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za\Downloads\"/>
    </mc:Choice>
  </mc:AlternateContent>
  <xr:revisionPtr revIDLastSave="0" documentId="13_ncr:1_{3E345155-75AA-4D5F-8898-3AAF47F6F41E}" xr6:coauthVersionLast="47" xr6:coauthVersionMax="47" xr10:uidLastSave="{00000000-0000-0000-0000-000000000000}"/>
  <bookViews>
    <workbookView xWindow="-120" yWindow="-120" windowWidth="29040" windowHeight="15720" xr2:uid="{606A1252-E2A0-4198-87E9-7005F0CC2103}"/>
  </bookViews>
  <sheets>
    <sheet name="6.7.1-6.7.5" sheetId="42" r:id="rId1"/>
    <sheet name="6.7.6" sheetId="43" r:id="rId2"/>
    <sheet name="6.7.7" sheetId="44" r:id="rId3"/>
    <sheet name="Продажи 2020-2022 год" sheetId="8" r:id="rId4"/>
  </sheets>
  <definedNames>
    <definedName name="ExternalData_1" localSheetId="3" hidden="1">'Продажи 2020-2022 год'!$A$1:$I$1434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4" i="8" l="1"/>
  <c r="M33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975" i="8"/>
  <c r="M757" i="8"/>
  <c r="M976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56" i="8"/>
  <c r="M978" i="8"/>
  <c r="M773" i="8"/>
  <c r="M774" i="8"/>
  <c r="M990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58" i="8"/>
  <c r="M991" i="8"/>
  <c r="M792" i="8"/>
  <c r="M793" i="8"/>
  <c r="M9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771" i="8"/>
  <c r="M1008" i="8"/>
  <c r="M813" i="8"/>
  <c r="M1009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772" i="8"/>
  <c r="M1012" i="8"/>
  <c r="M829" i="8"/>
  <c r="M830" i="8"/>
  <c r="M1029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775" i="8"/>
  <c r="M1030" i="8"/>
  <c r="M848" i="8"/>
  <c r="M849" i="8"/>
  <c r="M1032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790" i="8"/>
  <c r="M1044" i="8"/>
  <c r="M868" i="8"/>
  <c r="M1045" i="8"/>
  <c r="M870" i="8"/>
  <c r="M871" i="8"/>
  <c r="M872" i="8"/>
  <c r="M873" i="8"/>
  <c r="M874" i="8"/>
  <c r="M875" i="8"/>
  <c r="M876" i="8"/>
  <c r="M877" i="8"/>
  <c r="M878" i="8"/>
  <c r="M879" i="8"/>
  <c r="M880" i="8"/>
  <c r="M791" i="8"/>
  <c r="M1048" i="8"/>
  <c r="M883" i="8"/>
  <c r="M884" i="8"/>
  <c r="M1063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794" i="8"/>
  <c r="M1064" i="8"/>
  <c r="M901" i="8"/>
  <c r="M902" i="8"/>
  <c r="M1067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811" i="8"/>
  <c r="M1084" i="8"/>
  <c r="M922" i="8"/>
  <c r="M1085" i="8"/>
  <c r="M924" i="8"/>
  <c r="M925" i="8"/>
  <c r="M926" i="8"/>
  <c r="M927" i="8"/>
  <c r="M928" i="8"/>
  <c r="M929" i="8"/>
  <c r="M930" i="8"/>
  <c r="M931" i="8"/>
  <c r="M932" i="8"/>
  <c r="M933" i="8"/>
  <c r="M934" i="8"/>
  <c r="M812" i="8"/>
  <c r="M1087" i="8"/>
  <c r="M937" i="8"/>
  <c r="M938" i="8"/>
  <c r="M109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814" i="8"/>
  <c r="M1100" i="8"/>
  <c r="M956" i="8"/>
  <c r="M957" i="8"/>
  <c r="M1103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827" i="8"/>
  <c r="M1118" i="8"/>
  <c r="M977" i="8"/>
  <c r="M1119" i="8"/>
  <c r="M979" i="8"/>
  <c r="M980" i="8"/>
  <c r="M981" i="8"/>
  <c r="M982" i="8"/>
  <c r="M983" i="8"/>
  <c r="M984" i="8"/>
  <c r="M985" i="8"/>
  <c r="M986" i="8"/>
  <c r="M987" i="8"/>
  <c r="M988" i="8"/>
  <c r="M989" i="8"/>
  <c r="M828" i="8"/>
  <c r="M1122" i="8"/>
  <c r="M992" i="8"/>
  <c r="M993" i="8"/>
  <c r="M1138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831" i="8"/>
  <c r="M1139" i="8"/>
  <c r="M1010" i="8"/>
  <c r="M1011" i="8"/>
  <c r="M1141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846" i="8"/>
  <c r="M1153" i="8"/>
  <c r="M1031" i="8"/>
  <c r="M1154" i="8"/>
  <c r="M1033" i="8"/>
  <c r="M1034" i="8"/>
  <c r="M1035" i="8"/>
  <c r="M1036" i="8"/>
  <c r="M1037" i="8"/>
  <c r="M1038" i="8"/>
  <c r="M1039" i="8"/>
  <c r="M1040" i="8"/>
  <c r="M1041" i="8"/>
  <c r="M1042" i="8"/>
  <c r="M1043" i="8"/>
  <c r="M847" i="8"/>
  <c r="M1157" i="8"/>
  <c r="M1046" i="8"/>
  <c r="M1047" i="8"/>
  <c r="M1172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850" i="8"/>
  <c r="M1173" i="8"/>
  <c r="M1065" i="8"/>
  <c r="M1066" i="8"/>
  <c r="M1176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866" i="8"/>
  <c r="M1193" i="8"/>
  <c r="M1086" i="8"/>
  <c r="M1195" i="8"/>
  <c r="M1088" i="8"/>
  <c r="M1089" i="8"/>
  <c r="M1090" i="8"/>
  <c r="M1091" i="8"/>
  <c r="M1092" i="8"/>
  <c r="M1093" i="8"/>
  <c r="M1094" i="8"/>
  <c r="M1095" i="8"/>
  <c r="M1096" i="8"/>
  <c r="M1097" i="8"/>
  <c r="M1098" i="8"/>
  <c r="M867" i="8"/>
  <c r="M1196" i="8"/>
  <c r="M1101" i="8"/>
  <c r="M1102" i="8"/>
  <c r="M1208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869" i="8"/>
  <c r="M1209" i="8"/>
  <c r="M1120" i="8"/>
  <c r="M1121" i="8"/>
  <c r="M121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881" i="8"/>
  <c r="M1226" i="8"/>
  <c r="M1140" i="8"/>
  <c r="M1227" i="8"/>
  <c r="M1142" i="8"/>
  <c r="M1143" i="8"/>
  <c r="M1144" i="8"/>
  <c r="M1145" i="8"/>
  <c r="M1146" i="8"/>
  <c r="M1147" i="8"/>
  <c r="M1148" i="8"/>
  <c r="M1149" i="8"/>
  <c r="M1150" i="8"/>
  <c r="M1151" i="8"/>
  <c r="M1152" i="8"/>
  <c r="M882" i="8"/>
  <c r="M1230" i="8"/>
  <c r="M1155" i="8"/>
  <c r="M1156" i="8"/>
  <c r="M124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885" i="8"/>
  <c r="M1248" i="8"/>
  <c r="M1174" i="8"/>
  <c r="M1175" i="8"/>
  <c r="M1250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M1189" i="8"/>
  <c r="M1190" i="8"/>
  <c r="M1191" i="8"/>
  <c r="M1192" i="8"/>
  <c r="M1262" i="8"/>
  <c r="M1194" i="8"/>
  <c r="M899" i="8"/>
  <c r="M1263" i="8"/>
  <c r="M1197" i="8"/>
  <c r="M1198" i="8"/>
  <c r="M1199" i="8"/>
  <c r="M1200" i="8"/>
  <c r="M1201" i="8"/>
  <c r="M1202" i="8"/>
  <c r="M1203" i="8"/>
  <c r="M1204" i="8"/>
  <c r="M1205" i="8"/>
  <c r="M1206" i="8"/>
  <c r="M1207" i="8"/>
  <c r="M900" i="8"/>
  <c r="M1266" i="8"/>
  <c r="M1210" i="8"/>
  <c r="M1211" i="8"/>
  <c r="M1280" i="8"/>
  <c r="M1213" i="8"/>
  <c r="M1214" i="8"/>
  <c r="M1215" i="8"/>
  <c r="M1216" i="8"/>
  <c r="M1217" i="8"/>
  <c r="M1218" i="8"/>
  <c r="M1219" i="8"/>
  <c r="M1220" i="8"/>
  <c r="M1221" i="8"/>
  <c r="M1222" i="8"/>
  <c r="M1223" i="8"/>
  <c r="M1224" i="8"/>
  <c r="M1225" i="8"/>
  <c r="M903" i="8"/>
  <c r="M1281" i="8"/>
  <c r="M1228" i="8"/>
  <c r="M1229" i="8"/>
  <c r="M1284" i="8"/>
  <c r="M1231" i="8"/>
  <c r="M1232" i="8"/>
  <c r="M1233" i="8"/>
  <c r="M1234" i="8"/>
  <c r="M1235" i="8"/>
  <c r="M1236" i="8"/>
  <c r="M1237" i="8"/>
  <c r="M1238" i="8"/>
  <c r="M1239" i="8"/>
  <c r="M1240" i="8"/>
  <c r="M1241" i="8"/>
  <c r="M1242" i="8"/>
  <c r="M1243" i="8"/>
  <c r="M1244" i="8"/>
  <c r="M1245" i="8"/>
  <c r="M1246" i="8"/>
  <c r="M920" i="8"/>
  <c r="M1301" i="8"/>
  <c r="M1249" i="8"/>
  <c r="M1303" i="8"/>
  <c r="M1251" i="8"/>
  <c r="M1252" i="8"/>
  <c r="M1253" i="8"/>
  <c r="M1254" i="8"/>
  <c r="M1255" i="8"/>
  <c r="M1256" i="8"/>
  <c r="M1257" i="8"/>
  <c r="M1258" i="8"/>
  <c r="M1259" i="8"/>
  <c r="M1260" i="8"/>
  <c r="M1261" i="8"/>
  <c r="M921" i="8"/>
  <c r="M1304" i="8"/>
  <c r="M1264" i="8"/>
  <c r="M1265" i="8"/>
  <c r="M1316" i="8"/>
  <c r="M1267" i="8"/>
  <c r="M1268" i="8"/>
  <c r="M1269" i="8"/>
  <c r="M1270" i="8"/>
  <c r="M1271" i="8"/>
  <c r="M1272" i="8"/>
  <c r="M1273" i="8"/>
  <c r="M1274" i="8"/>
  <c r="M1275" i="8"/>
  <c r="M1276" i="8"/>
  <c r="M1277" i="8"/>
  <c r="M1278" i="8"/>
  <c r="M1279" i="8"/>
  <c r="M923" i="8"/>
  <c r="M1317" i="8"/>
  <c r="M1282" i="8"/>
  <c r="M1283" i="8"/>
  <c r="M1319" i="8"/>
  <c r="M1285" i="8"/>
  <c r="M1286" i="8"/>
  <c r="M1287" i="8"/>
  <c r="M1288" i="8"/>
  <c r="M1289" i="8"/>
  <c r="M1290" i="8"/>
  <c r="M1291" i="8"/>
  <c r="M1292" i="8"/>
  <c r="M1293" i="8"/>
  <c r="M1294" i="8"/>
  <c r="M1295" i="8"/>
  <c r="M1296" i="8"/>
  <c r="M1297" i="8"/>
  <c r="M1298" i="8"/>
  <c r="M1299" i="8"/>
  <c r="M1300" i="8"/>
  <c r="M1332" i="8"/>
  <c r="M1302" i="8"/>
  <c r="M935" i="8"/>
  <c r="M1333" i="8"/>
  <c r="M1305" i="8"/>
  <c r="M1306" i="8"/>
  <c r="M1307" i="8"/>
  <c r="M1308" i="8"/>
  <c r="M1309" i="8"/>
  <c r="M1310" i="8"/>
  <c r="M1311" i="8"/>
  <c r="M1312" i="8"/>
  <c r="M1313" i="8"/>
  <c r="M1314" i="8"/>
  <c r="M1315" i="8"/>
  <c r="M936" i="8"/>
  <c r="M1336" i="8"/>
  <c r="M1318" i="8"/>
  <c r="M1353" i="8"/>
  <c r="M1320" i="8"/>
  <c r="M1321" i="8"/>
  <c r="M1322" i="8"/>
  <c r="M1323" i="8"/>
  <c r="M1324" i="8"/>
  <c r="M1325" i="8"/>
  <c r="M1326" i="8"/>
  <c r="M1327" i="8"/>
  <c r="M1328" i="8"/>
  <c r="M1329" i="8"/>
  <c r="M1330" i="8"/>
  <c r="M1331" i="8"/>
  <c r="M939" i="8"/>
  <c r="M1355" i="8"/>
  <c r="M1334" i="8"/>
  <c r="M1335" i="8"/>
  <c r="M1356" i="8"/>
  <c r="M1337" i="8"/>
  <c r="M1338" i="8"/>
  <c r="M1339" i="8"/>
  <c r="M1340" i="8"/>
  <c r="M1341" i="8"/>
  <c r="M1342" i="8"/>
  <c r="M1343" i="8"/>
  <c r="M1344" i="8"/>
  <c r="M1345" i="8"/>
  <c r="M1346" i="8"/>
  <c r="M1347" i="8"/>
  <c r="M1348" i="8"/>
  <c r="M1349" i="8"/>
  <c r="M1350" i="8"/>
  <c r="M1351" i="8"/>
  <c r="M1352" i="8"/>
  <c r="M1367" i="8"/>
  <c r="M1354" i="8"/>
  <c r="M954" i="8"/>
  <c r="M1368" i="8"/>
  <c r="M1357" i="8"/>
  <c r="M1358" i="8"/>
  <c r="M1359" i="8"/>
  <c r="M1360" i="8"/>
  <c r="M1361" i="8"/>
  <c r="M1362" i="8"/>
  <c r="M1363" i="8"/>
  <c r="M1364" i="8"/>
  <c r="M1365" i="8"/>
  <c r="M1366" i="8"/>
  <c r="M955" i="8"/>
  <c r="M1370" i="8"/>
  <c r="M1369" i="8"/>
  <c r="M1381" i="8"/>
  <c r="M1371" i="8"/>
  <c r="M1372" i="8"/>
  <c r="M1373" i="8"/>
  <c r="M1374" i="8"/>
  <c r="M1375" i="8"/>
  <c r="M1376" i="8"/>
  <c r="M1377" i="8"/>
  <c r="M1378" i="8"/>
  <c r="M1379" i="8"/>
  <c r="M1380" i="8"/>
  <c r="M958" i="8"/>
  <c r="M1382" i="8"/>
  <c r="M1383" i="8"/>
  <c r="M1384" i="8"/>
  <c r="M1385" i="8"/>
  <c r="M1386" i="8"/>
  <c r="M1387" i="8"/>
  <c r="M1388" i="8"/>
  <c r="M1389" i="8"/>
  <c r="M1390" i="8"/>
  <c r="M1391" i="8"/>
  <c r="M1392" i="8"/>
  <c r="M1393" i="8"/>
  <c r="M1394" i="8"/>
  <c r="M1395" i="8"/>
  <c r="M1396" i="8"/>
  <c r="M1397" i="8"/>
  <c r="M1398" i="8"/>
  <c r="M1399" i="8"/>
  <c r="M1400" i="8"/>
  <c r="M1401" i="8"/>
  <c r="M1402" i="8"/>
  <c r="M1403" i="8"/>
  <c r="M1404" i="8"/>
  <c r="M1405" i="8"/>
  <c r="M1406" i="8"/>
  <c r="M1407" i="8"/>
  <c r="M1408" i="8"/>
  <c r="M1409" i="8"/>
  <c r="M1410" i="8"/>
  <c r="M1411" i="8"/>
  <c r="M1412" i="8"/>
  <c r="M1413" i="8"/>
  <c r="M1414" i="8"/>
  <c r="M1415" i="8"/>
  <c r="M1416" i="8"/>
  <c r="M1417" i="8"/>
  <c r="M1418" i="8"/>
  <c r="M1419" i="8"/>
  <c r="M1420" i="8"/>
  <c r="M1421" i="8"/>
  <c r="M1422" i="8"/>
  <c r="M1423" i="8"/>
  <c r="M1424" i="8"/>
  <c r="M1425" i="8"/>
  <c r="M1426" i="8"/>
  <c r="M1427" i="8"/>
  <c r="M1428" i="8"/>
  <c r="M1429" i="8"/>
  <c r="M1430" i="8"/>
  <c r="M1431" i="8"/>
  <c r="M1432" i="8"/>
  <c r="M1433" i="8"/>
  <c r="M1434" i="8"/>
  <c r="J954" i="8"/>
  <c r="L954" i="8" s="1"/>
  <c r="J935" i="8"/>
  <c r="L935" i="8" s="1"/>
  <c r="J920" i="8"/>
  <c r="L920" i="8" s="1"/>
  <c r="J899" i="8"/>
  <c r="L899" i="8" s="1"/>
  <c r="J881" i="8"/>
  <c r="L881" i="8" s="1"/>
  <c r="J866" i="8"/>
  <c r="L866" i="8" s="1"/>
  <c r="J846" i="8"/>
  <c r="L846" i="8" s="1"/>
  <c r="J827" i="8"/>
  <c r="L827" i="8" s="1"/>
  <c r="J811" i="8"/>
  <c r="L811" i="8" s="1"/>
  <c r="J790" i="8"/>
  <c r="L790" i="8" s="1"/>
  <c r="J771" i="8"/>
  <c r="L771" i="8" s="1"/>
  <c r="J2" i="8"/>
  <c r="L2" i="8" s="1"/>
  <c r="J3" i="8"/>
  <c r="L3" i="8" s="1"/>
  <c r="J4" i="8"/>
  <c r="L4" i="8" s="1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J17" i="8"/>
  <c r="L17" i="8" s="1"/>
  <c r="J18" i="8"/>
  <c r="L18" i="8" s="1"/>
  <c r="J19" i="8"/>
  <c r="L19" i="8" s="1"/>
  <c r="J20" i="8"/>
  <c r="L20" i="8" s="1"/>
  <c r="J21" i="8"/>
  <c r="L21" i="8" s="1"/>
  <c r="J22" i="8"/>
  <c r="L22" i="8" s="1"/>
  <c r="J23" i="8"/>
  <c r="L23" i="8" s="1"/>
  <c r="J24" i="8"/>
  <c r="L24" i="8" s="1"/>
  <c r="J25" i="8"/>
  <c r="L25" i="8" s="1"/>
  <c r="J26" i="8"/>
  <c r="L26" i="8" s="1"/>
  <c r="J27" i="8"/>
  <c r="L27" i="8" s="1"/>
  <c r="J28" i="8"/>
  <c r="L28" i="8" s="1"/>
  <c r="J29" i="8"/>
  <c r="L29" i="8" s="1"/>
  <c r="J30" i="8"/>
  <c r="L30" i="8" s="1"/>
  <c r="J31" i="8"/>
  <c r="L31" i="8" s="1"/>
  <c r="J32" i="8"/>
  <c r="L32" i="8" s="1"/>
  <c r="J33" i="8"/>
  <c r="L33" i="8" s="1"/>
  <c r="J34" i="8"/>
  <c r="L34" i="8" s="1"/>
  <c r="J35" i="8"/>
  <c r="L35" i="8" s="1"/>
  <c r="J36" i="8"/>
  <c r="L36" i="8" s="1"/>
  <c r="J37" i="8"/>
  <c r="L37" i="8" s="1"/>
  <c r="J38" i="8"/>
  <c r="L38" i="8" s="1"/>
  <c r="J39" i="8"/>
  <c r="L39" i="8" s="1"/>
  <c r="J40" i="8"/>
  <c r="L40" i="8" s="1"/>
  <c r="J41" i="8"/>
  <c r="L41" i="8" s="1"/>
  <c r="J42" i="8"/>
  <c r="L42" i="8" s="1"/>
  <c r="J43" i="8"/>
  <c r="L43" i="8" s="1"/>
  <c r="J44" i="8"/>
  <c r="L44" i="8" s="1"/>
  <c r="J45" i="8"/>
  <c r="L45" i="8" s="1"/>
  <c r="J46" i="8"/>
  <c r="L46" i="8" s="1"/>
  <c r="J47" i="8"/>
  <c r="L47" i="8" s="1"/>
  <c r="J48" i="8"/>
  <c r="L48" i="8" s="1"/>
  <c r="J49" i="8"/>
  <c r="L49" i="8" s="1"/>
  <c r="J50" i="8"/>
  <c r="L50" i="8" s="1"/>
  <c r="J51" i="8"/>
  <c r="L51" i="8" s="1"/>
  <c r="J52" i="8"/>
  <c r="L52" i="8" s="1"/>
  <c r="J53" i="8"/>
  <c r="L53" i="8" s="1"/>
  <c r="J54" i="8"/>
  <c r="L54" i="8" s="1"/>
  <c r="J55" i="8"/>
  <c r="L55" i="8" s="1"/>
  <c r="J56" i="8"/>
  <c r="L56" i="8" s="1"/>
  <c r="J57" i="8"/>
  <c r="L57" i="8" s="1"/>
  <c r="J58" i="8"/>
  <c r="L58" i="8" s="1"/>
  <c r="J59" i="8"/>
  <c r="L59" i="8" s="1"/>
  <c r="J60" i="8"/>
  <c r="L60" i="8" s="1"/>
  <c r="J61" i="8"/>
  <c r="L61" i="8" s="1"/>
  <c r="J62" i="8"/>
  <c r="L62" i="8" s="1"/>
  <c r="J63" i="8"/>
  <c r="L63" i="8" s="1"/>
  <c r="J64" i="8"/>
  <c r="L64" i="8" s="1"/>
  <c r="J65" i="8"/>
  <c r="L65" i="8" s="1"/>
  <c r="J66" i="8"/>
  <c r="L66" i="8" s="1"/>
  <c r="J67" i="8"/>
  <c r="L67" i="8" s="1"/>
  <c r="J68" i="8"/>
  <c r="L68" i="8" s="1"/>
  <c r="J69" i="8"/>
  <c r="L69" i="8" s="1"/>
  <c r="J70" i="8"/>
  <c r="L70" i="8" s="1"/>
  <c r="J71" i="8"/>
  <c r="L71" i="8" s="1"/>
  <c r="J72" i="8"/>
  <c r="L72" i="8" s="1"/>
  <c r="J73" i="8"/>
  <c r="L73" i="8" s="1"/>
  <c r="J74" i="8"/>
  <c r="L74" i="8" s="1"/>
  <c r="J75" i="8"/>
  <c r="L75" i="8" s="1"/>
  <c r="J76" i="8"/>
  <c r="L76" i="8" s="1"/>
  <c r="J77" i="8"/>
  <c r="L77" i="8" s="1"/>
  <c r="J78" i="8"/>
  <c r="L78" i="8" s="1"/>
  <c r="J79" i="8"/>
  <c r="L79" i="8" s="1"/>
  <c r="J80" i="8"/>
  <c r="L80" i="8" s="1"/>
  <c r="J81" i="8"/>
  <c r="L81" i="8" s="1"/>
  <c r="J82" i="8"/>
  <c r="L82" i="8" s="1"/>
  <c r="J83" i="8"/>
  <c r="L83" i="8" s="1"/>
  <c r="J84" i="8"/>
  <c r="L84" i="8" s="1"/>
  <c r="J85" i="8"/>
  <c r="L85" i="8" s="1"/>
  <c r="J86" i="8"/>
  <c r="L86" i="8" s="1"/>
  <c r="J87" i="8"/>
  <c r="L87" i="8" s="1"/>
  <c r="J88" i="8"/>
  <c r="L88" i="8" s="1"/>
  <c r="J89" i="8"/>
  <c r="L89" i="8" s="1"/>
  <c r="J90" i="8"/>
  <c r="L90" i="8" s="1"/>
  <c r="J91" i="8"/>
  <c r="L91" i="8" s="1"/>
  <c r="J92" i="8"/>
  <c r="L92" i="8" s="1"/>
  <c r="J93" i="8"/>
  <c r="L93" i="8" s="1"/>
  <c r="J94" i="8"/>
  <c r="L94" i="8" s="1"/>
  <c r="J95" i="8"/>
  <c r="L95" i="8" s="1"/>
  <c r="J96" i="8"/>
  <c r="L96" i="8" s="1"/>
  <c r="J97" i="8"/>
  <c r="L97" i="8" s="1"/>
  <c r="J98" i="8"/>
  <c r="L98" i="8" s="1"/>
  <c r="J99" i="8"/>
  <c r="L99" i="8" s="1"/>
  <c r="J100" i="8"/>
  <c r="L100" i="8" s="1"/>
  <c r="J101" i="8"/>
  <c r="L101" i="8" s="1"/>
  <c r="J102" i="8"/>
  <c r="L102" i="8" s="1"/>
  <c r="J103" i="8"/>
  <c r="L103" i="8" s="1"/>
  <c r="J104" i="8"/>
  <c r="L104" i="8" s="1"/>
  <c r="J105" i="8"/>
  <c r="L105" i="8" s="1"/>
  <c r="J106" i="8"/>
  <c r="L106" i="8" s="1"/>
  <c r="J107" i="8"/>
  <c r="L107" i="8" s="1"/>
  <c r="J108" i="8"/>
  <c r="L108" i="8" s="1"/>
  <c r="J109" i="8"/>
  <c r="L109" i="8" s="1"/>
  <c r="J110" i="8"/>
  <c r="L110" i="8" s="1"/>
  <c r="J111" i="8"/>
  <c r="L111" i="8" s="1"/>
  <c r="J112" i="8"/>
  <c r="L112" i="8" s="1"/>
  <c r="J113" i="8"/>
  <c r="L113" i="8" s="1"/>
  <c r="J114" i="8"/>
  <c r="L114" i="8" s="1"/>
  <c r="J115" i="8"/>
  <c r="L115" i="8" s="1"/>
  <c r="J116" i="8"/>
  <c r="L116" i="8" s="1"/>
  <c r="J117" i="8"/>
  <c r="L117" i="8" s="1"/>
  <c r="J118" i="8"/>
  <c r="L118" i="8" s="1"/>
  <c r="J119" i="8"/>
  <c r="L119" i="8" s="1"/>
  <c r="J120" i="8"/>
  <c r="L120" i="8" s="1"/>
  <c r="J121" i="8"/>
  <c r="L121" i="8" s="1"/>
  <c r="J122" i="8"/>
  <c r="L122" i="8" s="1"/>
  <c r="J123" i="8"/>
  <c r="L123" i="8" s="1"/>
  <c r="J124" i="8"/>
  <c r="L124" i="8" s="1"/>
  <c r="J125" i="8"/>
  <c r="L125" i="8" s="1"/>
  <c r="J126" i="8"/>
  <c r="L126" i="8" s="1"/>
  <c r="J127" i="8"/>
  <c r="L127" i="8" s="1"/>
  <c r="J128" i="8"/>
  <c r="L128" i="8" s="1"/>
  <c r="J129" i="8"/>
  <c r="L129" i="8" s="1"/>
  <c r="J130" i="8"/>
  <c r="L130" i="8" s="1"/>
  <c r="J131" i="8"/>
  <c r="L131" i="8" s="1"/>
  <c r="J132" i="8"/>
  <c r="L132" i="8" s="1"/>
  <c r="J133" i="8"/>
  <c r="L133" i="8" s="1"/>
  <c r="J134" i="8"/>
  <c r="L134" i="8" s="1"/>
  <c r="J135" i="8"/>
  <c r="L135" i="8" s="1"/>
  <c r="J136" i="8"/>
  <c r="L136" i="8" s="1"/>
  <c r="J137" i="8"/>
  <c r="L137" i="8" s="1"/>
  <c r="J138" i="8"/>
  <c r="L138" i="8" s="1"/>
  <c r="J139" i="8"/>
  <c r="L139" i="8" s="1"/>
  <c r="J140" i="8"/>
  <c r="L140" i="8" s="1"/>
  <c r="J141" i="8"/>
  <c r="L141" i="8" s="1"/>
  <c r="J142" i="8"/>
  <c r="L142" i="8" s="1"/>
  <c r="J143" i="8"/>
  <c r="L143" i="8" s="1"/>
  <c r="J144" i="8"/>
  <c r="L144" i="8" s="1"/>
  <c r="J145" i="8"/>
  <c r="L145" i="8" s="1"/>
  <c r="J146" i="8"/>
  <c r="L146" i="8" s="1"/>
  <c r="J147" i="8"/>
  <c r="L147" i="8" s="1"/>
  <c r="J148" i="8"/>
  <c r="L148" i="8" s="1"/>
  <c r="J149" i="8"/>
  <c r="L149" i="8" s="1"/>
  <c r="J150" i="8"/>
  <c r="L150" i="8" s="1"/>
  <c r="J151" i="8"/>
  <c r="L151" i="8" s="1"/>
  <c r="J152" i="8"/>
  <c r="L152" i="8" s="1"/>
  <c r="J153" i="8"/>
  <c r="L153" i="8" s="1"/>
  <c r="J154" i="8"/>
  <c r="L154" i="8" s="1"/>
  <c r="J155" i="8"/>
  <c r="L155" i="8" s="1"/>
  <c r="J156" i="8"/>
  <c r="L156" i="8" s="1"/>
  <c r="J157" i="8"/>
  <c r="L157" i="8" s="1"/>
  <c r="J158" i="8"/>
  <c r="L158" i="8" s="1"/>
  <c r="J159" i="8"/>
  <c r="L159" i="8" s="1"/>
  <c r="J160" i="8"/>
  <c r="L160" i="8" s="1"/>
  <c r="J161" i="8"/>
  <c r="L161" i="8" s="1"/>
  <c r="J162" i="8"/>
  <c r="L162" i="8" s="1"/>
  <c r="J163" i="8"/>
  <c r="L163" i="8" s="1"/>
  <c r="J164" i="8"/>
  <c r="L164" i="8" s="1"/>
  <c r="J165" i="8"/>
  <c r="L165" i="8" s="1"/>
  <c r="J166" i="8"/>
  <c r="L166" i="8" s="1"/>
  <c r="J167" i="8"/>
  <c r="L167" i="8" s="1"/>
  <c r="J168" i="8"/>
  <c r="L168" i="8" s="1"/>
  <c r="J169" i="8"/>
  <c r="L169" i="8" s="1"/>
  <c r="J170" i="8"/>
  <c r="L170" i="8" s="1"/>
  <c r="J171" i="8"/>
  <c r="L171" i="8" s="1"/>
  <c r="J172" i="8"/>
  <c r="L172" i="8" s="1"/>
  <c r="J173" i="8"/>
  <c r="L173" i="8" s="1"/>
  <c r="J174" i="8"/>
  <c r="L174" i="8" s="1"/>
  <c r="J175" i="8"/>
  <c r="L175" i="8" s="1"/>
  <c r="J176" i="8"/>
  <c r="L176" i="8" s="1"/>
  <c r="J177" i="8"/>
  <c r="L177" i="8" s="1"/>
  <c r="J178" i="8"/>
  <c r="L178" i="8" s="1"/>
  <c r="J179" i="8"/>
  <c r="L179" i="8" s="1"/>
  <c r="J180" i="8"/>
  <c r="L180" i="8" s="1"/>
  <c r="J181" i="8"/>
  <c r="L181" i="8" s="1"/>
  <c r="J182" i="8"/>
  <c r="L182" i="8" s="1"/>
  <c r="J183" i="8"/>
  <c r="L183" i="8" s="1"/>
  <c r="J184" i="8"/>
  <c r="L184" i="8" s="1"/>
  <c r="J185" i="8"/>
  <c r="L185" i="8" s="1"/>
  <c r="J186" i="8"/>
  <c r="L186" i="8" s="1"/>
  <c r="J187" i="8"/>
  <c r="L187" i="8" s="1"/>
  <c r="J188" i="8"/>
  <c r="L188" i="8" s="1"/>
  <c r="J189" i="8"/>
  <c r="L189" i="8" s="1"/>
  <c r="J190" i="8"/>
  <c r="L190" i="8" s="1"/>
  <c r="J191" i="8"/>
  <c r="L191" i="8" s="1"/>
  <c r="J192" i="8"/>
  <c r="L192" i="8" s="1"/>
  <c r="J193" i="8"/>
  <c r="L193" i="8" s="1"/>
  <c r="J194" i="8"/>
  <c r="L194" i="8" s="1"/>
  <c r="J195" i="8"/>
  <c r="L195" i="8" s="1"/>
  <c r="J196" i="8"/>
  <c r="L196" i="8" s="1"/>
  <c r="J197" i="8"/>
  <c r="L197" i="8" s="1"/>
  <c r="J198" i="8"/>
  <c r="L198" i="8" s="1"/>
  <c r="J199" i="8"/>
  <c r="L199" i="8" s="1"/>
  <c r="J200" i="8"/>
  <c r="L200" i="8" s="1"/>
  <c r="J201" i="8"/>
  <c r="L201" i="8" s="1"/>
  <c r="J202" i="8"/>
  <c r="L202" i="8" s="1"/>
  <c r="J203" i="8"/>
  <c r="L203" i="8" s="1"/>
  <c r="J204" i="8"/>
  <c r="L204" i="8" s="1"/>
  <c r="J205" i="8"/>
  <c r="L205" i="8" s="1"/>
  <c r="J206" i="8"/>
  <c r="L206" i="8" s="1"/>
  <c r="J207" i="8"/>
  <c r="L207" i="8" s="1"/>
  <c r="J208" i="8"/>
  <c r="L208" i="8" s="1"/>
  <c r="J209" i="8"/>
  <c r="L209" i="8" s="1"/>
  <c r="J210" i="8"/>
  <c r="L210" i="8" s="1"/>
  <c r="J211" i="8"/>
  <c r="L211" i="8" s="1"/>
  <c r="J212" i="8"/>
  <c r="L212" i="8" s="1"/>
  <c r="J213" i="8"/>
  <c r="L213" i="8" s="1"/>
  <c r="J214" i="8"/>
  <c r="L214" i="8" s="1"/>
  <c r="J215" i="8"/>
  <c r="L215" i="8" s="1"/>
  <c r="J216" i="8"/>
  <c r="L216" i="8" s="1"/>
  <c r="J217" i="8"/>
  <c r="L217" i="8" s="1"/>
  <c r="J218" i="8"/>
  <c r="L218" i="8" s="1"/>
  <c r="J219" i="8"/>
  <c r="L219" i="8" s="1"/>
  <c r="J220" i="8"/>
  <c r="L220" i="8" s="1"/>
  <c r="J221" i="8"/>
  <c r="L221" i="8" s="1"/>
  <c r="J222" i="8"/>
  <c r="L222" i="8" s="1"/>
  <c r="J223" i="8"/>
  <c r="L223" i="8" s="1"/>
  <c r="J224" i="8"/>
  <c r="L224" i="8" s="1"/>
  <c r="J225" i="8"/>
  <c r="L225" i="8" s="1"/>
  <c r="J226" i="8"/>
  <c r="L226" i="8" s="1"/>
  <c r="J227" i="8"/>
  <c r="L227" i="8" s="1"/>
  <c r="J228" i="8"/>
  <c r="L228" i="8" s="1"/>
  <c r="J229" i="8"/>
  <c r="L229" i="8" s="1"/>
  <c r="J230" i="8"/>
  <c r="L230" i="8" s="1"/>
  <c r="J231" i="8"/>
  <c r="L231" i="8" s="1"/>
  <c r="J232" i="8"/>
  <c r="L232" i="8" s="1"/>
  <c r="J233" i="8"/>
  <c r="L233" i="8" s="1"/>
  <c r="J234" i="8"/>
  <c r="L234" i="8" s="1"/>
  <c r="J235" i="8"/>
  <c r="L235" i="8" s="1"/>
  <c r="J236" i="8"/>
  <c r="L236" i="8" s="1"/>
  <c r="J237" i="8"/>
  <c r="L237" i="8" s="1"/>
  <c r="J238" i="8"/>
  <c r="L238" i="8" s="1"/>
  <c r="J239" i="8"/>
  <c r="L239" i="8" s="1"/>
  <c r="J240" i="8"/>
  <c r="L240" i="8" s="1"/>
  <c r="J241" i="8"/>
  <c r="L241" i="8" s="1"/>
  <c r="J242" i="8"/>
  <c r="L242" i="8" s="1"/>
  <c r="J243" i="8"/>
  <c r="L243" i="8" s="1"/>
  <c r="J244" i="8"/>
  <c r="L244" i="8" s="1"/>
  <c r="J245" i="8"/>
  <c r="L245" i="8" s="1"/>
  <c r="J246" i="8"/>
  <c r="L246" i="8" s="1"/>
  <c r="J247" i="8"/>
  <c r="L247" i="8" s="1"/>
  <c r="J248" i="8"/>
  <c r="L248" i="8" s="1"/>
  <c r="J249" i="8"/>
  <c r="L249" i="8" s="1"/>
  <c r="J250" i="8"/>
  <c r="L250" i="8" s="1"/>
  <c r="J251" i="8"/>
  <c r="L251" i="8" s="1"/>
  <c r="J252" i="8"/>
  <c r="L252" i="8" s="1"/>
  <c r="J253" i="8"/>
  <c r="L253" i="8" s="1"/>
  <c r="J254" i="8"/>
  <c r="L254" i="8" s="1"/>
  <c r="J255" i="8"/>
  <c r="L255" i="8" s="1"/>
  <c r="J256" i="8"/>
  <c r="L256" i="8" s="1"/>
  <c r="J257" i="8"/>
  <c r="L257" i="8" s="1"/>
  <c r="J258" i="8"/>
  <c r="L258" i="8" s="1"/>
  <c r="J259" i="8"/>
  <c r="L259" i="8" s="1"/>
  <c r="J260" i="8"/>
  <c r="L260" i="8" s="1"/>
  <c r="J261" i="8"/>
  <c r="L261" i="8" s="1"/>
  <c r="J262" i="8"/>
  <c r="L262" i="8" s="1"/>
  <c r="J263" i="8"/>
  <c r="L263" i="8" s="1"/>
  <c r="J264" i="8"/>
  <c r="L264" i="8" s="1"/>
  <c r="J265" i="8"/>
  <c r="L265" i="8" s="1"/>
  <c r="J266" i="8"/>
  <c r="L266" i="8" s="1"/>
  <c r="J267" i="8"/>
  <c r="L267" i="8" s="1"/>
  <c r="J268" i="8"/>
  <c r="L268" i="8" s="1"/>
  <c r="J269" i="8"/>
  <c r="L269" i="8" s="1"/>
  <c r="J270" i="8"/>
  <c r="L270" i="8" s="1"/>
  <c r="J271" i="8"/>
  <c r="L271" i="8" s="1"/>
  <c r="J272" i="8"/>
  <c r="L272" i="8" s="1"/>
  <c r="J273" i="8"/>
  <c r="L273" i="8" s="1"/>
  <c r="J274" i="8"/>
  <c r="L274" i="8" s="1"/>
  <c r="J275" i="8"/>
  <c r="L275" i="8" s="1"/>
  <c r="J276" i="8"/>
  <c r="L276" i="8" s="1"/>
  <c r="J277" i="8"/>
  <c r="L277" i="8" s="1"/>
  <c r="J278" i="8"/>
  <c r="L278" i="8" s="1"/>
  <c r="J279" i="8"/>
  <c r="L279" i="8" s="1"/>
  <c r="J280" i="8"/>
  <c r="L280" i="8" s="1"/>
  <c r="J281" i="8"/>
  <c r="L281" i="8" s="1"/>
  <c r="J282" i="8"/>
  <c r="L282" i="8" s="1"/>
  <c r="J283" i="8"/>
  <c r="L283" i="8" s="1"/>
  <c r="J284" i="8"/>
  <c r="L284" i="8" s="1"/>
  <c r="J285" i="8"/>
  <c r="L285" i="8" s="1"/>
  <c r="J286" i="8"/>
  <c r="L286" i="8" s="1"/>
  <c r="J287" i="8"/>
  <c r="L287" i="8" s="1"/>
  <c r="J288" i="8"/>
  <c r="L288" i="8" s="1"/>
  <c r="J289" i="8"/>
  <c r="L289" i="8" s="1"/>
  <c r="J290" i="8"/>
  <c r="L290" i="8" s="1"/>
  <c r="J291" i="8"/>
  <c r="L291" i="8" s="1"/>
  <c r="J292" i="8"/>
  <c r="L292" i="8" s="1"/>
  <c r="J293" i="8"/>
  <c r="L293" i="8" s="1"/>
  <c r="J294" i="8"/>
  <c r="L294" i="8" s="1"/>
  <c r="J295" i="8"/>
  <c r="L295" i="8" s="1"/>
  <c r="J296" i="8"/>
  <c r="L296" i="8" s="1"/>
  <c r="J297" i="8"/>
  <c r="L297" i="8" s="1"/>
  <c r="J298" i="8"/>
  <c r="L298" i="8" s="1"/>
  <c r="J299" i="8"/>
  <c r="L299" i="8" s="1"/>
  <c r="J300" i="8"/>
  <c r="L300" i="8" s="1"/>
  <c r="J301" i="8"/>
  <c r="L301" i="8" s="1"/>
  <c r="J302" i="8"/>
  <c r="L302" i="8" s="1"/>
  <c r="J303" i="8"/>
  <c r="L303" i="8" s="1"/>
  <c r="J304" i="8"/>
  <c r="L304" i="8" s="1"/>
  <c r="J305" i="8"/>
  <c r="L305" i="8" s="1"/>
  <c r="J306" i="8"/>
  <c r="L306" i="8" s="1"/>
  <c r="J307" i="8"/>
  <c r="L307" i="8" s="1"/>
  <c r="J308" i="8"/>
  <c r="L308" i="8" s="1"/>
  <c r="J309" i="8"/>
  <c r="L309" i="8" s="1"/>
  <c r="J310" i="8"/>
  <c r="L310" i="8" s="1"/>
  <c r="J311" i="8"/>
  <c r="L311" i="8" s="1"/>
  <c r="J312" i="8"/>
  <c r="L312" i="8" s="1"/>
  <c r="J313" i="8"/>
  <c r="L313" i="8" s="1"/>
  <c r="J314" i="8"/>
  <c r="L314" i="8" s="1"/>
  <c r="J315" i="8"/>
  <c r="L315" i="8" s="1"/>
  <c r="J316" i="8"/>
  <c r="L316" i="8" s="1"/>
  <c r="J317" i="8"/>
  <c r="L317" i="8" s="1"/>
  <c r="J318" i="8"/>
  <c r="L318" i="8" s="1"/>
  <c r="J319" i="8"/>
  <c r="L319" i="8" s="1"/>
  <c r="J320" i="8"/>
  <c r="L320" i="8" s="1"/>
  <c r="J321" i="8"/>
  <c r="L321" i="8" s="1"/>
  <c r="J322" i="8"/>
  <c r="L322" i="8" s="1"/>
  <c r="J323" i="8"/>
  <c r="L323" i="8" s="1"/>
  <c r="J324" i="8"/>
  <c r="L324" i="8" s="1"/>
  <c r="J325" i="8"/>
  <c r="L325" i="8" s="1"/>
  <c r="J326" i="8"/>
  <c r="L326" i="8" s="1"/>
  <c r="J327" i="8"/>
  <c r="L327" i="8" s="1"/>
  <c r="J328" i="8"/>
  <c r="L328" i="8" s="1"/>
  <c r="J329" i="8"/>
  <c r="L329" i="8" s="1"/>
  <c r="J330" i="8"/>
  <c r="L330" i="8" s="1"/>
  <c r="J331" i="8"/>
  <c r="L331" i="8" s="1"/>
  <c r="J332" i="8"/>
  <c r="L332" i="8" s="1"/>
  <c r="J333" i="8"/>
  <c r="L333" i="8" s="1"/>
  <c r="J334" i="8"/>
  <c r="L334" i="8" s="1"/>
  <c r="J335" i="8"/>
  <c r="L335" i="8" s="1"/>
  <c r="J336" i="8"/>
  <c r="L336" i="8" s="1"/>
  <c r="J337" i="8"/>
  <c r="L337" i="8" s="1"/>
  <c r="J338" i="8"/>
  <c r="L338" i="8" s="1"/>
  <c r="J339" i="8"/>
  <c r="L339" i="8" s="1"/>
  <c r="J340" i="8"/>
  <c r="L340" i="8" s="1"/>
  <c r="J341" i="8"/>
  <c r="L341" i="8" s="1"/>
  <c r="J342" i="8"/>
  <c r="L342" i="8" s="1"/>
  <c r="J343" i="8"/>
  <c r="L343" i="8" s="1"/>
  <c r="J344" i="8"/>
  <c r="L344" i="8" s="1"/>
  <c r="J345" i="8"/>
  <c r="L345" i="8" s="1"/>
  <c r="J346" i="8"/>
  <c r="L346" i="8" s="1"/>
  <c r="J347" i="8"/>
  <c r="L347" i="8" s="1"/>
  <c r="J348" i="8"/>
  <c r="L348" i="8" s="1"/>
  <c r="J349" i="8"/>
  <c r="L349" i="8" s="1"/>
  <c r="J350" i="8"/>
  <c r="L350" i="8" s="1"/>
  <c r="J351" i="8"/>
  <c r="L351" i="8" s="1"/>
  <c r="J352" i="8"/>
  <c r="L352" i="8" s="1"/>
  <c r="J353" i="8"/>
  <c r="L353" i="8" s="1"/>
  <c r="J354" i="8"/>
  <c r="L354" i="8" s="1"/>
  <c r="J355" i="8"/>
  <c r="L355" i="8" s="1"/>
  <c r="J356" i="8"/>
  <c r="L356" i="8" s="1"/>
  <c r="J357" i="8"/>
  <c r="L357" i="8" s="1"/>
  <c r="J358" i="8"/>
  <c r="L358" i="8" s="1"/>
  <c r="J359" i="8"/>
  <c r="L359" i="8" s="1"/>
  <c r="J360" i="8"/>
  <c r="L360" i="8" s="1"/>
  <c r="J361" i="8"/>
  <c r="L361" i="8" s="1"/>
  <c r="J362" i="8"/>
  <c r="L362" i="8" s="1"/>
  <c r="J363" i="8"/>
  <c r="L363" i="8" s="1"/>
  <c r="J364" i="8"/>
  <c r="L364" i="8" s="1"/>
  <c r="J365" i="8"/>
  <c r="L365" i="8" s="1"/>
  <c r="J366" i="8"/>
  <c r="L366" i="8" s="1"/>
  <c r="J367" i="8"/>
  <c r="L367" i="8" s="1"/>
  <c r="J368" i="8"/>
  <c r="L368" i="8" s="1"/>
  <c r="J369" i="8"/>
  <c r="L369" i="8" s="1"/>
  <c r="J370" i="8"/>
  <c r="L370" i="8" s="1"/>
  <c r="J371" i="8"/>
  <c r="L371" i="8" s="1"/>
  <c r="J372" i="8"/>
  <c r="L372" i="8" s="1"/>
  <c r="J373" i="8"/>
  <c r="L373" i="8" s="1"/>
  <c r="J374" i="8"/>
  <c r="L374" i="8" s="1"/>
  <c r="J375" i="8"/>
  <c r="L375" i="8" s="1"/>
  <c r="J376" i="8"/>
  <c r="L376" i="8" s="1"/>
  <c r="J377" i="8"/>
  <c r="L377" i="8" s="1"/>
  <c r="J378" i="8"/>
  <c r="L378" i="8" s="1"/>
  <c r="J379" i="8"/>
  <c r="L379" i="8" s="1"/>
  <c r="J380" i="8"/>
  <c r="L380" i="8" s="1"/>
  <c r="J381" i="8"/>
  <c r="L381" i="8" s="1"/>
  <c r="J382" i="8"/>
  <c r="L382" i="8" s="1"/>
  <c r="J383" i="8"/>
  <c r="L383" i="8" s="1"/>
  <c r="J384" i="8"/>
  <c r="L384" i="8" s="1"/>
  <c r="J385" i="8"/>
  <c r="L385" i="8" s="1"/>
  <c r="J386" i="8"/>
  <c r="L386" i="8" s="1"/>
  <c r="J387" i="8"/>
  <c r="L387" i="8" s="1"/>
  <c r="J388" i="8"/>
  <c r="L388" i="8" s="1"/>
  <c r="J389" i="8"/>
  <c r="L389" i="8" s="1"/>
  <c r="J390" i="8"/>
  <c r="L390" i="8" s="1"/>
  <c r="J391" i="8"/>
  <c r="L391" i="8" s="1"/>
  <c r="J392" i="8"/>
  <c r="L392" i="8" s="1"/>
  <c r="J393" i="8"/>
  <c r="L393" i="8" s="1"/>
  <c r="J394" i="8"/>
  <c r="L394" i="8" s="1"/>
  <c r="J395" i="8"/>
  <c r="L395" i="8" s="1"/>
  <c r="J396" i="8"/>
  <c r="L396" i="8" s="1"/>
  <c r="J397" i="8"/>
  <c r="L397" i="8" s="1"/>
  <c r="J398" i="8"/>
  <c r="L398" i="8" s="1"/>
  <c r="J399" i="8"/>
  <c r="L399" i="8" s="1"/>
  <c r="J400" i="8"/>
  <c r="L400" i="8" s="1"/>
  <c r="J401" i="8"/>
  <c r="L401" i="8" s="1"/>
  <c r="J402" i="8"/>
  <c r="L402" i="8" s="1"/>
  <c r="J403" i="8"/>
  <c r="L403" i="8" s="1"/>
  <c r="J404" i="8"/>
  <c r="L404" i="8" s="1"/>
  <c r="J405" i="8"/>
  <c r="L405" i="8" s="1"/>
  <c r="J406" i="8"/>
  <c r="L406" i="8" s="1"/>
  <c r="J407" i="8"/>
  <c r="L407" i="8" s="1"/>
  <c r="J408" i="8"/>
  <c r="L408" i="8" s="1"/>
  <c r="J409" i="8"/>
  <c r="L409" i="8" s="1"/>
  <c r="J410" i="8"/>
  <c r="L410" i="8" s="1"/>
  <c r="J411" i="8"/>
  <c r="L411" i="8" s="1"/>
  <c r="J412" i="8"/>
  <c r="L412" i="8" s="1"/>
  <c r="J413" i="8"/>
  <c r="L413" i="8" s="1"/>
  <c r="J414" i="8"/>
  <c r="L414" i="8" s="1"/>
  <c r="J415" i="8"/>
  <c r="L415" i="8" s="1"/>
  <c r="J416" i="8"/>
  <c r="L416" i="8" s="1"/>
  <c r="J417" i="8"/>
  <c r="L417" i="8" s="1"/>
  <c r="J418" i="8"/>
  <c r="L418" i="8" s="1"/>
  <c r="J419" i="8"/>
  <c r="L419" i="8" s="1"/>
  <c r="J420" i="8"/>
  <c r="L420" i="8" s="1"/>
  <c r="J421" i="8"/>
  <c r="L421" i="8" s="1"/>
  <c r="J422" i="8"/>
  <c r="L422" i="8" s="1"/>
  <c r="J423" i="8"/>
  <c r="L423" i="8" s="1"/>
  <c r="J424" i="8"/>
  <c r="L424" i="8" s="1"/>
  <c r="J425" i="8"/>
  <c r="L425" i="8" s="1"/>
  <c r="J426" i="8"/>
  <c r="L426" i="8" s="1"/>
  <c r="J427" i="8"/>
  <c r="L427" i="8" s="1"/>
  <c r="J428" i="8"/>
  <c r="L428" i="8" s="1"/>
  <c r="J429" i="8"/>
  <c r="L429" i="8" s="1"/>
  <c r="J430" i="8"/>
  <c r="L430" i="8" s="1"/>
  <c r="J431" i="8"/>
  <c r="L431" i="8" s="1"/>
  <c r="J432" i="8"/>
  <c r="L432" i="8" s="1"/>
  <c r="J433" i="8"/>
  <c r="L433" i="8" s="1"/>
  <c r="J434" i="8"/>
  <c r="L434" i="8" s="1"/>
  <c r="J435" i="8"/>
  <c r="L435" i="8" s="1"/>
  <c r="J436" i="8"/>
  <c r="L436" i="8" s="1"/>
  <c r="J437" i="8"/>
  <c r="L437" i="8" s="1"/>
  <c r="J438" i="8"/>
  <c r="L438" i="8" s="1"/>
  <c r="J439" i="8"/>
  <c r="L439" i="8" s="1"/>
  <c r="J440" i="8"/>
  <c r="L440" i="8" s="1"/>
  <c r="J441" i="8"/>
  <c r="L441" i="8" s="1"/>
  <c r="J442" i="8"/>
  <c r="L442" i="8" s="1"/>
  <c r="J443" i="8"/>
  <c r="L443" i="8" s="1"/>
  <c r="J444" i="8"/>
  <c r="L444" i="8" s="1"/>
  <c r="J445" i="8"/>
  <c r="L445" i="8" s="1"/>
  <c r="J446" i="8"/>
  <c r="L446" i="8" s="1"/>
  <c r="J447" i="8"/>
  <c r="L447" i="8" s="1"/>
  <c r="J448" i="8"/>
  <c r="L448" i="8" s="1"/>
  <c r="J449" i="8"/>
  <c r="L449" i="8" s="1"/>
  <c r="J450" i="8"/>
  <c r="L450" i="8" s="1"/>
  <c r="J451" i="8"/>
  <c r="L451" i="8" s="1"/>
  <c r="J452" i="8"/>
  <c r="L452" i="8" s="1"/>
  <c r="J453" i="8"/>
  <c r="L453" i="8" s="1"/>
  <c r="J454" i="8"/>
  <c r="L454" i="8" s="1"/>
  <c r="J455" i="8"/>
  <c r="L455" i="8" s="1"/>
  <c r="J456" i="8"/>
  <c r="L456" i="8" s="1"/>
  <c r="J457" i="8"/>
  <c r="L457" i="8" s="1"/>
  <c r="J458" i="8"/>
  <c r="L458" i="8" s="1"/>
  <c r="J459" i="8"/>
  <c r="L459" i="8" s="1"/>
  <c r="J460" i="8"/>
  <c r="L460" i="8" s="1"/>
  <c r="J461" i="8"/>
  <c r="L461" i="8" s="1"/>
  <c r="J462" i="8"/>
  <c r="L462" i="8" s="1"/>
  <c r="J463" i="8"/>
  <c r="L463" i="8" s="1"/>
  <c r="J464" i="8"/>
  <c r="L464" i="8" s="1"/>
  <c r="J465" i="8"/>
  <c r="L465" i="8" s="1"/>
  <c r="J466" i="8"/>
  <c r="L466" i="8" s="1"/>
  <c r="J467" i="8"/>
  <c r="L467" i="8" s="1"/>
  <c r="J468" i="8"/>
  <c r="L468" i="8" s="1"/>
  <c r="J469" i="8"/>
  <c r="L469" i="8" s="1"/>
  <c r="J470" i="8"/>
  <c r="L470" i="8" s="1"/>
  <c r="J471" i="8"/>
  <c r="L471" i="8" s="1"/>
  <c r="J472" i="8"/>
  <c r="L472" i="8" s="1"/>
  <c r="J473" i="8"/>
  <c r="L473" i="8" s="1"/>
  <c r="J474" i="8"/>
  <c r="L474" i="8" s="1"/>
  <c r="J475" i="8"/>
  <c r="L475" i="8" s="1"/>
  <c r="J476" i="8"/>
  <c r="L476" i="8" s="1"/>
  <c r="J477" i="8"/>
  <c r="L477" i="8" s="1"/>
  <c r="J478" i="8"/>
  <c r="L478" i="8" s="1"/>
  <c r="J479" i="8"/>
  <c r="L479" i="8" s="1"/>
  <c r="J480" i="8"/>
  <c r="L480" i="8" s="1"/>
  <c r="J481" i="8"/>
  <c r="L481" i="8" s="1"/>
  <c r="J482" i="8"/>
  <c r="L482" i="8" s="1"/>
  <c r="J483" i="8"/>
  <c r="L483" i="8" s="1"/>
  <c r="J484" i="8"/>
  <c r="L484" i="8" s="1"/>
  <c r="J485" i="8"/>
  <c r="L485" i="8" s="1"/>
  <c r="J486" i="8"/>
  <c r="L486" i="8" s="1"/>
  <c r="J487" i="8"/>
  <c r="L487" i="8" s="1"/>
  <c r="J488" i="8"/>
  <c r="L488" i="8" s="1"/>
  <c r="J489" i="8"/>
  <c r="L489" i="8" s="1"/>
  <c r="J490" i="8"/>
  <c r="L490" i="8" s="1"/>
  <c r="J491" i="8"/>
  <c r="L491" i="8" s="1"/>
  <c r="J492" i="8"/>
  <c r="L492" i="8" s="1"/>
  <c r="J493" i="8"/>
  <c r="L493" i="8" s="1"/>
  <c r="J494" i="8"/>
  <c r="L494" i="8" s="1"/>
  <c r="J495" i="8"/>
  <c r="L495" i="8" s="1"/>
  <c r="J496" i="8"/>
  <c r="L496" i="8" s="1"/>
  <c r="J497" i="8"/>
  <c r="L497" i="8" s="1"/>
  <c r="J498" i="8"/>
  <c r="L498" i="8" s="1"/>
  <c r="J499" i="8"/>
  <c r="L499" i="8" s="1"/>
  <c r="J500" i="8"/>
  <c r="L500" i="8" s="1"/>
  <c r="J501" i="8"/>
  <c r="L501" i="8" s="1"/>
  <c r="J502" i="8"/>
  <c r="L502" i="8" s="1"/>
  <c r="J503" i="8"/>
  <c r="L503" i="8" s="1"/>
  <c r="J504" i="8"/>
  <c r="L504" i="8" s="1"/>
  <c r="J505" i="8"/>
  <c r="L505" i="8" s="1"/>
  <c r="J506" i="8"/>
  <c r="L506" i="8" s="1"/>
  <c r="J507" i="8"/>
  <c r="L507" i="8" s="1"/>
  <c r="J508" i="8"/>
  <c r="L508" i="8" s="1"/>
  <c r="J509" i="8"/>
  <c r="L509" i="8" s="1"/>
  <c r="J510" i="8"/>
  <c r="L510" i="8" s="1"/>
  <c r="J511" i="8"/>
  <c r="L511" i="8" s="1"/>
  <c r="J512" i="8"/>
  <c r="L512" i="8" s="1"/>
  <c r="J513" i="8"/>
  <c r="L513" i="8" s="1"/>
  <c r="J514" i="8"/>
  <c r="L514" i="8" s="1"/>
  <c r="J515" i="8"/>
  <c r="L515" i="8" s="1"/>
  <c r="J516" i="8"/>
  <c r="L516" i="8" s="1"/>
  <c r="J517" i="8"/>
  <c r="L517" i="8" s="1"/>
  <c r="J518" i="8"/>
  <c r="L518" i="8" s="1"/>
  <c r="J519" i="8"/>
  <c r="L519" i="8" s="1"/>
  <c r="J520" i="8"/>
  <c r="L520" i="8" s="1"/>
  <c r="J521" i="8"/>
  <c r="L521" i="8" s="1"/>
  <c r="J522" i="8"/>
  <c r="L522" i="8" s="1"/>
  <c r="J523" i="8"/>
  <c r="L523" i="8" s="1"/>
  <c r="J524" i="8"/>
  <c r="L524" i="8" s="1"/>
  <c r="J525" i="8"/>
  <c r="L525" i="8" s="1"/>
  <c r="J526" i="8"/>
  <c r="L526" i="8" s="1"/>
  <c r="J527" i="8"/>
  <c r="L527" i="8" s="1"/>
  <c r="J528" i="8"/>
  <c r="L528" i="8" s="1"/>
  <c r="J529" i="8"/>
  <c r="L529" i="8" s="1"/>
  <c r="J530" i="8"/>
  <c r="L530" i="8" s="1"/>
  <c r="J531" i="8"/>
  <c r="L531" i="8" s="1"/>
  <c r="J532" i="8"/>
  <c r="L532" i="8" s="1"/>
  <c r="J533" i="8"/>
  <c r="L533" i="8" s="1"/>
  <c r="J534" i="8"/>
  <c r="L534" i="8" s="1"/>
  <c r="J535" i="8"/>
  <c r="L535" i="8" s="1"/>
  <c r="J536" i="8"/>
  <c r="L536" i="8" s="1"/>
  <c r="J537" i="8"/>
  <c r="L537" i="8" s="1"/>
  <c r="J538" i="8"/>
  <c r="L538" i="8" s="1"/>
  <c r="J539" i="8"/>
  <c r="L539" i="8" s="1"/>
  <c r="J540" i="8"/>
  <c r="L540" i="8" s="1"/>
  <c r="J541" i="8"/>
  <c r="L541" i="8" s="1"/>
  <c r="J542" i="8"/>
  <c r="L542" i="8" s="1"/>
  <c r="J543" i="8"/>
  <c r="L543" i="8" s="1"/>
  <c r="J544" i="8"/>
  <c r="L544" i="8" s="1"/>
  <c r="J545" i="8"/>
  <c r="L545" i="8" s="1"/>
  <c r="J546" i="8"/>
  <c r="L546" i="8" s="1"/>
  <c r="J547" i="8"/>
  <c r="L547" i="8" s="1"/>
  <c r="J548" i="8"/>
  <c r="L548" i="8" s="1"/>
  <c r="J549" i="8"/>
  <c r="L549" i="8" s="1"/>
  <c r="J550" i="8"/>
  <c r="L550" i="8" s="1"/>
  <c r="J551" i="8"/>
  <c r="L551" i="8" s="1"/>
  <c r="J552" i="8"/>
  <c r="L552" i="8" s="1"/>
  <c r="J553" i="8"/>
  <c r="L553" i="8" s="1"/>
  <c r="J554" i="8"/>
  <c r="L554" i="8" s="1"/>
  <c r="J555" i="8"/>
  <c r="L555" i="8" s="1"/>
  <c r="J556" i="8"/>
  <c r="L556" i="8" s="1"/>
  <c r="J557" i="8"/>
  <c r="L557" i="8" s="1"/>
  <c r="J558" i="8"/>
  <c r="L558" i="8" s="1"/>
  <c r="J559" i="8"/>
  <c r="L559" i="8" s="1"/>
  <c r="J560" i="8"/>
  <c r="L560" i="8" s="1"/>
  <c r="J561" i="8"/>
  <c r="L561" i="8" s="1"/>
  <c r="J562" i="8"/>
  <c r="L562" i="8" s="1"/>
  <c r="J563" i="8"/>
  <c r="L563" i="8" s="1"/>
  <c r="J564" i="8"/>
  <c r="L564" i="8" s="1"/>
  <c r="J565" i="8"/>
  <c r="L565" i="8" s="1"/>
  <c r="J566" i="8"/>
  <c r="L566" i="8" s="1"/>
  <c r="J567" i="8"/>
  <c r="L567" i="8" s="1"/>
  <c r="J568" i="8"/>
  <c r="L568" i="8" s="1"/>
  <c r="J569" i="8"/>
  <c r="L569" i="8" s="1"/>
  <c r="J570" i="8"/>
  <c r="L570" i="8" s="1"/>
  <c r="J571" i="8"/>
  <c r="L571" i="8" s="1"/>
  <c r="J572" i="8"/>
  <c r="L572" i="8" s="1"/>
  <c r="J573" i="8"/>
  <c r="L573" i="8" s="1"/>
  <c r="J574" i="8"/>
  <c r="L574" i="8" s="1"/>
  <c r="J575" i="8"/>
  <c r="L575" i="8" s="1"/>
  <c r="J576" i="8"/>
  <c r="L576" i="8" s="1"/>
  <c r="J577" i="8"/>
  <c r="L577" i="8" s="1"/>
  <c r="J578" i="8"/>
  <c r="L578" i="8" s="1"/>
  <c r="J579" i="8"/>
  <c r="L579" i="8" s="1"/>
  <c r="J580" i="8"/>
  <c r="L580" i="8" s="1"/>
  <c r="J581" i="8"/>
  <c r="L581" i="8" s="1"/>
  <c r="J582" i="8"/>
  <c r="L582" i="8" s="1"/>
  <c r="J583" i="8"/>
  <c r="L583" i="8" s="1"/>
  <c r="J584" i="8"/>
  <c r="L584" i="8" s="1"/>
  <c r="J585" i="8"/>
  <c r="L585" i="8" s="1"/>
  <c r="J586" i="8"/>
  <c r="L586" i="8" s="1"/>
  <c r="J587" i="8"/>
  <c r="L587" i="8" s="1"/>
  <c r="J588" i="8"/>
  <c r="L588" i="8" s="1"/>
  <c r="J589" i="8"/>
  <c r="L589" i="8" s="1"/>
  <c r="J590" i="8"/>
  <c r="L590" i="8" s="1"/>
  <c r="J591" i="8"/>
  <c r="L591" i="8" s="1"/>
  <c r="J592" i="8"/>
  <c r="L592" i="8" s="1"/>
  <c r="J593" i="8"/>
  <c r="L593" i="8" s="1"/>
  <c r="J594" i="8"/>
  <c r="L594" i="8" s="1"/>
  <c r="J595" i="8"/>
  <c r="L595" i="8" s="1"/>
  <c r="J596" i="8"/>
  <c r="L596" i="8" s="1"/>
  <c r="J597" i="8"/>
  <c r="L597" i="8" s="1"/>
  <c r="J598" i="8"/>
  <c r="L598" i="8" s="1"/>
  <c r="J599" i="8"/>
  <c r="L599" i="8" s="1"/>
  <c r="J600" i="8"/>
  <c r="L600" i="8" s="1"/>
  <c r="J601" i="8"/>
  <c r="L601" i="8" s="1"/>
  <c r="J602" i="8"/>
  <c r="L602" i="8" s="1"/>
  <c r="J603" i="8"/>
  <c r="L603" i="8" s="1"/>
  <c r="J604" i="8"/>
  <c r="L604" i="8" s="1"/>
  <c r="J605" i="8"/>
  <c r="L605" i="8" s="1"/>
  <c r="J606" i="8"/>
  <c r="L606" i="8" s="1"/>
  <c r="J607" i="8"/>
  <c r="L607" i="8" s="1"/>
  <c r="J608" i="8"/>
  <c r="L608" i="8" s="1"/>
  <c r="J609" i="8"/>
  <c r="L609" i="8" s="1"/>
  <c r="J610" i="8"/>
  <c r="L610" i="8" s="1"/>
  <c r="J611" i="8"/>
  <c r="L611" i="8" s="1"/>
  <c r="J612" i="8"/>
  <c r="L612" i="8" s="1"/>
  <c r="J613" i="8"/>
  <c r="L613" i="8" s="1"/>
  <c r="J614" i="8"/>
  <c r="L614" i="8" s="1"/>
  <c r="J615" i="8"/>
  <c r="L615" i="8" s="1"/>
  <c r="J616" i="8"/>
  <c r="L616" i="8" s="1"/>
  <c r="J617" i="8"/>
  <c r="L617" i="8" s="1"/>
  <c r="J618" i="8"/>
  <c r="L618" i="8" s="1"/>
  <c r="J619" i="8"/>
  <c r="L619" i="8" s="1"/>
  <c r="J620" i="8"/>
  <c r="L620" i="8" s="1"/>
  <c r="J621" i="8"/>
  <c r="L621" i="8" s="1"/>
  <c r="J622" i="8"/>
  <c r="L622" i="8" s="1"/>
  <c r="J623" i="8"/>
  <c r="L623" i="8" s="1"/>
  <c r="J624" i="8"/>
  <c r="L624" i="8" s="1"/>
  <c r="J625" i="8"/>
  <c r="L625" i="8" s="1"/>
  <c r="J626" i="8"/>
  <c r="L626" i="8" s="1"/>
  <c r="J627" i="8"/>
  <c r="L627" i="8" s="1"/>
  <c r="J628" i="8"/>
  <c r="L628" i="8" s="1"/>
  <c r="J629" i="8"/>
  <c r="L629" i="8" s="1"/>
  <c r="J630" i="8"/>
  <c r="L630" i="8" s="1"/>
  <c r="J631" i="8"/>
  <c r="L631" i="8" s="1"/>
  <c r="J632" i="8"/>
  <c r="L632" i="8" s="1"/>
  <c r="J633" i="8"/>
  <c r="L633" i="8" s="1"/>
  <c r="J634" i="8"/>
  <c r="L634" i="8" s="1"/>
  <c r="J635" i="8"/>
  <c r="L635" i="8" s="1"/>
  <c r="J636" i="8"/>
  <c r="L636" i="8" s="1"/>
  <c r="J637" i="8"/>
  <c r="L637" i="8" s="1"/>
  <c r="J638" i="8"/>
  <c r="L638" i="8" s="1"/>
  <c r="J639" i="8"/>
  <c r="L639" i="8" s="1"/>
  <c r="J640" i="8"/>
  <c r="L640" i="8" s="1"/>
  <c r="J641" i="8"/>
  <c r="L641" i="8" s="1"/>
  <c r="J642" i="8"/>
  <c r="L642" i="8" s="1"/>
  <c r="J643" i="8"/>
  <c r="L643" i="8" s="1"/>
  <c r="J644" i="8"/>
  <c r="L644" i="8" s="1"/>
  <c r="J645" i="8"/>
  <c r="L645" i="8" s="1"/>
  <c r="J646" i="8"/>
  <c r="L646" i="8" s="1"/>
  <c r="J647" i="8"/>
  <c r="L647" i="8" s="1"/>
  <c r="J648" i="8"/>
  <c r="L648" i="8" s="1"/>
  <c r="J649" i="8"/>
  <c r="L649" i="8" s="1"/>
  <c r="J650" i="8"/>
  <c r="L650" i="8" s="1"/>
  <c r="J651" i="8"/>
  <c r="L651" i="8" s="1"/>
  <c r="J652" i="8"/>
  <c r="L652" i="8" s="1"/>
  <c r="J653" i="8"/>
  <c r="L653" i="8" s="1"/>
  <c r="J654" i="8"/>
  <c r="L654" i="8" s="1"/>
  <c r="J655" i="8"/>
  <c r="L655" i="8" s="1"/>
  <c r="J656" i="8"/>
  <c r="L656" i="8" s="1"/>
  <c r="J657" i="8"/>
  <c r="L657" i="8" s="1"/>
  <c r="J658" i="8"/>
  <c r="L658" i="8" s="1"/>
  <c r="J659" i="8"/>
  <c r="L659" i="8" s="1"/>
  <c r="J660" i="8"/>
  <c r="L660" i="8" s="1"/>
  <c r="J661" i="8"/>
  <c r="L661" i="8" s="1"/>
  <c r="J662" i="8"/>
  <c r="L662" i="8" s="1"/>
  <c r="J663" i="8"/>
  <c r="L663" i="8" s="1"/>
  <c r="J664" i="8"/>
  <c r="L664" i="8" s="1"/>
  <c r="J665" i="8"/>
  <c r="L665" i="8" s="1"/>
  <c r="J666" i="8"/>
  <c r="L666" i="8" s="1"/>
  <c r="J667" i="8"/>
  <c r="L667" i="8" s="1"/>
  <c r="J668" i="8"/>
  <c r="L668" i="8" s="1"/>
  <c r="J669" i="8"/>
  <c r="L669" i="8" s="1"/>
  <c r="J670" i="8"/>
  <c r="L670" i="8" s="1"/>
  <c r="J671" i="8"/>
  <c r="L671" i="8" s="1"/>
  <c r="J672" i="8"/>
  <c r="L672" i="8" s="1"/>
  <c r="J673" i="8"/>
  <c r="L673" i="8" s="1"/>
  <c r="J674" i="8"/>
  <c r="L674" i="8" s="1"/>
  <c r="J675" i="8"/>
  <c r="L675" i="8" s="1"/>
  <c r="J676" i="8"/>
  <c r="L676" i="8" s="1"/>
  <c r="J677" i="8"/>
  <c r="L677" i="8" s="1"/>
  <c r="J678" i="8"/>
  <c r="L678" i="8" s="1"/>
  <c r="J679" i="8"/>
  <c r="L679" i="8" s="1"/>
  <c r="J680" i="8"/>
  <c r="L680" i="8" s="1"/>
  <c r="J681" i="8"/>
  <c r="L681" i="8" s="1"/>
  <c r="J682" i="8"/>
  <c r="L682" i="8" s="1"/>
  <c r="J683" i="8"/>
  <c r="L683" i="8" s="1"/>
  <c r="J684" i="8"/>
  <c r="L684" i="8" s="1"/>
  <c r="J685" i="8"/>
  <c r="L685" i="8" s="1"/>
  <c r="J686" i="8"/>
  <c r="L686" i="8" s="1"/>
  <c r="J687" i="8"/>
  <c r="L687" i="8" s="1"/>
  <c r="J688" i="8"/>
  <c r="L688" i="8" s="1"/>
  <c r="J689" i="8"/>
  <c r="L689" i="8" s="1"/>
  <c r="J690" i="8"/>
  <c r="L690" i="8" s="1"/>
  <c r="J691" i="8"/>
  <c r="L691" i="8" s="1"/>
  <c r="J692" i="8"/>
  <c r="L692" i="8" s="1"/>
  <c r="J693" i="8"/>
  <c r="L693" i="8" s="1"/>
  <c r="J694" i="8"/>
  <c r="L694" i="8" s="1"/>
  <c r="J695" i="8"/>
  <c r="L695" i="8" s="1"/>
  <c r="J696" i="8"/>
  <c r="L696" i="8" s="1"/>
  <c r="J697" i="8"/>
  <c r="L697" i="8" s="1"/>
  <c r="J698" i="8"/>
  <c r="L698" i="8" s="1"/>
  <c r="J699" i="8"/>
  <c r="L699" i="8" s="1"/>
  <c r="J700" i="8"/>
  <c r="L700" i="8" s="1"/>
  <c r="J701" i="8"/>
  <c r="L701" i="8" s="1"/>
  <c r="J702" i="8"/>
  <c r="L702" i="8" s="1"/>
  <c r="J703" i="8"/>
  <c r="L703" i="8" s="1"/>
  <c r="J704" i="8"/>
  <c r="L704" i="8" s="1"/>
  <c r="J705" i="8"/>
  <c r="L705" i="8" s="1"/>
  <c r="J706" i="8"/>
  <c r="L706" i="8" s="1"/>
  <c r="J707" i="8"/>
  <c r="L707" i="8" s="1"/>
  <c r="J708" i="8"/>
  <c r="L708" i="8" s="1"/>
  <c r="J709" i="8"/>
  <c r="L709" i="8" s="1"/>
  <c r="J710" i="8"/>
  <c r="L710" i="8" s="1"/>
  <c r="J711" i="8"/>
  <c r="L711" i="8" s="1"/>
  <c r="J712" i="8"/>
  <c r="L712" i="8" s="1"/>
  <c r="J713" i="8"/>
  <c r="L713" i="8" s="1"/>
  <c r="J714" i="8"/>
  <c r="L714" i="8" s="1"/>
  <c r="J715" i="8"/>
  <c r="L715" i="8" s="1"/>
  <c r="J716" i="8"/>
  <c r="L716" i="8" s="1"/>
  <c r="J717" i="8"/>
  <c r="L717" i="8" s="1"/>
  <c r="J718" i="8"/>
  <c r="L718" i="8" s="1"/>
  <c r="J719" i="8"/>
  <c r="L719" i="8" s="1"/>
  <c r="J720" i="8"/>
  <c r="L720" i="8" s="1"/>
  <c r="J721" i="8"/>
  <c r="L721" i="8" s="1"/>
  <c r="J722" i="8"/>
  <c r="L722" i="8" s="1"/>
  <c r="J723" i="8"/>
  <c r="L723" i="8" s="1"/>
  <c r="J724" i="8"/>
  <c r="L724" i="8" s="1"/>
  <c r="J725" i="8"/>
  <c r="L725" i="8" s="1"/>
  <c r="J726" i="8"/>
  <c r="L726" i="8" s="1"/>
  <c r="J727" i="8"/>
  <c r="L727" i="8" s="1"/>
  <c r="J728" i="8"/>
  <c r="L728" i="8" s="1"/>
  <c r="J729" i="8"/>
  <c r="L729" i="8" s="1"/>
  <c r="J730" i="8"/>
  <c r="L730" i="8" s="1"/>
  <c r="J731" i="8"/>
  <c r="L731" i="8" s="1"/>
  <c r="J732" i="8"/>
  <c r="L732" i="8" s="1"/>
  <c r="J733" i="8"/>
  <c r="L733" i="8" s="1"/>
  <c r="J734" i="8"/>
  <c r="L734" i="8" s="1"/>
  <c r="J735" i="8"/>
  <c r="L735" i="8" s="1"/>
  <c r="J736" i="8"/>
  <c r="L736" i="8" s="1"/>
  <c r="J737" i="8"/>
  <c r="L737" i="8" s="1"/>
  <c r="J738" i="8"/>
  <c r="L738" i="8" s="1"/>
  <c r="J739" i="8"/>
  <c r="L739" i="8" s="1"/>
  <c r="J740" i="8"/>
  <c r="L740" i="8" s="1"/>
  <c r="J741" i="8"/>
  <c r="L741" i="8" s="1"/>
  <c r="J742" i="8"/>
  <c r="L742" i="8" s="1"/>
  <c r="J743" i="8"/>
  <c r="L743" i="8" s="1"/>
  <c r="J744" i="8"/>
  <c r="L744" i="8" s="1"/>
  <c r="J745" i="8"/>
  <c r="L745" i="8" s="1"/>
  <c r="J746" i="8"/>
  <c r="L746" i="8" s="1"/>
  <c r="J747" i="8"/>
  <c r="L747" i="8" s="1"/>
  <c r="J748" i="8"/>
  <c r="L748" i="8" s="1"/>
  <c r="J749" i="8"/>
  <c r="L749" i="8" s="1"/>
  <c r="J750" i="8"/>
  <c r="L750" i="8" s="1"/>
  <c r="J751" i="8"/>
  <c r="L751" i="8" s="1"/>
  <c r="J752" i="8"/>
  <c r="L752" i="8" s="1"/>
  <c r="J753" i="8"/>
  <c r="L753" i="8" s="1"/>
  <c r="J754" i="8"/>
  <c r="L754" i="8" s="1"/>
  <c r="J755" i="8"/>
  <c r="L755" i="8" s="1"/>
  <c r="J975" i="8"/>
  <c r="L975" i="8" s="1"/>
  <c r="J757" i="8"/>
  <c r="L757" i="8" s="1"/>
  <c r="J976" i="8"/>
  <c r="L976" i="8" s="1"/>
  <c r="J759" i="8"/>
  <c r="L759" i="8" s="1"/>
  <c r="J760" i="8"/>
  <c r="L760" i="8" s="1"/>
  <c r="J761" i="8"/>
  <c r="L761" i="8" s="1"/>
  <c r="J762" i="8"/>
  <c r="L762" i="8" s="1"/>
  <c r="J763" i="8"/>
  <c r="L763" i="8" s="1"/>
  <c r="J764" i="8"/>
  <c r="L764" i="8" s="1"/>
  <c r="J765" i="8"/>
  <c r="L765" i="8" s="1"/>
  <c r="J766" i="8"/>
  <c r="L766" i="8" s="1"/>
  <c r="J767" i="8"/>
  <c r="L767" i="8" s="1"/>
  <c r="J768" i="8"/>
  <c r="L768" i="8" s="1"/>
  <c r="J769" i="8"/>
  <c r="L769" i="8" s="1"/>
  <c r="J770" i="8"/>
  <c r="L770" i="8" s="1"/>
  <c r="J756" i="8"/>
  <c r="L756" i="8" s="1"/>
  <c r="J978" i="8"/>
  <c r="L978" i="8" s="1"/>
  <c r="J773" i="8"/>
  <c r="L773" i="8" s="1"/>
  <c r="J774" i="8"/>
  <c r="L774" i="8" s="1"/>
  <c r="J990" i="8"/>
  <c r="L990" i="8" s="1"/>
  <c r="J776" i="8"/>
  <c r="L776" i="8" s="1"/>
  <c r="J777" i="8"/>
  <c r="L777" i="8" s="1"/>
  <c r="J778" i="8"/>
  <c r="L778" i="8" s="1"/>
  <c r="J779" i="8"/>
  <c r="L779" i="8" s="1"/>
  <c r="J780" i="8"/>
  <c r="L780" i="8" s="1"/>
  <c r="J781" i="8"/>
  <c r="L781" i="8" s="1"/>
  <c r="J782" i="8"/>
  <c r="L782" i="8" s="1"/>
  <c r="J783" i="8"/>
  <c r="L783" i="8" s="1"/>
  <c r="J784" i="8"/>
  <c r="L784" i="8" s="1"/>
  <c r="J785" i="8"/>
  <c r="L785" i="8" s="1"/>
  <c r="J786" i="8"/>
  <c r="L786" i="8" s="1"/>
  <c r="J787" i="8"/>
  <c r="L787" i="8" s="1"/>
  <c r="J788" i="8"/>
  <c r="L788" i="8" s="1"/>
  <c r="J789" i="8"/>
  <c r="L789" i="8" s="1"/>
  <c r="J758" i="8"/>
  <c r="L758" i="8" s="1"/>
  <c r="J991" i="8"/>
  <c r="L991" i="8" s="1"/>
  <c r="J792" i="8"/>
  <c r="L792" i="8" s="1"/>
  <c r="J793" i="8"/>
  <c r="L793" i="8" s="1"/>
  <c r="J994" i="8"/>
  <c r="L994" i="8" s="1"/>
  <c r="J795" i="8"/>
  <c r="L795" i="8" s="1"/>
  <c r="J796" i="8"/>
  <c r="L796" i="8" s="1"/>
  <c r="J797" i="8"/>
  <c r="L797" i="8" s="1"/>
  <c r="J798" i="8"/>
  <c r="L798" i="8" s="1"/>
  <c r="J799" i="8"/>
  <c r="L799" i="8" s="1"/>
  <c r="J800" i="8"/>
  <c r="L800" i="8" s="1"/>
  <c r="J801" i="8"/>
  <c r="L801" i="8" s="1"/>
  <c r="J802" i="8"/>
  <c r="L802" i="8" s="1"/>
  <c r="J803" i="8"/>
  <c r="L803" i="8" s="1"/>
  <c r="J804" i="8"/>
  <c r="L804" i="8" s="1"/>
  <c r="J805" i="8"/>
  <c r="L805" i="8" s="1"/>
  <c r="J806" i="8"/>
  <c r="L806" i="8" s="1"/>
  <c r="J807" i="8"/>
  <c r="L807" i="8" s="1"/>
  <c r="J808" i="8"/>
  <c r="L808" i="8" s="1"/>
  <c r="J809" i="8"/>
  <c r="L809" i="8" s="1"/>
  <c r="J810" i="8"/>
  <c r="L810" i="8" s="1"/>
  <c r="J1008" i="8"/>
  <c r="L1008" i="8" s="1"/>
  <c r="J813" i="8"/>
  <c r="L813" i="8" s="1"/>
  <c r="J1009" i="8"/>
  <c r="L1009" i="8" s="1"/>
  <c r="J815" i="8"/>
  <c r="L815" i="8" s="1"/>
  <c r="J816" i="8"/>
  <c r="L816" i="8" s="1"/>
  <c r="J817" i="8"/>
  <c r="L817" i="8" s="1"/>
  <c r="J818" i="8"/>
  <c r="L818" i="8" s="1"/>
  <c r="J819" i="8"/>
  <c r="L819" i="8" s="1"/>
  <c r="J820" i="8"/>
  <c r="L820" i="8" s="1"/>
  <c r="J821" i="8"/>
  <c r="L821" i="8" s="1"/>
  <c r="J822" i="8"/>
  <c r="L822" i="8" s="1"/>
  <c r="J823" i="8"/>
  <c r="L823" i="8" s="1"/>
  <c r="J824" i="8"/>
  <c r="L824" i="8" s="1"/>
  <c r="J825" i="8"/>
  <c r="L825" i="8" s="1"/>
  <c r="J826" i="8"/>
  <c r="L826" i="8" s="1"/>
  <c r="J772" i="8"/>
  <c r="L772" i="8" s="1"/>
  <c r="J1012" i="8"/>
  <c r="L1012" i="8" s="1"/>
  <c r="J829" i="8"/>
  <c r="L829" i="8" s="1"/>
  <c r="J830" i="8"/>
  <c r="L830" i="8" s="1"/>
  <c r="J1029" i="8"/>
  <c r="L1029" i="8" s="1"/>
  <c r="J832" i="8"/>
  <c r="L832" i="8" s="1"/>
  <c r="J833" i="8"/>
  <c r="L833" i="8" s="1"/>
  <c r="J834" i="8"/>
  <c r="L834" i="8" s="1"/>
  <c r="J835" i="8"/>
  <c r="L835" i="8" s="1"/>
  <c r="J836" i="8"/>
  <c r="L836" i="8" s="1"/>
  <c r="J837" i="8"/>
  <c r="L837" i="8" s="1"/>
  <c r="J838" i="8"/>
  <c r="L838" i="8" s="1"/>
  <c r="J839" i="8"/>
  <c r="L839" i="8" s="1"/>
  <c r="J840" i="8"/>
  <c r="L840" i="8" s="1"/>
  <c r="J841" i="8"/>
  <c r="L841" i="8" s="1"/>
  <c r="J842" i="8"/>
  <c r="L842" i="8" s="1"/>
  <c r="J843" i="8"/>
  <c r="L843" i="8" s="1"/>
  <c r="J844" i="8"/>
  <c r="L844" i="8" s="1"/>
  <c r="J845" i="8"/>
  <c r="L845" i="8" s="1"/>
  <c r="J775" i="8"/>
  <c r="L775" i="8" s="1"/>
  <c r="J1030" i="8"/>
  <c r="L1030" i="8" s="1"/>
  <c r="J848" i="8"/>
  <c r="L848" i="8" s="1"/>
  <c r="J849" i="8"/>
  <c r="L849" i="8" s="1"/>
  <c r="J1032" i="8"/>
  <c r="L1032" i="8" s="1"/>
  <c r="J851" i="8"/>
  <c r="L851" i="8" s="1"/>
  <c r="J852" i="8"/>
  <c r="L852" i="8" s="1"/>
  <c r="J853" i="8"/>
  <c r="L853" i="8" s="1"/>
  <c r="J854" i="8"/>
  <c r="L854" i="8" s="1"/>
  <c r="J855" i="8"/>
  <c r="L855" i="8" s="1"/>
  <c r="J856" i="8"/>
  <c r="L856" i="8" s="1"/>
  <c r="J857" i="8"/>
  <c r="L857" i="8" s="1"/>
  <c r="J858" i="8"/>
  <c r="L858" i="8" s="1"/>
  <c r="J859" i="8"/>
  <c r="L859" i="8" s="1"/>
  <c r="J860" i="8"/>
  <c r="L860" i="8" s="1"/>
  <c r="J861" i="8"/>
  <c r="L861" i="8" s="1"/>
  <c r="J862" i="8"/>
  <c r="L862" i="8" s="1"/>
  <c r="J863" i="8"/>
  <c r="L863" i="8" s="1"/>
  <c r="J864" i="8"/>
  <c r="L864" i="8" s="1"/>
  <c r="J865" i="8"/>
  <c r="L865" i="8" s="1"/>
  <c r="J1044" i="8"/>
  <c r="L1044" i="8" s="1"/>
  <c r="J868" i="8"/>
  <c r="L868" i="8" s="1"/>
  <c r="J1045" i="8"/>
  <c r="L1045" i="8" s="1"/>
  <c r="J870" i="8"/>
  <c r="L870" i="8" s="1"/>
  <c r="J871" i="8"/>
  <c r="L871" i="8" s="1"/>
  <c r="J872" i="8"/>
  <c r="L872" i="8" s="1"/>
  <c r="J873" i="8"/>
  <c r="L873" i="8" s="1"/>
  <c r="J874" i="8"/>
  <c r="L874" i="8" s="1"/>
  <c r="J875" i="8"/>
  <c r="L875" i="8" s="1"/>
  <c r="J876" i="8"/>
  <c r="L876" i="8" s="1"/>
  <c r="J877" i="8"/>
  <c r="L877" i="8" s="1"/>
  <c r="J878" i="8"/>
  <c r="L878" i="8" s="1"/>
  <c r="J879" i="8"/>
  <c r="L879" i="8" s="1"/>
  <c r="J880" i="8"/>
  <c r="L880" i="8" s="1"/>
  <c r="J791" i="8"/>
  <c r="L791" i="8" s="1"/>
  <c r="J1048" i="8"/>
  <c r="L1048" i="8" s="1"/>
  <c r="J883" i="8"/>
  <c r="L883" i="8" s="1"/>
  <c r="J884" i="8"/>
  <c r="L884" i="8" s="1"/>
  <c r="J1063" i="8"/>
  <c r="L1063" i="8" s="1"/>
  <c r="J886" i="8"/>
  <c r="L886" i="8" s="1"/>
  <c r="J887" i="8"/>
  <c r="L887" i="8" s="1"/>
  <c r="J888" i="8"/>
  <c r="L888" i="8" s="1"/>
  <c r="J889" i="8"/>
  <c r="L889" i="8" s="1"/>
  <c r="J890" i="8"/>
  <c r="L890" i="8" s="1"/>
  <c r="J891" i="8"/>
  <c r="L891" i="8" s="1"/>
  <c r="J892" i="8"/>
  <c r="L892" i="8" s="1"/>
  <c r="J893" i="8"/>
  <c r="L893" i="8" s="1"/>
  <c r="J894" i="8"/>
  <c r="L894" i="8" s="1"/>
  <c r="J895" i="8"/>
  <c r="L895" i="8" s="1"/>
  <c r="J896" i="8"/>
  <c r="L896" i="8" s="1"/>
  <c r="J897" i="8"/>
  <c r="L897" i="8" s="1"/>
  <c r="J898" i="8"/>
  <c r="L898" i="8" s="1"/>
  <c r="J794" i="8"/>
  <c r="L794" i="8" s="1"/>
  <c r="J1064" i="8"/>
  <c r="L1064" i="8" s="1"/>
  <c r="J901" i="8"/>
  <c r="L901" i="8" s="1"/>
  <c r="J902" i="8"/>
  <c r="L902" i="8" s="1"/>
  <c r="J1067" i="8"/>
  <c r="L1067" i="8" s="1"/>
  <c r="J904" i="8"/>
  <c r="L904" i="8" s="1"/>
  <c r="J905" i="8"/>
  <c r="L905" i="8" s="1"/>
  <c r="J906" i="8"/>
  <c r="L906" i="8" s="1"/>
  <c r="J907" i="8"/>
  <c r="L907" i="8" s="1"/>
  <c r="J908" i="8"/>
  <c r="L908" i="8" s="1"/>
  <c r="J909" i="8"/>
  <c r="L909" i="8" s="1"/>
  <c r="J910" i="8"/>
  <c r="L910" i="8" s="1"/>
  <c r="J911" i="8"/>
  <c r="L911" i="8" s="1"/>
  <c r="J912" i="8"/>
  <c r="L912" i="8" s="1"/>
  <c r="J913" i="8"/>
  <c r="L913" i="8" s="1"/>
  <c r="J914" i="8"/>
  <c r="L914" i="8" s="1"/>
  <c r="J915" i="8"/>
  <c r="L915" i="8" s="1"/>
  <c r="J916" i="8"/>
  <c r="L916" i="8" s="1"/>
  <c r="J917" i="8"/>
  <c r="L917" i="8" s="1"/>
  <c r="J918" i="8"/>
  <c r="L918" i="8" s="1"/>
  <c r="J919" i="8"/>
  <c r="L919" i="8" s="1"/>
  <c r="J1084" i="8"/>
  <c r="L1084" i="8" s="1"/>
  <c r="J922" i="8"/>
  <c r="L922" i="8" s="1"/>
  <c r="J1085" i="8"/>
  <c r="L1085" i="8" s="1"/>
  <c r="J924" i="8"/>
  <c r="L924" i="8" s="1"/>
  <c r="J925" i="8"/>
  <c r="L925" i="8" s="1"/>
  <c r="J926" i="8"/>
  <c r="L926" i="8" s="1"/>
  <c r="J927" i="8"/>
  <c r="L927" i="8" s="1"/>
  <c r="J928" i="8"/>
  <c r="L928" i="8" s="1"/>
  <c r="J929" i="8"/>
  <c r="L929" i="8" s="1"/>
  <c r="J930" i="8"/>
  <c r="L930" i="8" s="1"/>
  <c r="J931" i="8"/>
  <c r="L931" i="8" s="1"/>
  <c r="J932" i="8"/>
  <c r="L932" i="8" s="1"/>
  <c r="J933" i="8"/>
  <c r="L933" i="8" s="1"/>
  <c r="J934" i="8"/>
  <c r="L934" i="8" s="1"/>
  <c r="J812" i="8"/>
  <c r="L812" i="8" s="1"/>
  <c r="J1087" i="8"/>
  <c r="L1087" i="8" s="1"/>
  <c r="J937" i="8"/>
  <c r="L937" i="8" s="1"/>
  <c r="J938" i="8"/>
  <c r="L938" i="8" s="1"/>
  <c r="J1099" i="8"/>
  <c r="L1099" i="8" s="1"/>
  <c r="J940" i="8"/>
  <c r="L940" i="8" s="1"/>
  <c r="J941" i="8"/>
  <c r="L941" i="8" s="1"/>
  <c r="J942" i="8"/>
  <c r="L942" i="8" s="1"/>
  <c r="J943" i="8"/>
  <c r="L943" i="8" s="1"/>
  <c r="J944" i="8"/>
  <c r="L944" i="8" s="1"/>
  <c r="J945" i="8"/>
  <c r="L945" i="8" s="1"/>
  <c r="J946" i="8"/>
  <c r="L946" i="8" s="1"/>
  <c r="J947" i="8"/>
  <c r="L947" i="8" s="1"/>
  <c r="J948" i="8"/>
  <c r="L948" i="8" s="1"/>
  <c r="J949" i="8"/>
  <c r="L949" i="8" s="1"/>
  <c r="J950" i="8"/>
  <c r="L950" i="8" s="1"/>
  <c r="J951" i="8"/>
  <c r="L951" i="8" s="1"/>
  <c r="J952" i="8"/>
  <c r="L952" i="8" s="1"/>
  <c r="J953" i="8"/>
  <c r="L953" i="8" s="1"/>
  <c r="J814" i="8"/>
  <c r="L814" i="8" s="1"/>
  <c r="J1100" i="8"/>
  <c r="L1100" i="8" s="1"/>
  <c r="J956" i="8"/>
  <c r="L956" i="8" s="1"/>
  <c r="J957" i="8"/>
  <c r="L957" i="8" s="1"/>
  <c r="J1103" i="8"/>
  <c r="L1103" i="8" s="1"/>
  <c r="J959" i="8"/>
  <c r="L959" i="8" s="1"/>
  <c r="J960" i="8"/>
  <c r="L960" i="8" s="1"/>
  <c r="J961" i="8"/>
  <c r="L961" i="8" s="1"/>
  <c r="J962" i="8"/>
  <c r="L962" i="8" s="1"/>
  <c r="J963" i="8"/>
  <c r="L963" i="8" s="1"/>
  <c r="J964" i="8"/>
  <c r="L964" i="8" s="1"/>
  <c r="J965" i="8"/>
  <c r="L965" i="8" s="1"/>
  <c r="J966" i="8"/>
  <c r="L966" i="8" s="1"/>
  <c r="J967" i="8"/>
  <c r="L967" i="8" s="1"/>
  <c r="J968" i="8"/>
  <c r="L968" i="8" s="1"/>
  <c r="J969" i="8"/>
  <c r="L969" i="8" s="1"/>
  <c r="J970" i="8"/>
  <c r="L970" i="8" s="1"/>
  <c r="J971" i="8"/>
  <c r="L971" i="8" s="1"/>
  <c r="J972" i="8"/>
  <c r="L972" i="8" s="1"/>
  <c r="J973" i="8"/>
  <c r="L973" i="8" s="1"/>
  <c r="J974" i="8"/>
  <c r="L974" i="8" s="1"/>
  <c r="J1118" i="8"/>
  <c r="L1118" i="8" s="1"/>
  <c r="J977" i="8"/>
  <c r="L977" i="8" s="1"/>
  <c r="J1119" i="8"/>
  <c r="L1119" i="8" s="1"/>
  <c r="J979" i="8"/>
  <c r="L979" i="8" s="1"/>
  <c r="J980" i="8"/>
  <c r="L980" i="8" s="1"/>
  <c r="J981" i="8"/>
  <c r="L981" i="8" s="1"/>
  <c r="J982" i="8"/>
  <c r="L982" i="8" s="1"/>
  <c r="J983" i="8"/>
  <c r="L983" i="8" s="1"/>
  <c r="J984" i="8"/>
  <c r="L984" i="8" s="1"/>
  <c r="J985" i="8"/>
  <c r="L985" i="8" s="1"/>
  <c r="J986" i="8"/>
  <c r="L986" i="8" s="1"/>
  <c r="J987" i="8"/>
  <c r="L987" i="8" s="1"/>
  <c r="J988" i="8"/>
  <c r="L988" i="8" s="1"/>
  <c r="J989" i="8"/>
  <c r="L989" i="8" s="1"/>
  <c r="J828" i="8"/>
  <c r="L828" i="8" s="1"/>
  <c r="J1122" i="8"/>
  <c r="L1122" i="8" s="1"/>
  <c r="J992" i="8"/>
  <c r="L992" i="8" s="1"/>
  <c r="J993" i="8"/>
  <c r="L993" i="8" s="1"/>
  <c r="J1138" i="8"/>
  <c r="L1138" i="8" s="1"/>
  <c r="J995" i="8"/>
  <c r="L995" i="8" s="1"/>
  <c r="J996" i="8"/>
  <c r="L996" i="8" s="1"/>
  <c r="J997" i="8"/>
  <c r="L997" i="8" s="1"/>
  <c r="J998" i="8"/>
  <c r="L998" i="8" s="1"/>
  <c r="J999" i="8"/>
  <c r="L999" i="8" s="1"/>
  <c r="J1000" i="8"/>
  <c r="L1000" i="8" s="1"/>
  <c r="J1001" i="8"/>
  <c r="L1001" i="8" s="1"/>
  <c r="J1002" i="8"/>
  <c r="L1002" i="8" s="1"/>
  <c r="J1003" i="8"/>
  <c r="L1003" i="8" s="1"/>
  <c r="J1004" i="8"/>
  <c r="L1004" i="8" s="1"/>
  <c r="J1005" i="8"/>
  <c r="L1005" i="8" s="1"/>
  <c r="J1006" i="8"/>
  <c r="L1006" i="8" s="1"/>
  <c r="J1007" i="8"/>
  <c r="L1007" i="8" s="1"/>
  <c r="J831" i="8"/>
  <c r="L831" i="8" s="1"/>
  <c r="J1139" i="8"/>
  <c r="L1139" i="8" s="1"/>
  <c r="J1010" i="8"/>
  <c r="L1010" i="8" s="1"/>
  <c r="J1011" i="8"/>
  <c r="L1011" i="8" s="1"/>
  <c r="J1141" i="8"/>
  <c r="L1141" i="8" s="1"/>
  <c r="J1013" i="8"/>
  <c r="L1013" i="8" s="1"/>
  <c r="J1014" i="8"/>
  <c r="L1014" i="8" s="1"/>
  <c r="J1015" i="8"/>
  <c r="L1015" i="8" s="1"/>
  <c r="J1016" i="8"/>
  <c r="L1016" i="8" s="1"/>
  <c r="J1017" i="8"/>
  <c r="L1017" i="8" s="1"/>
  <c r="J1018" i="8"/>
  <c r="L1018" i="8" s="1"/>
  <c r="J1019" i="8"/>
  <c r="L1019" i="8" s="1"/>
  <c r="J1020" i="8"/>
  <c r="L1020" i="8" s="1"/>
  <c r="J1021" i="8"/>
  <c r="L1021" i="8" s="1"/>
  <c r="J1022" i="8"/>
  <c r="L1022" i="8" s="1"/>
  <c r="J1023" i="8"/>
  <c r="L1023" i="8" s="1"/>
  <c r="J1024" i="8"/>
  <c r="L1024" i="8" s="1"/>
  <c r="J1025" i="8"/>
  <c r="L1025" i="8" s="1"/>
  <c r="J1026" i="8"/>
  <c r="L1026" i="8" s="1"/>
  <c r="J1027" i="8"/>
  <c r="L1027" i="8" s="1"/>
  <c r="J1028" i="8"/>
  <c r="L1028" i="8" s="1"/>
  <c r="J1153" i="8"/>
  <c r="L1153" i="8" s="1"/>
  <c r="J1031" i="8"/>
  <c r="L1031" i="8" s="1"/>
  <c r="J1154" i="8"/>
  <c r="L1154" i="8" s="1"/>
  <c r="J1033" i="8"/>
  <c r="L1033" i="8" s="1"/>
  <c r="J1034" i="8"/>
  <c r="L1034" i="8" s="1"/>
  <c r="J1035" i="8"/>
  <c r="L1035" i="8" s="1"/>
  <c r="J1036" i="8"/>
  <c r="L1036" i="8" s="1"/>
  <c r="J1037" i="8"/>
  <c r="L1037" i="8" s="1"/>
  <c r="J1038" i="8"/>
  <c r="L1038" i="8" s="1"/>
  <c r="J1039" i="8"/>
  <c r="L1039" i="8" s="1"/>
  <c r="J1040" i="8"/>
  <c r="L1040" i="8" s="1"/>
  <c r="J1041" i="8"/>
  <c r="L1041" i="8" s="1"/>
  <c r="J1042" i="8"/>
  <c r="L1042" i="8" s="1"/>
  <c r="J1043" i="8"/>
  <c r="L1043" i="8" s="1"/>
  <c r="J847" i="8"/>
  <c r="L847" i="8" s="1"/>
  <c r="J1157" i="8"/>
  <c r="L1157" i="8" s="1"/>
  <c r="J1046" i="8"/>
  <c r="L1046" i="8" s="1"/>
  <c r="J1047" i="8"/>
  <c r="L1047" i="8" s="1"/>
  <c r="J1172" i="8"/>
  <c r="L1172" i="8" s="1"/>
  <c r="J1049" i="8"/>
  <c r="L1049" i="8" s="1"/>
  <c r="J1050" i="8"/>
  <c r="L1050" i="8" s="1"/>
  <c r="J1051" i="8"/>
  <c r="L1051" i="8" s="1"/>
  <c r="J1052" i="8"/>
  <c r="L1052" i="8" s="1"/>
  <c r="J1053" i="8"/>
  <c r="L1053" i="8" s="1"/>
  <c r="J1054" i="8"/>
  <c r="L1054" i="8" s="1"/>
  <c r="J1055" i="8"/>
  <c r="L1055" i="8" s="1"/>
  <c r="J1056" i="8"/>
  <c r="L1056" i="8" s="1"/>
  <c r="J1057" i="8"/>
  <c r="L1057" i="8" s="1"/>
  <c r="J1058" i="8"/>
  <c r="L1058" i="8" s="1"/>
  <c r="J1059" i="8"/>
  <c r="L1059" i="8" s="1"/>
  <c r="J1060" i="8"/>
  <c r="L1060" i="8" s="1"/>
  <c r="J1061" i="8"/>
  <c r="L1061" i="8" s="1"/>
  <c r="J1062" i="8"/>
  <c r="L1062" i="8" s="1"/>
  <c r="J850" i="8"/>
  <c r="L850" i="8" s="1"/>
  <c r="J1173" i="8"/>
  <c r="L1173" i="8" s="1"/>
  <c r="J1065" i="8"/>
  <c r="L1065" i="8" s="1"/>
  <c r="J1066" i="8"/>
  <c r="L1066" i="8" s="1"/>
  <c r="J1176" i="8"/>
  <c r="L1176" i="8" s="1"/>
  <c r="J1068" i="8"/>
  <c r="L1068" i="8" s="1"/>
  <c r="J1069" i="8"/>
  <c r="L1069" i="8" s="1"/>
  <c r="J1070" i="8"/>
  <c r="L1070" i="8" s="1"/>
  <c r="J1071" i="8"/>
  <c r="L1071" i="8" s="1"/>
  <c r="J1072" i="8"/>
  <c r="L1072" i="8" s="1"/>
  <c r="J1073" i="8"/>
  <c r="L1073" i="8" s="1"/>
  <c r="J1074" i="8"/>
  <c r="L1074" i="8" s="1"/>
  <c r="J1075" i="8"/>
  <c r="L1075" i="8" s="1"/>
  <c r="J1076" i="8"/>
  <c r="L1076" i="8" s="1"/>
  <c r="J1077" i="8"/>
  <c r="L1077" i="8" s="1"/>
  <c r="J1078" i="8"/>
  <c r="L1078" i="8" s="1"/>
  <c r="J1079" i="8"/>
  <c r="L1079" i="8" s="1"/>
  <c r="J1080" i="8"/>
  <c r="L1080" i="8" s="1"/>
  <c r="J1081" i="8"/>
  <c r="L1081" i="8" s="1"/>
  <c r="J1082" i="8"/>
  <c r="L1082" i="8" s="1"/>
  <c r="J1083" i="8"/>
  <c r="L1083" i="8" s="1"/>
  <c r="J1193" i="8"/>
  <c r="L1193" i="8" s="1"/>
  <c r="J1086" i="8"/>
  <c r="L1086" i="8" s="1"/>
  <c r="J1195" i="8"/>
  <c r="L1195" i="8" s="1"/>
  <c r="J1088" i="8"/>
  <c r="L1088" i="8" s="1"/>
  <c r="J1089" i="8"/>
  <c r="L1089" i="8" s="1"/>
  <c r="J1090" i="8"/>
  <c r="L1090" i="8" s="1"/>
  <c r="J1091" i="8"/>
  <c r="L1091" i="8" s="1"/>
  <c r="J1092" i="8"/>
  <c r="L1092" i="8" s="1"/>
  <c r="J1093" i="8"/>
  <c r="L1093" i="8" s="1"/>
  <c r="J1094" i="8"/>
  <c r="L1094" i="8" s="1"/>
  <c r="J1095" i="8"/>
  <c r="L1095" i="8" s="1"/>
  <c r="J1096" i="8"/>
  <c r="L1096" i="8" s="1"/>
  <c r="J1097" i="8"/>
  <c r="L1097" i="8" s="1"/>
  <c r="J1098" i="8"/>
  <c r="L1098" i="8" s="1"/>
  <c r="J867" i="8"/>
  <c r="L867" i="8" s="1"/>
  <c r="J1196" i="8"/>
  <c r="L1196" i="8" s="1"/>
  <c r="J1101" i="8"/>
  <c r="L1101" i="8" s="1"/>
  <c r="J1102" i="8"/>
  <c r="L1102" i="8" s="1"/>
  <c r="J1208" i="8"/>
  <c r="L1208" i="8" s="1"/>
  <c r="J1104" i="8"/>
  <c r="L1104" i="8" s="1"/>
  <c r="J1105" i="8"/>
  <c r="L1105" i="8" s="1"/>
  <c r="J1106" i="8"/>
  <c r="L1106" i="8" s="1"/>
  <c r="J1107" i="8"/>
  <c r="L1107" i="8" s="1"/>
  <c r="J1108" i="8"/>
  <c r="L1108" i="8" s="1"/>
  <c r="J1109" i="8"/>
  <c r="L1109" i="8" s="1"/>
  <c r="J1110" i="8"/>
  <c r="L1110" i="8" s="1"/>
  <c r="J1111" i="8"/>
  <c r="L1111" i="8" s="1"/>
  <c r="J1112" i="8"/>
  <c r="L1112" i="8" s="1"/>
  <c r="J1113" i="8"/>
  <c r="L1113" i="8" s="1"/>
  <c r="J1114" i="8"/>
  <c r="L1114" i="8" s="1"/>
  <c r="J1115" i="8"/>
  <c r="L1115" i="8" s="1"/>
  <c r="J1116" i="8"/>
  <c r="L1116" i="8" s="1"/>
  <c r="J1117" i="8"/>
  <c r="L1117" i="8" s="1"/>
  <c r="J869" i="8"/>
  <c r="L869" i="8" s="1"/>
  <c r="J1209" i="8"/>
  <c r="L1209" i="8" s="1"/>
  <c r="J1120" i="8"/>
  <c r="L1120" i="8" s="1"/>
  <c r="J1121" i="8"/>
  <c r="L1121" i="8" s="1"/>
  <c r="J1212" i="8"/>
  <c r="L1212" i="8" s="1"/>
  <c r="J1123" i="8"/>
  <c r="L1123" i="8" s="1"/>
  <c r="J1124" i="8"/>
  <c r="L1124" i="8" s="1"/>
  <c r="J1125" i="8"/>
  <c r="L1125" i="8" s="1"/>
  <c r="J1126" i="8"/>
  <c r="L1126" i="8" s="1"/>
  <c r="J1127" i="8"/>
  <c r="L1127" i="8" s="1"/>
  <c r="J1128" i="8"/>
  <c r="L1128" i="8" s="1"/>
  <c r="J1129" i="8"/>
  <c r="L1129" i="8" s="1"/>
  <c r="J1130" i="8"/>
  <c r="L1130" i="8" s="1"/>
  <c r="J1131" i="8"/>
  <c r="L1131" i="8" s="1"/>
  <c r="J1132" i="8"/>
  <c r="L1132" i="8" s="1"/>
  <c r="J1133" i="8"/>
  <c r="L1133" i="8" s="1"/>
  <c r="J1134" i="8"/>
  <c r="L1134" i="8" s="1"/>
  <c r="J1135" i="8"/>
  <c r="L1135" i="8" s="1"/>
  <c r="J1136" i="8"/>
  <c r="L1136" i="8" s="1"/>
  <c r="J1137" i="8"/>
  <c r="L1137" i="8" s="1"/>
  <c r="J1226" i="8"/>
  <c r="L1226" i="8" s="1"/>
  <c r="J1140" i="8"/>
  <c r="L1140" i="8" s="1"/>
  <c r="J1227" i="8"/>
  <c r="L1227" i="8" s="1"/>
  <c r="J1142" i="8"/>
  <c r="L1142" i="8" s="1"/>
  <c r="J1143" i="8"/>
  <c r="L1143" i="8" s="1"/>
  <c r="J1144" i="8"/>
  <c r="L1144" i="8" s="1"/>
  <c r="J1145" i="8"/>
  <c r="L1145" i="8" s="1"/>
  <c r="J1146" i="8"/>
  <c r="L1146" i="8" s="1"/>
  <c r="J1147" i="8"/>
  <c r="L1147" i="8" s="1"/>
  <c r="J1148" i="8"/>
  <c r="L1148" i="8" s="1"/>
  <c r="J1149" i="8"/>
  <c r="L1149" i="8" s="1"/>
  <c r="J1150" i="8"/>
  <c r="L1150" i="8" s="1"/>
  <c r="J1151" i="8"/>
  <c r="L1151" i="8" s="1"/>
  <c r="J1152" i="8"/>
  <c r="L1152" i="8" s="1"/>
  <c r="J882" i="8"/>
  <c r="L882" i="8" s="1"/>
  <c r="J1230" i="8"/>
  <c r="L1230" i="8" s="1"/>
  <c r="J1155" i="8"/>
  <c r="L1155" i="8" s="1"/>
  <c r="J1156" i="8"/>
  <c r="L1156" i="8" s="1"/>
  <c r="J1247" i="8"/>
  <c r="L1247" i="8" s="1"/>
  <c r="J1158" i="8"/>
  <c r="L1158" i="8" s="1"/>
  <c r="J1159" i="8"/>
  <c r="L1159" i="8" s="1"/>
  <c r="J1160" i="8"/>
  <c r="L1160" i="8" s="1"/>
  <c r="J1161" i="8"/>
  <c r="L1161" i="8" s="1"/>
  <c r="J1162" i="8"/>
  <c r="L1162" i="8" s="1"/>
  <c r="J1163" i="8"/>
  <c r="L1163" i="8" s="1"/>
  <c r="J1164" i="8"/>
  <c r="L1164" i="8" s="1"/>
  <c r="J1165" i="8"/>
  <c r="L1165" i="8" s="1"/>
  <c r="J1166" i="8"/>
  <c r="L1166" i="8" s="1"/>
  <c r="J1167" i="8"/>
  <c r="L1167" i="8" s="1"/>
  <c r="J1168" i="8"/>
  <c r="L1168" i="8" s="1"/>
  <c r="J1169" i="8"/>
  <c r="L1169" i="8" s="1"/>
  <c r="J1170" i="8"/>
  <c r="L1170" i="8" s="1"/>
  <c r="J1171" i="8"/>
  <c r="L1171" i="8" s="1"/>
  <c r="J885" i="8"/>
  <c r="L885" i="8" s="1"/>
  <c r="J1248" i="8"/>
  <c r="L1248" i="8" s="1"/>
  <c r="J1174" i="8"/>
  <c r="L1174" i="8" s="1"/>
  <c r="J1175" i="8"/>
  <c r="L1175" i="8" s="1"/>
  <c r="J1250" i="8"/>
  <c r="L1250" i="8" s="1"/>
  <c r="J1177" i="8"/>
  <c r="L1177" i="8" s="1"/>
  <c r="J1178" i="8"/>
  <c r="L1178" i="8" s="1"/>
  <c r="J1179" i="8"/>
  <c r="L1179" i="8" s="1"/>
  <c r="J1180" i="8"/>
  <c r="L1180" i="8" s="1"/>
  <c r="J1181" i="8"/>
  <c r="L1181" i="8" s="1"/>
  <c r="J1182" i="8"/>
  <c r="L1182" i="8" s="1"/>
  <c r="J1183" i="8"/>
  <c r="L1183" i="8" s="1"/>
  <c r="J1184" i="8"/>
  <c r="L1184" i="8" s="1"/>
  <c r="J1185" i="8"/>
  <c r="L1185" i="8" s="1"/>
  <c r="J1186" i="8"/>
  <c r="L1186" i="8" s="1"/>
  <c r="J1187" i="8"/>
  <c r="L1187" i="8" s="1"/>
  <c r="J1188" i="8"/>
  <c r="L1188" i="8" s="1"/>
  <c r="J1189" i="8"/>
  <c r="L1189" i="8" s="1"/>
  <c r="J1190" i="8"/>
  <c r="L1190" i="8" s="1"/>
  <c r="J1191" i="8"/>
  <c r="L1191" i="8" s="1"/>
  <c r="J1192" i="8"/>
  <c r="L1192" i="8" s="1"/>
  <c r="J1262" i="8"/>
  <c r="L1262" i="8" s="1"/>
  <c r="J1194" i="8"/>
  <c r="L1194" i="8" s="1"/>
  <c r="J1263" i="8"/>
  <c r="L1263" i="8" s="1"/>
  <c r="J1197" i="8"/>
  <c r="L1197" i="8" s="1"/>
  <c r="J1198" i="8"/>
  <c r="L1198" i="8" s="1"/>
  <c r="J1199" i="8"/>
  <c r="L1199" i="8" s="1"/>
  <c r="J1200" i="8"/>
  <c r="L1200" i="8" s="1"/>
  <c r="J1201" i="8"/>
  <c r="L1201" i="8" s="1"/>
  <c r="J1202" i="8"/>
  <c r="L1202" i="8" s="1"/>
  <c r="J1203" i="8"/>
  <c r="L1203" i="8" s="1"/>
  <c r="J1204" i="8"/>
  <c r="L1204" i="8" s="1"/>
  <c r="J1205" i="8"/>
  <c r="L1205" i="8" s="1"/>
  <c r="J1206" i="8"/>
  <c r="L1206" i="8" s="1"/>
  <c r="J1207" i="8"/>
  <c r="L1207" i="8" s="1"/>
  <c r="J900" i="8"/>
  <c r="L900" i="8" s="1"/>
  <c r="J1266" i="8"/>
  <c r="L1266" i="8" s="1"/>
  <c r="J1210" i="8"/>
  <c r="L1210" i="8" s="1"/>
  <c r="J1211" i="8"/>
  <c r="L1211" i="8" s="1"/>
  <c r="J1280" i="8"/>
  <c r="L1280" i="8" s="1"/>
  <c r="J1213" i="8"/>
  <c r="L1213" i="8" s="1"/>
  <c r="J1214" i="8"/>
  <c r="L1214" i="8" s="1"/>
  <c r="J1215" i="8"/>
  <c r="L1215" i="8" s="1"/>
  <c r="J1216" i="8"/>
  <c r="L1216" i="8" s="1"/>
  <c r="J1217" i="8"/>
  <c r="L1217" i="8" s="1"/>
  <c r="J1218" i="8"/>
  <c r="L1218" i="8" s="1"/>
  <c r="J1219" i="8"/>
  <c r="L1219" i="8" s="1"/>
  <c r="J1220" i="8"/>
  <c r="L1220" i="8" s="1"/>
  <c r="J1221" i="8"/>
  <c r="L1221" i="8" s="1"/>
  <c r="J1222" i="8"/>
  <c r="L1222" i="8" s="1"/>
  <c r="J1223" i="8"/>
  <c r="L1223" i="8" s="1"/>
  <c r="J1224" i="8"/>
  <c r="L1224" i="8" s="1"/>
  <c r="J1225" i="8"/>
  <c r="L1225" i="8" s="1"/>
  <c r="J903" i="8"/>
  <c r="L903" i="8" s="1"/>
  <c r="J1281" i="8"/>
  <c r="L1281" i="8" s="1"/>
  <c r="J1228" i="8"/>
  <c r="L1228" i="8" s="1"/>
  <c r="J1229" i="8"/>
  <c r="L1229" i="8" s="1"/>
  <c r="J1284" i="8"/>
  <c r="L1284" i="8" s="1"/>
  <c r="J1231" i="8"/>
  <c r="L1231" i="8" s="1"/>
  <c r="J1232" i="8"/>
  <c r="L1232" i="8" s="1"/>
  <c r="J1233" i="8"/>
  <c r="L1233" i="8" s="1"/>
  <c r="J1234" i="8"/>
  <c r="L1234" i="8" s="1"/>
  <c r="J1235" i="8"/>
  <c r="L1235" i="8" s="1"/>
  <c r="J1236" i="8"/>
  <c r="L1236" i="8" s="1"/>
  <c r="J1237" i="8"/>
  <c r="L1237" i="8" s="1"/>
  <c r="J1238" i="8"/>
  <c r="L1238" i="8" s="1"/>
  <c r="J1239" i="8"/>
  <c r="L1239" i="8" s="1"/>
  <c r="J1240" i="8"/>
  <c r="L1240" i="8" s="1"/>
  <c r="J1241" i="8"/>
  <c r="L1241" i="8" s="1"/>
  <c r="J1242" i="8"/>
  <c r="L1242" i="8" s="1"/>
  <c r="J1243" i="8"/>
  <c r="L1243" i="8" s="1"/>
  <c r="J1244" i="8"/>
  <c r="L1244" i="8" s="1"/>
  <c r="J1245" i="8"/>
  <c r="L1245" i="8" s="1"/>
  <c r="J1246" i="8"/>
  <c r="L1246" i="8" s="1"/>
  <c r="J1301" i="8"/>
  <c r="L1301" i="8" s="1"/>
  <c r="J1249" i="8"/>
  <c r="L1249" i="8" s="1"/>
  <c r="J1303" i="8"/>
  <c r="L1303" i="8" s="1"/>
  <c r="J1251" i="8"/>
  <c r="L1251" i="8" s="1"/>
  <c r="J1252" i="8"/>
  <c r="L1252" i="8" s="1"/>
  <c r="J1253" i="8"/>
  <c r="L1253" i="8" s="1"/>
  <c r="J1254" i="8"/>
  <c r="L1254" i="8" s="1"/>
  <c r="J1255" i="8"/>
  <c r="L1255" i="8" s="1"/>
  <c r="J1256" i="8"/>
  <c r="L1256" i="8" s="1"/>
  <c r="J1257" i="8"/>
  <c r="L1257" i="8" s="1"/>
  <c r="J1258" i="8"/>
  <c r="L1258" i="8" s="1"/>
  <c r="J1259" i="8"/>
  <c r="L1259" i="8" s="1"/>
  <c r="J1260" i="8"/>
  <c r="L1260" i="8" s="1"/>
  <c r="J1261" i="8"/>
  <c r="L1261" i="8" s="1"/>
  <c r="J921" i="8"/>
  <c r="L921" i="8" s="1"/>
  <c r="J1304" i="8"/>
  <c r="L1304" i="8" s="1"/>
  <c r="J1264" i="8"/>
  <c r="L1264" i="8" s="1"/>
  <c r="J1265" i="8"/>
  <c r="L1265" i="8" s="1"/>
  <c r="J1316" i="8"/>
  <c r="L1316" i="8" s="1"/>
  <c r="J1267" i="8"/>
  <c r="L1267" i="8" s="1"/>
  <c r="J1268" i="8"/>
  <c r="L1268" i="8" s="1"/>
  <c r="J1269" i="8"/>
  <c r="L1269" i="8" s="1"/>
  <c r="J1270" i="8"/>
  <c r="L1270" i="8" s="1"/>
  <c r="J1271" i="8"/>
  <c r="L1271" i="8" s="1"/>
  <c r="J1272" i="8"/>
  <c r="L1272" i="8" s="1"/>
  <c r="J1273" i="8"/>
  <c r="L1273" i="8" s="1"/>
  <c r="J1274" i="8"/>
  <c r="L1274" i="8" s="1"/>
  <c r="J1275" i="8"/>
  <c r="L1275" i="8" s="1"/>
  <c r="J1276" i="8"/>
  <c r="L1276" i="8" s="1"/>
  <c r="J1277" i="8"/>
  <c r="L1277" i="8" s="1"/>
  <c r="J1278" i="8"/>
  <c r="L1278" i="8" s="1"/>
  <c r="J1279" i="8"/>
  <c r="L1279" i="8" s="1"/>
  <c r="J923" i="8"/>
  <c r="L923" i="8" s="1"/>
  <c r="J1317" i="8"/>
  <c r="L1317" i="8" s="1"/>
  <c r="J1282" i="8"/>
  <c r="L1282" i="8" s="1"/>
  <c r="J1283" i="8"/>
  <c r="L1283" i="8" s="1"/>
  <c r="J1319" i="8"/>
  <c r="L1319" i="8" s="1"/>
  <c r="J1285" i="8"/>
  <c r="L1285" i="8" s="1"/>
  <c r="J1286" i="8"/>
  <c r="L1286" i="8" s="1"/>
  <c r="J1287" i="8"/>
  <c r="L1287" i="8" s="1"/>
  <c r="J1288" i="8"/>
  <c r="L1288" i="8" s="1"/>
  <c r="J1289" i="8"/>
  <c r="L1289" i="8" s="1"/>
  <c r="J1290" i="8"/>
  <c r="L1290" i="8" s="1"/>
  <c r="J1291" i="8"/>
  <c r="L1291" i="8" s="1"/>
  <c r="J1292" i="8"/>
  <c r="L1292" i="8" s="1"/>
  <c r="J1293" i="8"/>
  <c r="L1293" i="8" s="1"/>
  <c r="J1294" i="8"/>
  <c r="L1294" i="8" s="1"/>
  <c r="J1295" i="8"/>
  <c r="L1295" i="8" s="1"/>
  <c r="J1296" i="8"/>
  <c r="L1296" i="8" s="1"/>
  <c r="J1297" i="8"/>
  <c r="L1297" i="8" s="1"/>
  <c r="J1298" i="8"/>
  <c r="L1298" i="8" s="1"/>
  <c r="J1299" i="8"/>
  <c r="L1299" i="8" s="1"/>
  <c r="J1300" i="8"/>
  <c r="L1300" i="8" s="1"/>
  <c r="J1332" i="8"/>
  <c r="L1332" i="8" s="1"/>
  <c r="J1302" i="8"/>
  <c r="L1302" i="8" s="1"/>
  <c r="J1333" i="8"/>
  <c r="L1333" i="8" s="1"/>
  <c r="J1305" i="8"/>
  <c r="L1305" i="8" s="1"/>
  <c r="J1306" i="8"/>
  <c r="L1306" i="8" s="1"/>
  <c r="J1307" i="8"/>
  <c r="L1307" i="8" s="1"/>
  <c r="J1308" i="8"/>
  <c r="L1308" i="8" s="1"/>
  <c r="J1309" i="8"/>
  <c r="L1309" i="8" s="1"/>
  <c r="J1310" i="8"/>
  <c r="L1310" i="8" s="1"/>
  <c r="J1311" i="8"/>
  <c r="L1311" i="8" s="1"/>
  <c r="J1312" i="8"/>
  <c r="L1312" i="8" s="1"/>
  <c r="J1313" i="8"/>
  <c r="L1313" i="8" s="1"/>
  <c r="J1314" i="8"/>
  <c r="L1314" i="8" s="1"/>
  <c r="J1315" i="8"/>
  <c r="L1315" i="8" s="1"/>
  <c r="J936" i="8"/>
  <c r="L936" i="8" s="1"/>
  <c r="J1336" i="8"/>
  <c r="L1336" i="8" s="1"/>
  <c r="J1318" i="8"/>
  <c r="L1318" i="8" s="1"/>
  <c r="J1353" i="8"/>
  <c r="L1353" i="8" s="1"/>
  <c r="J1320" i="8"/>
  <c r="L1320" i="8" s="1"/>
  <c r="J1321" i="8"/>
  <c r="L1321" i="8" s="1"/>
  <c r="J1322" i="8"/>
  <c r="L1322" i="8" s="1"/>
  <c r="J1323" i="8"/>
  <c r="L1323" i="8" s="1"/>
  <c r="J1324" i="8"/>
  <c r="L1324" i="8" s="1"/>
  <c r="J1325" i="8"/>
  <c r="L1325" i="8" s="1"/>
  <c r="J1326" i="8"/>
  <c r="L1326" i="8" s="1"/>
  <c r="J1327" i="8"/>
  <c r="L1327" i="8" s="1"/>
  <c r="J1328" i="8"/>
  <c r="L1328" i="8" s="1"/>
  <c r="J1329" i="8"/>
  <c r="L1329" i="8" s="1"/>
  <c r="J1330" i="8"/>
  <c r="L1330" i="8" s="1"/>
  <c r="J1331" i="8"/>
  <c r="L1331" i="8" s="1"/>
  <c r="J939" i="8"/>
  <c r="L939" i="8" s="1"/>
  <c r="J1355" i="8"/>
  <c r="L1355" i="8" s="1"/>
  <c r="J1334" i="8"/>
  <c r="L1334" i="8" s="1"/>
  <c r="J1335" i="8"/>
  <c r="L1335" i="8" s="1"/>
  <c r="J1356" i="8"/>
  <c r="L1356" i="8" s="1"/>
  <c r="J1337" i="8"/>
  <c r="L1337" i="8" s="1"/>
  <c r="J1338" i="8"/>
  <c r="L1338" i="8" s="1"/>
  <c r="J1339" i="8"/>
  <c r="L1339" i="8" s="1"/>
  <c r="J1340" i="8"/>
  <c r="L1340" i="8" s="1"/>
  <c r="J1341" i="8"/>
  <c r="L1341" i="8" s="1"/>
  <c r="J1342" i="8"/>
  <c r="L1342" i="8" s="1"/>
  <c r="J1343" i="8"/>
  <c r="L1343" i="8" s="1"/>
  <c r="J1344" i="8"/>
  <c r="L1344" i="8" s="1"/>
  <c r="J1345" i="8"/>
  <c r="L1345" i="8" s="1"/>
  <c r="J1346" i="8"/>
  <c r="L1346" i="8" s="1"/>
  <c r="J1347" i="8"/>
  <c r="L1347" i="8" s="1"/>
  <c r="J1348" i="8"/>
  <c r="L1348" i="8" s="1"/>
  <c r="J1349" i="8"/>
  <c r="L1349" i="8" s="1"/>
  <c r="J1350" i="8"/>
  <c r="L1350" i="8" s="1"/>
  <c r="J1351" i="8"/>
  <c r="L1351" i="8" s="1"/>
  <c r="J1352" i="8"/>
  <c r="L1352" i="8" s="1"/>
  <c r="J1367" i="8"/>
  <c r="L1367" i="8" s="1"/>
  <c r="J1354" i="8"/>
  <c r="L1354" i="8" s="1"/>
  <c r="J1368" i="8"/>
  <c r="L1368" i="8" s="1"/>
  <c r="J1357" i="8"/>
  <c r="L1357" i="8" s="1"/>
  <c r="J1358" i="8"/>
  <c r="L1358" i="8" s="1"/>
  <c r="J1359" i="8"/>
  <c r="L1359" i="8" s="1"/>
  <c r="J1360" i="8"/>
  <c r="L1360" i="8" s="1"/>
  <c r="J1361" i="8"/>
  <c r="L1361" i="8" s="1"/>
  <c r="J1362" i="8"/>
  <c r="L1362" i="8" s="1"/>
  <c r="J1363" i="8"/>
  <c r="L1363" i="8" s="1"/>
  <c r="J1364" i="8"/>
  <c r="L1364" i="8" s="1"/>
  <c r="J1365" i="8"/>
  <c r="L1365" i="8" s="1"/>
  <c r="J1366" i="8"/>
  <c r="L1366" i="8" s="1"/>
  <c r="J955" i="8"/>
  <c r="L955" i="8" s="1"/>
  <c r="J1370" i="8"/>
  <c r="L1370" i="8" s="1"/>
  <c r="J1369" i="8"/>
  <c r="L1369" i="8" s="1"/>
  <c r="J1381" i="8"/>
  <c r="L1381" i="8" s="1"/>
  <c r="J1371" i="8"/>
  <c r="L1371" i="8" s="1"/>
  <c r="J1372" i="8"/>
  <c r="L1372" i="8" s="1"/>
  <c r="J1373" i="8"/>
  <c r="L1373" i="8" s="1"/>
  <c r="J1374" i="8"/>
  <c r="L1374" i="8" s="1"/>
  <c r="J1375" i="8"/>
  <c r="L1375" i="8" s="1"/>
  <c r="J1376" i="8"/>
  <c r="L1376" i="8" s="1"/>
  <c r="J1377" i="8"/>
  <c r="L1377" i="8" s="1"/>
  <c r="J1378" i="8"/>
  <c r="L1378" i="8" s="1"/>
  <c r="J1379" i="8"/>
  <c r="L1379" i="8" s="1"/>
  <c r="J1380" i="8"/>
  <c r="L1380" i="8" s="1"/>
  <c r="J958" i="8"/>
  <c r="L958" i="8" s="1"/>
  <c r="J1382" i="8"/>
  <c r="L1382" i="8" s="1"/>
  <c r="J1383" i="8"/>
  <c r="L1383" i="8" s="1"/>
  <c r="J1384" i="8"/>
  <c r="L1384" i="8" s="1"/>
  <c r="J1385" i="8"/>
  <c r="L1385" i="8" s="1"/>
  <c r="J1386" i="8"/>
  <c r="L1386" i="8" s="1"/>
  <c r="J1387" i="8"/>
  <c r="L1387" i="8" s="1"/>
  <c r="J1388" i="8"/>
  <c r="L1388" i="8" s="1"/>
  <c r="J1389" i="8"/>
  <c r="L1389" i="8" s="1"/>
  <c r="J1390" i="8"/>
  <c r="L1390" i="8" s="1"/>
  <c r="J1391" i="8"/>
  <c r="L1391" i="8" s="1"/>
  <c r="J1392" i="8"/>
  <c r="L1392" i="8" s="1"/>
  <c r="J1393" i="8"/>
  <c r="L1393" i="8" s="1"/>
  <c r="J1394" i="8"/>
  <c r="L1394" i="8" s="1"/>
  <c r="J1395" i="8"/>
  <c r="L1395" i="8" s="1"/>
  <c r="J1396" i="8"/>
  <c r="L1396" i="8" s="1"/>
  <c r="J1397" i="8"/>
  <c r="L1397" i="8" s="1"/>
  <c r="J1398" i="8"/>
  <c r="L1398" i="8" s="1"/>
  <c r="J1399" i="8"/>
  <c r="L1399" i="8" s="1"/>
  <c r="J1400" i="8"/>
  <c r="L1400" i="8" s="1"/>
  <c r="J1401" i="8"/>
  <c r="L1401" i="8" s="1"/>
  <c r="J1402" i="8"/>
  <c r="L1402" i="8" s="1"/>
  <c r="J1403" i="8"/>
  <c r="L1403" i="8" s="1"/>
  <c r="J1404" i="8"/>
  <c r="L1404" i="8" s="1"/>
  <c r="J1405" i="8"/>
  <c r="L1405" i="8" s="1"/>
  <c r="J1406" i="8"/>
  <c r="L1406" i="8" s="1"/>
  <c r="J1407" i="8"/>
  <c r="L1407" i="8" s="1"/>
  <c r="J1408" i="8"/>
  <c r="L1408" i="8" s="1"/>
  <c r="J1409" i="8"/>
  <c r="L1409" i="8" s="1"/>
  <c r="J1410" i="8"/>
  <c r="L1410" i="8" s="1"/>
  <c r="J1411" i="8"/>
  <c r="L1411" i="8" s="1"/>
  <c r="J1412" i="8"/>
  <c r="L1412" i="8" s="1"/>
  <c r="J1413" i="8"/>
  <c r="L1413" i="8" s="1"/>
  <c r="J1414" i="8"/>
  <c r="L1414" i="8" s="1"/>
  <c r="J1415" i="8"/>
  <c r="L1415" i="8" s="1"/>
  <c r="J1416" i="8"/>
  <c r="L1416" i="8" s="1"/>
  <c r="J1417" i="8"/>
  <c r="L1417" i="8" s="1"/>
  <c r="J1418" i="8"/>
  <c r="L1418" i="8" s="1"/>
  <c r="J1419" i="8"/>
  <c r="L1419" i="8" s="1"/>
  <c r="J1420" i="8"/>
  <c r="L1420" i="8" s="1"/>
  <c r="J1421" i="8"/>
  <c r="L1421" i="8" s="1"/>
  <c r="J1422" i="8"/>
  <c r="L1422" i="8" s="1"/>
  <c r="J1423" i="8"/>
  <c r="L1423" i="8" s="1"/>
  <c r="J1424" i="8"/>
  <c r="L1424" i="8" s="1"/>
  <c r="J1425" i="8"/>
  <c r="L1425" i="8" s="1"/>
  <c r="J1426" i="8"/>
  <c r="L1426" i="8" s="1"/>
  <c r="J1427" i="8"/>
  <c r="L1427" i="8" s="1"/>
  <c r="J1428" i="8"/>
  <c r="L1428" i="8" s="1"/>
  <c r="J1429" i="8"/>
  <c r="L1429" i="8" s="1"/>
  <c r="J1430" i="8"/>
  <c r="L1430" i="8" s="1"/>
  <c r="J1431" i="8"/>
  <c r="L1431" i="8" s="1"/>
  <c r="J1432" i="8"/>
  <c r="L1432" i="8" s="1"/>
  <c r="J1433" i="8"/>
  <c r="L1433" i="8" s="1"/>
  <c r="J1434" i="8"/>
  <c r="L1434" i="8" s="1"/>
  <c r="H1435" i="8"/>
  <c r="K755" i="8"/>
  <c r="K758" i="8"/>
  <c r="K958" i="8"/>
  <c r="K955" i="8"/>
  <c r="K954" i="8"/>
  <c r="K939" i="8"/>
  <c r="K936" i="8"/>
  <c r="K935" i="8"/>
  <c r="K923" i="8"/>
  <c r="K921" i="8"/>
  <c r="K920" i="8"/>
  <c r="K903" i="8"/>
  <c r="K900" i="8"/>
  <c r="K899" i="8"/>
  <c r="K885" i="8"/>
  <c r="K882" i="8"/>
  <c r="K881" i="8"/>
  <c r="K869" i="8"/>
  <c r="K867" i="8"/>
  <c r="K866" i="8"/>
  <c r="K850" i="8"/>
  <c r="K847" i="8"/>
  <c r="K846" i="8"/>
  <c r="K831" i="8"/>
  <c r="K828" i="8"/>
  <c r="K827" i="8"/>
  <c r="K814" i="8"/>
  <c r="K812" i="8"/>
  <c r="K811" i="8"/>
  <c r="K794" i="8"/>
  <c r="K791" i="8"/>
  <c r="K790" i="8"/>
  <c r="K775" i="8"/>
  <c r="K772" i="8"/>
  <c r="K771" i="8"/>
  <c r="K756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975" i="8"/>
  <c r="K757" i="8"/>
  <c r="K976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978" i="8"/>
  <c r="K773" i="8"/>
  <c r="K774" i="8"/>
  <c r="K990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991" i="8"/>
  <c r="K792" i="8"/>
  <c r="K793" i="8"/>
  <c r="K9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1008" i="8"/>
  <c r="K813" i="8"/>
  <c r="K1009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1012" i="8"/>
  <c r="K829" i="8"/>
  <c r="K830" i="8"/>
  <c r="K1029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1030" i="8"/>
  <c r="K848" i="8"/>
  <c r="K849" i="8"/>
  <c r="K1032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1044" i="8"/>
  <c r="K868" i="8"/>
  <c r="K1045" i="8"/>
  <c r="K870" i="8"/>
  <c r="K871" i="8"/>
  <c r="K872" i="8"/>
  <c r="K873" i="8"/>
  <c r="K874" i="8"/>
  <c r="K875" i="8"/>
  <c r="K876" i="8"/>
  <c r="K877" i="8"/>
  <c r="K878" i="8"/>
  <c r="K879" i="8"/>
  <c r="K880" i="8"/>
  <c r="K1048" i="8"/>
  <c r="K883" i="8"/>
  <c r="K884" i="8"/>
  <c r="K1063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1064" i="8"/>
  <c r="K901" i="8"/>
  <c r="K902" i="8"/>
  <c r="K1067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1084" i="8"/>
  <c r="K922" i="8"/>
  <c r="K1085" i="8"/>
  <c r="K924" i="8"/>
  <c r="K925" i="8"/>
  <c r="K926" i="8"/>
  <c r="K927" i="8"/>
  <c r="K928" i="8"/>
  <c r="K929" i="8"/>
  <c r="K930" i="8"/>
  <c r="K931" i="8"/>
  <c r="K932" i="8"/>
  <c r="K933" i="8"/>
  <c r="K934" i="8"/>
  <c r="K1087" i="8"/>
  <c r="K937" i="8"/>
  <c r="K938" i="8"/>
  <c r="K109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1100" i="8"/>
  <c r="K956" i="8"/>
  <c r="K957" i="8"/>
  <c r="K1103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1118" i="8"/>
  <c r="K977" i="8"/>
  <c r="K1119" i="8"/>
  <c r="K979" i="8"/>
  <c r="K980" i="8"/>
  <c r="K981" i="8"/>
  <c r="K982" i="8"/>
  <c r="K983" i="8"/>
  <c r="K984" i="8"/>
  <c r="K985" i="8"/>
  <c r="K986" i="8"/>
  <c r="K987" i="8"/>
  <c r="K988" i="8"/>
  <c r="K989" i="8"/>
  <c r="K1122" i="8"/>
  <c r="K992" i="8"/>
  <c r="K993" i="8"/>
  <c r="K1138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139" i="8"/>
  <c r="K1010" i="8"/>
  <c r="K1011" i="8"/>
  <c r="K1141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153" i="8"/>
  <c r="K1031" i="8"/>
  <c r="K1154" i="8"/>
  <c r="K1033" i="8"/>
  <c r="K1034" i="8"/>
  <c r="K1035" i="8"/>
  <c r="K1036" i="8"/>
  <c r="K1037" i="8"/>
  <c r="K1038" i="8"/>
  <c r="K1039" i="8"/>
  <c r="K1040" i="8"/>
  <c r="K1041" i="8"/>
  <c r="K1042" i="8"/>
  <c r="K1043" i="8"/>
  <c r="K1157" i="8"/>
  <c r="K1046" i="8"/>
  <c r="K1047" i="8"/>
  <c r="K1172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173" i="8"/>
  <c r="K1065" i="8"/>
  <c r="K1066" i="8"/>
  <c r="K1176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193" i="8"/>
  <c r="K1086" i="8"/>
  <c r="K1195" i="8"/>
  <c r="K1088" i="8"/>
  <c r="K1089" i="8"/>
  <c r="K1090" i="8"/>
  <c r="K1091" i="8"/>
  <c r="K1092" i="8"/>
  <c r="K1093" i="8"/>
  <c r="K1094" i="8"/>
  <c r="K1095" i="8"/>
  <c r="K1096" i="8"/>
  <c r="K1097" i="8"/>
  <c r="K1098" i="8"/>
  <c r="K1196" i="8"/>
  <c r="K1101" i="8"/>
  <c r="K1102" i="8"/>
  <c r="K1208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209" i="8"/>
  <c r="K1120" i="8"/>
  <c r="K1121" i="8"/>
  <c r="K121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226" i="8"/>
  <c r="K1140" i="8"/>
  <c r="K1227" i="8"/>
  <c r="K1142" i="8"/>
  <c r="K1143" i="8"/>
  <c r="K1144" i="8"/>
  <c r="K1145" i="8"/>
  <c r="K1146" i="8"/>
  <c r="K1147" i="8"/>
  <c r="K1148" i="8"/>
  <c r="K1149" i="8"/>
  <c r="K1150" i="8"/>
  <c r="K1151" i="8"/>
  <c r="K1152" i="8"/>
  <c r="K1230" i="8"/>
  <c r="K1155" i="8"/>
  <c r="K1156" i="8"/>
  <c r="K124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248" i="8"/>
  <c r="K1174" i="8"/>
  <c r="K1175" i="8"/>
  <c r="K1250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262" i="8"/>
  <c r="K1194" i="8"/>
  <c r="K1263" i="8"/>
  <c r="K1197" i="8"/>
  <c r="K1198" i="8"/>
  <c r="K1199" i="8"/>
  <c r="K1200" i="8"/>
  <c r="K1201" i="8"/>
  <c r="K1202" i="8"/>
  <c r="K1203" i="8"/>
  <c r="K1204" i="8"/>
  <c r="K1205" i="8"/>
  <c r="K1206" i="8"/>
  <c r="K1207" i="8"/>
  <c r="K1266" i="8"/>
  <c r="K1210" i="8"/>
  <c r="K1211" i="8"/>
  <c r="K1280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81" i="8"/>
  <c r="K1228" i="8"/>
  <c r="K1229" i="8"/>
  <c r="K1284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301" i="8"/>
  <c r="K1249" i="8"/>
  <c r="K1303" i="8"/>
  <c r="K1251" i="8"/>
  <c r="K1252" i="8"/>
  <c r="K1253" i="8"/>
  <c r="K1254" i="8"/>
  <c r="K1255" i="8"/>
  <c r="K1256" i="8"/>
  <c r="K1257" i="8"/>
  <c r="K1258" i="8"/>
  <c r="K1259" i="8"/>
  <c r="K1260" i="8"/>
  <c r="K1261" i="8"/>
  <c r="K1304" i="8"/>
  <c r="K1264" i="8"/>
  <c r="K1265" i="8"/>
  <c r="K131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317" i="8"/>
  <c r="K1282" i="8"/>
  <c r="K1283" i="8"/>
  <c r="K1319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32" i="8"/>
  <c r="K1302" i="8"/>
  <c r="K1333" i="8"/>
  <c r="K1305" i="8"/>
  <c r="K1306" i="8"/>
  <c r="K1307" i="8"/>
  <c r="K1308" i="8"/>
  <c r="K1309" i="8"/>
  <c r="K1310" i="8"/>
  <c r="K1311" i="8"/>
  <c r="K1312" i="8"/>
  <c r="K1313" i="8"/>
  <c r="K1314" i="8"/>
  <c r="K1315" i="8"/>
  <c r="K1336" i="8"/>
  <c r="K1318" i="8"/>
  <c r="K1353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55" i="8"/>
  <c r="K1334" i="8"/>
  <c r="K1335" i="8"/>
  <c r="K135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67" i="8"/>
  <c r="K1354" i="8"/>
  <c r="K1368" i="8"/>
  <c r="K1357" i="8"/>
  <c r="K1358" i="8"/>
  <c r="K1359" i="8"/>
  <c r="K1360" i="8"/>
  <c r="K1361" i="8"/>
  <c r="K1362" i="8"/>
  <c r="K1363" i="8"/>
  <c r="K1364" i="8"/>
  <c r="K1365" i="8"/>
  <c r="K1366" i="8"/>
  <c r="K1370" i="8"/>
  <c r="K1369" i="8"/>
  <c r="K1381" i="8"/>
  <c r="K1371" i="8"/>
  <c r="K1372" i="8"/>
  <c r="K1373" i="8"/>
  <c r="K1374" i="8"/>
  <c r="K1375" i="8"/>
  <c r="K1376" i="8"/>
  <c r="K1377" i="8"/>
  <c r="K1378" i="8"/>
  <c r="K1379" i="8"/>
  <c r="K1380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G1435" i="8"/>
  <c r="I1435" i="8"/>
  <c r="F1435" i="8"/>
  <c r="M1435" i="8" l="1"/>
  <c r="K1435" i="8"/>
  <c r="J143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DDF69-C88B-4315-B182-BF8FF737EDDB}" keepAlive="1" name="Запрос — Копия 2020" description="Соединение с запросом &quot;Копия 2020&quot; в книге." type="5" refreshedVersion="7" background="1" saveData="1">
    <dbPr connection="Provider=Microsoft.Mashup.OleDb.1;Data Source=$Workbook$;Location=&quot;Копия 2020&quot;;Extended Properties=&quot;&quot;" command="SELECT * FROM [Копия 2020]"/>
  </connection>
  <connection id="2" xr16:uid="{C4D75B37-A4BD-4968-ABF5-4B094B301E9C}" keepAlive="1" name="Запрос — Копия 2020 (2)" description="Соединение с запросом &quot;Копия 2020 (2)&quot; в книге." type="5" refreshedVersion="7" background="1" saveData="1">
    <dbPr connection="Provider=Microsoft.Mashup.OleDb.1;Data Source=$Workbook$;Location=&quot;Копия 2020 (2)&quot;;Extended Properties=&quot;&quot;" command="SELECT * FROM [Копия 2020 (2)]"/>
  </connection>
  <connection id="3" xr16:uid="{D7E1E916-0CE3-4614-934F-D93086F399C7}" keepAlive="1" name="Запрос — Копия 2021" description="Соединение с запросом &quot;Копия 2021&quot; в книге." type="5" refreshedVersion="7" background="1" saveData="1">
    <dbPr connection="Provider=Microsoft.Mashup.OleDb.1;Data Source=$Workbook$;Location=&quot;Копия 2021&quot;;Extended Properties=&quot;&quot;" command="SELECT * FROM [Копия 2021]"/>
  </connection>
  <connection id="4" xr16:uid="{12A4BF90-2266-42C8-B486-F280A8D12645}" keepAlive="1" name="Запрос — Копия 2022" description="Соединение с запросом &quot;Копия 2022&quot; в книге." type="5" refreshedVersion="7" background="1" saveData="1">
    <dbPr connection="Provider=Microsoft.Mashup.OleDb.1;Data Source=$Workbook$;Location=&quot;Копия 2022&quot;;Extended Properties=&quot;&quot;" command="SELECT * FROM [Копия 2022]"/>
  </connection>
  <connection id="5" xr16:uid="{A6508E30-366B-43B2-A236-4785713D68C1}" keepAlive="1" name="Запрос — Копия 2022 xlsx" description="Соединение с запросом &quot;Копия 2022 xlsx&quot; в книге." type="5" refreshedVersion="7" background="1" saveData="1">
    <dbPr connection="Provider=Microsoft.Mashup.OleDb.1;Data Source=$Workbook$;Location=&quot;Копия 2022 xlsx&quot;;Extended Properties=&quot;&quot;" command="SELECT * FROM [Копия 2022 xlsx]"/>
  </connection>
  <connection id="6" xr16:uid="{F58EF7F0-3AAA-4E6F-A4A4-9D6C5684A8B9}" keepAlive="1" name="Запрос — Копия 2022 xlsx (2)" description="Соединение с запросом &quot;Копия 2022 xlsx (2)&quot; в книге." type="5" refreshedVersion="7" background="1" saveData="1">
    <dbPr connection="Provider=Microsoft.Mashup.OleDb.1;Data Source=$Workbook$;Location=&quot;Копия 2022 xlsx (2)&quot;;Extended Properties=&quot;&quot;" command="SELECT * FROM [Копия 2022 xlsx (2)]"/>
  </connection>
  <connection id="7" xr16:uid="{30A64D83-434D-41CD-B3B9-9DE32DA8EB3F}" keepAlive="1" name="Запрос — Копия 2022 xlsx (3)" description="Соединение с запросом &quot;Копия 2022 xlsx (3)&quot; в книге." type="5" refreshedVersion="7" background="1" saveData="1">
    <dbPr connection="Provider=Microsoft.Mashup.OleDb.1;Data Source=$Workbook$;Location=&quot;Копия 2022 xlsx (3)&quot;;Extended Properties=&quot;&quot;" command="SELECT * FROM [Копия 2022 xlsx (3)]"/>
  </connection>
</connections>
</file>

<file path=xl/sharedStrings.xml><?xml version="1.0" encoding="utf-8"?>
<sst xmlns="http://schemas.openxmlformats.org/spreadsheetml/2006/main" count="4494" uniqueCount="89">
  <si>
    <t>Year</t>
  </si>
  <si>
    <t>Month</t>
  </si>
  <si>
    <t>Channel</t>
  </si>
  <si>
    <t>Brand</t>
  </si>
  <si>
    <t>Weight range</t>
  </si>
  <si>
    <t>Units (in 1000)</t>
  </si>
  <si>
    <t>Value (in 1000 rub)</t>
  </si>
  <si>
    <t>Volume (in 1000 kg)</t>
  </si>
  <si>
    <t>Number of stores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</si>
  <si>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</si>
  <si>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</si>
  <si>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</si>
  <si>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</si>
  <si>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</si>
  <si>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</si>
  <si>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</si>
  <si>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</si>
  <si>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</si>
  <si>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</si>
  <si>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</si>
  <si>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</si>
  <si>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Orange</t>
  </si>
  <si>
    <t>250-299G</t>
  </si>
  <si>
    <t>Purple</t>
  </si>
  <si>
    <t>Pink</t>
  </si>
  <si>
    <t>Brown</t>
  </si>
  <si>
    <t>Minimarkets</t>
  </si>
  <si>
    <t>300-349G</t>
  </si>
  <si>
    <t>Grey</t>
  </si>
  <si>
    <t>Pale</t>
  </si>
  <si>
    <t>Pastel</t>
  </si>
  <si>
    <t>Mat</t>
  </si>
  <si>
    <t>Supermarkets</t>
  </si>
  <si>
    <t>Deep</t>
  </si>
  <si>
    <t>Dim</t>
  </si>
  <si>
    <t>Vivid</t>
  </si>
  <si>
    <t>Virulent</t>
  </si>
  <si>
    <t>Moderate</t>
  </si>
  <si>
    <t>Glossy</t>
  </si>
  <si>
    <t>Delicate</t>
  </si>
  <si>
    <t>Silver</t>
  </si>
  <si>
    <t>Lime</t>
  </si>
  <si>
    <t>Teal</t>
  </si>
  <si>
    <t>Khaki</t>
  </si>
  <si>
    <t>Golden</t>
  </si>
  <si>
    <t>Beige</t>
  </si>
  <si>
    <t>Salmon</t>
  </si>
  <si>
    <t>100-199G</t>
  </si>
  <si>
    <t>Magenta</t>
  </si>
  <si>
    <t>Cotton</t>
  </si>
  <si>
    <t>Snow</t>
  </si>
  <si>
    <t>Rosy</t>
  </si>
  <si>
    <t>Lilac</t>
  </si>
  <si>
    <t>Pearl</t>
  </si>
  <si>
    <t>Macaroon</t>
  </si>
  <si>
    <t>Rice</t>
  </si>
  <si>
    <t>Linen</t>
  </si>
  <si>
    <t>Bone</t>
  </si>
  <si>
    <t>Daisy</t>
  </si>
  <si>
    <t>Powder</t>
  </si>
  <si>
    <t>Названия строк</t>
  </si>
  <si>
    <t>Общий итог</t>
  </si>
  <si>
    <t>Названия столбцов</t>
  </si>
  <si>
    <t>Сумма по полю Value (in 1000 rub)</t>
  </si>
  <si>
    <t>(несколько элементов)</t>
  </si>
  <si>
    <t>Off-Take</t>
  </si>
  <si>
    <t>Сумма по полю Off-Take</t>
  </si>
  <si>
    <t>Price</t>
  </si>
  <si>
    <t>Сумма по полю Price</t>
  </si>
  <si>
    <t>2021 Итог</t>
  </si>
  <si>
    <t>2022 Итог</t>
  </si>
  <si>
    <t>OffTake/NOS</t>
  </si>
  <si>
    <t>Price per 1G</t>
  </si>
  <si>
    <t>2020 Итог</t>
  </si>
  <si>
    <t>Динамика цен</t>
  </si>
  <si>
    <t>Динамика оффтейков</t>
  </si>
  <si>
    <t xml:space="preserve">Динамика продаж </t>
  </si>
  <si>
    <t>1. Покажите динамику объёма продаж в деньгах во всей категории по месяцам за три года.</t>
  </si>
  <si>
    <t>2.Визуализируйте годовую долю рынка в денежном выражении за 2022 год среди брендов объединённых весовых групп 350-599G в канале СМ.</t>
  </si>
  <si>
    <t>3.Отобразите на одном графике динамику доли рынка в денежном выражении на каждый месяц за последние два года каждого топ-5 брендов объединённых групп weight ranges 350-599G в канале СМ. Долю остальных брендов сгруппируйте, назовите Others и также разместите на графике. Топ-5 брендов определите по совокупной доле за 2021 и 2022 годы.</t>
  </si>
  <si>
    <t>5.Покажите динамику оффтейка на точку в штуках для брендов Green 350-399G и Blue 400-599G по месяцам 2022 в ГМ.</t>
  </si>
  <si>
    <t>На одном графике визуализируйте динамику цены, оффтейка в штуках и продаж в деньгах для бренда Green 100-199G для любого из трёх каналов за все три года. Какие предположения вы можете сделать на основе этого графика?</t>
  </si>
  <si>
    <t>Вывод: На графике видно, что канал СМ доминирует на протяжении 3х лет. Самый прибыльный месяц был на канале СМ в 2022 году, в 3-ем месяце и составил 53724 едениц.</t>
  </si>
  <si>
    <t>Вывод:  На круговой диаграмме мы можем видеть, что бренд Green в весе 350-599G доминировал более половины рынка в 2022 году.</t>
  </si>
  <si>
    <t>Вывод: Опираясь на данные диаграммы и таблицы, мы можем видеть топ 5 брендов по весу 350-599G в канале СМ. Бренд Green доминирует на рынке.</t>
  </si>
  <si>
    <t>4. Покажите на одном графике долю продаж (ось Х) и рост продаж (ось Y) каждого канала ГМ, СМ и ММ за 2022 год.</t>
  </si>
  <si>
    <t>Вывод: На диаграмме мы можем видеть, что в 2022 году ГМ доминировал по оффтейку, но по Value доминировал канал СМ. Канал ММ является худшим каналом в 2022 году.</t>
  </si>
  <si>
    <t xml:space="preserve">Вывод: Сравнивая динамику оффтейка бренда Blue и Green, мы можем видеть, что оффтейк Green доминирует по сравнению с брендом Blue, в канале ГМ, по своим весовым категориям. </t>
  </si>
  <si>
    <t xml:space="preserve">Вывод: Опираясь на график динамики продаж, оффтейка и цен по бренду Green, то мы можем видеть следующую информацию. Самое прибыльное время по динамике продаж было в 2020 году 12 месяца. Самый большой оффтейк пришелся на 2020 год 12 месяц и цена бренда Green была самой высокой в 2022 году 12 месяца, самая низкая цена была в 2020 году 10 месяца.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</si>
</sst>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1" xfId="0" applyFont="1" applyFill="1" applyBorder="1" applyAlignment="1"/>
    <xf numFmtId="0" fontId="0" fillId="0" borderId="2" xfId="0" applyBorder="1"/>
    <xf numFmtId="0" fontId="0" fillId="0" borderId="5" xfId="0" applyBorder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0" fillId="0" borderId="8" xfId="0" applyBorder="1"/>
    <xf numFmtId="0" fontId="0" fillId="0" borderId="1" xfId="0" applyBorder="1"/>
  </cellXfs>
  <cellStyles count="1">
    <cellStyle name="Обычный" xfId="0" builtinId="0"/>
  </cellStyles>
  <dxfs count="3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"/>
    </dxf>
    <dxf>
      <numFmt numFmtId="2" formatCode="0.00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[6.7.xlsx]6.7.1-6.7.5!Сводная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025371828521433E-2"/>
          <c:y val="0.13786818314377369"/>
          <c:w val="0.7049422572178477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'6.7.1-6.7.5'!$B$3:$B$5</c:f>
              <c:strCache>
                <c:ptCount val="1"/>
                <c:pt idx="0">
                  <c:v>2020 - 1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'6.7.1-6.7.5'!$B$6:$B$9</c:f>
              <c:numCache>
                <c:formatCode>0</c:formatCode>
                <c:ptCount val="3"/>
                <c:pt idx="0">
                  <c:v>17574.449889</c:v>
                </c:pt>
                <c:pt idx="1">
                  <c:v>18717.194112999998</c:v>
                </c:pt>
                <c:pt idx="2">
                  <c:v>40445.059166999999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8-44E9-A793-155D6458EE93}"/>
            </c:ext>
          </c:extLst>
        </c:ser>
        <c:ser>
          <c:idx val="1"/>
          <c:order val="1"/>
          <c:tx>
            <c:strRef>
              <c:f>'6.7.1-6.7.5'!$C$3:$C$5</c:f>
              <c:strCache>
                <c:ptCount val="1"/>
                <c:pt idx="0">
                  <c:v>2020 - 2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'6.7.1-6.7.5'!$C$6:$C$9</c:f>
              <c:numCache>
                <c:formatCode>0</c:formatCode>
                <c:ptCount val="3"/>
                <c:pt idx="0">
                  <c:v>17501.480593999997</c:v>
                </c:pt>
                <c:pt idx="1">
                  <c:v>17002.892852000001</c:v>
                </c:pt>
                <c:pt idx="2">
                  <c:v>32250.037581000001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8-44E9-A793-155D6458EE93}"/>
            </c:ext>
          </c:extLst>
        </c:ser>
        <c:ser>
          <c:idx val="2"/>
          <c:order val="2"/>
          <c:tx>
            <c:strRef>
              <c:f>'6.7.1-6.7.5'!$D$3:$D$5</c:f>
              <c:strCache>
                <c:ptCount val="1"/>
                <c:pt idx="0">
                  <c:v>2020 - 3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'6.7.1-6.7.5'!$D$6:$D$9</c:f>
              <c:numCache>
                <c:formatCode>0</c:formatCode>
                <c:ptCount val="3"/>
                <c:pt idx="0">
                  <c:v>20933.952605999999</c:v>
                </c:pt>
                <c:pt idx="1">
                  <c:v>16342.018024999998</c:v>
                </c:pt>
                <c:pt idx="2">
                  <c:v>30864.321140000007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8-44E9-A793-155D6458EE93}"/>
            </c:ext>
          </c:extLst>
        </c:ser>
        <c:ser>
          <c:idx val="3"/>
          <c:order val="3"/>
          <c:tx>
            <c:strRef>
              <c:f>'6.7.1-6.7.5'!$E$3:$E$5</c:f>
              <c:strCache>
                <c:ptCount val="1"/>
                <c:pt idx="0">
                  <c:v>2020 - 4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'6.7.1-6.7.5'!$E$6:$E$9</c:f>
              <c:numCache>
                <c:formatCode>0</c:formatCode>
                <c:ptCount val="3"/>
                <c:pt idx="0">
                  <c:v>15828.832403999999</c:v>
                </c:pt>
                <c:pt idx="1">
                  <c:v>15142.386247</c:v>
                </c:pt>
                <c:pt idx="2">
                  <c:v>31181.392242999998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8-44E9-A793-155D6458EE93}"/>
            </c:ext>
          </c:extLst>
        </c:ser>
        <c:ser>
          <c:idx val="4"/>
          <c:order val="4"/>
          <c:tx>
            <c:strRef>
              <c:f>'6.7.1-6.7.5'!$F$3:$F$5</c:f>
              <c:strCache>
                <c:ptCount val="1"/>
                <c:pt idx="0">
                  <c:v>2020 - 5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'6.7.1-6.7.5'!$F$6:$F$9</c:f>
              <c:numCache>
                <c:formatCode>0</c:formatCode>
                <c:ptCount val="3"/>
                <c:pt idx="0">
                  <c:v>15125.607762000001</c:v>
                </c:pt>
                <c:pt idx="1">
                  <c:v>15020.611973000001</c:v>
                </c:pt>
                <c:pt idx="2">
                  <c:v>26634.065530999997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48-44E9-A793-155D6458EE93}"/>
            </c:ext>
          </c:extLst>
        </c:ser>
        <c:ser>
          <c:idx val="5"/>
          <c:order val="5"/>
          <c:tx>
            <c:strRef>
              <c:f>'6.7.1-6.7.5'!$G$3:$G$5</c:f>
              <c:strCache>
                <c:ptCount val="1"/>
                <c:pt idx="0">
                  <c:v>2020 - 6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'6.7.1-6.7.5'!$G$6:$G$9</c:f>
              <c:numCache>
                <c:formatCode>0</c:formatCode>
                <c:ptCount val="3"/>
                <c:pt idx="0">
                  <c:v>15194.030452000003</c:v>
                </c:pt>
                <c:pt idx="1">
                  <c:v>13886.565445999997</c:v>
                </c:pt>
                <c:pt idx="2">
                  <c:v>24251.165914000005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48-44E9-A793-155D6458EE93}"/>
            </c:ext>
          </c:extLst>
        </c:ser>
        <c:ser>
          <c:idx val="6"/>
          <c:order val="6"/>
          <c:tx>
            <c:strRef>
              <c:f>'6.7.1-6.7.5'!$H$3:$H$5</c:f>
              <c:strCache>
                <c:ptCount val="1"/>
                <c:pt idx="0">
                  <c:v>2020 - 7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'6.7.1-6.7.5'!$H$6:$H$9</c:f>
              <c:numCache>
                <c:formatCode>0</c:formatCode>
                <c:ptCount val="3"/>
                <c:pt idx="0">
                  <c:v>15410.140092</c:v>
                </c:pt>
                <c:pt idx="1">
                  <c:v>13467.000082</c:v>
                </c:pt>
                <c:pt idx="2">
                  <c:v>23270.180180999996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48-44E9-A793-155D6458EE93}"/>
            </c:ext>
          </c:extLst>
        </c:ser>
        <c:ser>
          <c:idx val="7"/>
          <c:order val="7"/>
          <c:tx>
            <c:strRef>
              <c:f>'6.7.1-6.7.5'!$I$3:$I$5</c:f>
              <c:strCache>
                <c:ptCount val="1"/>
                <c:pt idx="0">
                  <c:v>2020 - 8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'6.7.1-6.7.5'!$I$6:$I$9</c:f>
              <c:numCache>
                <c:formatCode>0</c:formatCode>
                <c:ptCount val="3"/>
                <c:pt idx="0">
                  <c:v>13366.007852000001</c:v>
                </c:pt>
                <c:pt idx="1">
                  <c:v>14643.635920999996</c:v>
                </c:pt>
                <c:pt idx="2">
                  <c:v>25663.796717000005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48-44E9-A793-155D6458EE93}"/>
            </c:ext>
          </c:extLst>
        </c:ser>
        <c:ser>
          <c:idx val="8"/>
          <c:order val="8"/>
          <c:tx>
            <c:strRef>
              <c:f>'6.7.1-6.7.5'!$J$3:$J$5</c:f>
              <c:strCache>
                <c:ptCount val="1"/>
                <c:pt idx="0">
                  <c:v>2020 - 9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'6.7.1-6.7.5'!$J$6:$J$9</c:f>
              <c:numCache>
                <c:formatCode>0</c:formatCode>
                <c:ptCount val="3"/>
                <c:pt idx="0">
                  <c:v>15501.437247</c:v>
                </c:pt>
                <c:pt idx="1">
                  <c:v>14004.541711999998</c:v>
                </c:pt>
                <c:pt idx="2">
                  <c:v>29765.103135000001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48-44E9-A793-155D6458EE93}"/>
            </c:ext>
          </c:extLst>
        </c:ser>
        <c:ser>
          <c:idx val="9"/>
          <c:order val="9"/>
          <c:tx>
            <c:strRef>
              <c:f>'6.7.1-6.7.5'!$K$3:$K$5</c:f>
              <c:strCache>
                <c:ptCount val="1"/>
                <c:pt idx="0">
                  <c:v>2020 - 10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'6.7.1-6.7.5'!$K$6:$K$9</c:f>
              <c:numCache>
                <c:formatCode>0</c:formatCode>
                <c:ptCount val="3"/>
                <c:pt idx="0">
                  <c:v>17974.170277999987</c:v>
                </c:pt>
                <c:pt idx="1">
                  <c:v>15676.164703999999</c:v>
                </c:pt>
                <c:pt idx="2">
                  <c:v>30964.342433000002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48-44E9-A793-155D6458EE93}"/>
            </c:ext>
          </c:extLst>
        </c:ser>
        <c:ser>
          <c:idx val="10"/>
          <c:order val="10"/>
          <c:tx>
            <c:strRef>
              <c:f>'6.7.1-6.7.5'!$L$3:$L$5</c:f>
              <c:strCache>
                <c:ptCount val="1"/>
                <c:pt idx="0">
                  <c:v>2020 - 11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'6.7.1-6.7.5'!$L$6:$L$9</c:f>
              <c:numCache>
                <c:formatCode>0</c:formatCode>
                <c:ptCount val="3"/>
                <c:pt idx="0">
                  <c:v>18408.719280000005</c:v>
                </c:pt>
                <c:pt idx="1">
                  <c:v>15349.123756999999</c:v>
                </c:pt>
                <c:pt idx="2">
                  <c:v>32392.567632000002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48-44E9-A793-155D6458EE93}"/>
            </c:ext>
          </c:extLst>
        </c:ser>
        <c:ser>
          <c:idx val="11"/>
          <c:order val="11"/>
          <c:tx>
            <c:strRef>
              <c:f>'6.7.1-6.7.5'!$M$3:$M$5</c:f>
              <c:strCache>
                <c:ptCount val="1"/>
                <c:pt idx="0">
                  <c:v>2020 - 12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'6.7.1-6.7.5'!$M$6:$M$9</c:f>
              <c:numCache>
                <c:formatCode>0</c:formatCode>
                <c:ptCount val="3"/>
                <c:pt idx="0">
                  <c:v>20710.807465000005</c:v>
                </c:pt>
                <c:pt idx="1">
                  <c:v>13784.582781999998</c:v>
                </c:pt>
                <c:pt idx="2">
                  <c:v>30572.176248000003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48-44E9-A793-155D6458EE93}"/>
            </c:ext>
          </c:extLst>
        </c:ser>
        <c:ser>
          <c:idx val="12"/>
          <c:order val="12"/>
          <c:tx>
            <c:strRef>
              <c:f>'6.7.1-6.7.5'!$O$3:$O$5</c:f>
              <c:strCache>
                <c:ptCount val="1"/>
                <c:pt idx="0">
                  <c:v>2021 - 1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'6.7.1-6.7.5'!$O$6:$O$9</c:f>
              <c:numCache>
                <c:formatCode>0</c:formatCode>
                <c:ptCount val="3"/>
                <c:pt idx="0">
                  <c:v>18052.497669000004</c:v>
                </c:pt>
                <c:pt idx="1">
                  <c:v>12866.408874000004</c:v>
                </c:pt>
                <c:pt idx="2">
                  <c:v>33068.183895999995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48-44E9-A793-155D6458EE93}"/>
            </c:ext>
          </c:extLst>
        </c:ser>
        <c:ser>
          <c:idx val="13"/>
          <c:order val="13"/>
          <c:tx>
            <c:strRef>
              <c:f>'6.7.1-6.7.5'!$P$3:$P$5</c:f>
              <c:strCache>
                <c:ptCount val="1"/>
                <c:pt idx="0">
                  <c:v>2021 - 2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'6.7.1-6.7.5'!$P$6:$P$9</c:f>
              <c:numCache>
                <c:formatCode>0</c:formatCode>
                <c:ptCount val="3"/>
                <c:pt idx="0">
                  <c:v>16245.971032999998</c:v>
                </c:pt>
                <c:pt idx="1">
                  <c:v>11263.277425999995</c:v>
                </c:pt>
                <c:pt idx="2">
                  <c:v>26433.554258000004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048-44E9-A793-155D6458EE93}"/>
            </c:ext>
          </c:extLst>
        </c:ser>
        <c:ser>
          <c:idx val="14"/>
          <c:order val="14"/>
          <c:tx>
            <c:strRef>
              <c:f>'6.7.1-6.7.5'!$R$3:$R$5</c:f>
              <c:strCache>
                <c:ptCount val="1"/>
                <c:pt idx="0">
                  <c:v>2022 - 1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'6.7.1-6.7.5'!$R$6:$R$9</c:f>
              <c:numCache>
                <c:formatCode>0</c:formatCode>
                <c:ptCount val="3"/>
                <c:pt idx="0">
                  <c:v>20356.467718000004</c:v>
                </c:pt>
                <c:pt idx="1">
                  <c:v>15251.518168000002</c:v>
                </c:pt>
                <c:pt idx="2">
                  <c:v>42137.400873000006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048-44E9-A793-155D6458EE93}"/>
            </c:ext>
          </c:extLst>
        </c:ser>
        <c:ser>
          <c:idx val="15"/>
          <c:order val="15"/>
          <c:tx>
            <c:strRef>
              <c:f>'6.7.1-6.7.5'!$S$3:$S$5</c:f>
              <c:strCache>
                <c:ptCount val="1"/>
                <c:pt idx="0">
                  <c:v>2022 - 2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'6.7.1-6.7.5'!$S$6:$S$9</c:f>
              <c:numCache>
                <c:formatCode>0</c:formatCode>
                <c:ptCount val="3"/>
                <c:pt idx="0">
                  <c:v>16939.320688000003</c:v>
                </c:pt>
                <c:pt idx="1">
                  <c:v>14710.646398000003</c:v>
                </c:pt>
                <c:pt idx="2">
                  <c:v>37709.334843999983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048-44E9-A793-155D6458EE93}"/>
            </c:ext>
          </c:extLst>
        </c:ser>
        <c:ser>
          <c:idx val="16"/>
          <c:order val="16"/>
          <c:tx>
            <c:strRef>
              <c:f>'6.7.1-6.7.5'!$T$3:$T$5</c:f>
              <c:strCache>
                <c:ptCount val="1"/>
                <c:pt idx="0">
                  <c:v>2022 - 3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'6.7.1-6.7.5'!$T$6:$T$9</c:f>
              <c:numCache>
                <c:formatCode>0</c:formatCode>
                <c:ptCount val="3"/>
                <c:pt idx="0">
                  <c:v>26874.280325000003</c:v>
                </c:pt>
                <c:pt idx="1">
                  <c:v>17300.943962999998</c:v>
                </c:pt>
                <c:pt idx="2">
                  <c:v>53723.705620000008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048-44E9-A793-155D6458EE93}"/>
            </c:ext>
          </c:extLst>
        </c:ser>
        <c:ser>
          <c:idx val="17"/>
          <c:order val="17"/>
          <c:tx>
            <c:strRef>
              <c:f>'6.7.1-6.7.5'!$U$3:$U$5</c:f>
              <c:strCache>
                <c:ptCount val="1"/>
                <c:pt idx="0">
                  <c:v>2022 - 4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'6.7.1-6.7.5'!$U$6:$U$9</c:f>
              <c:numCache>
                <c:formatCode>0</c:formatCode>
                <c:ptCount val="3"/>
                <c:pt idx="0">
                  <c:v>18527.887555999998</c:v>
                </c:pt>
                <c:pt idx="1">
                  <c:v>16078.340585000002</c:v>
                </c:pt>
                <c:pt idx="2">
                  <c:v>41706.242135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048-44E9-A793-155D6458EE93}"/>
            </c:ext>
          </c:extLst>
        </c:ser>
        <c:ser>
          <c:idx val="18"/>
          <c:order val="18"/>
          <c:tx>
            <c:strRef>
              <c:f>'6.7.1-6.7.5'!$V$3:$V$5</c:f>
              <c:strCache>
                <c:ptCount val="1"/>
                <c:pt idx="0">
                  <c:v>2022 - 5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'6.7.1-6.7.5'!$V$6:$V$9</c:f>
              <c:numCache>
                <c:formatCode>0</c:formatCode>
                <c:ptCount val="3"/>
                <c:pt idx="0">
                  <c:v>19220.053604999994</c:v>
                </c:pt>
                <c:pt idx="1">
                  <c:v>14562.738644999999</c:v>
                </c:pt>
                <c:pt idx="2">
                  <c:v>35181.120863000011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048-44E9-A793-155D6458EE93}"/>
            </c:ext>
          </c:extLst>
        </c:ser>
        <c:ser>
          <c:idx val="19"/>
          <c:order val="19"/>
          <c:tx>
            <c:strRef>
              <c:f>'6.7.1-6.7.5'!$W$3:$W$5</c:f>
              <c:strCache>
                <c:ptCount val="1"/>
                <c:pt idx="0">
                  <c:v>2022 - 6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'6.7.1-6.7.5'!$W$6:$W$9</c:f>
              <c:numCache>
                <c:formatCode>0</c:formatCode>
                <c:ptCount val="3"/>
                <c:pt idx="0">
                  <c:v>16706.320422999997</c:v>
                </c:pt>
                <c:pt idx="1">
                  <c:v>11511.71573</c:v>
                </c:pt>
                <c:pt idx="2">
                  <c:v>28365.161613000007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048-44E9-A793-155D6458EE93}"/>
            </c:ext>
          </c:extLst>
        </c:ser>
        <c:ser>
          <c:idx val="20"/>
          <c:order val="20"/>
          <c:tx>
            <c:strRef>
              <c:f>'6.7.1-6.7.5'!$X$3:$X$5</c:f>
              <c:strCache>
                <c:ptCount val="1"/>
                <c:pt idx="0">
                  <c:v>2022 - 7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'6.7.1-6.7.5'!$X$6:$X$9</c:f>
              <c:numCache>
                <c:formatCode>0</c:formatCode>
                <c:ptCount val="3"/>
                <c:pt idx="0">
                  <c:v>16857.606899999999</c:v>
                </c:pt>
                <c:pt idx="1">
                  <c:v>12156.878777999997</c:v>
                </c:pt>
                <c:pt idx="2">
                  <c:v>33120.382192000005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048-44E9-A793-155D6458EE93}"/>
            </c:ext>
          </c:extLst>
        </c:ser>
        <c:ser>
          <c:idx val="21"/>
          <c:order val="21"/>
          <c:tx>
            <c:strRef>
              <c:f>'6.7.1-6.7.5'!$Y$3:$Y$5</c:f>
              <c:strCache>
                <c:ptCount val="1"/>
                <c:pt idx="0">
                  <c:v>2022 - 8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'6.7.1-6.7.5'!$Y$6:$Y$9</c:f>
              <c:numCache>
                <c:formatCode>0</c:formatCode>
                <c:ptCount val="3"/>
                <c:pt idx="0">
                  <c:v>14869.505749</c:v>
                </c:pt>
                <c:pt idx="1">
                  <c:v>11636.874872999999</c:v>
                </c:pt>
                <c:pt idx="2">
                  <c:v>30839.526617000003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048-44E9-A793-155D6458EE93}"/>
            </c:ext>
          </c:extLst>
        </c:ser>
        <c:ser>
          <c:idx val="22"/>
          <c:order val="22"/>
          <c:tx>
            <c:strRef>
              <c:f>'6.7.1-6.7.5'!$Z$3:$Z$5</c:f>
              <c:strCache>
                <c:ptCount val="1"/>
                <c:pt idx="0">
                  <c:v>2022 - 9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'6.7.1-6.7.5'!$Z$6:$Z$9</c:f>
              <c:numCache>
                <c:formatCode>0</c:formatCode>
                <c:ptCount val="3"/>
                <c:pt idx="0">
                  <c:v>15795.375815000001</c:v>
                </c:pt>
                <c:pt idx="1">
                  <c:v>11816.667903</c:v>
                </c:pt>
                <c:pt idx="2">
                  <c:v>29800.914827000004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048-44E9-A793-155D6458EE93}"/>
            </c:ext>
          </c:extLst>
        </c:ser>
        <c:ser>
          <c:idx val="23"/>
          <c:order val="23"/>
          <c:tx>
            <c:strRef>
              <c:f>'6.7.1-6.7.5'!$AA$3:$AA$5</c:f>
              <c:strCache>
                <c:ptCount val="1"/>
                <c:pt idx="0">
                  <c:v>2022 - 10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'6.7.1-6.7.5'!$AA$6:$AA$9</c:f>
              <c:numCache>
                <c:formatCode>0</c:formatCode>
                <c:ptCount val="3"/>
                <c:pt idx="0">
                  <c:v>19046.856758999998</c:v>
                </c:pt>
                <c:pt idx="1">
                  <c:v>12252.461113000003</c:v>
                </c:pt>
                <c:pt idx="2">
                  <c:v>40025.794997999998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048-44E9-A793-155D6458EE93}"/>
            </c:ext>
          </c:extLst>
        </c:ser>
        <c:ser>
          <c:idx val="24"/>
          <c:order val="24"/>
          <c:tx>
            <c:strRef>
              <c:f>'6.7.1-6.7.5'!$AB$3:$AB$5</c:f>
              <c:strCache>
                <c:ptCount val="1"/>
                <c:pt idx="0">
                  <c:v>2022 - 11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'6.7.1-6.7.5'!$AB$6:$AB$9</c:f>
              <c:numCache>
                <c:formatCode>0</c:formatCode>
                <c:ptCount val="3"/>
                <c:pt idx="0">
                  <c:v>18995.608098000001</c:v>
                </c:pt>
                <c:pt idx="1">
                  <c:v>11277.618785000001</c:v>
                </c:pt>
                <c:pt idx="2">
                  <c:v>36248.459928999997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048-44E9-A793-155D6458EE93}"/>
            </c:ext>
          </c:extLst>
        </c:ser>
        <c:ser>
          <c:idx val="25"/>
          <c:order val="25"/>
          <c:tx>
            <c:strRef>
              <c:f>'6.7.1-6.7.5'!$AC$3:$AC$5</c:f>
              <c:strCache>
                <c:ptCount val="1"/>
                <c:pt idx="0">
                  <c:v>2022 - 12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'6.7.1-6.7.5'!$A$6:$A$9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'6.7.1-6.7.5'!$AC$6:$AC$9</c:f>
              <c:numCache>
                <c:formatCode>0</c:formatCode>
                <c:ptCount val="3"/>
                <c:pt idx="0">
                  <c:v>16363.537251999996</c:v>
                </c:pt>
                <c:pt idx="1">
                  <c:v>11844.343411000002</c:v>
                </c:pt>
                <c:pt idx="2">
                  <c:v>35179.368779000011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048-44E9-A793-155D6458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139152"/>
        <c:axId val="2099133328"/>
      </c:barChart>
      <c:catAx>
        <c:axId val="20991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133328"/>
        <c:crosses val="autoZero"/>
        <c:auto val="1"/>
        <c:lblAlgn val="ctr"/>
        <c:lblOffset val="100"/>
        <c:noMultiLvlLbl val="0"/>
      </c:catAx>
      <c:valAx>
        <c:axId val="2099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1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[6.7.xlsx]6.7.6!Сводная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/>
              <a:t>Динамика цен для бренда </a:t>
            </a:r>
            <a:r>
              <a:rPr lang="en-US" sz="1600" baseline="0"/>
              <a:t>Blue 400-599G </a:t>
            </a:r>
            <a:r>
              <a:rPr lang="ru-RU" sz="1600" baseline="0"/>
              <a:t>за 2022 в канале ХМ </a:t>
            </a:r>
            <a:r>
              <a:rPr lang="ru-RU" sz="1600" b="0" i="0" u="none" strike="noStrike" baseline="0">
                <a:effectLst/>
              </a:rPr>
              <a:t>по месяцам</a:t>
            </a:r>
            <a:endParaRPr lang="ru-RU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491816585027852E-2"/>
          <c:y val="0.2963167381807878"/>
          <c:w val="0.87997585202272088"/>
          <c:h val="0.56772274979717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'6.7.6'!$Q$6:$Q$7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'6.7.6'!$Q$8</c:f>
              <c:numCache>
                <c:formatCode>0</c:formatCode>
                <c:ptCount val="1"/>
                <c:pt idx="0">
                  <c:v>7611.5632079999996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C-4E9F-954A-69592CB422A8}"/>
            </c:ext>
          </c:extLst>
        </c:ser>
        <c:ser>
          <c:idx val="1"/>
          <c:order val="1"/>
          <c:tx>
            <c:strRef>
              <c:f>'6.7.6'!$R$6:$R$7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'6.7.6'!$R$8</c:f>
              <c:numCache>
                <c:formatCode>0</c:formatCode>
                <c:ptCount val="1"/>
                <c:pt idx="0">
                  <c:v>5962.643043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C-4E9F-954A-69592CB422A8}"/>
            </c:ext>
          </c:extLst>
        </c:ser>
        <c:ser>
          <c:idx val="2"/>
          <c:order val="2"/>
          <c:tx>
            <c:strRef>
              <c:f>'6.7.6'!$S$6:$S$7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'6.7.6'!$S$8</c:f>
              <c:numCache>
                <c:formatCode>0</c:formatCode>
                <c:ptCount val="1"/>
                <c:pt idx="0">
                  <c:v>9020.8903109999992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C-4E9F-954A-69592CB422A8}"/>
            </c:ext>
          </c:extLst>
        </c:ser>
        <c:ser>
          <c:idx val="3"/>
          <c:order val="3"/>
          <c:tx>
            <c:strRef>
              <c:f>'6.7.6'!$T$6:$T$7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'6.7.6'!$T$8</c:f>
              <c:numCache>
                <c:formatCode>0</c:formatCode>
                <c:ptCount val="1"/>
                <c:pt idx="0">
                  <c:v>6304.3134330000003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C-4E9F-954A-69592CB422A8}"/>
            </c:ext>
          </c:extLst>
        </c:ser>
        <c:ser>
          <c:idx val="4"/>
          <c:order val="4"/>
          <c:tx>
            <c:strRef>
              <c:f>'6.7.6'!$U$6:$U$7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'6.7.6'!$U$8</c:f>
              <c:numCache>
                <c:formatCode>0</c:formatCode>
                <c:ptCount val="1"/>
                <c:pt idx="0">
                  <c:v>6829.4346759999999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5C-4E9F-954A-69592CB422A8}"/>
            </c:ext>
          </c:extLst>
        </c:ser>
        <c:ser>
          <c:idx val="5"/>
          <c:order val="5"/>
          <c:tx>
            <c:strRef>
              <c:f>'6.7.6'!$V$6:$V$7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'6.7.6'!$V$8</c:f>
              <c:numCache>
                <c:formatCode>0</c:formatCode>
                <c:ptCount val="1"/>
                <c:pt idx="0">
                  <c:v>5610.0487949999997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5C-4E9F-954A-69592CB422A8}"/>
            </c:ext>
          </c:extLst>
        </c:ser>
        <c:ser>
          <c:idx val="6"/>
          <c:order val="6"/>
          <c:tx>
            <c:strRef>
              <c:f>'6.7.6'!$W$6:$W$7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'6.7.6'!$W$8</c:f>
              <c:numCache>
                <c:formatCode>0</c:formatCode>
                <c:ptCount val="1"/>
                <c:pt idx="0">
                  <c:v>7236.9815360000002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5C-4E9F-954A-69592CB422A8}"/>
            </c:ext>
          </c:extLst>
        </c:ser>
        <c:ser>
          <c:idx val="7"/>
          <c:order val="7"/>
          <c:tx>
            <c:strRef>
              <c:f>'6.7.6'!$X$6:$X$7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'6.7.6'!$X$8</c:f>
              <c:numCache>
                <c:formatCode>0</c:formatCode>
                <c:ptCount val="1"/>
                <c:pt idx="0">
                  <c:v>5767.1397370000004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5C-4E9F-954A-69592CB422A8}"/>
            </c:ext>
          </c:extLst>
        </c:ser>
        <c:ser>
          <c:idx val="8"/>
          <c:order val="8"/>
          <c:tx>
            <c:strRef>
              <c:f>'6.7.6'!$Y$6:$Y$7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'6.7.6'!$Y$8</c:f>
              <c:numCache>
                <c:formatCode>0</c:formatCode>
                <c:ptCount val="1"/>
                <c:pt idx="0">
                  <c:v>7477.9733239999996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5C-4E9F-954A-69592CB422A8}"/>
            </c:ext>
          </c:extLst>
        </c:ser>
        <c:ser>
          <c:idx val="9"/>
          <c:order val="9"/>
          <c:tx>
            <c:strRef>
              <c:f>'6.7.6'!$Z$6:$Z$7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'6.7.6'!$Z$8</c:f>
              <c:numCache>
                <c:formatCode>0</c:formatCode>
                <c:ptCount val="1"/>
                <c:pt idx="0">
                  <c:v>6797.6770530000003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5C-4E9F-954A-69592CB422A8}"/>
            </c:ext>
          </c:extLst>
        </c:ser>
        <c:ser>
          <c:idx val="10"/>
          <c:order val="10"/>
          <c:tx>
            <c:strRef>
              <c:f>'6.7.6'!$AA$6:$AA$7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'6.7.6'!$AA$8</c:f>
              <c:numCache>
                <c:formatCode>0</c:formatCode>
                <c:ptCount val="1"/>
                <c:pt idx="0">
                  <c:v>9408.4418470000001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5C-4E9F-954A-69592CB422A8}"/>
            </c:ext>
          </c:extLst>
        </c:ser>
        <c:ser>
          <c:idx val="11"/>
          <c:order val="11"/>
          <c:tx>
            <c:strRef>
              <c:f>'6.7.6'!$AB$6:$AB$7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'6.7.6'!$AB$8</c:f>
              <c:numCache>
                <c:formatCode>0</c:formatCode>
                <c:ptCount val="1"/>
                <c:pt idx="0">
                  <c:v>7988.0453440000001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5C-4E9F-954A-69592CB422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40394080"/>
        <c:axId val="1640395328"/>
      </c:barChart>
      <c:catAx>
        <c:axId val="1640394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0395328"/>
        <c:crosses val="autoZero"/>
        <c:auto val="1"/>
        <c:lblAlgn val="ctr"/>
        <c:lblOffset val="100"/>
        <c:noMultiLvlLbl val="0"/>
      </c:catAx>
      <c:valAx>
        <c:axId val="164039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6403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[6.7.xlsx]6.7.6!Сводная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Динамика </a:t>
            </a:r>
            <a:r>
              <a:rPr lang="en-US" sz="1600" b="0" i="0" baseline="0">
                <a:effectLst/>
              </a:rPr>
              <a:t>off-take</a:t>
            </a:r>
            <a:r>
              <a:rPr lang="ru-RU" sz="1600" b="0" i="0" baseline="0">
                <a:effectLst/>
              </a:rPr>
              <a:t> для бренда </a:t>
            </a:r>
            <a:r>
              <a:rPr lang="en-US" sz="1600" b="0" i="0" baseline="0">
                <a:effectLst/>
              </a:rPr>
              <a:t>Blue 400-599G </a:t>
            </a:r>
            <a:r>
              <a:rPr lang="ru-RU" sz="1600" b="0" i="0" baseline="0">
                <a:effectLst/>
              </a:rPr>
              <a:t>за 2022 в канале ХМ </a:t>
            </a:r>
            <a:r>
              <a:rPr lang="ru-RU" sz="1600" b="0" i="0" u="none" strike="noStrike" baseline="0">
                <a:effectLst/>
              </a:rPr>
              <a:t>по месяцам</a:t>
            </a:r>
            <a:endParaRPr lang="ru-R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'6.7.6'!$Q$27:$Q$28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'6.7.6'!$Q$29</c:f>
              <c:numCache>
                <c:formatCode>0</c:formatCode>
                <c:ptCount val="1"/>
                <c:pt idx="0">
                  <c:v>61.715247252747247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B-4380-8BE5-3D787E77C37D}"/>
            </c:ext>
          </c:extLst>
        </c:ser>
        <c:ser>
          <c:idx val="1"/>
          <c:order val="1"/>
          <c:tx>
            <c:strRef>
              <c:f>'6.7.6'!$R$27:$R$28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'6.7.6'!$R$29</c:f>
              <c:numCache>
                <c:formatCode>0</c:formatCode>
                <c:ptCount val="1"/>
                <c:pt idx="0">
                  <c:v>51.656772334293954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B-4380-8BE5-3D787E77C37D}"/>
            </c:ext>
          </c:extLst>
        </c:ser>
        <c:ser>
          <c:idx val="2"/>
          <c:order val="2"/>
          <c:tx>
            <c:strRef>
              <c:f>'6.7.6'!$S$27:$S$28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'6.7.6'!$S$29</c:f>
              <c:numCache>
                <c:formatCode>0</c:formatCode>
                <c:ptCount val="1"/>
                <c:pt idx="0">
                  <c:v>66.973333333333329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B-4380-8BE5-3D787E77C37D}"/>
            </c:ext>
          </c:extLst>
        </c:ser>
        <c:ser>
          <c:idx val="3"/>
          <c:order val="3"/>
          <c:tx>
            <c:strRef>
              <c:f>'6.7.6'!$T$27:$T$28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'6.7.6'!$T$29</c:f>
              <c:numCache>
                <c:formatCode>0</c:formatCode>
                <c:ptCount val="1"/>
                <c:pt idx="0">
                  <c:v>46.028909952606632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B-4380-8BE5-3D787E77C37D}"/>
            </c:ext>
          </c:extLst>
        </c:ser>
        <c:ser>
          <c:idx val="4"/>
          <c:order val="4"/>
          <c:tx>
            <c:strRef>
              <c:f>'6.7.6'!$U$27:$U$28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'6.7.6'!$U$29</c:f>
              <c:numCache>
                <c:formatCode>0</c:formatCode>
                <c:ptCount val="1"/>
                <c:pt idx="0">
                  <c:v>52.668412942989221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B-4380-8BE5-3D787E77C37D}"/>
            </c:ext>
          </c:extLst>
        </c:ser>
        <c:ser>
          <c:idx val="5"/>
          <c:order val="5"/>
          <c:tx>
            <c:strRef>
              <c:f>'6.7.6'!$V$27:$V$28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'6.7.6'!$V$29</c:f>
              <c:numCache>
                <c:formatCode>0</c:formatCode>
                <c:ptCount val="1"/>
                <c:pt idx="0">
                  <c:v>42.811949685534593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DB-4380-8BE5-3D787E77C37D}"/>
            </c:ext>
          </c:extLst>
        </c:ser>
        <c:ser>
          <c:idx val="6"/>
          <c:order val="6"/>
          <c:tx>
            <c:strRef>
              <c:f>'6.7.6'!$W$27:$W$28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'6.7.6'!$W$29</c:f>
              <c:numCache>
                <c:formatCode>0</c:formatCode>
                <c:ptCount val="1"/>
                <c:pt idx="0">
                  <c:v>64.644019138755979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B-4380-8BE5-3D787E77C37D}"/>
            </c:ext>
          </c:extLst>
        </c:ser>
        <c:ser>
          <c:idx val="7"/>
          <c:order val="7"/>
          <c:tx>
            <c:strRef>
              <c:f>'6.7.6'!$X$27:$X$28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'6.7.6'!$X$29</c:f>
              <c:numCache>
                <c:formatCode>0</c:formatCode>
                <c:ptCount val="1"/>
                <c:pt idx="0">
                  <c:v>45.285161290322577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DB-4380-8BE5-3D787E77C37D}"/>
            </c:ext>
          </c:extLst>
        </c:ser>
        <c:ser>
          <c:idx val="8"/>
          <c:order val="8"/>
          <c:tx>
            <c:strRef>
              <c:f>'6.7.6'!$Y$27:$Y$28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'6.7.6'!$Y$29</c:f>
              <c:numCache>
                <c:formatCode>0</c:formatCode>
                <c:ptCount val="1"/>
                <c:pt idx="0">
                  <c:v>62.648392282958206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DB-4380-8BE5-3D787E77C37D}"/>
            </c:ext>
          </c:extLst>
        </c:ser>
        <c:ser>
          <c:idx val="9"/>
          <c:order val="9"/>
          <c:tx>
            <c:strRef>
              <c:f>'6.7.6'!$Z$27:$Z$28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'6.7.6'!$Z$29</c:f>
              <c:numCache>
                <c:formatCode>0</c:formatCode>
                <c:ptCount val="1"/>
                <c:pt idx="0">
                  <c:v>52.512559618441976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DB-4380-8BE5-3D787E77C37D}"/>
            </c:ext>
          </c:extLst>
        </c:ser>
        <c:ser>
          <c:idx val="10"/>
          <c:order val="10"/>
          <c:tx>
            <c:strRef>
              <c:f>'6.7.6'!$AA$27:$AA$28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'6.7.6'!$AA$29</c:f>
              <c:numCache>
                <c:formatCode>0</c:formatCode>
                <c:ptCount val="1"/>
                <c:pt idx="0">
                  <c:v>82.431825273010915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DB-4380-8BE5-3D787E77C37D}"/>
            </c:ext>
          </c:extLst>
        </c:ser>
        <c:ser>
          <c:idx val="11"/>
          <c:order val="11"/>
          <c:tx>
            <c:strRef>
              <c:f>'6.7.6'!$AB$27:$AB$28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'6.7.6'!$AB$29</c:f>
              <c:numCache>
                <c:formatCode>0</c:formatCode>
                <c:ptCount val="1"/>
                <c:pt idx="0">
                  <c:v>67.817235772357719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DB-4380-8BE5-3D787E77C3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4889936"/>
        <c:axId val="454884528"/>
      </c:barChart>
      <c:catAx>
        <c:axId val="454889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4884528"/>
        <c:crosses val="autoZero"/>
        <c:auto val="1"/>
        <c:lblAlgn val="ctr"/>
        <c:lblOffset val="100"/>
        <c:noMultiLvlLbl val="0"/>
      </c:catAx>
      <c:valAx>
        <c:axId val="454884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548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[6.7.xlsx]6.7.6!Сводная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Динамика продаж для бренда </a:t>
            </a:r>
            <a:r>
              <a:rPr lang="en-US" sz="1600" b="0" i="0" baseline="0">
                <a:effectLst/>
              </a:rPr>
              <a:t>Blue 400-599G </a:t>
            </a:r>
            <a:r>
              <a:rPr lang="ru-RU" sz="1600" b="0" i="0" baseline="0">
                <a:effectLst/>
              </a:rPr>
              <a:t>за 2022 в канале ХМ </a:t>
            </a:r>
            <a:r>
              <a:rPr lang="ru-RU" sz="1600" b="0" i="0" u="none" strike="noStrike" baseline="0">
                <a:effectLst/>
              </a:rPr>
              <a:t>по месяцам</a:t>
            </a:r>
            <a:endParaRPr lang="ru-R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'6.7.6'!$Q$56:$Q$57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'6.7.6'!$Q$58</c:f>
              <c:numCache>
                <c:formatCode>0</c:formatCode>
                <c:ptCount val="1"/>
                <c:pt idx="0">
                  <c:v>169.41427657599706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BF3-B3FE-B2010E99DA92}"/>
            </c:ext>
          </c:extLst>
        </c:ser>
        <c:ser>
          <c:idx val="1"/>
          <c:order val="1"/>
          <c:tx>
            <c:strRef>
              <c:f>'6.7.6'!$R$56:$R$57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'6.7.6'!$R$58</c:f>
              <c:numCache>
                <c:formatCode>0</c:formatCode>
                <c:ptCount val="1"/>
                <c:pt idx="0">
                  <c:v>166.32290955598077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BF3-B3FE-B2010E99DA92}"/>
            </c:ext>
          </c:extLst>
        </c:ser>
        <c:ser>
          <c:idx val="2"/>
          <c:order val="2"/>
          <c:tx>
            <c:strRef>
              <c:f>'6.7.6'!$S$56:$S$57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'6.7.6'!$S$58</c:f>
              <c:numCache>
                <c:formatCode>0</c:formatCode>
                <c:ptCount val="1"/>
                <c:pt idx="0">
                  <c:v>199.54631607936821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BF3-B3FE-B2010E99DA92}"/>
            </c:ext>
          </c:extLst>
        </c:ser>
        <c:ser>
          <c:idx val="3"/>
          <c:order val="3"/>
          <c:tx>
            <c:strRef>
              <c:f>'6.7.6'!$T$56:$T$57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'6.7.6'!$T$58</c:f>
              <c:numCache>
                <c:formatCode>0</c:formatCode>
                <c:ptCount val="1"/>
                <c:pt idx="0">
                  <c:v>216.37316450613156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BF3-B3FE-B2010E99DA92}"/>
            </c:ext>
          </c:extLst>
        </c:ser>
        <c:ser>
          <c:idx val="4"/>
          <c:order val="4"/>
          <c:tx>
            <c:strRef>
              <c:f>'6.7.6'!$U$56:$U$57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'6.7.6'!$U$58</c:f>
              <c:numCache>
                <c:formatCode>0</c:formatCode>
                <c:ptCount val="1"/>
                <c:pt idx="0">
                  <c:v>199.79739732840281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E-4BF3-B3FE-B2010E99DA92}"/>
            </c:ext>
          </c:extLst>
        </c:ser>
        <c:ser>
          <c:idx val="5"/>
          <c:order val="5"/>
          <c:tx>
            <c:strRef>
              <c:f>'6.7.6'!$V$56:$V$57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'6.7.6'!$V$58</c:f>
              <c:numCache>
                <c:formatCode>0</c:formatCode>
                <c:ptCount val="1"/>
                <c:pt idx="0">
                  <c:v>206.03666741343596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7E-4BF3-B3FE-B2010E99DA92}"/>
            </c:ext>
          </c:extLst>
        </c:ser>
        <c:ser>
          <c:idx val="6"/>
          <c:order val="6"/>
          <c:tx>
            <c:strRef>
              <c:f>'6.7.6'!$W$56:$W$57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'6.7.6'!$W$58</c:f>
              <c:numCache>
                <c:formatCode>0</c:formatCode>
                <c:ptCount val="1"/>
                <c:pt idx="0">
                  <c:v>178.55070675370945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7E-4BF3-B3FE-B2010E99DA92}"/>
            </c:ext>
          </c:extLst>
        </c:ser>
        <c:ser>
          <c:idx val="7"/>
          <c:order val="7"/>
          <c:tx>
            <c:strRef>
              <c:f>'6.7.6'!$X$56:$X$57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'6.7.6'!$X$58</c:f>
              <c:numCache>
                <c:formatCode>0</c:formatCode>
                <c:ptCount val="1"/>
                <c:pt idx="0">
                  <c:v>205.40587734357194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7E-4BF3-B3FE-B2010E99DA92}"/>
            </c:ext>
          </c:extLst>
        </c:ser>
        <c:ser>
          <c:idx val="8"/>
          <c:order val="8"/>
          <c:tx>
            <c:strRef>
              <c:f>'6.7.6'!$Y$56:$Y$57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'6.7.6'!$Y$58</c:f>
              <c:numCache>
                <c:formatCode>0</c:formatCode>
                <c:ptCount val="1"/>
                <c:pt idx="0">
                  <c:v>191.90380970711337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7E-4BF3-B3FE-B2010E99DA92}"/>
            </c:ext>
          </c:extLst>
        </c:ser>
        <c:ser>
          <c:idx val="9"/>
          <c:order val="9"/>
          <c:tx>
            <c:strRef>
              <c:f>'6.7.6'!$Z$56:$Z$57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'6.7.6'!$Z$58</c:f>
              <c:numCache>
                <c:formatCode>0</c:formatCode>
                <c:ptCount val="1"/>
                <c:pt idx="0">
                  <c:v>205.8006276944875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7E-4BF3-B3FE-B2010E99DA92}"/>
            </c:ext>
          </c:extLst>
        </c:ser>
        <c:ser>
          <c:idx val="10"/>
          <c:order val="10"/>
          <c:tx>
            <c:strRef>
              <c:f>'6.7.6'!$AA$56:$AA$57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'6.7.6'!$AA$58</c:f>
              <c:numCache>
                <c:formatCode>0</c:formatCode>
                <c:ptCount val="1"/>
                <c:pt idx="0">
                  <c:v>178.0593398601028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7E-4BF3-B3FE-B2010E99DA92}"/>
            </c:ext>
          </c:extLst>
        </c:ser>
        <c:ser>
          <c:idx val="11"/>
          <c:order val="11"/>
          <c:tx>
            <c:strRef>
              <c:f>'6.7.6'!$AB$56:$AB$57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'6.7.6'!$P$58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'6.7.6'!$AB$58</c:f>
              <c:numCache>
                <c:formatCode>0</c:formatCode>
                <c:ptCount val="1"/>
                <c:pt idx="0">
                  <c:v>191.52493416068054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7E-4BF3-B3FE-B2010E99DA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166368"/>
        <c:axId val="1981166784"/>
      </c:barChart>
      <c:catAx>
        <c:axId val="1981166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1166784"/>
        <c:crosses val="autoZero"/>
        <c:auto val="1"/>
        <c:lblAlgn val="ctr"/>
        <c:lblOffset val="100"/>
        <c:noMultiLvlLbl val="0"/>
      </c:catAx>
      <c:valAx>
        <c:axId val="1981166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9811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[6.7.xlsx]6.7.7!Сводная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продаж, </a:t>
            </a:r>
            <a:r>
              <a:rPr lang="en-US" baseline="0"/>
              <a:t>off-take </a:t>
            </a:r>
            <a:r>
              <a:rPr lang="ru-RU" baseline="0"/>
              <a:t>и цена бренда </a:t>
            </a:r>
            <a:r>
              <a:rPr lang="en-US" baseline="0"/>
              <a:t>Green 100-199G </a:t>
            </a:r>
            <a:r>
              <a:rPr lang="ru-RU" baseline="0"/>
              <a:t>в канале ГМ за 2020-22 годы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831037728675525E-2"/>
          <c:y val="7.407407407407407E-2"/>
          <c:w val="0.84436235036185381"/>
          <c:h val="0.6835888743073782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'6.7.7'!$C$5</c:f>
              <c:strCache>
                <c:ptCount val="1"/>
                <c:pt idx="0">
                  <c:v>Сумма по полю Value (in 1000 rub)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softEdge rad="0"/>
            </a:effectLst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'6.7.7'!$A$6:$A$23</c:f>
              <c:multiLvlStrCache>
                <c:ptCount val="15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</c:lvl>
                <c:lvl>
                  <c:pt idx="0">
                    <c:v>2020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'6.7.7'!$C$6:$C$23</c:f>
              <c:numCache>
                <c:formatCode>0</c:formatCode>
                <c:ptCount val="15"/>
                <c:pt idx="0">
                  <c:v>41.856000000000002</c:v>
                </c:pt>
                <c:pt idx="1">
                  <c:v>173.91480000000001</c:v>
                </c:pt>
                <c:pt idx="2">
                  <c:v>2267.3182999999999</c:v>
                </c:pt>
                <c:pt idx="3">
                  <c:v>732.97979999999995</c:v>
                </c:pt>
                <c:pt idx="4">
                  <c:v>666.1454</c:v>
                </c:pt>
                <c:pt idx="5">
                  <c:v>1111.4856</c:v>
                </c:pt>
                <c:pt idx="6">
                  <c:v>577.65989999999999</c:v>
                </c:pt>
                <c:pt idx="7">
                  <c:v>551.19290000000001</c:v>
                </c:pt>
                <c:pt idx="8">
                  <c:v>460.81889999999999</c:v>
                </c:pt>
                <c:pt idx="9">
                  <c:v>432.37329999999997</c:v>
                </c:pt>
                <c:pt idx="10">
                  <c:v>350.64789999999999</c:v>
                </c:pt>
                <c:pt idx="11">
                  <c:v>175.3501</c:v>
                </c:pt>
                <c:pt idx="12">
                  <c:v>42.938899999999997</c:v>
                </c:pt>
                <c:pt idx="13">
                  <c:v>37.752800000000001</c:v>
                </c:pt>
                <c:pt idx="14">
                  <c:v>14.3406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17C-45CC-A448-B54027B853A1}"/>
            </c:ext>
          </c:extLst>
        </c:ser>
        <c:ser>
          <c:idx val="0"/>
          <c:order val="0"/>
          <c:tx>
            <c:strRef>
              <c:f>'6.7.7'!$B$5</c:f>
              <c:strCache>
                <c:ptCount val="1"/>
                <c:pt idx="0">
                  <c:v>Сумма по полю Off-Take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'6.7.7'!$A$6:$A$23</c:f>
              <c:multiLvlStrCache>
                <c:ptCount val="15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</c:lvl>
                <c:lvl>
                  <c:pt idx="0">
                    <c:v>2020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'6.7.7'!$B$6:$B$23</c:f>
              <c:numCache>
                <c:formatCode>0</c:formatCode>
                <c:ptCount val="15"/>
                <c:pt idx="0">
                  <c:v>59.638461538461534</c:v>
                </c:pt>
                <c:pt idx="1">
                  <c:v>14.538235294117648</c:v>
                </c:pt>
                <c:pt idx="2">
                  <c:v>78.863034188034192</c:v>
                </c:pt>
                <c:pt idx="3">
                  <c:v>24.461557177615568</c:v>
                </c:pt>
                <c:pt idx="4">
                  <c:v>24.977806122448978</c:v>
                </c:pt>
                <c:pt idx="5">
                  <c:v>47.915339233038353</c:v>
                </c:pt>
                <c:pt idx="6">
                  <c:v>23.808064516129033</c:v>
                </c:pt>
                <c:pt idx="7">
                  <c:v>21.914423076923079</c:v>
                </c:pt>
                <c:pt idx="8">
                  <c:v>18.247619047619047</c:v>
                </c:pt>
                <c:pt idx="9">
                  <c:v>18.708970099667777</c:v>
                </c:pt>
                <c:pt idx="10">
                  <c:v>16.931186440677966</c:v>
                </c:pt>
                <c:pt idx="11">
                  <c:v>18.184415584415582</c:v>
                </c:pt>
                <c:pt idx="12">
                  <c:v>12.621739130434783</c:v>
                </c:pt>
                <c:pt idx="13">
                  <c:v>14.64722222222222</c:v>
                </c:pt>
                <c:pt idx="14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F-4A88-B150-E679841F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06600015"/>
        <c:axId val="206599599"/>
      </c:barChart>
      <c:lineChart>
        <c:grouping val="standard"/>
        <c:varyColors val="0"/>
        <c:ser>
          <c:idx val="2"/>
          <c:order val="2"/>
          <c:tx>
            <c:strRef>
              <c:f>'6.7.7'!$D$5</c:f>
              <c:strCache>
                <c:ptCount val="1"/>
                <c:pt idx="0">
                  <c:v>Сумма по полю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'6.7.7'!$A$6:$A$23</c:f>
              <c:multiLvlStrCache>
                <c:ptCount val="15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</c:lvl>
                <c:lvl>
                  <c:pt idx="0">
                    <c:v>2020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'6.7.7'!$D$6:$D$23</c:f>
              <c:numCache>
                <c:formatCode>0</c:formatCode>
                <c:ptCount val="15"/>
                <c:pt idx="0">
                  <c:v>53.986843802399072</c:v>
                </c:pt>
                <c:pt idx="1">
                  <c:v>70.368116528424039</c:v>
                </c:pt>
                <c:pt idx="2">
                  <c:v>61.431788316322525</c:v>
                </c:pt>
                <c:pt idx="3">
                  <c:v>72.906472244049453</c:v>
                </c:pt>
                <c:pt idx="4">
                  <c:v>68.034418310132466</c:v>
                </c:pt>
                <c:pt idx="5">
                  <c:v>68.427326959423269</c:v>
                </c:pt>
                <c:pt idx="6">
                  <c:v>78.268396450105016</c:v>
                </c:pt>
                <c:pt idx="7">
                  <c:v>80.615579249118809</c:v>
                </c:pt>
                <c:pt idx="8">
                  <c:v>80.170302713987468</c:v>
                </c:pt>
                <c:pt idx="9">
                  <c:v>76.779006996483986</c:v>
                </c:pt>
                <c:pt idx="10">
                  <c:v>70.20399623601017</c:v>
                </c:pt>
                <c:pt idx="11">
                  <c:v>62.616090558491649</c:v>
                </c:pt>
                <c:pt idx="12">
                  <c:v>73.956079917326903</c:v>
                </c:pt>
                <c:pt idx="13">
                  <c:v>71.596434667172389</c:v>
                </c:pt>
                <c:pt idx="14">
                  <c:v>81.993138936535161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17C-45CC-A448-B54027B8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58111"/>
        <c:axId val="484863519"/>
      </c:lineChart>
      <c:catAx>
        <c:axId val="2066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99599"/>
        <c:crosses val="autoZero"/>
        <c:auto val="1"/>
        <c:lblAlgn val="ctr"/>
        <c:lblOffset val="100"/>
        <c:noMultiLvlLbl val="0"/>
      </c:catAx>
      <c:valAx>
        <c:axId val="2065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00015"/>
        <c:crosses val="autoZero"/>
        <c:crossBetween val="between"/>
      </c:valAx>
      <c:valAx>
        <c:axId val="48486351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858111"/>
        <c:crosses val="max"/>
        <c:crossBetween val="between"/>
      </c:valAx>
      <c:catAx>
        <c:axId val="484858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863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[6.7.xlsx]6.7.1-6.7.5!Сводная таблица2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'6.7.1-6.7.5'!$B$36:$B$37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'6.7.1-6.7.5'!$B$38:$B$53</c:f>
              <c:numCache>
                <c:formatCode>0</c:formatCode>
                <c:ptCount val="15"/>
                <c:pt idx="0">
                  <c:v>9934.4125370000002</c:v>
                </c:pt>
                <c:pt idx="1">
                  <c:v>37.072252999999996</c:v>
                </c:pt>
                <c:pt idx="3">
                  <c:v>15891.317448999998</c:v>
                </c:pt>
                <c:pt idx="6">
                  <c:v>280.30021299999999</c:v>
                </c:pt>
                <c:pt idx="7">
                  <c:v>267.40016900000001</c:v>
                </c:pt>
                <c:pt idx="9">
                  <c:v>282.59374000000003</c:v>
                </c:pt>
                <c:pt idx="11">
                  <c:v>438.40610199999998</c:v>
                </c:pt>
                <c:pt idx="13">
                  <c:v>145.86605399999999</c:v>
                </c:pt>
                <c:pt idx="14">
                  <c:v>1335.5663770000001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5-45BA-B23E-DED7FFAC37D4}"/>
            </c:ext>
          </c:extLst>
        </c:ser>
        <c:ser>
          <c:idx val="1"/>
          <c:order val="1"/>
          <c:tx>
            <c:strRef>
              <c:f>'6.7.1-6.7.5'!$C$36:$C$37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'6.7.1-6.7.5'!$C$38:$C$53</c:f>
              <c:numCache>
                <c:formatCode>0</c:formatCode>
                <c:ptCount val="15"/>
                <c:pt idx="0">
                  <c:v>6283.9692070000001</c:v>
                </c:pt>
                <c:pt idx="1">
                  <c:v>52.654840999999998</c:v>
                </c:pt>
                <c:pt idx="3">
                  <c:v>13757.474961</c:v>
                </c:pt>
                <c:pt idx="6">
                  <c:v>298.288386</c:v>
                </c:pt>
                <c:pt idx="7">
                  <c:v>758.92379499999993</c:v>
                </c:pt>
                <c:pt idx="8">
                  <c:v>410.97030899999999</c:v>
                </c:pt>
                <c:pt idx="9">
                  <c:v>256.50886700000001</c:v>
                </c:pt>
                <c:pt idx="11">
                  <c:v>371.034761</c:v>
                </c:pt>
                <c:pt idx="14">
                  <c:v>1788.1330680000001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5-45BA-B23E-DED7FFAC37D4}"/>
            </c:ext>
          </c:extLst>
        </c:ser>
        <c:ser>
          <c:idx val="2"/>
          <c:order val="2"/>
          <c:tx>
            <c:strRef>
              <c:f>'6.7.1-6.7.5'!$D$36:$D$37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'6.7.1-6.7.5'!$D$38:$D$53</c:f>
              <c:numCache>
                <c:formatCode>0</c:formatCode>
                <c:ptCount val="15"/>
                <c:pt idx="0">
                  <c:v>14237.19253</c:v>
                </c:pt>
                <c:pt idx="1">
                  <c:v>111.02811700000001</c:v>
                </c:pt>
                <c:pt idx="2">
                  <c:v>491.77618699999999</c:v>
                </c:pt>
                <c:pt idx="3">
                  <c:v>20110.388949</c:v>
                </c:pt>
                <c:pt idx="6">
                  <c:v>521.41672300000005</c:v>
                </c:pt>
                <c:pt idx="7">
                  <c:v>1086.143043</c:v>
                </c:pt>
                <c:pt idx="8">
                  <c:v>982.05882899999995</c:v>
                </c:pt>
                <c:pt idx="11">
                  <c:v>420.92656199999999</c:v>
                </c:pt>
                <c:pt idx="14">
                  <c:v>2284.9223910000001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5-45BA-B23E-DED7FFAC37D4}"/>
            </c:ext>
          </c:extLst>
        </c:ser>
        <c:ser>
          <c:idx val="3"/>
          <c:order val="3"/>
          <c:tx>
            <c:strRef>
              <c:f>'6.7.1-6.7.5'!$E$36:$E$37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'6.7.1-6.7.5'!$E$38:$E$53</c:f>
              <c:numCache>
                <c:formatCode>0</c:formatCode>
                <c:ptCount val="15"/>
                <c:pt idx="0">
                  <c:v>8986.1269680000005</c:v>
                </c:pt>
                <c:pt idx="1">
                  <c:v>82.647330000000011</c:v>
                </c:pt>
                <c:pt idx="2">
                  <c:v>472.78307899999999</c:v>
                </c:pt>
                <c:pt idx="3">
                  <c:v>17638.772079999999</c:v>
                </c:pt>
                <c:pt idx="7">
                  <c:v>1122.63472</c:v>
                </c:pt>
                <c:pt idx="8">
                  <c:v>955.543497</c:v>
                </c:pt>
                <c:pt idx="9">
                  <c:v>528.57777799999997</c:v>
                </c:pt>
                <c:pt idx="11">
                  <c:v>405.15188499999999</c:v>
                </c:pt>
                <c:pt idx="14">
                  <c:v>2037.907029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5-45BA-B23E-DED7FFAC37D4}"/>
            </c:ext>
          </c:extLst>
        </c:ser>
        <c:ser>
          <c:idx val="4"/>
          <c:order val="4"/>
          <c:tx>
            <c:strRef>
              <c:f>'6.7.1-6.7.5'!$F$36:$F$37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'6.7.1-6.7.5'!$F$38:$F$53</c:f>
              <c:numCache>
                <c:formatCode>0</c:formatCode>
                <c:ptCount val="15"/>
                <c:pt idx="0">
                  <c:v>6818.8296170000003</c:v>
                </c:pt>
                <c:pt idx="1">
                  <c:v>59.791032000000001</c:v>
                </c:pt>
                <c:pt idx="2">
                  <c:v>294.90220199999999</c:v>
                </c:pt>
                <c:pt idx="3">
                  <c:v>15921.319095999999</c:v>
                </c:pt>
                <c:pt idx="5">
                  <c:v>344.14095400000002</c:v>
                </c:pt>
                <c:pt idx="7">
                  <c:v>1087.771984</c:v>
                </c:pt>
                <c:pt idx="8">
                  <c:v>934.25620000000004</c:v>
                </c:pt>
                <c:pt idx="11">
                  <c:v>339.50118700000002</c:v>
                </c:pt>
                <c:pt idx="14">
                  <c:v>1670.173912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5-45BA-B23E-DED7FFAC37D4}"/>
            </c:ext>
          </c:extLst>
        </c:ser>
        <c:ser>
          <c:idx val="5"/>
          <c:order val="5"/>
          <c:tx>
            <c:strRef>
              <c:f>'6.7.1-6.7.5'!$G$36:$G$37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'6.7.1-6.7.5'!$G$38:$G$53</c:f>
              <c:numCache>
                <c:formatCode>0</c:formatCode>
                <c:ptCount val="15"/>
                <c:pt idx="0">
                  <c:v>6132.8843349999997</c:v>
                </c:pt>
                <c:pt idx="1">
                  <c:v>31.412699</c:v>
                </c:pt>
                <c:pt idx="2">
                  <c:v>197.46696</c:v>
                </c:pt>
                <c:pt idx="3">
                  <c:v>13155.031958000001</c:v>
                </c:pt>
                <c:pt idx="7">
                  <c:v>582.52068099999997</c:v>
                </c:pt>
                <c:pt idx="8">
                  <c:v>763.41112499999997</c:v>
                </c:pt>
                <c:pt idx="9">
                  <c:v>247.16329200000001</c:v>
                </c:pt>
                <c:pt idx="11">
                  <c:v>410.21925999999996</c:v>
                </c:pt>
                <c:pt idx="14">
                  <c:v>998.02327500000001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5-45BA-B23E-DED7FFAC37D4}"/>
            </c:ext>
          </c:extLst>
        </c:ser>
        <c:ser>
          <c:idx val="6"/>
          <c:order val="6"/>
          <c:tx>
            <c:strRef>
              <c:f>'6.7.1-6.7.5'!$H$36:$H$37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'6.7.1-6.7.5'!$H$38:$H$53</c:f>
              <c:numCache>
                <c:formatCode>0</c:formatCode>
                <c:ptCount val="15"/>
                <c:pt idx="0">
                  <c:v>7831.7069760000004</c:v>
                </c:pt>
                <c:pt idx="1">
                  <c:v>26.071281000000003</c:v>
                </c:pt>
                <c:pt idx="3">
                  <c:v>16475.983335000001</c:v>
                </c:pt>
                <c:pt idx="4">
                  <c:v>198.984905</c:v>
                </c:pt>
                <c:pt idx="7">
                  <c:v>604.69734199999994</c:v>
                </c:pt>
                <c:pt idx="8">
                  <c:v>848.26989500000002</c:v>
                </c:pt>
                <c:pt idx="10">
                  <c:v>224.618831</c:v>
                </c:pt>
                <c:pt idx="11">
                  <c:v>345.57329800000002</c:v>
                </c:pt>
                <c:pt idx="14">
                  <c:v>1649.0916990000001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05-45BA-B23E-DED7FFAC37D4}"/>
            </c:ext>
          </c:extLst>
        </c:ser>
        <c:ser>
          <c:idx val="7"/>
          <c:order val="7"/>
          <c:tx>
            <c:strRef>
              <c:f>'6.7.1-6.7.5'!$I$36:$I$37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'6.7.1-6.7.5'!$I$38:$I$53</c:f>
              <c:numCache>
                <c:formatCode>0</c:formatCode>
                <c:ptCount val="15"/>
                <c:pt idx="0">
                  <c:v>7079.5944049999998</c:v>
                </c:pt>
                <c:pt idx="1">
                  <c:v>29.21001</c:v>
                </c:pt>
                <c:pt idx="3">
                  <c:v>15224.802832000001</c:v>
                </c:pt>
                <c:pt idx="7">
                  <c:v>521.61099999999999</c:v>
                </c:pt>
                <c:pt idx="8">
                  <c:v>1072.2411139999999</c:v>
                </c:pt>
                <c:pt idx="10">
                  <c:v>313.649181</c:v>
                </c:pt>
                <c:pt idx="11">
                  <c:v>236.25640800000002</c:v>
                </c:pt>
                <c:pt idx="13">
                  <c:v>98.935481999999993</c:v>
                </c:pt>
                <c:pt idx="14">
                  <c:v>1101.436074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05-45BA-B23E-DED7FFAC37D4}"/>
            </c:ext>
          </c:extLst>
        </c:ser>
        <c:ser>
          <c:idx val="8"/>
          <c:order val="8"/>
          <c:tx>
            <c:strRef>
              <c:f>'6.7.1-6.7.5'!$J$36:$J$37</c:f>
              <c:strCache>
                <c:ptCount val="1"/>
                <c:pt idx="0">
                  <c:v>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'6.7.1-6.7.5'!$J$38:$J$53</c:f>
              <c:numCache>
                <c:formatCode>0</c:formatCode>
                <c:ptCount val="15"/>
                <c:pt idx="0">
                  <c:v>6399.1824299999998</c:v>
                </c:pt>
                <c:pt idx="1">
                  <c:v>27.227460000000001</c:v>
                </c:pt>
                <c:pt idx="3">
                  <c:v>14834.827743000002</c:v>
                </c:pt>
                <c:pt idx="7">
                  <c:v>481.16562400000004</c:v>
                </c:pt>
                <c:pt idx="8">
                  <c:v>1071.843543</c:v>
                </c:pt>
                <c:pt idx="9">
                  <c:v>220.256091</c:v>
                </c:pt>
                <c:pt idx="11">
                  <c:v>376.94919699999997</c:v>
                </c:pt>
                <c:pt idx="13">
                  <c:v>128.904763</c:v>
                </c:pt>
                <c:pt idx="14">
                  <c:v>1815.597704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05-45BA-B23E-DED7FFAC37D4}"/>
            </c:ext>
          </c:extLst>
        </c:ser>
        <c:ser>
          <c:idx val="9"/>
          <c:order val="9"/>
          <c:tx>
            <c:strRef>
              <c:f>'6.7.1-6.7.5'!$K$36:$K$37</c:f>
              <c:strCache>
                <c:ptCount val="1"/>
                <c:pt idx="0">
                  <c:v>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'6.7.1-6.7.5'!$K$38:$K$53</c:f>
              <c:numCache>
                <c:formatCode>0</c:formatCode>
                <c:ptCount val="15"/>
                <c:pt idx="0">
                  <c:v>9478.1592290000008</c:v>
                </c:pt>
                <c:pt idx="1">
                  <c:v>34.098691000000002</c:v>
                </c:pt>
                <c:pt idx="3">
                  <c:v>21918.819234000002</c:v>
                </c:pt>
                <c:pt idx="7">
                  <c:v>729.84652900000003</c:v>
                </c:pt>
                <c:pt idx="8">
                  <c:v>1298.6762679999999</c:v>
                </c:pt>
                <c:pt idx="9">
                  <c:v>243.123197</c:v>
                </c:pt>
                <c:pt idx="11">
                  <c:v>284.28354999999999</c:v>
                </c:pt>
                <c:pt idx="13">
                  <c:v>143.892056</c:v>
                </c:pt>
                <c:pt idx="14">
                  <c:v>1233.1125629999999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05-45BA-B23E-DED7FFAC37D4}"/>
            </c:ext>
          </c:extLst>
        </c:ser>
        <c:ser>
          <c:idx val="10"/>
          <c:order val="10"/>
          <c:tx>
            <c:strRef>
              <c:f>'6.7.1-6.7.5'!$L$36:$L$37</c:f>
              <c:strCache>
                <c:ptCount val="1"/>
                <c:pt idx="0">
                  <c:v>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'6.7.1-6.7.5'!$L$38:$L$53</c:f>
              <c:numCache>
                <c:formatCode>0</c:formatCode>
                <c:ptCount val="15"/>
                <c:pt idx="0">
                  <c:v>11510.502179999999</c:v>
                </c:pt>
                <c:pt idx="1">
                  <c:v>36.974848999999999</c:v>
                </c:pt>
                <c:pt idx="3">
                  <c:v>16220.292751000001</c:v>
                </c:pt>
                <c:pt idx="7">
                  <c:v>676.336274</c:v>
                </c:pt>
                <c:pt idx="8">
                  <c:v>1377.6806099999999</c:v>
                </c:pt>
                <c:pt idx="9">
                  <c:v>209.659188</c:v>
                </c:pt>
                <c:pt idx="11">
                  <c:v>193.93477000000001</c:v>
                </c:pt>
                <c:pt idx="13">
                  <c:v>148.325346</c:v>
                </c:pt>
                <c:pt idx="14">
                  <c:v>1613.6895629999999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05-45BA-B23E-DED7FFAC37D4}"/>
            </c:ext>
          </c:extLst>
        </c:ser>
        <c:ser>
          <c:idx val="11"/>
          <c:order val="11"/>
          <c:tx>
            <c:strRef>
              <c:f>'6.7.1-6.7.5'!$M$36:$M$37</c:f>
              <c:strCache>
                <c:ptCount val="1"/>
                <c:pt idx="0">
                  <c:v>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'6.7.1-6.7.5'!$A$38:$A$53</c:f>
              <c:strCache>
                <c:ptCount val="15"/>
                <c:pt idx="0">
                  <c:v>Blue</c:v>
                </c:pt>
                <c:pt idx="1">
                  <c:v>Deep</c:v>
                </c:pt>
                <c:pt idx="2">
                  <c:v>Dim</c:v>
                </c:pt>
                <c:pt idx="3">
                  <c:v>Green</c:v>
                </c:pt>
                <c:pt idx="4">
                  <c:v>Linen</c:v>
                </c:pt>
                <c:pt idx="5">
                  <c:v>Macaroon</c:v>
                </c:pt>
                <c:pt idx="6">
                  <c:v>Magenta</c:v>
                </c:pt>
                <c:pt idx="7">
                  <c:v>Orange</c:v>
                </c:pt>
                <c:pt idx="8">
                  <c:v>Pearl</c:v>
                </c:pt>
                <c:pt idx="9">
                  <c:v>Red</c:v>
                </c:pt>
                <c:pt idx="10">
                  <c:v>Rice</c:v>
                </c:pt>
                <c:pt idx="11">
                  <c:v>Rosy</c:v>
                </c:pt>
                <c:pt idx="12">
                  <c:v>Snow</c:v>
                </c:pt>
                <c:pt idx="13">
                  <c:v>Vivid</c:v>
                </c:pt>
                <c:pt idx="14">
                  <c:v>Yellow</c:v>
                </c:pt>
              </c:strCache>
            </c:strRef>
          </c:cat>
          <c:val>
            <c:numRef>
              <c:f>'6.7.1-6.7.5'!$M$38:$M$53</c:f>
              <c:numCache>
                <c:formatCode>0</c:formatCode>
                <c:ptCount val="15"/>
                <c:pt idx="0">
                  <c:v>9074.1547040000005</c:v>
                </c:pt>
                <c:pt idx="1">
                  <c:v>36.728721</c:v>
                </c:pt>
                <c:pt idx="3">
                  <c:v>17689.597803000001</c:v>
                </c:pt>
                <c:pt idx="7">
                  <c:v>794.88840500000003</c:v>
                </c:pt>
                <c:pt idx="8">
                  <c:v>1260.041579</c:v>
                </c:pt>
                <c:pt idx="9">
                  <c:v>257.23418900000001</c:v>
                </c:pt>
                <c:pt idx="12">
                  <c:v>308.90372200000002</c:v>
                </c:pt>
                <c:pt idx="13">
                  <c:v>138.91658200000001</c:v>
                </c:pt>
                <c:pt idx="14">
                  <c:v>1815.368418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05-45BA-B23E-DED7FFAC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[6.7.xlsx]6.7.1-6.7.5!Сводная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'6.7.1-6.7.5'!$B$82:$B$83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'6.7.1-6.7.5'!$B$84:$B$100</c:f>
              <c:numCache>
                <c:formatCode>0</c:formatCode>
                <c:ptCount val="14"/>
                <c:pt idx="0">
                  <c:v>14223.727621000002</c:v>
                </c:pt>
                <c:pt idx="1">
                  <c:v>11474.869900000002</c:v>
                </c:pt>
                <c:pt idx="2">
                  <c:v>15891.317448999998</c:v>
                </c:pt>
                <c:pt idx="3">
                  <c:v>13757.474961</c:v>
                </c:pt>
                <c:pt idx="4">
                  <c:v>20110.388949</c:v>
                </c:pt>
                <c:pt idx="5">
                  <c:v>17638.772079999999</c:v>
                </c:pt>
                <c:pt idx="6">
                  <c:v>15921.319095999999</c:v>
                </c:pt>
                <c:pt idx="7">
                  <c:v>13155.031958000001</c:v>
                </c:pt>
                <c:pt idx="8">
                  <c:v>16475.983335000001</c:v>
                </c:pt>
                <c:pt idx="9">
                  <c:v>15224.802832000001</c:v>
                </c:pt>
                <c:pt idx="10">
                  <c:v>14834.827743000002</c:v>
                </c:pt>
                <c:pt idx="11">
                  <c:v>21918.819234000002</c:v>
                </c:pt>
                <c:pt idx="12">
                  <c:v>16220.292751000001</c:v>
                </c:pt>
                <c:pt idx="13">
                  <c:v>17689.597803000001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3-413C-81DA-E7EFFC02E3E4}"/>
            </c:ext>
          </c:extLst>
        </c:ser>
        <c:ser>
          <c:idx val="1"/>
          <c:order val="1"/>
          <c:tx>
            <c:strRef>
              <c:f>'6.7.1-6.7.5'!$C$82:$C$83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'6.7.1-6.7.5'!$C$84:$C$100</c:f>
              <c:numCache>
                <c:formatCode>0</c:formatCode>
                <c:ptCount val="14"/>
                <c:pt idx="0">
                  <c:v>8107.0834329999998</c:v>
                </c:pt>
                <c:pt idx="1">
                  <c:v>4419.9431420000001</c:v>
                </c:pt>
                <c:pt idx="2">
                  <c:v>9934.4125370000002</c:v>
                </c:pt>
                <c:pt idx="3">
                  <c:v>6283.9692070000001</c:v>
                </c:pt>
                <c:pt idx="4">
                  <c:v>14237.19253</c:v>
                </c:pt>
                <c:pt idx="5">
                  <c:v>8986.1269680000005</c:v>
                </c:pt>
                <c:pt idx="6">
                  <c:v>6818.8296170000003</c:v>
                </c:pt>
                <c:pt idx="7">
                  <c:v>6132.8843349999997</c:v>
                </c:pt>
                <c:pt idx="8">
                  <c:v>7831.7069760000004</c:v>
                </c:pt>
                <c:pt idx="9">
                  <c:v>7079.5944049999998</c:v>
                </c:pt>
                <c:pt idx="10">
                  <c:v>6399.1824299999998</c:v>
                </c:pt>
                <c:pt idx="11">
                  <c:v>9478.1592290000008</c:v>
                </c:pt>
                <c:pt idx="12">
                  <c:v>11510.502179999999</c:v>
                </c:pt>
                <c:pt idx="13">
                  <c:v>9074.1547040000005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3-413C-81DA-E7EFFC02E3E4}"/>
            </c:ext>
          </c:extLst>
        </c:ser>
        <c:ser>
          <c:idx val="2"/>
          <c:order val="2"/>
          <c:tx>
            <c:strRef>
              <c:f>'6.7.1-6.7.5'!$D$82:$D$83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'6.7.1-6.7.5'!$D$84:$D$100</c:f>
              <c:numCache>
                <c:formatCode>0</c:formatCode>
                <c:ptCount val="14"/>
                <c:pt idx="0">
                  <c:v>2073.7657469999999</c:v>
                </c:pt>
                <c:pt idx="1">
                  <c:v>1418.480059</c:v>
                </c:pt>
                <c:pt idx="2">
                  <c:v>1335.5663770000001</c:v>
                </c:pt>
                <c:pt idx="3">
                  <c:v>1788.1330680000001</c:v>
                </c:pt>
                <c:pt idx="4">
                  <c:v>2284.9223910000001</c:v>
                </c:pt>
                <c:pt idx="5">
                  <c:v>2037.907029</c:v>
                </c:pt>
                <c:pt idx="6">
                  <c:v>1670.173912</c:v>
                </c:pt>
                <c:pt idx="7">
                  <c:v>998.02327500000001</c:v>
                </c:pt>
                <c:pt idx="8">
                  <c:v>1649.0916990000001</c:v>
                </c:pt>
                <c:pt idx="9">
                  <c:v>1101.436074</c:v>
                </c:pt>
                <c:pt idx="10">
                  <c:v>1815.597704</c:v>
                </c:pt>
                <c:pt idx="11">
                  <c:v>1233.1125629999999</c:v>
                </c:pt>
                <c:pt idx="12">
                  <c:v>1613.6895629999999</c:v>
                </c:pt>
                <c:pt idx="13">
                  <c:v>1815.368418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3-413C-81DA-E7EFFC02E3E4}"/>
            </c:ext>
          </c:extLst>
        </c:ser>
        <c:ser>
          <c:idx val="3"/>
          <c:order val="3"/>
          <c:tx>
            <c:strRef>
              <c:f>'6.7.1-6.7.5'!$E$82:$E$83</c:f>
              <c:strCache>
                <c:ptCount val="1"/>
                <c:pt idx="0">
                  <c:v>Pearl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'6.7.1-6.7.5'!$E$84:$E$100</c:f>
              <c:numCache>
                <c:formatCode>0</c:formatCode>
                <c:ptCount val="14"/>
                <c:pt idx="3">
                  <c:v>410.97030899999999</c:v>
                </c:pt>
                <c:pt idx="4">
                  <c:v>982.05882899999995</c:v>
                </c:pt>
                <c:pt idx="5">
                  <c:v>955.543497</c:v>
                </c:pt>
                <c:pt idx="6">
                  <c:v>934.25620000000004</c:v>
                </c:pt>
                <c:pt idx="7">
                  <c:v>763.41112499999997</c:v>
                </c:pt>
                <c:pt idx="8">
                  <c:v>848.26989500000002</c:v>
                </c:pt>
                <c:pt idx="9">
                  <c:v>1072.2411139999999</c:v>
                </c:pt>
                <c:pt idx="10">
                  <c:v>1071.843543</c:v>
                </c:pt>
                <c:pt idx="11">
                  <c:v>1298.6762679999999</c:v>
                </c:pt>
                <c:pt idx="12">
                  <c:v>1377.6806099999999</c:v>
                </c:pt>
                <c:pt idx="13">
                  <c:v>1260.041579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3-413C-81DA-E7EFFC02E3E4}"/>
            </c:ext>
          </c:extLst>
        </c:ser>
        <c:ser>
          <c:idx val="4"/>
          <c:order val="4"/>
          <c:tx>
            <c:strRef>
              <c:f>'6.7.1-6.7.5'!$F$82:$F$83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'6.7.1-6.7.5'!$F$84:$F$100</c:f>
              <c:numCache>
                <c:formatCode>0</c:formatCode>
                <c:ptCount val="14"/>
                <c:pt idx="2">
                  <c:v>267.40016900000001</c:v>
                </c:pt>
                <c:pt idx="3">
                  <c:v>758.92379499999993</c:v>
                </c:pt>
                <c:pt idx="4">
                  <c:v>1086.143043</c:v>
                </c:pt>
                <c:pt idx="5">
                  <c:v>1122.63472</c:v>
                </c:pt>
                <c:pt idx="6">
                  <c:v>1087.771984</c:v>
                </c:pt>
                <c:pt idx="7">
                  <c:v>582.52068099999997</c:v>
                </c:pt>
                <c:pt idx="8">
                  <c:v>604.69734199999994</c:v>
                </c:pt>
                <c:pt idx="9">
                  <c:v>521.61099999999999</c:v>
                </c:pt>
                <c:pt idx="10">
                  <c:v>481.16562400000004</c:v>
                </c:pt>
                <c:pt idx="11">
                  <c:v>729.84652900000003</c:v>
                </c:pt>
                <c:pt idx="12">
                  <c:v>676.336274</c:v>
                </c:pt>
                <c:pt idx="13">
                  <c:v>794.88840500000003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3-413C-81DA-E7EFFC02E3E4}"/>
            </c:ext>
          </c:extLst>
        </c:ser>
        <c:ser>
          <c:idx val="5"/>
          <c:order val="5"/>
          <c:tx>
            <c:strRef>
              <c:f>'6.7.1-6.7.5'!$G$82:$G$83</c:f>
              <c:strCache>
                <c:ptCount val="1"/>
                <c:pt idx="0">
                  <c:v>Rosy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'6.7.1-6.7.5'!$G$84:$G$100</c:f>
              <c:numCache>
                <c:formatCode>0</c:formatCode>
                <c:ptCount val="14"/>
                <c:pt idx="2">
                  <c:v>438.40610199999998</c:v>
                </c:pt>
                <c:pt idx="3">
                  <c:v>371.034761</c:v>
                </c:pt>
                <c:pt idx="4">
                  <c:v>420.92656199999999</c:v>
                </c:pt>
                <c:pt idx="5">
                  <c:v>405.15188499999999</c:v>
                </c:pt>
                <c:pt idx="6">
                  <c:v>339.50118700000002</c:v>
                </c:pt>
                <c:pt idx="7">
                  <c:v>410.21925999999996</c:v>
                </c:pt>
                <c:pt idx="8">
                  <c:v>345.57329800000002</c:v>
                </c:pt>
                <c:pt idx="9">
                  <c:v>236.25640800000002</c:v>
                </c:pt>
                <c:pt idx="10">
                  <c:v>376.94919699999997</c:v>
                </c:pt>
                <c:pt idx="11">
                  <c:v>284.28354999999999</c:v>
                </c:pt>
                <c:pt idx="12">
                  <c:v>193.93477000000001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3-413C-81DA-E7EFFC02E3E4}"/>
            </c:ext>
          </c:extLst>
        </c:ser>
        <c:ser>
          <c:idx val="6"/>
          <c:order val="6"/>
          <c:tx>
            <c:strRef>
              <c:f>'6.7.1-6.7.5'!$H$82:$H$83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'6.7.1-6.7.5'!$H$84:$H$100</c:f>
              <c:numCache>
                <c:formatCode>0</c:formatCode>
                <c:ptCount val="14"/>
                <c:pt idx="0">
                  <c:v>341.34502600000002</c:v>
                </c:pt>
                <c:pt idx="2">
                  <c:v>282.59374000000003</c:v>
                </c:pt>
                <c:pt idx="3">
                  <c:v>256.50886700000001</c:v>
                </c:pt>
                <c:pt idx="5">
                  <c:v>528.57777799999997</c:v>
                </c:pt>
                <c:pt idx="7">
                  <c:v>247.16329200000001</c:v>
                </c:pt>
                <c:pt idx="10">
                  <c:v>220.256091</c:v>
                </c:pt>
                <c:pt idx="11">
                  <c:v>243.123197</c:v>
                </c:pt>
                <c:pt idx="12">
                  <c:v>209.659188</c:v>
                </c:pt>
                <c:pt idx="13">
                  <c:v>257.23418900000001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3-413C-81DA-E7EFFC02E3E4}"/>
            </c:ext>
          </c:extLst>
        </c:ser>
        <c:ser>
          <c:idx val="7"/>
          <c:order val="7"/>
          <c:tx>
            <c:strRef>
              <c:f>'6.7.1-6.7.5'!$I$82:$I$83</c:f>
              <c:strCache>
                <c:ptCount val="1"/>
                <c:pt idx="0">
                  <c:v>Dim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'6.7.1-6.7.5'!$I$84:$I$100</c:f>
              <c:numCache>
                <c:formatCode>0</c:formatCode>
                <c:ptCount val="14"/>
                <c:pt idx="0">
                  <c:v>194.48822600000003</c:v>
                </c:pt>
                <c:pt idx="4">
                  <c:v>491.77618699999999</c:v>
                </c:pt>
                <c:pt idx="5">
                  <c:v>472.78307899999999</c:v>
                </c:pt>
                <c:pt idx="6">
                  <c:v>294.90220199999999</c:v>
                </c:pt>
                <c:pt idx="7">
                  <c:v>197.46696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3-413C-81DA-E7EFFC02E3E4}"/>
            </c:ext>
          </c:extLst>
        </c:ser>
        <c:ser>
          <c:idx val="8"/>
          <c:order val="8"/>
          <c:tx>
            <c:strRef>
              <c:f>'6.7.1-6.7.5'!$J$82:$J$83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'6.7.1-6.7.5'!$J$84:$J$100</c:f>
              <c:numCache>
                <c:formatCode>0</c:formatCode>
                <c:ptCount val="14"/>
                <c:pt idx="0">
                  <c:v>807.00975100000005</c:v>
                </c:pt>
                <c:pt idx="1">
                  <c:v>503.77652399999999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63-413C-81DA-E7EFFC02E3E4}"/>
            </c:ext>
          </c:extLst>
        </c:ser>
        <c:ser>
          <c:idx val="9"/>
          <c:order val="9"/>
          <c:tx>
            <c:strRef>
              <c:f>'6.7.1-6.7.5'!$K$82:$K$83</c:f>
              <c:strCache>
                <c:ptCount val="1"/>
                <c:pt idx="0">
                  <c:v>Magenta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'6.7.1-6.7.5'!$K$84:$K$100</c:f>
              <c:numCache>
                <c:formatCode>0</c:formatCode>
                <c:ptCount val="14"/>
                <c:pt idx="2">
                  <c:v>280.30021299999999</c:v>
                </c:pt>
                <c:pt idx="3">
                  <c:v>298.288386</c:v>
                </c:pt>
                <c:pt idx="4">
                  <c:v>521.41672300000005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63-413C-81DA-E7EFFC02E3E4}"/>
            </c:ext>
          </c:extLst>
        </c:ser>
        <c:ser>
          <c:idx val="10"/>
          <c:order val="10"/>
          <c:tx>
            <c:strRef>
              <c:f>'6.7.1-6.7.5'!$L$82:$L$83</c:f>
              <c:strCache>
                <c:ptCount val="1"/>
                <c:pt idx="0">
                  <c:v>Vivid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'6.7.1-6.7.5'!$L$84:$L$100</c:f>
              <c:numCache>
                <c:formatCode>0</c:formatCode>
                <c:ptCount val="14"/>
                <c:pt idx="0">
                  <c:v>246.98121499999999</c:v>
                </c:pt>
                <c:pt idx="2">
                  <c:v>145.86605399999999</c:v>
                </c:pt>
                <c:pt idx="9">
                  <c:v>98.935481999999993</c:v>
                </c:pt>
                <c:pt idx="10">
                  <c:v>128.904763</c:v>
                </c:pt>
                <c:pt idx="11">
                  <c:v>143.892056</c:v>
                </c:pt>
                <c:pt idx="12">
                  <c:v>148.325346</c:v>
                </c:pt>
                <c:pt idx="13">
                  <c:v>138.91658200000001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63-413C-81DA-E7EFFC02E3E4}"/>
            </c:ext>
          </c:extLst>
        </c:ser>
        <c:ser>
          <c:idx val="11"/>
          <c:order val="11"/>
          <c:tx>
            <c:strRef>
              <c:f>'6.7.1-6.7.5'!$M$82:$M$83</c:f>
              <c:strCache>
                <c:ptCount val="1"/>
                <c:pt idx="0">
                  <c:v>Deep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'6.7.1-6.7.5'!$M$84:$M$100</c:f>
              <c:numCache>
                <c:formatCode>0</c:formatCode>
                <c:ptCount val="14"/>
                <c:pt idx="0">
                  <c:v>45.850446999999996</c:v>
                </c:pt>
                <c:pt idx="2">
                  <c:v>37.072252999999996</c:v>
                </c:pt>
                <c:pt idx="3">
                  <c:v>52.654840999999998</c:v>
                </c:pt>
                <c:pt idx="4">
                  <c:v>111.02811700000001</c:v>
                </c:pt>
                <c:pt idx="5">
                  <c:v>82.647330000000011</c:v>
                </c:pt>
                <c:pt idx="6">
                  <c:v>59.791032000000001</c:v>
                </c:pt>
                <c:pt idx="7">
                  <c:v>31.412699</c:v>
                </c:pt>
                <c:pt idx="8">
                  <c:v>26.071281000000003</c:v>
                </c:pt>
                <c:pt idx="9">
                  <c:v>29.21001</c:v>
                </c:pt>
                <c:pt idx="10">
                  <c:v>27.227460000000001</c:v>
                </c:pt>
                <c:pt idx="11">
                  <c:v>34.098691000000002</c:v>
                </c:pt>
                <c:pt idx="12">
                  <c:v>36.974848999999999</c:v>
                </c:pt>
                <c:pt idx="13">
                  <c:v>36.728721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63-413C-81DA-E7EFFC02E3E4}"/>
            </c:ext>
          </c:extLst>
        </c:ser>
        <c:ser>
          <c:idx val="12"/>
          <c:order val="12"/>
          <c:tx>
            <c:strRef>
              <c:f>'6.7.1-6.7.5'!$N$82:$N$83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'6.7.1-6.7.5'!$N$84:$N$100</c:f>
              <c:numCache>
                <c:formatCode>0</c:formatCode>
                <c:ptCount val="14"/>
                <c:pt idx="8">
                  <c:v>224.618831</c:v>
                </c:pt>
                <c:pt idx="9">
                  <c:v>313.649181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7-464C-8283-2CF3C867D751}"/>
            </c:ext>
          </c:extLst>
        </c:ser>
        <c:ser>
          <c:idx val="13"/>
          <c:order val="13"/>
          <c:tx>
            <c:strRef>
              <c:f>'6.7.1-6.7.5'!$O$82:$O$83</c:f>
              <c:strCache>
                <c:ptCount val="1"/>
                <c:pt idx="0">
                  <c:v>Macaroon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'6.7.1-6.7.5'!$O$84:$O$100</c:f>
              <c:numCache>
                <c:formatCode>0</c:formatCode>
                <c:ptCount val="14"/>
                <c:pt idx="6">
                  <c:v>344.14095400000002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7-464C-8283-2CF3C867D751}"/>
            </c:ext>
          </c:extLst>
        </c:ser>
        <c:ser>
          <c:idx val="14"/>
          <c:order val="14"/>
          <c:tx>
            <c:strRef>
              <c:f>'6.7.1-6.7.5'!$P$82:$P$83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'6.7.1-6.7.5'!$A$84:$A$100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'6.7.1-6.7.5'!$P$84:$P$100</c:f>
              <c:numCache>
                <c:formatCode>0</c:formatCode>
                <c:ptCount val="14"/>
                <c:pt idx="13">
                  <c:v>308.90372200000002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7-464C-8283-2CF3C867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1941793664"/>
        <c:axId val="1941796992"/>
      </c:barChart>
      <c:catAx>
        <c:axId val="19417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796992"/>
        <c:crosses val="autoZero"/>
        <c:auto val="1"/>
        <c:lblAlgn val="ctr"/>
        <c:lblOffset val="100"/>
        <c:noMultiLvlLbl val="0"/>
      </c:catAx>
      <c:valAx>
        <c:axId val="194179699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7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[6.7.xlsx]6.7.1-6.7.5!Сводная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</a:t>
            </a:r>
            <a:r>
              <a:rPr lang="en-US"/>
              <a:t>off-take </a:t>
            </a:r>
            <a:r>
              <a:rPr lang="ru-RU"/>
              <a:t>для</a:t>
            </a:r>
            <a:r>
              <a:rPr lang="ru-RU" baseline="0"/>
              <a:t> бренда </a:t>
            </a:r>
            <a:r>
              <a:rPr lang="en-US" baseline="0"/>
              <a:t>Green 350-399G </a:t>
            </a:r>
            <a:r>
              <a:rPr lang="ru-RU" baseline="0"/>
              <a:t>за 2022 год в канале ГМ</a:t>
            </a:r>
          </a:p>
        </c:rich>
      </c:tx>
      <c:layout>
        <c:manualLayout>
          <c:xMode val="edge"/>
          <c:yMode val="edge"/>
          <c:x val="0.10155653450807633"/>
          <c:y val="2.1828100557074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'6.7.1-6.7.5'!$B$171:$B$172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'6.7.1-6.7.5'!$B$173</c:f>
              <c:numCache>
                <c:formatCode>0</c:formatCode>
                <c:ptCount val="1"/>
                <c:pt idx="0">
                  <c:v>76.839445910290237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0-486E-A2E6-8B95473823B5}"/>
            </c:ext>
          </c:extLst>
        </c:ser>
        <c:ser>
          <c:idx val="1"/>
          <c:order val="1"/>
          <c:tx>
            <c:strRef>
              <c:f>'6.7.1-6.7.5'!$C$171:$C$172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'6.7.1-6.7.5'!$C$173</c:f>
              <c:numCache>
                <c:formatCode>0</c:formatCode>
                <c:ptCount val="1"/>
                <c:pt idx="0">
                  <c:v>63.321102150537634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0-486E-A2E6-8B95473823B5}"/>
            </c:ext>
          </c:extLst>
        </c:ser>
        <c:ser>
          <c:idx val="2"/>
          <c:order val="2"/>
          <c:tx>
            <c:strRef>
              <c:f>'6.7.1-6.7.5'!$D$171:$D$172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'6.7.1-6.7.5'!$D$173</c:f>
              <c:numCache>
                <c:formatCode>0</c:formatCode>
                <c:ptCount val="1"/>
                <c:pt idx="0">
                  <c:v>103.86774647887323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0-486E-A2E6-8B95473823B5}"/>
            </c:ext>
          </c:extLst>
        </c:ser>
        <c:ser>
          <c:idx val="3"/>
          <c:order val="3"/>
          <c:tx>
            <c:strRef>
              <c:f>'6.7.1-6.7.5'!$E$171:$E$172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'6.7.1-6.7.5'!$E$173</c:f>
              <c:numCache>
                <c:formatCode>0</c:formatCode>
                <c:ptCount val="1"/>
                <c:pt idx="0">
                  <c:v>79.89057437407952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0-486E-A2E6-8B95473823B5}"/>
            </c:ext>
          </c:extLst>
        </c:ser>
        <c:ser>
          <c:idx val="4"/>
          <c:order val="4"/>
          <c:tx>
            <c:strRef>
              <c:f>'6.7.1-6.7.5'!$F$171:$F$172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'6.7.1-6.7.5'!$F$173</c:f>
              <c:numCache>
                <c:formatCode>0</c:formatCode>
                <c:ptCount val="1"/>
                <c:pt idx="0">
                  <c:v>63.113737075332345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0-486E-A2E6-8B95473823B5}"/>
            </c:ext>
          </c:extLst>
        </c:ser>
        <c:ser>
          <c:idx val="5"/>
          <c:order val="5"/>
          <c:tx>
            <c:strRef>
              <c:f>'6.7.1-6.7.5'!$G$171:$G$172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'6.7.1-6.7.5'!$G$173</c:f>
              <c:numCache>
                <c:formatCode>0</c:formatCode>
                <c:ptCount val="1"/>
                <c:pt idx="0">
                  <c:v>83.502496328928046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80-486E-A2E6-8B95473823B5}"/>
            </c:ext>
          </c:extLst>
        </c:ser>
        <c:ser>
          <c:idx val="6"/>
          <c:order val="6"/>
          <c:tx>
            <c:strRef>
              <c:f>'6.7.1-6.7.5'!$H$171:$H$172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'6.7.1-6.7.5'!$H$173</c:f>
              <c:numCache>
                <c:formatCode>0</c:formatCode>
                <c:ptCount val="1"/>
                <c:pt idx="0">
                  <c:v>58.117584097859321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0-486E-A2E6-8B95473823B5}"/>
            </c:ext>
          </c:extLst>
        </c:ser>
        <c:ser>
          <c:idx val="7"/>
          <c:order val="7"/>
          <c:tx>
            <c:strRef>
              <c:f>'6.7.1-6.7.5'!$I$171:$I$172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'6.7.1-6.7.5'!$I$173</c:f>
              <c:numCache>
                <c:formatCode>0</c:formatCode>
                <c:ptCount val="1"/>
                <c:pt idx="0">
                  <c:v>48.147169811320758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80-486E-A2E6-8B95473823B5}"/>
            </c:ext>
          </c:extLst>
        </c:ser>
        <c:ser>
          <c:idx val="8"/>
          <c:order val="8"/>
          <c:tx>
            <c:strRef>
              <c:f>'6.7.1-6.7.5'!$J$171:$J$172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'6.7.1-6.7.5'!$J$173</c:f>
              <c:numCache>
                <c:formatCode>0</c:formatCode>
                <c:ptCount val="1"/>
                <c:pt idx="0">
                  <c:v>65.685204991087346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80-486E-A2E6-8B95473823B5}"/>
            </c:ext>
          </c:extLst>
        </c:ser>
        <c:ser>
          <c:idx val="9"/>
          <c:order val="9"/>
          <c:tx>
            <c:strRef>
              <c:f>'6.7.1-6.7.5'!$K$171:$K$172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'6.7.1-6.7.5'!$K$173</c:f>
              <c:numCache>
                <c:formatCode>0</c:formatCode>
                <c:ptCount val="1"/>
                <c:pt idx="0">
                  <c:v>104.26282051282051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80-486E-A2E6-8B95473823B5}"/>
            </c:ext>
          </c:extLst>
        </c:ser>
        <c:ser>
          <c:idx val="10"/>
          <c:order val="10"/>
          <c:tx>
            <c:strRef>
              <c:f>'6.7.1-6.7.5'!$L$171:$L$172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'6.7.1-6.7.5'!$L$173</c:f>
              <c:numCache>
                <c:formatCode>0</c:formatCode>
                <c:ptCount val="1"/>
                <c:pt idx="0">
                  <c:v>79.666452648475115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80-486E-A2E6-8B95473823B5}"/>
            </c:ext>
          </c:extLst>
        </c:ser>
        <c:ser>
          <c:idx val="11"/>
          <c:order val="11"/>
          <c:tx>
            <c:strRef>
              <c:f>'6.7.1-6.7.5'!$M$171:$M$172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'6.7.1-6.7.5'!$A$173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'6.7.1-6.7.5'!$M$173</c:f>
              <c:numCache>
                <c:formatCode>0</c:formatCode>
                <c:ptCount val="1"/>
                <c:pt idx="0">
                  <c:v>44.291946308724832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80-486E-A2E6-8B95473823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12399"/>
        <c:axId val="83214895"/>
      </c:barChart>
      <c:catAx>
        <c:axId val="83212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214895"/>
        <c:crosses val="autoZero"/>
        <c:auto val="1"/>
        <c:lblAlgn val="ctr"/>
        <c:lblOffset val="100"/>
        <c:noMultiLvlLbl val="0"/>
      </c:catAx>
      <c:valAx>
        <c:axId val="83214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32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56065120238348E-2"/>
          <c:y val="0.84780037911927675"/>
          <c:w val="0.88388752926154501"/>
          <c:h val="0.10127369495479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[6.7.xlsx]6.7.1-6.7.5!Сводная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</a:t>
            </a:r>
            <a:r>
              <a:rPr lang="en-US"/>
              <a:t>off-take</a:t>
            </a:r>
            <a:r>
              <a:rPr lang="en-US" baseline="0"/>
              <a:t> </a:t>
            </a:r>
            <a:r>
              <a:rPr lang="ru-RU" baseline="0"/>
              <a:t>для бренда </a:t>
            </a:r>
            <a:r>
              <a:rPr lang="en-US" baseline="0"/>
              <a:t>Blue 400-599G </a:t>
            </a:r>
            <a:r>
              <a:rPr lang="ru-RU" baseline="0"/>
              <a:t>за 2022 год в канале ГМ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'6.7.1-6.7.5'!$B$194:$B$195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'6.7.1-6.7.5'!$B$196</c:f>
              <c:numCache>
                <c:formatCode>0</c:formatCode>
                <c:ptCount val="1"/>
                <c:pt idx="0">
                  <c:v>61.715247252747247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06E-4963-A690-07D03780D33D}"/>
            </c:ext>
          </c:extLst>
        </c:ser>
        <c:ser>
          <c:idx val="1"/>
          <c:order val="1"/>
          <c:tx>
            <c:strRef>
              <c:f>'6.7.1-6.7.5'!$C$194:$C$195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'6.7.1-6.7.5'!$C$196</c:f>
              <c:numCache>
                <c:formatCode>0</c:formatCode>
                <c:ptCount val="1"/>
                <c:pt idx="0">
                  <c:v>51.656772334293954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06E-4963-A690-07D03780D33D}"/>
            </c:ext>
          </c:extLst>
        </c:ser>
        <c:ser>
          <c:idx val="2"/>
          <c:order val="2"/>
          <c:tx>
            <c:strRef>
              <c:f>'6.7.1-6.7.5'!$D$194:$D$195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'6.7.1-6.7.5'!$D$196</c:f>
              <c:numCache>
                <c:formatCode>0</c:formatCode>
                <c:ptCount val="1"/>
                <c:pt idx="0">
                  <c:v>66.973333333333329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06E-4963-A690-07D03780D33D}"/>
            </c:ext>
          </c:extLst>
        </c:ser>
        <c:ser>
          <c:idx val="3"/>
          <c:order val="3"/>
          <c:tx>
            <c:strRef>
              <c:f>'6.7.1-6.7.5'!$E$194:$E$195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'6.7.1-6.7.5'!$E$196</c:f>
              <c:numCache>
                <c:formatCode>0</c:formatCode>
                <c:ptCount val="1"/>
                <c:pt idx="0">
                  <c:v>46.028909952606632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06E-4963-A690-07D03780D33D}"/>
            </c:ext>
          </c:extLst>
        </c:ser>
        <c:ser>
          <c:idx val="4"/>
          <c:order val="4"/>
          <c:tx>
            <c:strRef>
              <c:f>'6.7.1-6.7.5'!$F$194:$F$195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'6.7.1-6.7.5'!$F$196</c:f>
              <c:numCache>
                <c:formatCode>0</c:formatCode>
                <c:ptCount val="1"/>
                <c:pt idx="0">
                  <c:v>52.668412942989221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06E-4963-A690-07D03780D33D}"/>
            </c:ext>
          </c:extLst>
        </c:ser>
        <c:ser>
          <c:idx val="5"/>
          <c:order val="5"/>
          <c:tx>
            <c:strRef>
              <c:f>'6.7.1-6.7.5'!$G$194:$G$195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'6.7.1-6.7.5'!$G$196</c:f>
              <c:numCache>
                <c:formatCode>0</c:formatCode>
                <c:ptCount val="1"/>
                <c:pt idx="0">
                  <c:v>42.811949685534593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906E-4963-A690-07D03780D33D}"/>
            </c:ext>
          </c:extLst>
        </c:ser>
        <c:ser>
          <c:idx val="6"/>
          <c:order val="6"/>
          <c:tx>
            <c:strRef>
              <c:f>'6.7.1-6.7.5'!$H$194:$H$195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'6.7.1-6.7.5'!$H$196</c:f>
              <c:numCache>
                <c:formatCode>0</c:formatCode>
                <c:ptCount val="1"/>
                <c:pt idx="0">
                  <c:v>64.644019138755979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906E-4963-A690-07D03780D33D}"/>
            </c:ext>
          </c:extLst>
        </c:ser>
        <c:ser>
          <c:idx val="7"/>
          <c:order val="7"/>
          <c:tx>
            <c:strRef>
              <c:f>'6.7.1-6.7.5'!$I$194:$I$195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'6.7.1-6.7.5'!$I$196</c:f>
              <c:numCache>
                <c:formatCode>0</c:formatCode>
                <c:ptCount val="1"/>
                <c:pt idx="0">
                  <c:v>45.285161290322577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906E-4963-A690-07D03780D33D}"/>
            </c:ext>
          </c:extLst>
        </c:ser>
        <c:ser>
          <c:idx val="8"/>
          <c:order val="8"/>
          <c:tx>
            <c:strRef>
              <c:f>'6.7.1-6.7.5'!$J$194:$J$195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'6.7.1-6.7.5'!$J$196</c:f>
              <c:numCache>
                <c:formatCode>0</c:formatCode>
                <c:ptCount val="1"/>
                <c:pt idx="0">
                  <c:v>62.648392282958206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906E-4963-A690-07D03780D33D}"/>
            </c:ext>
          </c:extLst>
        </c:ser>
        <c:ser>
          <c:idx val="9"/>
          <c:order val="9"/>
          <c:tx>
            <c:strRef>
              <c:f>'6.7.1-6.7.5'!$K$194:$K$195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'6.7.1-6.7.5'!$K$196</c:f>
              <c:numCache>
                <c:formatCode>0</c:formatCode>
                <c:ptCount val="1"/>
                <c:pt idx="0">
                  <c:v>52.512559618441976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906E-4963-A690-07D03780D33D}"/>
            </c:ext>
          </c:extLst>
        </c:ser>
        <c:ser>
          <c:idx val="10"/>
          <c:order val="10"/>
          <c:tx>
            <c:strRef>
              <c:f>'6.7.1-6.7.5'!$L$194:$L$195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'6.7.1-6.7.5'!$L$196</c:f>
              <c:numCache>
                <c:formatCode>0</c:formatCode>
                <c:ptCount val="1"/>
                <c:pt idx="0">
                  <c:v>82.431825273010915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906E-4963-A690-07D03780D33D}"/>
            </c:ext>
          </c:extLst>
        </c:ser>
        <c:ser>
          <c:idx val="11"/>
          <c:order val="11"/>
          <c:tx>
            <c:strRef>
              <c:f>'6.7.1-6.7.5'!$M$194:$M$195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'6.7.1-6.7.5'!$A$196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'6.7.1-6.7.5'!$M$196</c:f>
              <c:numCache>
                <c:formatCode>0</c:formatCode>
                <c:ptCount val="1"/>
                <c:pt idx="0">
                  <c:v>67.817235772357719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906E-4963-A690-07D03780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70"/>
        <c:axId val="83179551"/>
        <c:axId val="83178719"/>
      </c:barChart>
      <c:catAx>
        <c:axId val="83179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78719"/>
        <c:crosses val="autoZero"/>
        <c:auto val="1"/>
        <c:lblAlgn val="ctr"/>
        <c:lblOffset val="100"/>
        <c:noMultiLvlLbl val="0"/>
      </c:catAx>
      <c:valAx>
        <c:axId val="831787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831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35525307001991E-2"/>
          <c:y val="0.84611330230717996"/>
          <c:w val="0.88570636504410583"/>
          <c:h val="9.546210468517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[6.7.xlsx]6.7.1-6.7.5!Сводная таблица4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659813356663747E-2"/>
          <c:y val="0.25775214786174994"/>
          <c:w val="0.91387722368037327"/>
          <c:h val="0.58761292707345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'6.7.1-6.7.5'!$B$138</c:f>
              <c:strCache>
                <c:ptCount val="1"/>
                <c:pt idx="0">
                  <c:v>Сумма по полю Off-Take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'6.7.1-6.7.5'!$A$139:$A$142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'6.7.1-6.7.5'!$B$139:$B$142</c:f>
              <c:numCache>
                <c:formatCode>0</c:formatCode>
                <c:ptCount val="3"/>
                <c:pt idx="0">
                  <c:v>3940.8126279184744</c:v>
                </c:pt>
                <c:pt idx="1">
                  <c:v>803.58211455598973</c:v>
                </c:pt>
                <c:pt idx="2">
                  <c:v>1413.0030985712947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6-4D9F-AA5C-B42BAC36B4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349119"/>
        <c:axId val="660361183"/>
      </c:barChart>
      <c:lineChart>
        <c:grouping val="standard"/>
        <c:varyColors val="0"/>
        <c:ser>
          <c:idx val="1"/>
          <c:order val="1"/>
          <c:tx>
            <c:strRef>
              <c:f>'6.7.1-6.7.5'!$C$138</c:f>
              <c:strCache>
                <c:ptCount val="1"/>
                <c:pt idx="0">
                  <c:v>Сумма по полю Value (in 1000 rub)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'6.7.1-6.7.5'!$A$139:$A$142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'6.7.1-6.7.5'!$C$139:$C$142</c:f>
              <c:numCache>
                <c:formatCode>0</c:formatCode>
                <c:ptCount val="3"/>
                <c:pt idx="0">
                  <c:v>219279.11986300006</c:v>
                </c:pt>
                <c:pt idx="1">
                  <c:v>158329.38752400011</c:v>
                </c:pt>
                <c:pt idx="2">
                  <c:v>438714.43720800016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6-4D9F-AA5C-B42BAC36B4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366175"/>
        <c:axId val="660357855"/>
      </c:lineChart>
      <c:catAx>
        <c:axId val="66034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продаж</a:t>
                </a:r>
                <a:r>
                  <a:rPr lang="ru-RU" baseline="0"/>
                  <a:t>(руб.)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361183"/>
        <c:crosses val="autoZero"/>
        <c:auto val="1"/>
        <c:lblAlgn val="ctr"/>
        <c:lblOffset val="100"/>
        <c:noMultiLvlLbl val="0"/>
      </c:catAx>
      <c:valAx>
        <c:axId val="6603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 продаж (руб.)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349119"/>
        <c:crosses val="autoZero"/>
        <c:crossBetween val="between"/>
      </c:valAx>
      <c:valAx>
        <c:axId val="66035785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366175"/>
        <c:crosses val="max"/>
        <c:crossBetween val="between"/>
      </c:valAx>
      <c:catAx>
        <c:axId val="66036617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35785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[6.7.xlsx]6.7.6!Сводная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Динамика цен для бренда </a:t>
            </a:r>
            <a:r>
              <a:rPr lang="en-US" sz="1600" b="0" i="0" baseline="0">
                <a:effectLst/>
              </a:rPr>
              <a:t>Green 350-399G </a:t>
            </a:r>
            <a:r>
              <a:rPr lang="ru-RU" sz="1600" b="0" i="0" baseline="0">
                <a:effectLst/>
              </a:rPr>
              <a:t>за 2022 в канале ХМ </a:t>
            </a:r>
            <a:r>
              <a:rPr lang="ru-RU" sz="1600" b="0" i="0" u="none" strike="noStrike" baseline="0">
                <a:effectLst/>
              </a:rPr>
              <a:t>по месяцам</a:t>
            </a:r>
            <a:endParaRPr lang="ru-RU" sz="16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'6.7.6'!$B$7:$B$8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'6.7.6'!$B$9</c:f>
              <c:numCache>
                <c:formatCode>0</c:formatCode>
                <c:ptCount val="1"/>
                <c:pt idx="0">
                  <c:v>5622.5804420000004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4-4526-955F-37B941DBCBB0}"/>
            </c:ext>
          </c:extLst>
        </c:ser>
        <c:ser>
          <c:idx val="1"/>
          <c:order val="1"/>
          <c:tx>
            <c:strRef>
              <c:f>'6.7.6'!$C$7:$C$8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'6.7.6'!$C$9</c:f>
              <c:numCache>
                <c:formatCode>0</c:formatCode>
                <c:ptCount val="1"/>
                <c:pt idx="0">
                  <c:v>4702.004113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4-4526-955F-37B941DBCBB0}"/>
            </c:ext>
          </c:extLst>
        </c:ser>
        <c:ser>
          <c:idx val="2"/>
          <c:order val="2"/>
          <c:tx>
            <c:strRef>
              <c:f>'6.7.6'!$D$7:$D$8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'6.7.6'!$D$9</c:f>
              <c:numCache>
                <c:formatCode>0</c:formatCode>
                <c:ptCount val="1"/>
                <c:pt idx="0">
                  <c:v>7356.7611919999999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4-4526-955F-37B941DBCBB0}"/>
            </c:ext>
          </c:extLst>
        </c:ser>
        <c:ser>
          <c:idx val="3"/>
          <c:order val="3"/>
          <c:tx>
            <c:strRef>
              <c:f>'6.7.6'!$E$7:$E$8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'6.7.6'!$E$9</c:f>
              <c:numCache>
                <c:formatCode>0</c:formatCode>
                <c:ptCount val="1"/>
                <c:pt idx="0">
                  <c:v>5684.181431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4-4526-955F-37B941DBCBB0}"/>
            </c:ext>
          </c:extLst>
        </c:ser>
        <c:ser>
          <c:idx val="4"/>
          <c:order val="4"/>
          <c:tx>
            <c:strRef>
              <c:f>'6.7.6'!$F$7:$F$8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'6.7.6'!$F$9</c:f>
              <c:numCache>
                <c:formatCode>0</c:formatCode>
                <c:ptCount val="1"/>
                <c:pt idx="0">
                  <c:v>4568.3092669999996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4-4526-955F-37B941DBCBB0}"/>
            </c:ext>
          </c:extLst>
        </c:ser>
        <c:ser>
          <c:idx val="5"/>
          <c:order val="5"/>
          <c:tx>
            <c:strRef>
              <c:f>'6.7.6'!$G$7:$G$8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'6.7.6'!$G$9</c:f>
              <c:numCache>
                <c:formatCode>0</c:formatCode>
                <c:ptCount val="1"/>
                <c:pt idx="0">
                  <c:v>5681.495903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C4-4526-955F-37B941DBCBB0}"/>
            </c:ext>
          </c:extLst>
        </c:ser>
        <c:ser>
          <c:idx val="6"/>
          <c:order val="6"/>
          <c:tx>
            <c:strRef>
              <c:f>'6.7.6'!$H$7:$H$8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'6.7.6'!$H$9</c:f>
              <c:numCache>
                <c:formatCode>0</c:formatCode>
                <c:ptCount val="1"/>
                <c:pt idx="0">
                  <c:v>4003.4489410000001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C4-4526-955F-37B941DBCBB0}"/>
            </c:ext>
          </c:extLst>
        </c:ser>
        <c:ser>
          <c:idx val="7"/>
          <c:order val="7"/>
          <c:tx>
            <c:strRef>
              <c:f>'6.7.6'!$I$7:$I$8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'6.7.6'!$I$9</c:f>
              <c:numCache>
                <c:formatCode>0</c:formatCode>
                <c:ptCount val="1"/>
                <c:pt idx="0">
                  <c:v>3368.8655979999999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C4-4526-955F-37B941DBCBB0}"/>
            </c:ext>
          </c:extLst>
        </c:ser>
        <c:ser>
          <c:idx val="8"/>
          <c:order val="8"/>
          <c:tx>
            <c:strRef>
              <c:f>'6.7.6'!$J$7:$J$8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'6.7.6'!$J$9</c:f>
              <c:numCache>
                <c:formatCode>0</c:formatCode>
                <c:ptCount val="1"/>
                <c:pt idx="0">
                  <c:v>3683.3465890000002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C4-4526-955F-37B941DBCBB0}"/>
            </c:ext>
          </c:extLst>
        </c:ser>
        <c:ser>
          <c:idx val="9"/>
          <c:order val="9"/>
          <c:tx>
            <c:strRef>
              <c:f>'6.7.6'!$K$7:$K$8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'6.7.6'!$K$9</c:f>
              <c:numCache>
                <c:formatCode>0</c:formatCode>
                <c:ptCount val="1"/>
                <c:pt idx="0">
                  <c:v>5995.7105419999998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C4-4526-955F-37B941DBCBB0}"/>
            </c:ext>
          </c:extLst>
        </c:ser>
        <c:ser>
          <c:idx val="10"/>
          <c:order val="10"/>
          <c:tx>
            <c:strRef>
              <c:f>'6.7.6'!$L$7:$L$8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'6.7.6'!$L$9</c:f>
              <c:numCache>
                <c:formatCode>0</c:formatCode>
                <c:ptCount val="1"/>
                <c:pt idx="0">
                  <c:v>4540.5662780000002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C4-4526-955F-37B941DBCBB0}"/>
            </c:ext>
          </c:extLst>
        </c:ser>
        <c:ser>
          <c:idx val="11"/>
          <c:order val="11"/>
          <c:tx>
            <c:strRef>
              <c:f>'6.7.6'!$M$7:$M$8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'6.7.6'!$M$9</c:f>
              <c:numCache>
                <c:formatCode>0</c:formatCode>
                <c:ptCount val="1"/>
                <c:pt idx="0">
                  <c:v>3098.2747159999999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C4-4526-955F-37B941DBC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5475504"/>
        <c:axId val="1825477584"/>
      </c:barChart>
      <c:catAx>
        <c:axId val="182547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5477584"/>
        <c:crosses val="autoZero"/>
        <c:auto val="1"/>
        <c:lblAlgn val="ctr"/>
        <c:lblOffset val="100"/>
        <c:noMultiLvlLbl val="0"/>
      </c:catAx>
      <c:valAx>
        <c:axId val="1825477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8254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[6.7.xlsx]6.7.6!Сводная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Динамика </a:t>
            </a:r>
            <a:r>
              <a:rPr lang="en-US" sz="1600" b="0" i="0" baseline="0">
                <a:effectLst/>
              </a:rPr>
              <a:t>off-take</a:t>
            </a:r>
            <a:r>
              <a:rPr lang="ru-RU" sz="1600" b="0" i="0" baseline="0">
                <a:effectLst/>
              </a:rPr>
              <a:t> для бренда </a:t>
            </a:r>
            <a:r>
              <a:rPr lang="en-US" sz="1600" b="0" i="0" baseline="0">
                <a:effectLst/>
              </a:rPr>
              <a:t>Green 350-399G </a:t>
            </a:r>
            <a:r>
              <a:rPr lang="ru-RU" sz="1600" b="0" i="0" baseline="0">
                <a:effectLst/>
              </a:rPr>
              <a:t>за 2022 в канале ХМ </a:t>
            </a:r>
            <a:r>
              <a:rPr lang="ru-RU" sz="1600" b="0" i="0" u="none" strike="noStrike" baseline="0">
                <a:effectLst/>
              </a:rPr>
              <a:t>по месяцам</a:t>
            </a:r>
            <a:endParaRPr lang="ru-RU" sz="1600">
              <a:effectLst/>
            </a:endParaRPr>
          </a:p>
        </c:rich>
      </c:tx>
      <c:layout>
        <c:manualLayout>
          <c:xMode val="edge"/>
          <c:yMode val="edge"/>
          <c:x val="0.13348481439820023"/>
          <c:y val="2.9906536187301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94903493328691"/>
          <c:y val="0.22944004131968673"/>
          <c:w val="0.7307382351853906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'6.7.6'!$B$33:$B$34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'6.7.6'!$B$35</c:f>
              <c:numCache>
                <c:formatCode>0</c:formatCode>
                <c:ptCount val="1"/>
                <c:pt idx="0">
                  <c:v>76.839445910290237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5-474F-A21C-6141F1444B87}"/>
            </c:ext>
          </c:extLst>
        </c:ser>
        <c:ser>
          <c:idx val="1"/>
          <c:order val="1"/>
          <c:tx>
            <c:strRef>
              <c:f>'6.7.6'!$C$33:$C$34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'6.7.6'!$C$35</c:f>
              <c:numCache>
                <c:formatCode>0</c:formatCode>
                <c:ptCount val="1"/>
                <c:pt idx="0">
                  <c:v>63.321102150537634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5-474F-A21C-6141F1444B87}"/>
            </c:ext>
          </c:extLst>
        </c:ser>
        <c:ser>
          <c:idx val="2"/>
          <c:order val="2"/>
          <c:tx>
            <c:strRef>
              <c:f>'6.7.6'!$D$33:$D$34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'6.7.6'!$D$35</c:f>
              <c:numCache>
                <c:formatCode>0</c:formatCode>
                <c:ptCount val="1"/>
                <c:pt idx="0">
                  <c:v>103.86774647887323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5-474F-A21C-6141F1444B87}"/>
            </c:ext>
          </c:extLst>
        </c:ser>
        <c:ser>
          <c:idx val="3"/>
          <c:order val="3"/>
          <c:tx>
            <c:strRef>
              <c:f>'6.7.6'!$E$33:$E$34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'6.7.6'!$E$35</c:f>
              <c:numCache>
                <c:formatCode>0</c:formatCode>
                <c:ptCount val="1"/>
                <c:pt idx="0">
                  <c:v>79.89057437407952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5-474F-A21C-6141F1444B87}"/>
            </c:ext>
          </c:extLst>
        </c:ser>
        <c:ser>
          <c:idx val="4"/>
          <c:order val="4"/>
          <c:tx>
            <c:strRef>
              <c:f>'6.7.6'!$F$33:$F$34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'6.7.6'!$F$35</c:f>
              <c:numCache>
                <c:formatCode>0</c:formatCode>
                <c:ptCount val="1"/>
                <c:pt idx="0">
                  <c:v>63.113737075332345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F5-474F-A21C-6141F1444B87}"/>
            </c:ext>
          </c:extLst>
        </c:ser>
        <c:ser>
          <c:idx val="5"/>
          <c:order val="5"/>
          <c:tx>
            <c:strRef>
              <c:f>'6.7.6'!$G$33:$G$34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'6.7.6'!$G$35</c:f>
              <c:numCache>
                <c:formatCode>0</c:formatCode>
                <c:ptCount val="1"/>
                <c:pt idx="0">
                  <c:v>83.502496328928046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F5-474F-A21C-6141F1444B87}"/>
            </c:ext>
          </c:extLst>
        </c:ser>
        <c:ser>
          <c:idx val="6"/>
          <c:order val="6"/>
          <c:tx>
            <c:strRef>
              <c:f>'6.7.6'!$H$33:$H$34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'6.7.6'!$H$35</c:f>
              <c:numCache>
                <c:formatCode>0</c:formatCode>
                <c:ptCount val="1"/>
                <c:pt idx="0">
                  <c:v>58.117584097859321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5-474F-A21C-6141F1444B87}"/>
            </c:ext>
          </c:extLst>
        </c:ser>
        <c:ser>
          <c:idx val="7"/>
          <c:order val="7"/>
          <c:tx>
            <c:strRef>
              <c:f>'6.7.6'!$I$33:$I$34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'6.7.6'!$I$35</c:f>
              <c:numCache>
                <c:formatCode>0</c:formatCode>
                <c:ptCount val="1"/>
                <c:pt idx="0">
                  <c:v>48.147169811320758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F5-474F-A21C-6141F1444B87}"/>
            </c:ext>
          </c:extLst>
        </c:ser>
        <c:ser>
          <c:idx val="8"/>
          <c:order val="8"/>
          <c:tx>
            <c:strRef>
              <c:f>'6.7.6'!$J$33:$J$34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'6.7.6'!$J$35</c:f>
              <c:numCache>
                <c:formatCode>0</c:formatCode>
                <c:ptCount val="1"/>
                <c:pt idx="0">
                  <c:v>65.685204991087346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5-474F-A21C-6141F1444B87}"/>
            </c:ext>
          </c:extLst>
        </c:ser>
        <c:ser>
          <c:idx val="9"/>
          <c:order val="9"/>
          <c:tx>
            <c:strRef>
              <c:f>'6.7.6'!$K$33:$K$34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'6.7.6'!$K$35</c:f>
              <c:numCache>
                <c:formatCode>0</c:formatCode>
                <c:ptCount val="1"/>
                <c:pt idx="0">
                  <c:v>104.26282051282051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F5-474F-A21C-6141F1444B87}"/>
            </c:ext>
          </c:extLst>
        </c:ser>
        <c:ser>
          <c:idx val="10"/>
          <c:order val="10"/>
          <c:tx>
            <c:strRef>
              <c:f>'6.7.6'!$L$33:$L$34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'6.7.6'!$L$35</c:f>
              <c:numCache>
                <c:formatCode>0</c:formatCode>
                <c:ptCount val="1"/>
                <c:pt idx="0">
                  <c:v>79.666452648475115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F5-474F-A21C-6141F1444B87}"/>
            </c:ext>
          </c:extLst>
        </c:ser>
        <c:ser>
          <c:idx val="11"/>
          <c:order val="11"/>
          <c:tx>
            <c:strRef>
              <c:f>'6.7.6'!$M$33:$M$34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'6.7.6'!$A$35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'6.7.6'!$M$35</c:f>
              <c:numCache>
                <c:formatCode>0</c:formatCode>
                <c:ptCount val="1"/>
                <c:pt idx="0">
                  <c:v>44.291946308724832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F5-474F-A21C-6141F1444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4887024"/>
        <c:axId val="454874128"/>
      </c:barChart>
      <c:catAx>
        <c:axId val="454887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4874128"/>
        <c:crosses val="autoZero"/>
        <c:auto val="1"/>
        <c:lblAlgn val="ctr"/>
        <c:lblOffset val="100"/>
        <c:noMultiLvlLbl val="0"/>
      </c:catAx>
      <c:valAx>
        <c:axId val="45487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548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[6.7.xlsx]6.7.6!Сводная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Динамика продаж для бренда </a:t>
            </a:r>
            <a:r>
              <a:rPr lang="en-US" sz="1600" b="0" i="0" baseline="0">
                <a:effectLst/>
              </a:rPr>
              <a:t>Green 350-399G </a:t>
            </a:r>
            <a:r>
              <a:rPr lang="ru-RU" sz="1600" b="0" i="0" baseline="0">
                <a:effectLst/>
              </a:rPr>
              <a:t>за 2022 в канале ХМ </a:t>
            </a:r>
            <a:r>
              <a:rPr lang="ru-RU" sz="1600" b="0" i="0" u="none" strike="noStrike" baseline="0">
                <a:effectLst/>
              </a:rPr>
              <a:t>по месяцам</a:t>
            </a:r>
            <a:endParaRPr lang="ru-R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'6.7.6'!$B$56:$B$57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'6.7.6'!$B$58</c:f>
              <c:numCache>
                <c:formatCode>0</c:formatCode>
                <c:ptCount val="1"/>
                <c:pt idx="0">
                  <c:v>96.534432416562652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5-4583-8C18-CECD515730A1}"/>
            </c:ext>
          </c:extLst>
        </c:ser>
        <c:ser>
          <c:idx val="1"/>
          <c:order val="1"/>
          <c:tx>
            <c:strRef>
              <c:f>'6.7.6'!$C$56:$C$57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'6.7.6'!$C$58</c:f>
              <c:numCache>
                <c:formatCode>0</c:formatCode>
                <c:ptCount val="1"/>
                <c:pt idx="0">
                  <c:v>99.807138326799105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5-4583-8C18-CECD515730A1}"/>
            </c:ext>
          </c:extLst>
        </c:ser>
        <c:ser>
          <c:idx val="2"/>
          <c:order val="2"/>
          <c:tx>
            <c:strRef>
              <c:f>'6.7.6'!$D$56:$D$57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'6.7.6'!$D$58</c:f>
              <c:numCache>
                <c:formatCode>0</c:formatCode>
                <c:ptCount val="1"/>
                <c:pt idx="0">
                  <c:v>99.757969465503933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5-4583-8C18-CECD515730A1}"/>
            </c:ext>
          </c:extLst>
        </c:ser>
        <c:ser>
          <c:idx val="3"/>
          <c:order val="3"/>
          <c:tx>
            <c:strRef>
              <c:f>'6.7.6'!$E$56:$E$57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'6.7.6'!$E$58</c:f>
              <c:numCache>
                <c:formatCode>0</c:formatCode>
                <c:ptCount val="1"/>
                <c:pt idx="0">
                  <c:v>104.78584350464645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5-4583-8C18-CECD515730A1}"/>
            </c:ext>
          </c:extLst>
        </c:ser>
        <c:ser>
          <c:idx val="4"/>
          <c:order val="4"/>
          <c:tx>
            <c:strRef>
              <c:f>'6.7.6'!$F$56:$F$57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'6.7.6'!$F$58</c:f>
              <c:numCache>
                <c:formatCode>0</c:formatCode>
                <c:ptCount val="1"/>
                <c:pt idx="0">
                  <c:v>106.91605661392997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85-4583-8C18-CECD515730A1}"/>
            </c:ext>
          </c:extLst>
        </c:ser>
        <c:ser>
          <c:idx val="5"/>
          <c:order val="5"/>
          <c:tx>
            <c:strRef>
              <c:f>'6.7.6'!$G$56:$G$57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'6.7.6'!$G$58</c:f>
              <c:numCache>
                <c:formatCode>0</c:formatCode>
                <c:ptCount val="1"/>
                <c:pt idx="0">
                  <c:v>99.911649005015363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85-4583-8C18-CECD515730A1}"/>
            </c:ext>
          </c:extLst>
        </c:ser>
        <c:ser>
          <c:idx val="6"/>
          <c:order val="6"/>
          <c:tx>
            <c:strRef>
              <c:f>'6.7.6'!$H$56:$H$57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'6.7.6'!$H$58</c:f>
              <c:numCache>
                <c:formatCode>0</c:formatCode>
                <c:ptCount val="1"/>
                <c:pt idx="0">
                  <c:v>105.32925028085529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85-4583-8C18-CECD515730A1}"/>
            </c:ext>
          </c:extLst>
        </c:ser>
        <c:ser>
          <c:idx val="7"/>
          <c:order val="7"/>
          <c:tx>
            <c:strRef>
              <c:f>'6.7.6'!$I$56:$I$57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'6.7.6'!$I$58</c:f>
              <c:numCache>
                <c:formatCode>0</c:formatCode>
                <c:ptCount val="1"/>
                <c:pt idx="0">
                  <c:v>110.01598864853567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85-4583-8C18-CECD515730A1}"/>
            </c:ext>
          </c:extLst>
        </c:ser>
        <c:ser>
          <c:idx val="8"/>
          <c:order val="8"/>
          <c:tx>
            <c:strRef>
              <c:f>'6.7.6'!$J$56:$J$57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'6.7.6'!$J$58</c:f>
              <c:numCache>
                <c:formatCode>0</c:formatCode>
                <c:ptCount val="1"/>
                <c:pt idx="0">
                  <c:v>99.956758834607882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85-4583-8C18-CECD515730A1}"/>
            </c:ext>
          </c:extLst>
        </c:ser>
        <c:ser>
          <c:idx val="9"/>
          <c:order val="9"/>
          <c:tx>
            <c:strRef>
              <c:f>'6.7.6'!$K$56:$K$57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'6.7.6'!$K$58</c:f>
              <c:numCache>
                <c:formatCode>0</c:formatCode>
                <c:ptCount val="1"/>
                <c:pt idx="0">
                  <c:v>92.156632984936977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85-4583-8C18-CECD515730A1}"/>
            </c:ext>
          </c:extLst>
        </c:ser>
        <c:ser>
          <c:idx val="10"/>
          <c:order val="10"/>
          <c:tx>
            <c:strRef>
              <c:f>'6.7.6'!$L$56:$L$57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'6.7.6'!$L$58</c:f>
              <c:numCache>
                <c:formatCode>0</c:formatCode>
                <c:ptCount val="1"/>
                <c:pt idx="0">
                  <c:v>91.484283952756485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85-4583-8C18-CECD515730A1}"/>
            </c:ext>
          </c:extLst>
        </c:ser>
        <c:ser>
          <c:idx val="11"/>
          <c:order val="11"/>
          <c:tx>
            <c:strRef>
              <c:f>'6.7.6'!$M$56:$M$57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'6.7.6'!$A$58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'6.7.6'!$M$58</c:f>
              <c:numCache>
                <c:formatCode>0</c:formatCode>
                <c:ptCount val="1"/>
                <c:pt idx="0">
                  <c:v>117.36778225623154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85-4583-8C18-CECD51573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5468016"/>
        <c:axId val="1825480496"/>
      </c:barChart>
      <c:catAx>
        <c:axId val="1825468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5480496"/>
        <c:crosses val="autoZero"/>
        <c:auto val="1"/>
        <c:lblAlgn val="ctr"/>
        <c:lblOffset val="100"/>
        <c:noMultiLvlLbl val="0"/>
      </c:catAx>
      <c:valAx>
        <c:axId val="1825480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8254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100012</xdr:rowOff>
    </xdr:from>
    <xdr:to>
      <xdr:col>17</xdr:col>
      <xdr:colOff>38099</xdr:colOff>
      <xdr:row>26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61C137-7958-46ED-AD06-E48128F07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4761</xdr:rowOff>
    </xdr:from>
    <xdr:to>
      <xdr:col>14</xdr:col>
      <xdr:colOff>0</xdr:colOff>
      <xdr:row>69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D81A45-4023-47D8-873F-A8DCFA906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101</xdr:row>
      <xdr:rowOff>4760</xdr:rowOff>
    </xdr:from>
    <xdr:to>
      <xdr:col>16</xdr:col>
      <xdr:colOff>609600</xdr:colOff>
      <xdr:row>129</xdr:row>
      <xdr:rowOff>114299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667657-AF00-485C-8B8F-A7FB3FC2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47624</xdr:colOff>
      <xdr:row>173</xdr:row>
      <xdr:rowOff>90486</xdr:rowOff>
    </xdr:from>
    <xdr:to>
      <xdr:col>13</xdr:col>
      <xdr:colOff>66675</xdr:colOff>
      <xdr:row>185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A839AB4-D8A4-44E1-B8CB-76F29A4D8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196</xdr:row>
      <xdr:rowOff>14286</xdr:rowOff>
    </xdr:from>
    <xdr:to>
      <xdr:col>11</xdr:col>
      <xdr:colOff>28575</xdr:colOff>
      <xdr:row>212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550849-61DE-4EF6-BC54-1375A115C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142</xdr:row>
      <xdr:rowOff>185736</xdr:rowOff>
    </xdr:from>
    <xdr:to>
      <xdr:col>3</xdr:col>
      <xdr:colOff>447675</xdr:colOff>
      <xdr:row>162</xdr:row>
      <xdr:rowOff>152399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CD701A3-0699-4D08-AD0E-92B0C499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61912</xdr:rowOff>
    </xdr:from>
    <xdr:to>
      <xdr:col>10</xdr:col>
      <xdr:colOff>85724</xdr:colOff>
      <xdr:row>23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B9774E-8E98-45DD-8EFD-BFF5B73A3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42862</xdr:rowOff>
    </xdr:from>
    <xdr:to>
      <xdr:col>13</xdr:col>
      <xdr:colOff>66675</xdr:colOff>
      <xdr:row>48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BE793B7-1567-41F9-9A6E-3A7DBD04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80962</xdr:rowOff>
    </xdr:from>
    <xdr:to>
      <xdr:col>8</xdr:col>
      <xdr:colOff>209550</xdr:colOff>
      <xdr:row>72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6D4773-AE2B-4AA4-B8C0-7F560A08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9526</xdr:colOff>
      <xdr:row>8</xdr:row>
      <xdr:rowOff>23813</xdr:rowOff>
    </xdr:from>
    <xdr:to>
      <xdr:col>28</xdr:col>
      <xdr:colOff>447675</xdr:colOff>
      <xdr:row>19</xdr:row>
      <xdr:rowOff>95251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006DDE0-CAEB-4211-933E-EA5E78218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2209799</xdr:colOff>
      <xdr:row>29</xdr:row>
      <xdr:rowOff>23811</xdr:rowOff>
    </xdr:from>
    <xdr:to>
      <xdr:col>28</xdr:col>
      <xdr:colOff>504825</xdr:colOff>
      <xdr:row>44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5972551-892D-46DF-97DA-6D0AE0C6B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2190750</xdr:colOff>
      <xdr:row>58</xdr:row>
      <xdr:rowOff>42862</xdr:rowOff>
    </xdr:from>
    <xdr:to>
      <xdr:col>28</xdr:col>
      <xdr:colOff>28575</xdr:colOff>
      <xdr:row>72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1318A4-0D6B-4E16-8B95-FAF814C8B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180975</xdr:rowOff>
    </xdr:from>
    <xdr:to>
      <xdr:col>9</xdr:col>
      <xdr:colOff>142875</xdr:colOff>
      <xdr:row>45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B8B22F-63A5-4DB4-9A77-56080058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имур Абузяров" refreshedDate="45258.00803877315" createdVersion="7" refreshedVersion="7" minRefreshableVersion="3" recordCount="1433" xr:uid="{F58061F9-D66E-48D6-AB38-F777EFE0E855}">
  <cacheSource type="worksheet">
    <worksheetSource name="Копия_20208"/>
  </cacheSource>
  <cacheFields count="13"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hannel" numFmtId="0">
      <sharedItems count="3">
        <s v="Hypermarkets"/>
        <s v="Minimarkets"/>
        <s v="Supermarkets"/>
      </sharedItems>
    </cacheField>
    <cacheField name="Brand" numFmtId="0">
      <sharedItems count="40"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Magenta"/>
        <s v="Cotton"/>
        <s v="Snow"/>
        <s v="Rosy"/>
        <s v="Lilac"/>
        <s v="Pearl"/>
        <s v="Macaroon"/>
        <s v="Rice"/>
        <s v="Linen"/>
        <s v="Bone"/>
        <s v="Daisy"/>
        <s v="Powder"/>
      </sharedItems>
    </cacheField>
    <cacheField name="Weight range" numFmtId="0">
      <sharedItems count="8">
        <s v="200-249G"/>
        <s v="350-399G"/>
        <s v="400-599G"/>
        <s v="600-899G"/>
        <s v="&lt;200G"/>
        <s v="250-299G"/>
        <s v="300-349G"/>
        <s v="100-199G"/>
      </sharedItems>
    </cacheField>
    <cacheField name="Units (in 1000)" numFmtId="0">
      <sharedItems containsSemiMixedTypes="0" containsString="0" containsNumber="1" minValue="1E-4" maxValue="211.82910000000001" count="1338">
        <n v="16.3202"/>
        <n v="87.863399999999999"/>
        <n v="35.718200000000003"/>
        <n v="0.35799999999999998"/>
        <n v="16.8368"/>
        <n v="10.0639"/>
        <n v="5.1222000000000003"/>
        <n v="3.4855999999999998"/>
        <n v="1.6929000000000001"/>
        <n v="2.8313000000000001"/>
        <n v="6.7999999999999996E-3"/>
        <n v="0.56479999999999997"/>
        <n v="0.24199999999999999"/>
        <n v="0.37069999999999997"/>
        <n v="0.32100000000000001"/>
        <n v="66.722499999999997"/>
        <n v="1.2999999999999999E-3"/>
        <n v="77.969800000000006"/>
        <n v="7.8609999999999998"/>
        <n v="0.60250000000000004"/>
        <n v="52.790100000000002"/>
        <n v="14.2126"/>
        <n v="4.3365999999999998"/>
        <n v="1.6089"/>
        <n v="1.2559"/>
        <n v="2.0960999999999999"/>
        <n v="0.52439999999999998"/>
        <n v="2.2000000000000001E-3"/>
        <n v="0.34160000000000001"/>
        <n v="1.0783"/>
        <n v="0.47989999999999999"/>
        <n v="173.1694"/>
        <n v="109.4041"/>
        <n v="41.831800000000001"/>
        <n v="8.0699999999999994E-2"/>
        <n v="66.142200000000003"/>
        <n v="55.337499999999999"/>
        <n v="19.5669"/>
        <n v="7.0743"/>
        <n v="5.5746000000000002"/>
        <n v="8.8000000000000005E-3"/>
        <n v="1.7346999999999999"/>
        <n v="1.3486"/>
        <n v="3.1399999999999997E-2"/>
        <n v="7.3400000000000007E-2"/>
        <n v="3.1911999999999998"/>
        <n v="5.5399999999999998E-2"/>
        <n v="0.31940000000000002"/>
        <n v="0.34050000000000002"/>
        <n v="0.74890000000000001"/>
        <n v="15.4443"/>
        <n v="61.994500000000002"/>
        <n v="52.065300000000001"/>
        <n v="0.32700000000000001"/>
        <n v="15.797800000000001"/>
        <n v="16.149899999999999"/>
        <n v="3.4373999999999998"/>
        <n v="3.1436000000000002"/>
        <n v="1.8528"/>
        <n v="2.4809999999999999"/>
        <n v="6.1999999999999998E-3"/>
        <n v="0.87439999999999996"/>
        <n v="0.23449999999999999"/>
        <n v="0.33189999999999997"/>
        <n v="0.2888"/>
        <n v="67.519499999999994"/>
        <n v="3.2599999999999997E-2"/>
        <n v="74.313699999999997"/>
        <n v="6.0307000000000004"/>
        <n v="0.43280000000000002"/>
        <n v="39.954599999999999"/>
        <n v="11.616"/>
        <n v="2.6972"/>
        <n v="1.1556999999999999"/>
        <n v="1.0449999999999999"/>
        <n v="6.7000000000000004E-2"/>
        <n v="0.41860000000000003"/>
        <n v="1.0259"/>
        <n v="0.3508"/>
        <n v="2.2700000000000001E-2"/>
        <n v="0.18310000000000001"/>
        <n v="0.1532"/>
        <n v="2.9499999999999998E-2"/>
        <n v="124.2706"/>
        <n v="112.8185"/>
        <n v="25.190799999999999"/>
        <n v="8.43E-2"/>
        <n v="30.866900000000001"/>
        <n v="43.391399999999997"/>
        <n v="9.44"/>
        <n v="5.2153"/>
        <n v="10.983700000000001"/>
        <n v="1.7500000000000002E-2"/>
        <n v="1.8029999999999999"/>
        <n v="1.7384999999999999"/>
        <n v="3.9699999999999999E-2"/>
        <n v="6.8500000000000005E-2"/>
        <n v="1.6000000000000001E-3"/>
        <n v="2.2326000000000001"/>
        <n v="5.2600000000000001E-2"/>
        <n v="0.39760000000000001"/>
        <n v="0.1842"/>
        <n v="0.31929999999999997"/>
        <n v="15.7516"/>
        <n v="116.75060000000001"/>
        <n v="44.650199999999998"/>
        <n v="0.30759999999999998"/>
        <n v="17.3306"/>
        <n v="11.618499999999999"/>
        <n v="5.9999999999999995E-4"/>
        <n v="2.8369"/>
        <n v="3.3967999999999998"/>
        <n v="2.1223000000000001"/>
        <n v="2.6175999999999999"/>
        <n v="9.9000000000000008E-3"/>
        <n v="1.0074000000000001"/>
        <n v="0.3357"/>
        <n v="0.3775"/>
        <n v="6.9999999999999999E-4"/>
        <n v="0.28820000000000001"/>
        <n v="59.918100000000003"/>
        <n v="2.5000000000000001E-3"/>
        <n v="69.861099999999993"/>
        <n v="8.2565000000000008"/>
        <n v="0.36559999999999998"/>
        <n v="10.6065"/>
        <n v="15.8856"/>
        <n v="4.2058"/>
        <n v="1.0539000000000001"/>
        <n v="2.5053000000000001"/>
        <n v="0.74860000000000004"/>
        <n v="0.51239999999999997"/>
        <n v="1.1978"/>
        <n v="5.7999999999999996E-3"/>
        <n v="0.30649999999999999"/>
        <n v="0.42"/>
        <n v="80.834900000000005"/>
        <n v="98.055300000000003"/>
        <n v="41.277500000000003"/>
        <n v="8.4400000000000003E-2"/>
        <n v="22.785900000000002"/>
        <n v="8.6386000000000003"/>
        <n v="4.9756999999999998"/>
        <n v="20.995999999999999"/>
        <n v="8.5074000000000005"/>
        <n v="6.3936999999999999"/>
        <n v="2.5575999999999999"/>
        <n v="4.1200000000000001E-2"/>
        <n v="8.1799999999999998E-2"/>
        <n v="3.2199999999999999E-2"/>
        <n v="2.1444999999999999"/>
        <n v="5.7700000000000001E-2"/>
        <n v="0.54579999999999995"/>
        <n v="4.0000000000000002E-4"/>
        <n v="1.3841000000000001"/>
        <n v="13.180899999999999"/>
        <n v="54.853700000000003"/>
        <n v="48.549799999999998"/>
        <n v="1.0820000000000001"/>
        <n v="14.688700000000001"/>
        <n v="10.8278"/>
        <n v="1E-4"/>
        <n v="2.0152000000000001"/>
        <n v="2.9287999999999998"/>
        <n v="1.8156000000000001"/>
        <n v="2.3170999999999999"/>
        <n v="1.11E-2"/>
        <n v="0.85609999999999997"/>
        <n v="0.30159999999999998"/>
        <n v="0.2712"/>
        <n v="0.22370000000000001"/>
        <n v="65.924999999999997"/>
        <n v="1.5E-3"/>
        <n v="62.98"/>
        <n v="6.1917999999999997"/>
        <n v="0.50439999999999996"/>
        <n v="8.3434000000000008"/>
        <n v="17.1067"/>
        <n v="3.1583999999999999"/>
        <n v="1.2491000000000001"/>
        <n v="2.3393999999999999"/>
        <n v="1.1032999999999999"/>
        <n v="1.1104000000000001"/>
        <n v="0.33460000000000001"/>
        <n v="0.21260000000000001"/>
        <n v="0.46750000000000003"/>
        <n v="156.61250000000001"/>
        <n v="95.596599999999995"/>
        <n v="20.340399999999999"/>
        <n v="0.2203"/>
        <n v="32.749200000000002"/>
        <n v="18.3218"/>
        <n v="4.8246000000000002"/>
        <n v="3.4998"/>
        <n v="4.6311"/>
        <n v="5.7053000000000003"/>
        <n v="1.6919999999999999"/>
        <n v="2.3199999999999998E-2"/>
        <n v="6.3899999999999998E-2"/>
        <n v="8.77E-2"/>
        <n v="1.7914000000000001"/>
        <n v="5.9700000000000003E-2"/>
        <n v="0.7026"/>
        <n v="0.35120000000000001"/>
        <n v="0.62539999999999996"/>
        <n v="22.357600000000001"/>
        <n v="57.154000000000003"/>
        <n v="29.5413"/>
        <n v="0.35449999999999998"/>
        <n v="17.095099999999999"/>
        <n v="12.0351"/>
        <n v="1.8037000000000001"/>
        <n v="2.1726000000000001"/>
        <n v="3.2212999999999998"/>
        <n v="1.8592"/>
        <n v="0.65090000000000003"/>
        <n v="8.0999999999999996E-3"/>
        <n v="0.76259999999999994"/>
        <n v="0.23960000000000001"/>
        <n v="1.1000000000000001E-3"/>
        <n v="0.1731"/>
        <n v="62.294499999999999"/>
        <n v="65.035300000000007"/>
        <n v="7.0789999999999997"/>
        <n v="0.41880000000000001"/>
        <n v="9.4710999999999999"/>
        <n v="14.6881"/>
        <n v="3.7982"/>
        <n v="0.60529999999999995"/>
        <n v="1.528"/>
        <n v="1.2909999999999999"/>
        <n v="1.3652"/>
        <n v="0.55410000000000004"/>
        <n v="0.70879999999999999"/>
        <n v="0.14530000000000001"/>
        <n v="126.6888"/>
        <n v="87.388900000000007"/>
        <n v="17.531400000000001"/>
        <n v="7.5399999999999995E-2"/>
        <n v="23.846399999999999"/>
        <n v="8.3301999999999996"/>
        <n v="3.6335999999999999"/>
        <n v="16.150099999999998"/>
        <n v="6.3243"/>
        <n v="1.4770000000000001"/>
        <n v="2.6700000000000002E-2"/>
        <n v="7.9000000000000001E-2"/>
        <n v="3.5700000000000003E-2"/>
        <n v="1.3731"/>
        <n v="3.2629000000000001"/>
        <n v="0.24979999999999999"/>
        <n v="0.48520000000000002"/>
        <n v="6.54E-2"/>
        <n v="0.313"/>
        <n v="17.445499999999999"/>
        <n v="45.063200000000002"/>
        <n v="50.0413"/>
        <n v="2.0630000000000002"/>
        <n v="13.2913"/>
        <n v="10.7218"/>
        <n v="1.0215000000000001"/>
        <n v="2.7663000000000002"/>
        <n v="3.9369999999999998"/>
        <n v="2.1413000000000002"/>
        <n v="0.5585"/>
        <n v="4.7999999999999996E-3"/>
        <n v="0.76719999999999999"/>
        <n v="1.1305000000000001"/>
        <n v="0.21099999999999999"/>
        <n v="45.3431"/>
        <n v="76.652299999999997"/>
        <n v="5.9657999999999998"/>
        <n v="0.41570000000000001"/>
        <n v="5.8056000000000001"/>
        <n v="18.790299999999998"/>
        <n v="3.3243999999999998"/>
        <n v="0.58250000000000002"/>
        <n v="1.3844000000000001"/>
        <n v="1.34"/>
        <n v="0.88939999999999997"/>
        <n v="2.7000000000000001E-3"/>
        <n v="0.51570000000000005"/>
        <n v="1.0837000000000001"/>
        <n v="0.53869999999999996"/>
        <n v="75.933400000000006"/>
        <n v="96.819900000000004"/>
        <n v="14.841699999999999"/>
        <n v="0.1094"/>
        <n v="20.441199999999998"/>
        <n v="31.279399999999999"/>
        <n v="8.0562000000000005"/>
        <n v="4.3128000000000002"/>
        <n v="3.1105"/>
        <n v="1.7588999999999999"/>
        <n v="2.4500000000000001E-2"/>
        <n v="5.5800000000000002E-2"/>
        <n v="1.35E-2"/>
        <n v="1.3282"/>
        <n v="2.1193"/>
        <n v="0.39269999999999999"/>
        <n v="0.55210000000000004"/>
        <n v="0.12820000000000001"/>
        <n v="0.33360000000000001"/>
        <n v="15.116899999999999"/>
        <n v="87.891099999999994"/>
        <n v="21.0883"/>
        <n v="3.56E-2"/>
        <n v="14.491899999999999"/>
        <n v="7.9988000000000001"/>
        <n v="0.70979999999999999"/>
        <n v="2.7746"/>
        <n v="3.0070999999999999"/>
        <n v="3.0331999999999999"/>
        <n v="0.55979999999999996"/>
        <n v="0.78590000000000004"/>
        <n v="0.22650000000000001"/>
        <n v="0.2089"/>
        <n v="50.706299999999999"/>
        <n v="63.533499999999997"/>
        <n v="6.4630000000000001"/>
        <n v="0.46260000000000001"/>
        <n v="7.2123999999999997"/>
        <n v="8.89"/>
        <n v="2.8536999999999999"/>
        <n v="1.1923999999999999"/>
        <n v="0.79969999999999997"/>
        <n v="1.3448"/>
        <n v="0.42970000000000003"/>
        <n v="5.3E-3"/>
        <n v="0.64539999999999997"/>
        <n v="2.9899999999999999E-2"/>
        <n v="0.1454"/>
        <n v="0.48580000000000001"/>
        <n v="86.102199999999996"/>
        <n v="67.732699999999994"/>
        <n v="11.1159"/>
        <n v="1.0494000000000001"/>
        <n v="36.377099999999999"/>
        <n v="21.8827"/>
        <n v="8.3302999999999994"/>
        <n v="2.7616999999999998"/>
        <n v="2.5478999999999998"/>
        <n v="0.02"/>
        <n v="1.3619000000000001"/>
        <n v="1.0443"/>
        <n v="4.4999999999999998E-2"/>
        <n v="4.5199999999999997E-2"/>
        <n v="0.29099999999999998"/>
        <n v="0.65839999999999999"/>
        <n v="8.9999999999999998E-4"/>
        <n v="4.58E-2"/>
        <n v="0.26910000000000001"/>
        <n v="1.5679000000000001"/>
        <n v="14.498900000000001"/>
        <n v="52.6967"/>
        <n v="27.0943"/>
        <n v="1.0999999999999999E-2"/>
        <n v="15.988799999999999"/>
        <n v="6.5110000000000001"/>
        <n v="2.0055999999999998"/>
        <n v="8.5170999999999992"/>
        <n v="2.5219999999999998"/>
        <n v="2.8443000000000001"/>
        <n v="0.69740000000000002"/>
        <n v="7.6E-3"/>
        <n v="0.73160000000000003"/>
        <n v="0.25180000000000002"/>
        <n v="0.2349"/>
        <n v="8.0199999999999994E-2"/>
        <n v="61.301000000000002"/>
        <n v="4.7000000000000002E-3"/>
        <n v="70.338800000000006"/>
        <n v="5.8792999999999997"/>
        <n v="8.3404000000000007"/>
        <n v="14.2728"/>
        <n v="3.2772999999999999"/>
        <n v="1.2451000000000001"/>
        <n v="1.1263000000000001"/>
        <n v="0.51959999999999995"/>
        <n v="1.1651"/>
        <n v="9.1000000000000004E-3"/>
        <n v="0.70140000000000002"/>
        <n v="1.589"/>
        <n v="6.6500000000000004E-2"/>
        <n v="0.15840000000000001"/>
        <n v="119.2838"/>
        <n v="88.321100000000001"/>
        <n v="9.9844000000000008"/>
        <n v="34.6937"/>
        <n v="31.6173"/>
        <n v="5.6584000000000003"/>
        <n v="3.9685000000000001"/>
        <n v="2.5182000000000002"/>
        <n v="1.2499"/>
        <n v="3.0800000000000001E-2"/>
        <n v="5.3999999999999999E-2"/>
        <n v="1.6400000000000001E-2"/>
        <n v="1.1977"/>
        <n v="5.0000000000000001E-4"/>
        <n v="4.9099999999999998E-2"/>
        <n v="0.3095"/>
        <n v="0.24660000000000001"/>
        <n v="1.4419999999999999"/>
        <n v="11.6793"/>
        <n v="83.769000000000005"/>
        <n v="17.698599999999999"/>
        <n v="28.8596"/>
        <n v="6.6517999999999997"/>
        <n v="0.54859999999999998"/>
        <n v="2.4628999999999999"/>
        <n v="5.6566000000000001"/>
        <n v="2.7854999999999999"/>
        <n v="4.3E-3"/>
        <n v="0.76380000000000003"/>
        <n v="0.47449999999999998"/>
        <n v="0.21640000000000001"/>
        <n v="53.578200000000002"/>
        <n v="8.6E-3"/>
        <n v="68.321799999999996"/>
        <n v="5.7031999999999998"/>
        <n v="0.39810000000000001"/>
        <n v="9.4641000000000002"/>
        <n v="8.1877999999999993"/>
        <n v="2.3517999999999999"/>
        <n v="0.87"/>
        <n v="1.1543000000000001"/>
        <n v="0.62429999999999997"/>
        <n v="6.2199999999999998E-2"/>
        <n v="0.17460000000000001"/>
        <n v="0.28739999999999999"/>
        <n v="1.3202"/>
        <n v="0.47610000000000002"/>
        <n v="137.45570000000001"/>
        <n v="150.47659999999999"/>
        <n v="9.1911000000000005"/>
        <n v="0.19900000000000001"/>
        <n v="27.315999999999999"/>
        <n v="26.433"/>
        <n v="5.6877000000000004"/>
        <n v="1.8560000000000001"/>
        <n v="2.9929000000000001"/>
        <n v="1.0918000000000001"/>
        <n v="6.6000000000000003E-2"/>
        <n v="1.6299999999999999E-2"/>
        <n v="1.0472999999999999"/>
        <n v="0.34150000000000003"/>
        <n v="0.68510000000000004"/>
        <n v="6.1899999999999997E-2"/>
        <n v="0.28860000000000002"/>
        <n v="2.0000000000000001E-4"/>
        <n v="0.76290000000000002"/>
        <n v="11.8332"/>
        <n v="60.083199999999998"/>
        <n v="49.139600000000002"/>
        <n v="4.5999999999999999E-3"/>
        <n v="1.4E-3"/>
        <n v="33.0503"/>
        <n v="7.4771000000000001"/>
        <n v="0.99029999999999996"/>
        <n v="9.4437999999999995"/>
        <n v="2.7065000000000001"/>
        <n v="2.7048999999999999"/>
        <n v="0.59019999999999995"/>
        <n v="8.5000000000000006E-3"/>
        <n v="0.86599999999999999"/>
        <n v="0.3019"/>
        <n v="0.2288"/>
        <n v="63.945999999999998"/>
        <n v="68.544200000000004"/>
        <n v="7.1943000000000001"/>
        <n v="0.37369999999999998"/>
        <n v="9.9452999999999996"/>
        <n v="18.396799999999999"/>
        <n v="2.4861"/>
        <n v="0.60580000000000001"/>
        <n v="2.9653999999999998"/>
        <n v="0.76800000000000002"/>
        <n v="6.3399999999999998E-2"/>
        <n v="0.18809999999999999"/>
        <n v="0.31890000000000002"/>
        <n v="0.51939999999999997"/>
        <n v="131.0205"/>
        <n v="124.66849999999999"/>
        <n v="14.815099999999999"/>
        <n v="0.1368"/>
        <n v="37.477699999999999"/>
        <n v="28.3202"/>
        <n v="7.1821999999999999"/>
        <n v="2.5769000000000002"/>
        <n v="1.6569"/>
        <n v="1.9300000000000001E-2"/>
        <n v="5.7099999999999998E-2"/>
        <n v="2.4586000000000001"/>
        <n v="3.3E-3"/>
        <n v="1.0028999999999999"/>
        <n v="0.36109999999999998"/>
        <n v="0.68810000000000004"/>
        <n v="6.7400000000000002E-2"/>
        <n v="0.33910000000000001"/>
        <n v="0.86809999999999998"/>
        <n v="11.162000000000001"/>
        <n v="101.5784"/>
        <n v="33.7729"/>
        <n v="2.76E-2"/>
        <n v="26.734500000000001"/>
        <n v="4.8132000000000001"/>
        <n v="1.1080000000000001"/>
        <n v="4.9584999999999999"/>
        <n v="2.7119"/>
        <n v="1.8088"/>
        <n v="9.2999999999999992E-3"/>
        <n v="0.91449999999999998"/>
        <n v="0.45989999999999998"/>
        <n v="0.30549999999999999"/>
        <n v="0.22969999999999999"/>
        <n v="2.3E-3"/>
        <n v="57.410200000000003"/>
        <n v="66.791200000000003"/>
        <n v="4.9462000000000002"/>
        <n v="0.3836"/>
        <n v="3.8E-3"/>
        <n v="9.3493999999999993"/>
        <n v="8.8801000000000005"/>
        <n v="2.4161000000000001"/>
        <n v="0.64219999999999999"/>
        <n v="2.8003999999999998"/>
        <n v="9.2499999999999999E-2"/>
        <n v="0.31979999999999997"/>
        <n v="0.72909999999999997"/>
        <n v="1.5108999999999999"/>
        <n v="4.1999999999999997E-3"/>
        <n v="0.49969999999999998"/>
        <n v="3.2500000000000001E-2"/>
        <n v="0.2228"/>
        <n v="79.371300000000005"/>
        <n v="157.79230000000001"/>
        <n v="11.558"/>
        <n v="8.6699999999999999E-2"/>
        <n v="41.174700000000001"/>
        <n v="18.704899999999999"/>
        <n v="5.5669000000000004"/>
        <n v="3.2635999999999998"/>
        <n v="1.7462"/>
        <n v="3.3799999999999997E-2"/>
        <n v="7.1199999999999999E-2"/>
        <n v="3.1013000000000002"/>
        <n v="1.8E-3"/>
        <n v="0.9728"/>
        <n v="0.38250000000000001"/>
        <n v="1.0277000000000001"/>
        <n v="7.1099999999999997E-2"/>
        <n v="0.35859999999999997"/>
        <n v="0.14299999999999999"/>
        <n v="0.31309999999999999"/>
        <n v="12.700200000000001"/>
        <n v="69.803600000000003"/>
        <n v="40.608600000000003"/>
        <n v="2.8999999999999998E-3"/>
        <n v="3.9899999999999998E-2"/>
        <n v="40.667499999999997"/>
        <n v="9.7942999999999998"/>
        <n v="1.4948999999999999"/>
        <n v="2.8290999999999999"/>
        <n v="4.4035000000000002"/>
        <n v="1.1941999999999999"/>
        <n v="0.94569999999999999"/>
        <n v="0.40260000000000001"/>
        <n v="0.29680000000000001"/>
        <n v="5.0000000000000001E-3"/>
        <n v="0.2248"/>
        <n v="74.862899999999996"/>
        <n v="44.227600000000002"/>
        <n v="5.0658000000000003"/>
        <n v="0.27960000000000002"/>
        <n v="1.21E-2"/>
        <n v="6.5758000000000001"/>
        <n v="7.5570000000000004"/>
        <n v="3.0648"/>
        <n v="0.66700000000000004"/>
        <n v="1.0039"/>
        <n v="1.5923"/>
        <n v="0.68120000000000003"/>
        <n v="3.7199999999999997E-2"/>
        <n v="0.1953"/>
        <n v="0.3372"/>
        <n v="0.51149999999999995"/>
        <n v="124.8704"/>
        <n v="110.6414"/>
        <n v="9.7353000000000005"/>
        <n v="7.5499999999999998E-2"/>
        <n v="4.0000000000000001E-3"/>
        <n v="24.9785"/>
        <n v="18.111799999999999"/>
        <n v="5.1246999999999998"/>
        <n v="7.7999999999999996E-3"/>
        <n v="6.2070999999999996"/>
        <n v="1.2878000000000001"/>
        <n v="2.1499999999999998E-2"/>
        <n v="8.5599999999999996E-2"/>
        <n v="2.1985000000000001"/>
        <n v="8.4000000000000005E-2"/>
        <n v="0.4299"/>
        <n v="0.35270000000000001"/>
        <n v="0.76939999999999997"/>
        <n v="0.62039999999999995"/>
        <n v="7.6499999999999999E-2"/>
        <n v="0.28489999999999999"/>
        <n v="0.77529999999999999"/>
        <n v="1.2061999999999999"/>
        <n v="2.4603999999999999"/>
        <n v="2.4714999999999998"/>
        <n v="17.7682"/>
        <n v="18.8734"/>
        <n v="36.907899999999998"/>
        <n v="20.2285"/>
        <n v="40.661700000000003"/>
        <n v="12.7583"/>
        <n v="61.603400000000001"/>
        <n v="47.752400000000002"/>
        <n v="1.6999999999999999E-3"/>
        <n v="5.0900000000000001E-2"/>
        <n v="32.549199999999999"/>
        <n v="3.3614999999999999"/>
        <n v="1.4148000000000001"/>
        <n v="4.3779000000000003"/>
        <n v="2.5630000000000002"/>
        <n v="0.93799999999999994"/>
        <n v="6.6E-3"/>
        <n v="1.0008999999999999"/>
        <n v="0.34489999999999998"/>
        <n v="0.38590000000000002"/>
        <n v="1.9699999999999999E-2"/>
        <n v="0.21110000000000001"/>
        <n v="60.735599999999998"/>
        <n v="53.450200000000002"/>
        <n v="4.7236000000000002"/>
        <n v="0.27610000000000001"/>
        <n v="1.09E-2"/>
        <n v="6.601"/>
        <n v="22.006499999999999"/>
        <n v="3.3679999999999999"/>
        <n v="0.64419999999999999"/>
        <n v="1.5582"/>
        <n v="0.90920000000000001"/>
        <n v="0.75460000000000005"/>
        <n v="2.0299999999999999E-2"/>
        <n v="0.2341"/>
        <n v="0.40050000000000002"/>
        <n v="97.1922"/>
        <n v="147.98070000000001"/>
        <n v="9.3524999999999991"/>
        <n v="6.4600000000000005E-2"/>
        <n v="5.1999999999999998E-3"/>
        <n v="49.695099999999996"/>
        <n v="36.8688"/>
        <n v="2.7810999999999999"/>
        <n v="5.3559000000000001"/>
        <n v="1.8007"/>
        <n v="3.4299999999999997E-2"/>
        <n v="2.1642000000000001"/>
        <n v="0.32469999999999999"/>
        <n v="1.147"/>
        <n v="1.2875000000000001"/>
        <n v="0.65149999999999997"/>
        <n v="0.29909999999999998"/>
        <n v="11.0802"/>
        <n v="71.581800000000001"/>
        <n v="30.163699999999999"/>
        <n v="7.5300000000000006E-2"/>
        <n v="21.940899999999999"/>
        <n v="4.7880000000000003"/>
        <n v="2.5794000000000001"/>
        <n v="2.4279000000000002"/>
        <n v="0.70809999999999995"/>
        <n v="0.99070000000000003"/>
        <n v="1.0523"/>
        <n v="0.37630000000000002"/>
        <n v="0.53129999999999999"/>
        <n v="1.06E-2"/>
        <n v="0.2056"/>
        <n v="54.909199999999998"/>
        <n v="39.380899999999997"/>
        <n v="4.9295"/>
        <n v="0.39589999999999997"/>
        <n v="4.4000000000000003E-3"/>
        <n v="7.3704999999999998"/>
        <n v="7.6459999999999999"/>
        <n v="4.0811000000000002"/>
        <n v="0.5181"/>
        <n v="1.4093"/>
        <n v="0.5252"/>
        <n v="0.86280000000000001"/>
        <n v="2.35E-2"/>
        <n v="0.2102"/>
        <n v="1.5900000000000001E-2"/>
        <n v="0.34960000000000002"/>
        <n v="2.9999999999999997E-4"/>
        <n v="9.5399999999999999E-2"/>
        <n v="158.11969999999999"/>
        <n v="110.5001"/>
        <n v="6.4025999999999996"/>
        <n v="4.0800000000000003E-2"/>
        <n v="1.6500000000000001E-2"/>
        <n v="20.250499999999999"/>
        <n v="19.6373"/>
        <n v="2.9780000000000002"/>
        <n v="3.2412000000000001"/>
        <n v="15.2249"/>
        <n v="58.244300000000003"/>
        <n v="38.410200000000003"/>
        <n v="0.13270000000000001"/>
        <n v="44.928699999999999"/>
        <n v="2.8628999999999998"/>
        <n v="2.2499999999999999E-2"/>
        <n v="1.5595000000000001"/>
        <n v="1.0881000000000001"/>
        <n v="1.4560999999999999"/>
        <n v="0.89410000000000001"/>
        <n v="0.1668"/>
        <n v="0.2026"/>
        <n v="0.19020000000000001"/>
        <n v="88.491699999999994"/>
        <n v="57.690800000000003"/>
        <n v="2.8340000000000001"/>
        <n v="0.28560000000000002"/>
        <n v="9.74E-2"/>
        <n v="8.1112000000000002"/>
        <n v="0.62350000000000005"/>
        <n v="11.9015"/>
        <n v="8.1161999999999992"/>
        <n v="4.4477000000000002"/>
        <n v="2.2065999999999999"/>
        <n v="0.1416"/>
        <n v="1.1685000000000001"/>
        <n v="3.5999999999999999E-3"/>
        <n v="3.0999999999999999E-3"/>
        <n v="0.871"/>
        <n v="1.3608"/>
        <n v="7.9500000000000001E-2"/>
        <n v="1.0834999999999999"/>
        <n v="200.7302"/>
        <n v="159.5171"/>
        <n v="9.9210999999999991"/>
        <n v="8.6999999999999994E-3"/>
        <n v="1.2302999999999999"/>
        <n v="56.186999999999998"/>
        <n v="1.5709"/>
        <n v="19.016200000000001"/>
        <n v="14.6676"/>
        <n v="5.3848000000000003"/>
        <n v="0.41749999999999998"/>
        <n v="1.1420999999999999"/>
        <n v="1.18E-2"/>
        <n v="6.0299999999999999E-2"/>
        <n v="1.3623000000000001"/>
        <n v="3.0057999999999998"/>
        <n v="8.3999999999999995E-3"/>
        <n v="1.4654"/>
        <n v="0.2676"/>
        <n v="0.59650000000000003"/>
        <n v="11.107900000000001"/>
        <n v="47.110900000000001"/>
        <n v="32.415199999999999"/>
        <n v="8.9300000000000004E-2"/>
        <n v="35.849800000000002"/>
        <n v="2.5137999999999998"/>
        <n v="1.6618999999999999"/>
        <n v="3.8999999999999998E-3"/>
        <n v="1.5125999999999999"/>
        <n v="0.41299999999999998"/>
        <n v="0.75270000000000004"/>
        <n v="0.157"/>
        <n v="0.20200000000000001"/>
        <n v="0.19070000000000001"/>
        <n v="82.454999999999998"/>
        <n v="54.681100000000001"/>
        <n v="3.2303000000000002"/>
        <n v="0.29289999999999999"/>
        <n v="8.6300000000000002E-2"/>
        <n v="7.6718999999999999"/>
        <n v="0.96379999999999999"/>
        <n v="7.0537999999999998"/>
        <n v="5.7038000000000002"/>
        <n v="2.7930999999999999"/>
        <n v="0.25559999999999999"/>
        <n v="2E-3"/>
        <n v="1.0492999999999999"/>
        <n v="1.6042000000000001"/>
        <n v="2.2345000000000002"/>
        <n v="1.1353"/>
        <n v="5.3100000000000001E-2"/>
        <n v="0.41889999999999999"/>
        <n v="211.82910000000001"/>
        <n v="129.52809999999999"/>
        <n v="7.3784999999999998"/>
        <n v="1.52E-2"/>
        <n v="0.9859"/>
        <n v="29.5518"/>
        <n v="2.2894999999999999"/>
        <n v="26.069199999999999"/>
        <n v="10.015700000000001"/>
        <n v="1.14E-2"/>
        <n v="7.7000000000000002E-3"/>
        <n v="3.7361"/>
        <n v="1.3058000000000001"/>
        <n v="1.44E-2"/>
        <n v="8.6900000000000005E-2"/>
        <n v="4.6976000000000004"/>
        <n v="4.8779000000000003"/>
        <n v="0.2908"/>
        <n v="3.7242999999999999"/>
        <n v="1.1930000000000001"/>
        <n v="14.1119"/>
        <n v="73.746099999999998"/>
        <n v="55.554200000000002"/>
        <n v="3.0952999999999999"/>
        <n v="45.207000000000001"/>
        <n v="3.8064"/>
        <n v="2.2989999999999999"/>
        <n v="2.7622"/>
        <n v="0.79310000000000003"/>
        <n v="1.2496"/>
        <n v="0.4511"/>
        <n v="0.83189999999999997"/>
        <n v="0.28070000000000001"/>
        <n v="52.485700000000001"/>
        <n v="62.9831"/>
        <n v="3.6111"/>
        <n v="0.31319999999999998"/>
        <n v="0.62680000000000002"/>
        <n v="19.705200000000001"/>
        <n v="1.1108"/>
        <n v="11.5989"/>
        <n v="5.4960000000000004"/>
        <n v="3.3083999999999998"/>
        <n v="0.1235"/>
        <n v="1.2257"/>
        <n v="2.2679"/>
        <n v="1.5232000000000001"/>
        <n v="0.65029999999999999"/>
        <n v="2.1042999999999998"/>
        <n v="161.93020000000001"/>
        <n v="159.762"/>
        <n v="26.552499999999998"/>
        <n v="1.6199999999999999E-2"/>
        <n v="1.4625999999999999"/>
        <n v="73.765600000000006"/>
        <n v="2.6452"/>
        <n v="32.647399999999998"/>
        <n v="9.7000000000000003E-3"/>
        <n v="4.2999999999999997E-2"/>
        <n v="4.5225"/>
        <n v="10.7233"/>
        <n v="9.3745999999999992"/>
        <n v="2.2362000000000002"/>
        <n v="5.0999999999999997E-2"/>
        <n v="0.16880000000000001"/>
        <n v="7.9659000000000004"/>
        <n v="0.4466"/>
        <n v="0.53059999999999996"/>
        <n v="5.4265999999999996"/>
        <n v="0.27129999999999999"/>
        <n v="11.337899999999999"/>
        <n v="54.245699999999999"/>
        <n v="25.783000000000001"/>
        <n v="3.0257000000000001"/>
        <n v="29.136299999999999"/>
        <n v="1.26E-2"/>
        <n v="2.839"/>
        <n v="1.7005999999999999"/>
        <n v="2.3275000000000001"/>
        <n v="0.54100000000000004"/>
        <n v="1.4502999999999999"/>
        <n v="0.79239999999999999"/>
        <n v="0.48530000000000001"/>
        <n v="0.22070000000000001"/>
        <n v="41.018300000000004"/>
        <n v="61.099299999999999"/>
        <n v="2.8633999999999999"/>
        <n v="0.30299999999999999"/>
        <n v="1.0727"/>
        <n v="17.859200000000001"/>
        <n v="1.0960000000000001"/>
        <n v="10.1778"/>
        <n v="4.4524999999999997"/>
        <n v="2.0219999999999998"/>
        <n v="1.6967000000000001"/>
        <n v="1.2879"/>
        <n v="1.6755"/>
        <n v="1.2133"/>
        <n v="1.1158999999999999"/>
        <n v="1.2441"/>
        <n v="94.072100000000006"/>
        <n v="150.4402"/>
        <n v="12.196300000000001"/>
        <n v="1.5699999999999999E-2"/>
        <n v="1.2804"/>
        <n v="41.0715"/>
        <n v="2.6467000000000001"/>
        <n v="32.6462"/>
        <n v="7.7299999999999994E-2"/>
        <n v="4.3506999999999998"/>
        <n v="10.287599999999999"/>
        <n v="2.2896999999999998"/>
        <n v="2.4E-2"/>
        <n v="0.1361"/>
        <n v="6.2295999999999996"/>
        <n v="2.4323999999999999"/>
        <n v="0.434"/>
        <n v="0.5333"/>
        <n v="5.2129000000000003"/>
        <n v="0.46529999999999999"/>
        <n v="10.422700000000001"/>
        <n v="42.728000000000002"/>
        <n v="38.6723"/>
        <n v="1.3643000000000001"/>
        <n v="34.181800000000003"/>
        <n v="1.1900000000000001E-2"/>
        <n v="4.3141999999999996"/>
        <n v="1.6698999999999999"/>
        <n v="2.3174000000000001"/>
        <n v="2.8144999999999998"/>
        <n v="0.45739999999999997"/>
        <n v="0.79859999999999998"/>
        <n v="0.45729999999999998"/>
        <n v="0.1885"/>
        <n v="38.142800000000001"/>
        <n v="62.5334"/>
        <n v="2.8616000000000001"/>
        <n v="0.29330000000000001"/>
        <n v="0.5615"/>
        <n v="11.338699999999999"/>
        <n v="1.0163"/>
        <n v="5.2721999999999998"/>
        <n v="4.7601000000000004"/>
        <n v="3.8740999999999999"/>
        <n v="9.1999999999999998E-3"/>
        <n v="1.3945000000000001"/>
        <n v="3.0453000000000001"/>
        <n v="0.33839999999999998"/>
        <n v="1.4164000000000001"/>
        <n v="1.3728"/>
        <n v="1.5551999999999999"/>
        <n v="83.008799999999994"/>
        <n v="139.11660000000001"/>
        <n v="11.2546"/>
        <n v="1.7299999999999999E-2"/>
        <n v="1.2907999999999999"/>
        <n v="30.697199999999999"/>
        <n v="2.7366000000000001"/>
        <n v="23.697700000000001"/>
        <n v="5.8500000000000003E-2"/>
        <n v="4.6614000000000004"/>
        <n v="10.0082"/>
        <n v="6.4932999999999996"/>
        <n v="1.5366"/>
        <n v="2.53E-2"/>
        <n v="9.0899999999999995E-2"/>
        <n v="4.1803999999999997"/>
        <n v="4.5991"/>
        <n v="0.39579999999999999"/>
        <n v="0.45429999999999998"/>
        <n v="0.1734"/>
        <n v="7.5260999999999996"/>
        <n v="56.865200000000002"/>
        <n v="22.7316"/>
        <n v="1.1254999999999999"/>
        <n v="27.228400000000001"/>
        <n v="9.4999999999999998E-3"/>
        <n v="3.1193"/>
        <n v="1.9762999999999999"/>
        <n v="4.3200000000000002E-2"/>
        <n v="1.9363999999999999"/>
        <n v="0.75600000000000001"/>
        <n v="1.3609"/>
        <n v="0.51590000000000003"/>
        <n v="0.69420000000000004"/>
        <n v="0.20499999999999999"/>
        <n v="23.008400000000002"/>
        <n v="49.532600000000002"/>
        <n v="1.6842999999999999"/>
        <n v="0.2838"/>
        <n v="0.41360000000000002"/>
        <n v="10.0684"/>
        <n v="0.7601"/>
        <n v="4.6069000000000004"/>
        <n v="3.7427000000000001"/>
        <n v="2.3031000000000001"/>
        <n v="2.3915999999999999"/>
        <n v="0.3448"/>
        <n v="5.7000000000000002E-3"/>
        <n v="0.79730000000000001"/>
        <n v="1.3515999999999999"/>
        <n v="0.77680000000000005"/>
        <n v="1.1194"/>
        <n v="51.0212"/>
        <n v="107.7345"/>
        <n v="7.0644"/>
        <n v="1.6799999999999999E-2"/>
        <n v="1.5531999999999999"/>
        <n v="29.5306"/>
        <n v="2.2017000000000002"/>
        <n v="11.8421"/>
        <n v="8.1940000000000008"/>
        <n v="4.3700000000000003E-2"/>
        <n v="2.0888"/>
        <n v="5.4622999999999999"/>
        <n v="6.5872999999999999"/>
        <n v="0.3579"/>
        <n v="1.1775"/>
        <n v="1.41E-2"/>
        <n v="4.6399999999999997E-2"/>
        <n v="1.2145999999999999"/>
        <n v="0.29060000000000002"/>
        <n v="0.1318"/>
        <n v="7.9512"/>
        <n v="38.008899999999997"/>
        <n v="24.308599999999998"/>
        <n v="1.2669999999999999"/>
        <n v="40.531799999999997"/>
        <n v="4.8999999999999998E-3"/>
        <n v="2.5055000000000001"/>
        <n v="2.3359999999999999"/>
        <n v="6.0499999999999998E-2"/>
        <n v="2.6688999999999998"/>
        <n v="1.5616000000000001"/>
        <n v="0.67610000000000003"/>
        <n v="0.44679999999999997"/>
        <n v="0.80969999999999998"/>
        <n v="0.60550000000000004"/>
        <n v="21.645199999999999"/>
        <n v="59.872500000000002"/>
        <n v="1.7908999999999999"/>
        <n v="0.48599999999999999"/>
        <n v="10.2943"/>
        <n v="1.0439000000000001"/>
        <n v="6.6272000000000002"/>
        <n v="3.7982999999999998"/>
        <n v="2.6669999999999998"/>
        <n v="0.31780000000000003"/>
        <n v="0.7056"/>
        <n v="1.2556"/>
        <n v="1.0859000000000001"/>
        <n v="0.54149999999999998"/>
        <n v="1.2142999999999999"/>
        <n v="40.090299999999999"/>
        <n v="154.49189999999999"/>
        <n v="8.9411000000000005"/>
        <n v="1.0061"/>
        <n v="40.710799999999999"/>
        <n v="2.8408000000000002"/>
        <n v="23.921399999999998"/>
        <n v="9.1713000000000005"/>
        <n v="2.3099999999999999E-2"/>
        <n v="2.3618000000000001"/>
        <n v="5.2210000000000001"/>
        <n v="5.7888999999999999"/>
        <n v="0.40079999999999999"/>
        <n v="0.97009999999999996"/>
        <n v="4.1799999999999997E-2"/>
        <n v="3.8847"/>
        <n v="1.0334000000000001"/>
        <n v="8.0892999999999997"/>
        <n v="30.621600000000001"/>
        <n v="26.051400000000001"/>
        <n v="0.46550000000000002"/>
        <n v="28.076799999999999"/>
        <n v="2.3601000000000001"/>
        <n v="3.3197000000000001"/>
        <n v="4.1399999999999999E-2"/>
        <n v="2.4137"/>
        <n v="2.399"/>
        <n v="2.0727000000000002"/>
        <n v="1.1654"/>
        <n v="0.97130000000000005"/>
        <n v="0.39169999999999999"/>
        <n v="17.5685"/>
        <n v="58.143999999999998"/>
        <n v="2.6274000000000002"/>
        <n v="0.64800000000000002"/>
        <n v="9.7257999999999996"/>
        <n v="1.0464"/>
        <n v="6.7550999999999997"/>
        <n v="4.0218999999999996"/>
        <n v="0.93340000000000001"/>
        <n v="1.9097999999999999"/>
        <n v="2.3999999999999998E-3"/>
        <n v="0.68210000000000004"/>
        <n v="1.1354"/>
        <n v="0.14849999999999999"/>
        <n v="0.48020000000000002"/>
        <n v="0.51549999999999996"/>
        <n v="43.929200000000002"/>
        <n v="136.4948"/>
        <n v="8.7719000000000005"/>
        <n v="1.6218999999999999"/>
        <n v="35.424799999999998"/>
        <n v="2.8089"/>
        <n v="13.5756"/>
        <n v="12.331200000000001"/>
        <n v="2.29E-2"/>
        <n v="1.9689000000000001"/>
        <n v="5.577"/>
        <n v="1.0411999999999999"/>
        <n v="2.0199999999999999E-2"/>
        <n v="3.7499999999999999E-2"/>
        <n v="5.6062000000000003"/>
        <n v="3.0958999999999999"/>
        <n v="0.36830000000000002"/>
        <n v="0.32879999999999998"/>
        <n v="0.3392"/>
        <n v="0.2591"/>
        <n v="38.967300000000002"/>
        <n v="4.4724000000000004"/>
        <n v="36.849400000000003"/>
        <n v="20.111599999999999"/>
        <n v="5.4999999999999997E-3"/>
        <n v="3.7585999999999999"/>
        <n v="2.8967999999999998"/>
        <n v="5.3800000000000001E-2"/>
        <n v="2.4312999999999998"/>
        <n v="0.97430000000000005"/>
        <n v="0.84909999999999997"/>
        <n v="1.1431"/>
        <n v="1.0530999999999999"/>
        <n v="0.2482"/>
        <n v="13.612"/>
        <n v="53.9114"/>
        <n v="6.1974999999999998"/>
        <n v="0.70309999999999995"/>
        <n v="11.0032"/>
        <n v="0.78269999999999995"/>
        <n v="14.0677"/>
        <n v="3.8073999999999999"/>
        <n v="1.9004000000000001"/>
        <n v="1.3413999999999999"/>
        <n v="0.62770000000000004"/>
        <n v="0.40610000000000002"/>
        <n v="1.1156999999999999"/>
        <n v="0.15820000000000001"/>
        <n v="0.60770000000000002"/>
        <n v="33.580800000000004"/>
        <n v="101.4127"/>
        <n v="20.623999999999999"/>
        <n v="1.0855999999999999"/>
        <n v="31.026700000000002"/>
        <n v="2.4691999999999998"/>
        <n v="26.1782"/>
        <n v="11.807499999999999"/>
        <n v="6.7737999999999996"/>
        <n v="1.03E-2"/>
        <n v="1.7531000000000001"/>
        <n v="1.1708000000000001"/>
        <n v="3.8100000000000002E-2"/>
        <n v="6.0589000000000004"/>
        <n v="0.16789999999999999"/>
        <n v="1.0606"/>
        <n v="0.2399"/>
        <n v="0.44269999999999998"/>
        <n v="8.1066000000000003"/>
        <n v="65.06"/>
        <n v="34.969799999999999"/>
        <n v="0.1794"/>
        <n v="33.0304"/>
        <n v="2.8843999999999999"/>
        <n v="2.3938000000000001"/>
        <n v="3.9300000000000002E-2"/>
        <n v="2.3325"/>
        <n v="1.0964"/>
        <n v="0.75260000000000005"/>
        <n v="1.3633"/>
        <n v="0.28249999999999997"/>
        <n v="0.49120000000000003"/>
        <n v="14.072900000000001"/>
        <n v="53.130099999999999"/>
        <n v="8.8827999999999996"/>
        <n v="0.67889999999999995"/>
        <n v="12.4224"/>
        <n v="0.84799999999999998"/>
        <n v="10.3903"/>
        <n v="3.58"/>
        <n v="2.4011"/>
        <n v="0.81759999999999999"/>
        <n v="8.0000000000000002E-3"/>
        <n v="0.83360000000000001"/>
        <n v="0.98880000000000001"/>
        <n v="1.3273999999999999"/>
        <n v="0.5887"/>
        <n v="0.1517"/>
        <n v="41.805799999999998"/>
        <n v="195.5282"/>
        <n v="23.982099999999999"/>
        <n v="2.4899999999999999E-2"/>
        <n v="1.2179"/>
        <n v="51.350499999999997"/>
        <n v="2.7494999999999998"/>
        <n v="16.1191"/>
        <n v="14.578099999999999"/>
        <n v="1.9800000000000002E-2"/>
        <n v="1.7000000000000001E-2"/>
        <n v="2.9449000000000001"/>
        <n v="5.8049999999999997"/>
        <n v="1.0773999999999999"/>
        <n v="1.4500000000000001E-2"/>
        <n v="5.2200000000000003E-2"/>
        <n v="4.2663000000000002"/>
        <n v="0.1046"/>
        <n v="1.2193000000000001"/>
        <n v="0.21579999999999999"/>
        <n v="0.49220000000000003"/>
        <n v="0.16009999999999999"/>
        <n v="52.838799999999999"/>
        <n v="6.0646000000000004"/>
        <n v="49.632199999999997"/>
        <n v="27.436599999999999"/>
        <n v="1.9312"/>
        <n v="2.2650999999999999"/>
        <n v="3.4700000000000002E-2"/>
        <n v="1.9805999999999999"/>
        <n v="1.1889000000000001"/>
        <n v="1.0639000000000001"/>
        <n v="0.38969999999999999"/>
        <n v="0.53910000000000002"/>
        <n v="1.3554999999999999"/>
        <n v="15.3058"/>
        <n v="33.4998"/>
        <n v="8"/>
        <n v="0.72570000000000001"/>
        <n v="16.7315"/>
        <n v="0.94530000000000003"/>
        <n v="10.4442"/>
        <n v="2.7107000000000001"/>
        <n v="2.4805999999999999"/>
        <n v="0.65780000000000005"/>
        <n v="1.3532"/>
        <n v="1.0662"/>
        <n v="1.5963000000000001"/>
        <n v="32.9255"/>
        <n v="109.5556"/>
        <n v="25.076799999999999"/>
        <n v="2.41E-2"/>
        <n v="1.3379000000000001"/>
        <n v="66.876199999999997"/>
        <n v="2.8355000000000001"/>
        <n v="21.208300000000001"/>
        <n v="16.013500000000001"/>
        <n v="6.0000000000000001E-3"/>
        <n v="1.3299999999999999E-2"/>
        <n v="2.6168"/>
        <n v="1.2791999999999999"/>
        <n v="1.66E-2"/>
        <n v="5.4600000000000003E-2"/>
        <n v="6.0726000000000004"/>
        <n v="0.2316"/>
        <n v="0.49890000000000001"/>
        <n v="0.98860000000000003"/>
        <n v="2.2503000000000002"/>
        <n v="0.1152"/>
        <n v="9.7199999999999995E-2"/>
        <n v="41.707599999999999"/>
        <n v="5.7782999999999998"/>
        <n v="26.398"/>
        <n v="30.0701"/>
        <n v="2.4055"/>
        <n v="1.4713000000000001"/>
        <n v="3.5499999999999997E-2"/>
        <n v="2.4146999999999998"/>
        <n v="1.1106"/>
        <n v="0.9899"/>
        <n v="0.31440000000000001"/>
        <n v="0.58179999999999998"/>
        <n v="14.025399999999999"/>
        <n v="41.937199999999997"/>
        <n v="8.8173999999999992"/>
        <n v="0.55920000000000003"/>
        <n v="13.1007"/>
        <n v="1.1649"/>
        <n v="9.7878000000000007"/>
        <n v="4.9301000000000004"/>
        <n v="2.3782999999999999"/>
        <n v="0.63490000000000002"/>
        <n v="1.9166000000000001"/>
        <n v="0.45610000000000001"/>
        <n v="0.98160000000000003"/>
        <n v="0.19450000000000001"/>
        <n v="27.536799999999999"/>
        <n v="124.5474"/>
        <n v="22.1265"/>
        <n v="1.3947000000000001"/>
        <n v="50.753999999999998"/>
        <n v="3.4786999999999999"/>
        <n v="24.732500000000002"/>
        <n v="13.8492"/>
        <n v="1.55E-2"/>
        <n v="3.6888000000000001"/>
        <n v="1.3492"/>
        <n v="1.2999999999999999E-2"/>
        <n v="5.74E-2"/>
        <n v="5.3833000000000002"/>
        <n v="7.3404999999999996"/>
        <n v="1.2131000000000001"/>
        <n v="0.2321"/>
        <n v="0.41549999999999998"/>
        <n v="10.053699999999999"/>
        <n v="6.1787999999999998"/>
        <n v="17.2088"/>
        <n v="9.7912999999999997"/>
        <n v="4.6616"/>
        <n v="12.1234"/>
        <n v="16.243300000000001"/>
        <n v="3.9952000000000001"/>
        <n v="18.528300000000002"/>
        <n v="7.3804999999999996"/>
        <n v="4.2591000000000001"/>
        <n v="28.006599999999999"/>
        <n v="6.8372999999999999"/>
        <n v="5.7554999999999996"/>
        <n v="14.3789"/>
        <n v="5.7480000000000002"/>
        <n v="5.8023999999999996"/>
        <n v="13.5144"/>
        <n v="5.6314000000000002"/>
        <n v="3.7073999999999998"/>
        <n v="11.843500000000001"/>
        <n v="4.9946999999999999"/>
        <n v="3.7602000000000002"/>
        <n v="9.8409999999999993"/>
        <n v="1.9584999999999999"/>
        <n v="7.5782999999999996"/>
        <n v="0.5806"/>
        <n v="1.4260999999999999"/>
        <n v="5.1253000000000002"/>
        <n v="0.52729999999999999"/>
        <n v="1.1739999999999999"/>
        <n v="4.2365000000000004"/>
        <n v="0.1749"/>
        <n v="2.0994999999999999"/>
        <n v="2.5091999999999999"/>
      </sharedItems>
    </cacheField>
    <cacheField name="Value (in 1000 rub)" numFmtId="164">
      <sharedItems containsSemiMixedTypes="0" containsString="0" containsNumber="1" minValue="7.0280000000000004E-3" maxValue="18673.789433000002" count="1423">
        <n v="936.80341299999998"/>
        <n v="7019.1165080000001"/>
        <n v="4166.4537879999998"/>
        <n v="66.387690000000006"/>
        <n v="3227.9926559999999"/>
        <n v="573.12875799999995"/>
        <n v="559.44437900000003"/>
        <n v="328.75562600000001"/>
        <n v="253.64291900000001"/>
        <n v="200.763102"/>
        <n v="2.200698"/>
        <n v="71.031833000000006"/>
        <n v="61.805145000000003"/>
        <n v="56.153613999999997"/>
        <n v="50.769759999999998"/>
        <n v="4050.03638"/>
        <n v="0.13499900000000001"/>
        <n v="7036.2551679999997"/>
        <n v="1087.9695099999999"/>
        <n v="109.493529"/>
        <n v="3000.9626050000002"/>
        <n v="2169.3090109999998"/>
        <n v="319.95177100000001"/>
        <n v="234.200456"/>
        <n v="207.23231899999999"/>
        <n v="177.535357"/>
        <n v="119.596253"/>
        <n v="0.93014200000000002"/>
        <n v="108.540446"/>
        <n v="51.908766"/>
        <n v="43.137400999999997"/>
        <n v="8930.8731939999998"/>
        <n v="9457.3964120000001"/>
        <n v="4901.0809179999997"/>
        <n v="15.311662"/>
        <n v="9564.4037960000005"/>
        <n v="3197.0532509999998"/>
        <n v="1090.341146"/>
        <n v="918.30978900000002"/>
        <n v="811.85141999999996"/>
        <n v="3.021369"/>
        <n v="489.01997599999999"/>
        <n v="387.53728100000001"/>
        <n v="10.497775000000001"/>
        <n v="36.070234999999997"/>
        <n v="241.683626"/>
        <n v="25.307236"/>
        <n v="174.92429000000001"/>
        <n v="46.280242000000001"/>
        <n v="144.09554900000001"/>
        <n v="902.02130599999998"/>
        <n v="5267.6876940000002"/>
        <n v="5737.7989699999998"/>
        <n v="61.337885999999997"/>
        <n v="3177.9073079999998"/>
        <n v="874.32413499999996"/>
        <n v="443.55682300000001"/>
        <n v="306.87880100000001"/>
        <n v="281.485434"/>
        <n v="184.941745"/>
        <n v="2.0046979999999999"/>
        <n v="106.29976499999999"/>
        <n v="57.967151000000001"/>
        <n v="50.762267000000001"/>
        <n v="46.506610999999999"/>
        <n v="3973.2431459999998"/>
        <n v="2.7249140000000001"/>
        <n v="6994.827867"/>
        <n v="839.26486799999998"/>
        <n v="79.266847999999996"/>
        <n v="2210.363738"/>
        <n v="1969.5568780000001"/>
        <n v="195.33986200000001"/>
        <n v="203.56771599999999"/>
        <n v="178.409536"/>
        <n v="22.854507999999999"/>
        <n v="131.38103000000001"/>
        <n v="91.413190999999998"/>
        <n v="40.453398"/>
        <n v="3.238388"/>
        <n v="36.294018000000001"/>
        <n v="27.976054999999999"/>
        <n v="2.7168909999999999"/>
        <n v="6261.8328600000004"/>
        <n v="10193.829322"/>
        <n v="3303.8635730000001"/>
        <n v="16.051770999999999"/>
        <n v="5580.4851070000004"/>
        <n v="2388.3426169999998"/>
        <n v="564.161924"/>
        <n v="824.08276799999999"/>
        <n v="1386.7354989999999"/>
        <n v="6.4333460000000002"/>
        <n v="520.28328699999997"/>
        <n v="457.74386800000002"/>
        <n v="13.110632000000001"/>
        <n v="33.706556999999997"/>
        <n v="0.21092"/>
        <n v="287.86845399999999"/>
        <n v="24.106432999999999"/>
        <n v="205.54900699999999"/>
        <n v="34.832101999999999"/>
        <n v="146.807534"/>
        <n v="928.92665"/>
        <n v="9105.2074269999994"/>
        <n v="5049.8208759999998"/>
        <n v="58.307366999999999"/>
        <n v="3529.6090760000002"/>
        <n v="677.017966"/>
        <n v="4.2303E-2"/>
        <n v="433.00613600000003"/>
        <n v="9.6673999999999996E-2"/>
        <n v="329.87308200000001"/>
        <n v="317.591342"/>
        <n v="197.90961999999999"/>
        <n v="3.2036440000000002"/>
        <n v="121.778651"/>
        <n v="78.294403000000003"/>
        <n v="58.161957999999998"/>
        <n v="9.4486000000000001E-2"/>
        <n v="45.010945"/>
        <n v="3925.894315"/>
        <n v="0.239033"/>
        <n v="6958.6258809999999"/>
        <n v="1088.4688610000001"/>
        <n v="62.655918"/>
        <n v="1949.093433"/>
        <n v="1072.2208250000001"/>
        <n v="285.33204799999999"/>
        <n v="177.54775599999999"/>
        <n v="321.67500000000001"/>
        <n v="124.803203"/>
        <n v="123.330744"/>
        <n v="108.865611"/>
        <n v="1.6053360000000001"/>
        <n v="93.23621"/>
        <n v="48.423850999999999"/>
        <n v="4860.2618430000002"/>
        <n v="9525.2732039999992"/>
        <n v="5053.812038"/>
        <n v="13.352451"/>
        <n v="4874.6838100000004"/>
        <n v="518.47326399999997"/>
        <n v="855.17175999999995"/>
        <n v="1306.620265"/>
        <n v="1124.5899529999999"/>
        <n v="811.186105"/>
        <n v="700.96811600000001"/>
        <n v="13.251863999999999"/>
        <n v="39.988526"/>
        <n v="7.8845869999999998"/>
        <n v="603.62510699999996"/>
        <n v="25.981501999999999"/>
        <n v="290.24293999999998"/>
        <n v="4.9662999999999999E-2"/>
        <n v="238.90414200000001"/>
        <n v="819.69867699999998"/>
        <n v="4806.2020419999999"/>
        <n v="5104.9096810000001"/>
        <n v="129.17522600000001"/>
        <n v="3008.3285460000002"/>
        <n v="634.09897699999999"/>
        <n v="7.0280000000000004E-3"/>
        <n v="337.34259300000002"/>
        <n v="1.6112000000000001E-2"/>
        <n v="285.83133199999997"/>
        <n v="283.72120799999999"/>
        <n v="172.71895000000001"/>
        <n v="3.6488230000000001"/>
        <n v="102.900452"/>
        <n v="68.126831999999993"/>
        <n v="41.763936999999999"/>
        <n v="30.341988000000001"/>
        <n v="4037.9033639999998"/>
        <n v="0.17146700000000001"/>
        <n v="6338.200409"/>
        <n v="880.14063499999997"/>
        <n v="80.219931000000003"/>
        <n v="1553.383466"/>
        <n v="1076.4419350000001"/>
        <n v="225.61309"/>
        <n v="242.389454"/>
        <n v="258.553945"/>
        <n v="186.01915199999999"/>
        <n v="98.750619999999998"/>
        <n v="58.388658999999997"/>
        <n v="55.786411000000001"/>
        <n v="0.25945600000000002"/>
        <n v="50.164253000000002"/>
        <n v="8413.2672139999995"/>
        <n v="8971.8432489999996"/>
        <n v="2762.4430390000002"/>
        <n v="33.022278"/>
        <n v="5927.9103999999998"/>
        <n v="1168.5843609999999"/>
        <n v="343.43048499999998"/>
        <n v="654.63754700000004"/>
        <n v="722.76364899999999"/>
        <n v="649.04098299999998"/>
        <n v="457.457559"/>
        <n v="7.4160680000000001"/>
        <n v="31.154171000000002"/>
        <n v="10.945539999999999"/>
        <n v="0.250637"/>
        <n v="455.09659900000003"/>
        <n v="27.194769999999998"/>
        <n v="360.11203"/>
        <n v="54.916409000000002"/>
        <n v="129.90525500000001"/>
        <n v="1261.464109"/>
        <n v="5056.0814950000004"/>
        <n v="3514.2886619999999"/>
        <n v="67.328507000000002"/>
        <n v="3209.643513"/>
        <n v="665.216812"/>
        <n v="280.36658499999999"/>
        <n v="330.982913"/>
        <n v="305.89853199999999"/>
        <n v="140.87174899999999"/>
        <n v="126.123622"/>
        <n v="2.6134539999999999"/>
        <n v="92.107812999999993"/>
        <n v="37.023186000000003"/>
        <n v="0.119351"/>
        <n v="35.477459000000003"/>
        <n v="3886.4907410000001"/>
        <n v="7.6649999999999996E-2"/>
        <n v="6461.6048849999997"/>
        <n v="978.03047000000004"/>
        <n v="71.137856999999997"/>
        <n v="1704.141979"/>
        <n v="881.70830999999998"/>
        <n v="283.98974800000002"/>
        <n v="112.811286"/>
        <n v="224.94618399999999"/>
        <n v="137.34274099999999"/>
        <n v="128.12374399999999"/>
        <n v="0.42992900000000001"/>
        <n v="65.790073000000007"/>
        <n v="42.527850000000001"/>
        <n v="41.459525999999997"/>
        <n v="6964.6412339999997"/>
        <n v="7894.581306"/>
        <n v="2313.4474599999999"/>
        <n v="10.340630000000001"/>
        <n v="4815.3788020000002"/>
        <n v="493.35294499999998"/>
        <n v="655.26460299999997"/>
        <n v="985.10154799999998"/>
        <n v="868.844336"/>
        <n v="390.84283699999997"/>
        <n v="8.9621270000000006"/>
        <n v="38.584693999999999"/>
        <n v="5.7183679999999999"/>
        <n v="365.60741100000001"/>
        <n v="358.536068"/>
        <n v="46.870564999999999"/>
        <n v="215.20880700000001"/>
        <n v="29.755378"/>
        <n v="173.02641199999999"/>
        <n v="1029.598821"/>
        <n v="4036.5836749999999"/>
        <n v="5268.2994339999996"/>
        <n v="213.29415299999999"/>
        <n v="2643.4169510000002"/>
        <n v="622.22899800000005"/>
        <n v="160.39298400000001"/>
        <n v="391.48222600000003"/>
        <n v="360.47724399999998"/>
        <n v="156.110209"/>
        <n v="117.64838"/>
        <n v="1.560646"/>
        <n v="92.905343000000002"/>
        <n v="55.474507000000003"/>
        <n v="0.42528700000000003"/>
        <n v="44.131594"/>
        <n v="3056.350782"/>
        <n v="0.142293"/>
        <n v="6777.6139649999996"/>
        <n v="822.03046200000006"/>
        <n v="66.629109999999997"/>
        <n v="1161.256081"/>
        <n v="1016.720657"/>
        <n v="262.77419300000003"/>
        <n v="119.82169399999999"/>
        <n v="236.517256"/>
        <n v="120.12206"/>
        <n v="92.652782999999999"/>
        <n v="1.081717"/>
        <n v="56.308770000000003"/>
        <n v="49.519426000000003"/>
        <n v="47.024197000000001"/>
        <n v="4901.7206390000001"/>
        <n v="7862.0244970000003"/>
        <n v="1864.033093"/>
        <n v="15.912793000000001"/>
        <n v="4241.4783729999999"/>
        <n v="1824.2965959999999"/>
        <n v="1209.3945510000001"/>
        <n v="302.101449"/>
        <n v="565.05665799999997"/>
        <n v="476.18338699999998"/>
        <n v="7.8485170000000002"/>
        <n v="27.373598000000001"/>
        <n v="3.2805589999999998"/>
        <n v="371.495588"/>
        <n v="223.75804600000001"/>
        <n v="60.613095000000001"/>
        <n v="120.995908"/>
        <n v="24.489549"/>
        <n v="149.10901799999999"/>
        <n v="870.32508299999995"/>
        <n v="7403.3548629999996"/>
        <n v="2552.4830870000001"/>
        <n v="6.2832290000000004"/>
        <n v="2822.8310240000001"/>
        <n v="472.15317099999999"/>
        <n v="116.37331399999999"/>
        <n v="382.44563799999997"/>
        <n v="290.43078500000001"/>
        <n v="201.709554"/>
        <n v="112.794113"/>
        <n v="1.9862649999999999"/>
        <n v="93.897745999999998"/>
        <n v="47.412948999999998"/>
        <n v="35.509419000000001"/>
        <n v="0.14985200000000001"/>
        <n v="3398.4730479999998"/>
        <n v="1.0940999999999999E-2"/>
        <n v="5999.0034340000002"/>
        <n v="909.79536099999996"/>
        <n v="79.825210999999996"/>
        <n v="1518.623836"/>
        <n v="612.199476"/>
        <n v="235.936746"/>
        <n v="193.56644"/>
        <n v="132.96428599999999"/>
        <n v="119.129525"/>
        <n v="86.020452000000006"/>
        <n v="1.9222790000000001"/>
        <n v="70.732262000000006"/>
        <n v="10.112935"/>
        <n v="46.945756000000003"/>
        <n v="51.738093999999997"/>
        <n v="5422.0549819999997"/>
        <n v="5977.6977690000003"/>
        <n v="1411.1791639999999"/>
        <n v="147.30012199999999"/>
        <n v="6144.1652510000004"/>
        <n v="1520.411846"/>
        <n v="521.91700200000002"/>
        <n v="499.18323700000002"/>
        <n v="411.200988"/>
        <n v="3.3484560000000001"/>
        <n v="0.24201700000000001"/>
        <n v="374.90537799999998"/>
        <n v="298.57960200000002"/>
        <n v="9.6203470000000006"/>
        <n v="22.065598000000001"/>
        <n v="49.084923000000003"/>
        <n v="140.649292"/>
        <n v="0.42455799999999999"/>
        <n v="20.850142000000002"/>
        <n v="140.824207"/>
        <n v="154.4753"/>
        <n v="839.67503699999997"/>
        <n v="4545.6473779999997"/>
        <n v="2912.2369319999998"/>
        <n v="2.3439860000000001"/>
        <n v="3144.0329969999998"/>
        <n v="386.054146"/>
        <n v="152.672372"/>
        <n v="418.47555899999998"/>
        <n v="373.79846400000002"/>
        <n v="284.90218499999997"/>
        <n v="127.709397"/>
        <n v="2.4637349999999998"/>
        <n v="88.740459999999999"/>
        <n v="52.956798999999997"/>
        <n v="24.720427000000001"/>
        <n v="9.5779779999999999"/>
        <n v="3827.9284269999998"/>
        <n v="0.54729000000000005"/>
        <n v="6359.1611489999996"/>
        <n v="836.63046199999997"/>
        <n v="58.669398000000001"/>
        <n v="1734.232667"/>
        <n v="797.20818899999995"/>
        <n v="258.94276300000001"/>
        <n v="129.59633500000001"/>
        <n v="178.45250200000001"/>
        <n v="112.748627"/>
        <n v="103.196774"/>
        <n v="3.2979310000000002"/>
        <n v="85.608891"/>
        <n v="84.815140999999997"/>
        <n v="22.486045000000001"/>
        <n v="50.113329999999998"/>
        <n v="6709.7453949999999"/>
        <n v="7205.2934690000002"/>
        <n v="1220.2290290000001"/>
        <n v="66.266283999999999"/>
        <n v="6101.6734059999999"/>
        <n v="1907.5230429999999"/>
        <n v="363.135918"/>
        <n v="436.58911699999999"/>
        <n v="415.78386399999999"/>
        <n v="347.71969200000001"/>
        <n v="9.3602290000000004"/>
        <n v="26.511486000000001"/>
        <n v="2.9158759999999999"/>
        <n v="0.183668"/>
        <n v="345.45659899999998"/>
        <n v="0.23585100000000001"/>
        <n v="21.178290000000001"/>
        <n v="161.393145"/>
        <n v="41.636364"/>
        <n v="128.825793"/>
        <n v="152.140199"/>
        <n v="692.95661900000005"/>
        <n v="6512.4255009999997"/>
        <n v="2124.5435969999999"/>
        <n v="1.028076"/>
        <n v="4467.3348070000002"/>
        <n v="372.04314399999998"/>
        <n v="60.611303999999997"/>
        <n v="369.87360899999999"/>
        <n v="335.49988100000002"/>
        <n v="291.05724500000002"/>
        <n v="1.373928"/>
        <n v="92.426348000000004"/>
        <n v="93.170169000000001"/>
        <n v="51.531351000000001"/>
        <n v="35.386023000000002"/>
        <n v="0.175645"/>
        <n v="3386.3273669999999"/>
        <n v="0.98517600000000005"/>
        <n v="6367.3161319999999"/>
        <n v="825.61218299999996"/>
        <n v="68.190551999999997"/>
        <n v="1951.666573"/>
        <n v="600.12229000000002"/>
        <n v="180.63085599999999"/>
        <n v="156.61625699999999"/>
        <n v="102.77844899999999"/>
        <n v="99.389678000000004"/>
        <n v="20.959745999999999"/>
        <n v="59.082552"/>
        <n v="65.509332999999998"/>
        <n v="62.586761000000003"/>
        <n v="0.85402199999999995"/>
        <n v="55.913784999999997"/>
        <n v="7628.5187299999998"/>
        <n v="11344.359734"/>
        <n v="1138.4475239999999"/>
        <n v="33.195005000000002"/>
        <n v="5429.4975059999997"/>
        <n v="1826.3910060000001"/>
        <n v="372.51325400000002"/>
        <n v="283.97569099999998"/>
        <n v="496.05571300000003"/>
        <n v="304.05243899999999"/>
        <n v="9.5244020000000003"/>
        <n v="32.461528000000001"/>
        <n v="2.0425580000000001"/>
        <n v="0.25594099999999997"/>
        <n v="309.44093400000003"/>
        <n v="57.675272"/>
        <n v="159.26425599999999"/>
        <n v="0.330204"/>
        <n v="28.234317000000001"/>
        <n v="156.94971000000001"/>
        <n v="2.4798000000000001E-2"/>
        <n v="151.89261300000001"/>
        <n v="714.14047900000003"/>
        <n v="5107.3935730000003"/>
        <n v="4853.0570250000001"/>
        <n v="1.0102390000000001"/>
        <n v="0.155886"/>
        <n v="5290.4256359999899"/>
        <n v="414.76454100000001"/>
        <n v="126.79139000000001"/>
        <n v="458.54192799999998"/>
        <n v="367.06660799999997"/>
        <n v="285.144203"/>
        <n v="116.50214699999999"/>
        <n v="2.76735"/>
        <n v="105.254914"/>
        <n v="52.337632999999997"/>
        <n v="36.775134999999999"/>
        <n v="0.18559100000000001"/>
        <n v="3988.5210590000002"/>
        <n v="6497.5637919999999"/>
        <n v="1051.5509030000001"/>
        <n v="60.482140000000001"/>
        <n v="2087.8199810000001"/>
        <n v="987.11645699999997"/>
        <n v="194.28221400000001"/>
        <n v="109.80841700000001"/>
        <n v="165.08208300000001"/>
        <n v="129.93482800000001"/>
        <n v="100.54479600000001"/>
        <n v="21.322638999999999"/>
        <n v="65.471207000000007"/>
        <n v="70.952596999999997"/>
        <n v="0.64330100000000001"/>
        <n v="68.158990000000003"/>
        <n v="7190.9176500000003"/>
        <n v="10831.853884"/>
        <n v="1659.9578710000001"/>
        <n v="24.417541"/>
        <n v="6614.2090939999998"/>
        <n v="1773.8757390000001"/>
        <n v="465.36933099999999"/>
        <n v="433.62191999999999"/>
        <n v="472.904088"/>
        <n v="5.6711580000000001"/>
        <n v="27.713615000000001"/>
        <n v="381.16135500000001"/>
        <n v="0.56320400000000004"/>
        <n v="1.2797069999999999"/>
        <n v="318.321438"/>
        <n v="62.499037999999999"/>
        <n v="160.841014"/>
        <n v="31.004518000000001"/>
        <n v="184.796269"/>
        <n v="172.28099900000001"/>
        <n v="693.52320399999996"/>
        <n v="8077.5133800000003"/>
        <n v="3444.5009960000002"/>
        <n v="0.28458600000000001"/>
        <n v="3.023822"/>
        <n v="4384.7971470000002"/>
        <n v="319.93897399999997"/>
        <n v="174.65104299999999"/>
        <n v="300.08249499999999"/>
        <n v="283.88014399999997"/>
        <n v="249.37645599999999"/>
        <n v="2.947238"/>
        <n v="111.77260200000001"/>
        <n v="98.216325999999995"/>
        <n v="50.607906999999997"/>
        <n v="39.360475000000001"/>
        <n v="0.327685"/>
        <n v="3619.51712"/>
        <n v="6207.0104730000003"/>
        <n v="718.49784799999998"/>
        <n v="63.470421999999999"/>
        <n v="0.441797"/>
        <n v="1891.763815"/>
        <n v="646.05694500000004"/>
        <n v="198.72034400000001"/>
        <n v="111.463019"/>
        <n v="304.455579"/>
        <n v="30.896571999999999"/>
        <n v="103.77124999999999"/>
        <n v="122.897301"/>
        <n v="96.602635000000006"/>
        <n v="1.5446660000000001"/>
        <n v="65.708517000000001"/>
        <n v="5.8138490000000003"/>
        <n v="51.098505000000003"/>
        <n v="5005.1553190000004"/>
        <n v="13396.308067"/>
        <n v="1290.956385"/>
        <n v="15.436583000000001"/>
        <n v="7167.1561419999998"/>
        <n v="1373.5066429999999"/>
        <n v="347.846203"/>
        <n v="537.94231600000001"/>
        <n v="471.87442099999998"/>
        <n v="7.7383160000000002"/>
        <n v="35.070207000000003"/>
        <n v="405.38521600000001"/>
        <n v="0.694689"/>
        <n v="287.26506799999999"/>
        <n v="68.448018000000005"/>
        <n v="215.00571099999999"/>
        <n v="1.2264630000000001"/>
        <n v="30.765021000000001"/>
        <n v="194.894285"/>
        <n v="65.889532000000003"/>
        <n v="155.94172499999999"/>
        <n v="789.22792300000003"/>
        <n v="5995.2528309999998"/>
        <n v="3857.8111789999998"/>
        <n v="0.23366300000000001"/>
        <n v="4.3746749999999999"/>
        <n v="5995.0734069999999"/>
        <n v="542.25353700000005"/>
        <n v="208.69973899999999"/>
        <n v="0.125915"/>
        <n v="306.53553399999998"/>
        <n v="282.29456699999997"/>
        <n v="162.46889400000001"/>
        <n v="1.5882289999999999"/>
        <n v="117.209566"/>
        <n v="87.407708"/>
        <n v="50.525289000000001"/>
        <n v="0.61836999999999998"/>
        <n v="41.788139000000001"/>
        <n v="4235.5771329999998"/>
        <n v="4566.001749"/>
        <n v="764.22907699999996"/>
        <n v="45.269075000000001"/>
        <n v="1.127402"/>
        <n v="1391.7110399999999"/>
        <n v="574.50500699999998"/>
        <n v="238.161845"/>
        <n v="117.18423799999999"/>
        <n v="159.75604799999999"/>
        <n v="134.403459"/>
        <n v="60.933020999999997"/>
        <n v="6.7132240000000003"/>
        <n v="45.258333"/>
        <n v="1.1161300000000001"/>
        <n v="35.861902000000001"/>
        <n v="35.519098999999997"/>
        <n v="7039.5640400000002"/>
        <n v="10476.185686000001"/>
        <n v="1248.6311000000001"/>
        <n v="12.065848000000001"/>
        <n v="0.49345"/>
        <n v="4973.5722139999998"/>
        <n v="1362.937588"/>
        <n v="297.62850800000001"/>
        <n v="0.85269600000000001"/>
        <n v="923.40991899999995"/>
        <n v="365.322427"/>
        <n v="5.8394430000000002"/>
        <n v="42.079687"/>
        <n v="309.21940499999999"/>
        <n v="9.4353999999999993E-2"/>
        <n v="33.376418999999999"/>
        <n v="232.87771599999999"/>
        <n v="63.560267000000003"/>
        <n v="174.461142"/>
        <n v="7.3136000000000007E-2"/>
        <n v="191.647874"/>
        <n v="35.958112"/>
        <n v="140.160417"/>
        <n v="41.856000000000002"/>
        <n v="76.909300000000002"/>
        <n v="151.083"/>
        <n v="173.91480000000001"/>
        <n v="1109.3931"/>
        <n v="1317.4916000000001"/>
        <n v="2267.3182999999999"/>
        <n v="1371.2550000000001"/>
        <n v="2642.1648"/>
        <n v="817.78912800000001"/>
        <n v="5598.9758140000004"/>
        <n v="4638.5372710000001"/>
        <n v="0.123992"/>
        <n v="5.6289210000000001"/>
        <n v="5589.6700229999997"/>
        <n v="224.65112200000002"/>
        <n v="172.73904099999999"/>
        <n v="295.58389399999999"/>
        <n v="286.24733700000002"/>
        <n v="144.05152200000001"/>
        <n v="2.099316"/>
        <n v="128.38419400000001"/>
        <n v="72.269302999999994"/>
        <n v="35.374750999999996"/>
        <n v="3.0813090000000001"/>
        <n v="37.134447999999999"/>
        <n v="0.15628299999999998"/>
        <n v="3633.450875"/>
        <n v="5188.0307680000005"/>
        <n v="698.28802399999995"/>
        <n v="44.558407000000003"/>
        <n v="0.976688"/>
        <n v="1395.983538"/>
        <n v="1012.00119"/>
        <n v="248.80781500000001"/>
        <n v="121.94972100000001"/>
        <n v="144.102644"/>
        <n v="139.27635800000002"/>
        <n v="69.099011000000004"/>
        <n v="68.459952999999999"/>
        <n v="3.688142"/>
        <n v="52.410370999999998"/>
        <n v="1.3171700000000002"/>
        <n v="44.008198999999998"/>
        <n v="5815.6747169999999"/>
        <n v="13070.828160000001"/>
        <n v="1152.899461"/>
        <n v="9.0905620000000003"/>
        <n v="0.65536899999999998"/>
        <n v="8107.0834329999998"/>
        <n v="2073.7657469999999"/>
        <n v="190.90902499999999"/>
        <n v="807.00975100000005"/>
        <n v="496.77016100000003"/>
        <n v="10.777786000000001"/>
        <n v="35.072660999999997"/>
        <n v="341.34502600000002"/>
        <n v="59.056692000000005"/>
        <n v="246.98121499999999"/>
        <n v="233.90612299999998"/>
        <n v="0.51188299999999998"/>
        <n v="221.027694"/>
        <n v="27.053737000000002"/>
        <n v="167.43448900000001"/>
        <n v="740.73100199999999"/>
        <n v="6362.6738449999993"/>
        <n v="3418.376272"/>
        <n v="8.4115210000000005"/>
        <n v="4399.8657980000007"/>
        <n v="323.52865200000002"/>
        <n v="284.872613"/>
        <n v="182.747544"/>
        <n v="89.89909200000001"/>
        <n v="147.66493800000001"/>
        <n v="1.9080229999999998"/>
        <n v="136.39728200000002"/>
        <n v="59.318733999999999"/>
        <n v="46.850673999999998"/>
        <n v="1.650026"/>
        <n v="41.075017000000003"/>
        <n v="3357.6095469999996"/>
        <n v="4194.076763"/>
        <n v="735.41033800000002"/>
        <n v="66.64688000000001"/>
        <n v="0.38570199999999999"/>
        <n v="1552.9461769999998"/>
        <n v="547.56286299999999"/>
        <n v="299.708529"/>
        <n v="82.924092000000002"/>
        <n v="132.62327400000001"/>
        <n v="82.262953999999993"/>
        <n v="77.771446999999995"/>
        <n v="4.2909309999999996"/>
        <n v="48.938783999999998"/>
        <n v="1.308484"/>
        <n v="3.3178890000000001"/>
        <n v="38.380471"/>
        <n v="6.0470999999999997E-2"/>
        <n v="37.051830000000002"/>
        <n v="8438.527039999999"/>
        <n v="10562.128693000001"/>
        <n v="912.74120700000003"/>
        <n v="5.5094370000000001"/>
        <n v="2.359302"/>
        <n v="4419.9431420000001"/>
        <n v="1418.480059"/>
        <n v="170.088854"/>
        <n v="503.77652399999999"/>
        <n v="899.26549299999999"/>
        <n v="5622.5804420000004"/>
        <n v="4457.2247900000002"/>
        <n v="15.948333"/>
        <n v="7611.5632079999996"/>
        <n v="307.94699200000002"/>
        <n v="6.4226049999999999"/>
        <n v="212.46996799999999"/>
        <n v="171.23694399999999"/>
        <n v="2.9770999999999999E-2"/>
        <n v="116.992414"/>
        <n v="95.339903000000007"/>
        <n v="38.969667000000001"/>
        <n v="34.905171000000003"/>
        <n v="0.14202799999999999"/>
        <n v="32.450189000000002"/>
        <n v="4389.8095540000004"/>
        <n v="5967.1194320000004"/>
        <n v="485.82223299999998"/>
        <n v="46.137219999999999"/>
        <n v="14.795735000000001"/>
        <n v="1609.072208"/>
        <n v="38.738590000000002"/>
        <n v="701.60339399999998"/>
        <n v="700.44224199999996"/>
        <n v="193.181003"/>
        <n v="164.70493400000001"/>
        <n v="12.006769"/>
        <n v="135.05644100000001"/>
        <n v="1.59307"/>
        <n v="0.95189000000000001"/>
        <n v="127.584278"/>
        <n v="98.695255000000003"/>
        <n v="7.2062099999999996"/>
        <n v="96.791210000000007"/>
        <n v="10271.139880000001"/>
        <n v="14567.697899999999"/>
        <n v="1323.619549"/>
        <n v="1.791126"/>
        <n v="147.988777"/>
        <n v="9934.4125370000002"/>
        <n v="96.490976000000003"/>
        <n v="1335.5663770000001"/>
        <n v="1288.4679839999999"/>
        <n v="403.57108199999999"/>
        <n v="34.83502"/>
        <n v="359.10961500000002"/>
        <n v="5.1717409999999999"/>
        <n v="31.900511999999999"/>
        <n v="282.59374000000003"/>
        <n v="280.30021299999999"/>
        <n v="3.2303649999999999"/>
        <n v="6.0866980000000002"/>
        <n v="261.31347099999999"/>
        <n v="46.087755999999999"/>
        <n v="145.86605399999999"/>
        <n v="729.82120099999997"/>
        <n v="4702.004113"/>
        <n v="3969.1989400000002"/>
        <n v="11.329055"/>
        <n v="5962.643043"/>
        <n v="284.824342"/>
        <n v="2.9506860000000001"/>
        <n v="234.19879800000001"/>
        <n v="0.20893"/>
        <n v="124.99615300000001"/>
        <n v="75.322764000000006"/>
        <n v="74.063677999999996"/>
        <n v="34.985402000000001"/>
        <n v="33.859988999999999"/>
        <n v="32.362732000000001"/>
        <n v="0.40546199999999999"/>
        <n v="4483.615135"/>
        <n v="5765.4214149999998"/>
        <n v="555.28155200000003"/>
        <n v="47.309114000000001"/>
        <n v="13.461722999999999"/>
        <n v="1608.7897439999999"/>
        <n v="54.697266999999997"/>
        <n v="530.28847399999995"/>
        <n v="515.43810399999995"/>
        <n v="192.42710299999999"/>
        <n v="21.533491999999999"/>
        <n v="0.90885700000000003"/>
        <n v="1.373464"/>
        <n v="156.258602"/>
        <n v="121.20178799999999"/>
        <n v="106.804421"/>
        <n v="79.158237999999997"/>
        <n v="5.0842169999999998"/>
        <n v="83.905488000000005"/>
        <n v="11127.30868"/>
        <n v="12648.513944"/>
        <n v="1108.9610170000001"/>
        <n v="3.141648"/>
        <n v="118.79017"/>
        <n v="6283.9692070000001"/>
        <n v="130.56964199999999"/>
        <n v="1788.1330680000001"/>
        <n v="953.28915700000005"/>
        <n v="4.7138309999999999"/>
        <n v="2.390466"/>
        <n v="756.53332899999998"/>
        <n v="401.38802099999998"/>
        <n v="6.543679"/>
        <n v="46.111162"/>
        <n v="410.97030899999999"/>
        <n v="342.93716699999999"/>
        <n v="28.097594000000001"/>
        <n v="298.288386"/>
        <n v="256.50886700000001"/>
        <n v="1000.988615"/>
        <n v="7356.7611919999999"/>
        <n v="6568.2463909999997"/>
        <n v="327.837154"/>
        <n v="9020.8903109999992"/>
        <n v="424.69898000000001"/>
        <n v="4.1804649999999999"/>
        <n v="346.64095800000001"/>
        <n v="0.20919599999999999"/>
        <n v="225.40303299999999"/>
        <n v="146.81078299999999"/>
        <n v="117.282172"/>
        <n v="82.923760000000001"/>
        <n v="75.031017000000006"/>
        <n v="64.890698"/>
        <n v="3593.9786079999999"/>
        <n v="6762.7386630000001"/>
        <n v="602.11737300000004"/>
        <n v="50.571637000000003"/>
        <n v="67.629071999999994"/>
        <n v="3567.8705949999999"/>
        <n v="68.207659000000007"/>
        <n v="762.579249"/>
        <n v="517.77055199999995"/>
        <n v="227.97836000000001"/>
        <n v="10.237458"/>
        <n v="0.48920599999999997"/>
        <n v="1.9124000000000001"/>
        <n v="191.38331299999999"/>
        <n v="163.897989"/>
        <n v="136.05799400000001"/>
        <n v="131.263071"/>
        <n v="110.584264"/>
        <n v="10159.89176"/>
        <n v="16676.614219999999"/>
        <n v="3433.7747290000002"/>
        <n v="3.358336"/>
        <n v="186.26879400000001"/>
        <n v="14237.19253"/>
        <n v="160.44801799999999"/>
        <n v="2284.9223910000001"/>
        <n v="3.9300929999999998"/>
        <n v="13.459402000000001"/>
        <n v="1072.6836410000001"/>
        <n v="982.05882899999995"/>
        <n v="947.04014199999995"/>
        <n v="709.715146"/>
        <n v="22.146691000000001"/>
        <n v="88.881426000000005"/>
        <n v="521.41672300000005"/>
        <n v="200.89193399999999"/>
        <n v="290.884253"/>
        <n v="395.15684199999998"/>
        <n v="25.76972"/>
        <n v="820.41610800000001"/>
        <n v="5684.181431"/>
        <n v="3564.3508029999998"/>
        <n v="318.20381099999997"/>
        <n v="6304.3134330000003"/>
        <n v="3.8186330000000002"/>
        <n v="475.48093999999998"/>
        <n v="203.671087"/>
        <n v="0.27464"/>
        <n v="195.82847100000001"/>
        <n v="104.95249200000001"/>
        <n v="92.093954999999994"/>
        <n v="73.897713999999993"/>
        <n v="55.820227000000003"/>
        <n v="52.923910999999997"/>
        <n v="2841.1043800000002"/>
        <n v="6623.0000179999997"/>
        <n v="525.96028000000001"/>
        <n v="48.940376000000001"/>
        <n v="113.266212"/>
        <n v="3527.4231639999998"/>
        <n v="63.418239"/>
        <n v="634.86123199999997"/>
        <n v="416.92419599999999"/>
        <n v="142.50128599999999"/>
        <n v="141.081872"/>
        <n v="0.89559599999999995"/>
        <n v="0.238702"/>
        <n v="227.064729"/>
        <n v="152.96133399999999"/>
        <n v="95.999382999999995"/>
        <n v="89.912221000000002"/>
        <n v="83.254228999999995"/>
        <n v="1.0291360000000001"/>
        <n v="6235.1577299999999"/>
        <n v="15700.382104"/>
        <n v="1938.3899759999999"/>
        <n v="3.2499920000000002"/>
        <n v="166.170232"/>
        <n v="8986.1269680000005"/>
        <n v="152.97903700000001"/>
        <n v="2037.907029"/>
        <n v="2.054427"/>
        <n v="23.693545"/>
        <n v="1098.9411749999999"/>
        <n v="955.543497"/>
        <n v="723.54970800000001"/>
        <n v="10.674282"/>
        <n v="71.973048000000006"/>
        <n v="631.50654299999997"/>
        <n v="528.57777799999997"/>
        <n v="183.83927399999999"/>
        <n v="288.943805"/>
        <n v="362.23720600000001"/>
        <n v="42.914679"/>
        <n v="773.76654099999996"/>
        <n v="4568.3092669999996"/>
        <n v="4738.7843540000003"/>
        <n v="146.524473"/>
        <n v="6829.4346759999999"/>
        <n v="3.7430439999999998"/>
        <n v="760.29407700000002"/>
        <n v="200.27634900000001"/>
        <n v="3.6242230000000002"/>
        <n v="190.920762"/>
        <n v="192.815258"/>
        <n v="88.075675000000004"/>
        <n v="74.260341999999994"/>
        <n v="52.727248000000003"/>
        <n v="45.304416000000003"/>
        <n v="2383.2716610000002"/>
        <n v="6723.1640189999998"/>
        <n v="523.02981699999998"/>
        <n v="47.363750000000003"/>
        <n v="72.253720999999999"/>
        <n v="2381.7023290000002"/>
        <n v="58.583002"/>
        <n v="410.25194900000002"/>
        <n v="382.14135900000002"/>
        <n v="350.53213"/>
        <n v="0.296985"/>
        <n v="2.8114439999999998"/>
        <n v="246.06579400000001"/>
        <n v="174.863686"/>
        <n v="24.139054999999999"/>
        <n v="129.82277099999999"/>
        <n v="107.913191"/>
        <n v="76.888582"/>
        <n v="5184.360197"/>
        <n v="14277.08856"/>
        <n v="1644.230536"/>
        <n v="3.582185"/>
        <n v="183.721912"/>
        <n v="6818.8296170000003"/>
        <n v="157.761561"/>
        <n v="1670.173912"/>
        <n v="3.5453190000000001"/>
        <n v="17.701398999999999"/>
        <n v="1070.0705849999999"/>
        <n v="934.25620000000004"/>
        <n v="637.88611500000002"/>
        <n v="489.37299000000002"/>
        <n v="11.949414000000001"/>
        <n v="47.841617999999997"/>
        <n v="344.14095400000002"/>
        <n v="302.88313099999999"/>
        <n v="36.618056000000003"/>
        <n v="194.672956"/>
        <n v="100.229246"/>
        <n v="562.87664700000005"/>
        <n v="5681.495903"/>
        <n v="2922.3966789999999"/>
        <n v="121.08747700000001"/>
        <n v="5610.0487949999997"/>
        <n v="2.8811979999999999"/>
        <n v="536.89680199999998"/>
        <n v="231.50842900000001"/>
        <n v="2.4590269999999999"/>
        <n v="166.33234999999999"/>
        <n v="130.46600599999999"/>
        <n v="99.192218999999994"/>
        <n v="65.759904000000006"/>
        <n v="64.158081999999993"/>
        <n v="47.942005000000002"/>
        <n v="1685.635691"/>
        <n v="5592.5030820000002"/>
        <n v="272.15079900000001"/>
        <n v="45.835925000000003"/>
        <n v="55.049286000000002"/>
        <n v="1936.7996920000001"/>
        <n v="47.310042000000003"/>
        <n v="358.47950900000001"/>
        <n v="338.56308899999999"/>
        <n v="185.18833699999999"/>
        <n v="125.774255"/>
        <n v="24.544915"/>
        <n v="0.43669200000000002"/>
        <n v="1.798287"/>
        <n v="130.88930400000001"/>
        <n v="123.076725"/>
        <n v="77.288938000000002"/>
        <n v="73.262568000000002"/>
        <n v="0.42409400000000003"/>
        <n v="3597.9911860000002"/>
        <n v="12022.168798000001"/>
        <n v="1132.8631600000001"/>
        <n v="3.4666800000000002"/>
        <n v="186.21826899999999"/>
        <n v="6132.8843349999997"/>
        <n v="135.54107200000001"/>
        <n v="998.02327500000001"/>
        <n v="763.41112499999997"/>
        <n v="1.783766"/>
        <n v="12.487819"/>
        <n v="570.03286200000002"/>
        <n v="528.67610999999999"/>
        <n v="378.79190799999998"/>
        <n v="31.427351999999999"/>
        <n v="383.185945"/>
        <n v="6.649438"/>
        <n v="24.763261"/>
        <n v="247.16329200000001"/>
        <n v="122.495486"/>
        <n v="74.971474000000001"/>
        <n v="593.09145999999998"/>
        <n v="4003.4489410000001"/>
        <n v="3206.174313"/>
        <n v="121.73906700000001"/>
        <n v="7236.9815360000002"/>
        <n v="1.5916110000000001"/>
        <n v="410.21554700000002"/>
        <n v="263.524314"/>
        <n v="3.3097340000000002"/>
        <n v="170.50021699999999"/>
        <n v="116.54471599999999"/>
        <n v="116.102321"/>
        <n v="74.509653"/>
        <n v="70.919377999999995"/>
        <n v="36.580792000000002"/>
        <n v="1619.21498"/>
        <n v="6284.66363"/>
        <n v="304.38489700000002"/>
        <n v="65.735039"/>
        <n v="1980.9562169999999"/>
        <n v="59.966875999999999"/>
        <n v="438.45218399999999"/>
        <n v="348.84576700000002"/>
        <n v="157.55568099999999"/>
        <n v="22.29946"/>
        <n v="148.367583"/>
        <n v="115.030749"/>
        <n v="87.554177999999993"/>
        <n v="0.279082"/>
        <n v="1.31538"/>
        <n v="82.367585000000005"/>
        <n v="80.504517000000007"/>
        <n v="0.10602300000000001"/>
        <n v="2873.741751"/>
        <n v="15221.22025"/>
        <n v="1254.763085"/>
        <n v="141.81813500000001"/>
        <n v="7831.7069760000004"/>
        <n v="162.03147300000001"/>
        <n v="1649.0916990000001"/>
        <n v="848.26989500000002"/>
        <n v="0.52587300000000003"/>
        <n v="7.314819"/>
        <n v="597.38252299999999"/>
        <n v="520.67634899999996"/>
        <n v="309.18247300000002"/>
        <n v="36.390825"/>
        <n v="318.702764"/>
        <n v="3.731573"/>
        <n v="22.339708000000002"/>
        <n v="224.618831"/>
        <n v="198.984905"/>
        <n v="594.58878300000003"/>
        <n v="3368.8655979999999"/>
        <n v="3372.1738730000002"/>
        <n v="39.605674999999998"/>
        <n v="5767.1397370000004"/>
        <n v="0.85083900000000001"/>
        <n v="370.52380699999998"/>
        <n v="345.17924099999999"/>
        <n v="2.1983779999999999"/>
        <n v="161.85470100000001"/>
        <n v="145.440369"/>
        <n v="109.779905"/>
        <n v="91.105464999999995"/>
        <n v="82.145392999999999"/>
        <n v="67.406085000000004"/>
        <n v="1345.404076"/>
        <n v="6175.5323969999999"/>
        <n v="400.43831899999998"/>
        <n v="79.544736999999998"/>
        <n v="1693.249683"/>
        <n v="61.849902"/>
        <n v="479.08673099999999"/>
        <n v="357.342625"/>
        <n v="200.05150499999999"/>
        <n v="164.086365"/>
        <n v="1.3345419999999999"/>
        <n v="0.80237000000000003"/>
        <n v="114.57960300000001"/>
        <n v="81.085424000000003"/>
        <n v="13.757581"/>
        <n v="56.659264"/>
        <n v="52.392999000000003"/>
        <n v="3039.610091"/>
        <n v="4.6413999999999997E-2"/>
        <n v="13934.444727"/>
        <n v="1290.3116910000001"/>
        <n v="225.96517600000001"/>
        <n v="7079.5944049999998"/>
        <n v="160.881395"/>
        <n v="1101.436074"/>
        <n v="1072.2411139999999"/>
        <n v="1.7209080000000001"/>
        <n v="7.5275290000000004"/>
        <n v="514.08347100000003"/>
        <n v="506.79238900000001"/>
        <n v="345.81836499999997"/>
        <n v="9.1996350000000007"/>
        <n v="20.010375"/>
        <n v="313.649181"/>
        <n v="202.80738400000001"/>
        <n v="33.449024000000001"/>
        <n v="83.087602000000004"/>
        <n v="98.935481999999993"/>
        <n v="21.931858999999999"/>
        <n v="7477.9733239999996"/>
        <n v="372.44873799999999"/>
        <n v="3683.3465890000002"/>
        <n v="2658.1624259999999"/>
        <n v="1.1916530000000001"/>
        <n v="578.31913099999997"/>
        <n v="309.26137699999998"/>
        <n v="3.2104729999999999"/>
        <n v="168.27213399999999"/>
        <n v="88.223206000000005"/>
        <n v="78.136527999999998"/>
        <n v="75.358834999999999"/>
        <n v="56.502913999999997"/>
        <n v="47.686528000000003"/>
        <n v="1019.348168"/>
        <n v="5939.7496799999999"/>
        <n v="813.65182900000002"/>
        <n v="83.168761000000003"/>
        <n v="2009.1188569999999"/>
        <n v="48.973263000000003"/>
        <n v="770.71858399999996"/>
        <n v="297.966205"/>
        <n v="167.379323"/>
        <n v="127.422027"/>
        <n v="1.132441"/>
        <n v="0.67433299999999996"/>
        <n v="100.602947"/>
        <n v="90.136533999999997"/>
        <n v="72.697706999999994"/>
        <n v="14.157007999999999"/>
        <n v="63.000511000000003"/>
        <n v="2550.8101190000002"/>
        <n v="12097.787420000001"/>
        <n v="2737.0403230000002"/>
        <n v="141.04062999999999"/>
        <n v="6399.1824299999998"/>
        <n v="153.16091499999999"/>
        <n v="1815.597704"/>
        <n v="1071.843543"/>
        <n v="517.05504299999996"/>
        <n v="0.68620099999999995"/>
        <n v="3.4660829999999998"/>
        <n v="477.69954100000001"/>
        <n v="382.11987599999998"/>
        <n v="6.9241440000000001"/>
        <n v="20.303315999999999"/>
        <n v="357.79105299999998"/>
        <n v="19.158144"/>
        <n v="220.256091"/>
        <n v="62.670107999999999"/>
        <n v="128.904763"/>
        <n v="618.48177699999997"/>
        <n v="5995.7105419999998"/>
        <n v="4346.8723309999996"/>
        <n v="17.551945"/>
        <n v="6797.6770530000003"/>
        <n v="0.47594500000000001"/>
        <n v="443.89737100000002"/>
        <n v="280.43919"/>
        <n v="2.3331119999999999"/>
        <n v="168.95727500000001"/>
        <n v="99.100650000000002"/>
        <n v="68.122720999999999"/>
        <n v="66.180682000000004"/>
        <n v="51.100825999999998"/>
        <n v="47.016438999999998"/>
        <n v="1104.7091399999999"/>
        <n v="5945.9333839999999"/>
        <n v="1161.74794"/>
        <n v="47.929870999999999"/>
        <n v="87.049256999999997"/>
        <n v="2134.3948879999998"/>
        <n v="53.446204000000002"/>
        <n v="648.87627899999995"/>
        <n v="285.06291099999999"/>
        <n v="208.76339300000001"/>
        <n v="160.901353"/>
        <n v="2.6375890000000002"/>
        <n v="0.673736"/>
        <n v="142.36648600000001"/>
        <n v="68.042955000000006"/>
        <n v="51.798101000000003"/>
        <n v="38.340356"/>
        <n v="13.152670000000001"/>
        <n v="2955.4400420000002"/>
        <n v="18673.789433000002"/>
        <n v="3245.0298010000001"/>
        <n v="5.1493950000000002"/>
        <n v="171.42359500000001"/>
        <n v="9478.1592290000008"/>
        <n v="170.62845300000001"/>
        <n v="1233.1125629999999"/>
        <n v="1298.6762679999999"/>
        <n v="3.0197769999999999"/>
        <n v="5.180294"/>
        <n v="724.66623500000003"/>
        <n v="475.92512499999998"/>
        <n v="357.692522"/>
        <n v="6.7097100000000003"/>
        <n v="27.388981000000001"/>
        <n v="271.08267499999999"/>
        <n v="13.200875"/>
        <n v="243.123197"/>
        <n v="60.715271999999999"/>
        <n v="143.892056"/>
        <n v="16.871047999999998"/>
        <n v="9408.4418470000001"/>
        <n v="496.74595900000003"/>
        <n v="4540.5662780000002"/>
        <n v="3393.6358869999999"/>
        <n v="0.74899300000000002"/>
        <n v="324.04318699999999"/>
        <n v="272.690067"/>
        <n v="2.1055489999999999"/>
        <n v="150.15154799999999"/>
        <n v="106.11928"/>
        <n v="88.332611"/>
        <n v="64.835729999999998"/>
        <n v="49.349483999999997"/>
        <n v="43.217829999999999"/>
        <n v="1228.08464"/>
        <n v="4286.6524319999999"/>
        <n v="1120.3620129999999"/>
        <n v="88.458725000000001"/>
        <n v="2785.7551250000001"/>
        <n v="61.275691000000002"/>
        <n v="688.06409299999996"/>
        <n v="224.93849299999999"/>
        <n v="168.139456"/>
        <n v="138.358881"/>
        <n v="0.84991099999999997"/>
        <n v="0.22941900000000001"/>
        <n v="106.645087"/>
        <n v="95.727793000000005"/>
        <n v="94.908581999999996"/>
        <n v="91.942843999999994"/>
        <n v="2573.4751900000001"/>
        <n v="12847.27447"/>
        <n v="3373.0182810000001"/>
        <n v="4.9832989999999997"/>
        <n v="183.44634400000001"/>
        <n v="11510.502179999999"/>
        <n v="186.03771800000001"/>
        <n v="1613.6895629999999"/>
        <n v="1377.6806099999999"/>
        <n v="1.1382099999999999"/>
        <n v="3.815782"/>
        <n v="672.52049199999999"/>
        <n v="430.25821300000001"/>
        <n v="7.83141"/>
        <n v="29.143439000000001"/>
        <n v="460.24659100000002"/>
        <n v="68.187832999999998"/>
        <n v="148.325346"/>
        <n v="209.659188"/>
        <n v="177.459237"/>
        <n v="16.475532999999999"/>
        <n v="12.649938000000001"/>
        <n v="7988.0453440000001"/>
        <n v="479.59158500000001"/>
        <n v="3098.2747159999999"/>
        <n v="3720.114364"/>
        <n v="288.65046699999999"/>
        <n v="268.38488000000001"/>
        <n v="2.0761090000000002"/>
        <n v="179.24161100000001"/>
        <n v="98.254187000000002"/>
        <n v="81.820758999999995"/>
        <n v="53.442689999999999"/>
        <n v="44.385877999999998"/>
        <n v="34.264124000000002"/>
        <n v="1104.6946849999999"/>
        <n v="5315.2365040000004"/>
        <n v="1180.5506829999999"/>
        <n v="70.359689000000003"/>
        <n v="2332.3043750000002"/>
        <n v="74.095637999999994"/>
        <n v="674.81985399999996"/>
        <n v="253.99308199999999"/>
        <n v="211.17560700000001"/>
        <n v="140.682445"/>
        <n v="127.604833"/>
        <n v="100.668722"/>
        <n v="92.915289000000001"/>
        <n v="41.641204999999999"/>
        <n v="2257.7323289999999"/>
        <n v="14747.014971000001"/>
        <n v="2942.5828320000001"/>
        <n v="182.29401100000001"/>
        <n v="9074.1547040000005"/>
        <n v="220.70644100000001"/>
        <n v="1815.368418"/>
        <n v="1260.041579"/>
        <n v="4.6194110000000004"/>
        <n v="790.26899400000002"/>
        <n v="434.61664400000001"/>
        <n v="6.659516"/>
        <n v="30.069205"/>
        <n v="408.10701399999999"/>
        <n v="308.90372200000002"/>
        <n v="257.23418900000001"/>
        <n v="71.738721999999996"/>
        <n v="138.91658200000001"/>
        <n v="732.97979999999995"/>
        <n v="460.20650000000001"/>
        <n v="1310.1595"/>
        <n v="666.1454"/>
        <n v="367.68819999999999"/>
        <n v="992.17550000000006"/>
        <n v="1111.4856"/>
        <n v="333.67649999999998"/>
        <n v="1307.2"/>
        <n v="577.65989999999999"/>
        <n v="348.50400000000002"/>
        <n v="1561.4301"/>
        <n v="551.19290000000001"/>
        <n v="467.64339999999999"/>
        <n v="1050.2044000000001"/>
        <n v="460.81889999999999"/>
        <n v="436.7045"/>
        <n v="1010.165"/>
        <n v="432.37329999999997"/>
        <n v="311.91520000000003"/>
        <n v="894.30610000000001"/>
        <n v="350.64789999999999"/>
        <n v="312.31299999999999"/>
        <n v="794.33199999999999"/>
        <n v="175.3501"/>
        <n v="150.93379999999999"/>
        <n v="633.95069999999998"/>
        <n v="42.938899999999997"/>
        <n v="96.634600000000006"/>
        <n v="461.78949999999998"/>
        <n v="37.752800000000001"/>
        <n v="97.2256"/>
        <n v="353.291"/>
        <n v="14.3406"/>
        <n v="123.60080000000001"/>
        <n v="223.1901"/>
      </sharedItems>
    </cacheField>
    <cacheField name="Volume (in 1000 kg)" numFmtId="0">
      <sharedItems containsSemiMixedTypes="0" containsString="0" containsNumber="1" minValue="0" maxValue="68.435000000000002" count="1250">
        <n v="3.4272"/>
        <n v="30.752199999999998"/>
        <n v="17.859200000000001"/>
        <n v="0.26850000000000002"/>
        <n v="6.7346000000000004"/>
        <n v="2.3147000000000002"/>
        <n v="2.3050000000000002"/>
        <n v="0.62739999999999996"/>
        <n v="0.62639999999999996"/>
        <n v="1.0193000000000001"/>
        <n v="1.9E-3"/>
        <n v="0.22589999999999999"/>
        <n v="9.6799999999999997E-2"/>
        <n v="7.0400000000000004E-2"/>
        <n v="0.12839999999999999"/>
        <n v="14.011699999999999"/>
        <n v="4.0000000000000002E-4"/>
        <n v="27.289400000000001"/>
        <n v="3.9304000000000001"/>
        <n v="0.45179999999999998"/>
        <n v="19.0044"/>
        <n v="5.6848999999999998"/>
        <n v="0.99739999999999995"/>
        <n v="0.72389999999999999"/>
        <n v="0.46479999999999999"/>
        <n v="0.37730000000000002"/>
        <n v="0.1835"/>
        <n v="0.13669999999999999"/>
        <n v="0.30199999999999999"/>
        <n v="0.24"/>
        <n v="36.365499999999997"/>
        <n v="38.291400000000003"/>
        <n v="20.916"/>
        <n v="6.0499999999999998E-2"/>
        <n v="26.456900000000001"/>
        <n v="19.921500000000002"/>
        <n v="4.5003000000000002"/>
        <n v="3.1833999999999998"/>
        <n v="2.0626000000000002"/>
        <n v="1.6999999999999999E-3"/>
        <n v="0.69379999999999997"/>
        <n v="0.25629999999999997"/>
        <n v="1.0999999999999999E-2"/>
        <n v="3.6700000000000003E-2"/>
        <n v="0.57440000000000002"/>
        <n v="1.9400000000000001E-2"/>
        <n v="0.1341"/>
        <n v="6.13E-2"/>
        <n v="0.26219999999999999"/>
        <n v="3.2433000000000001"/>
        <n v="21.6982"/>
        <n v="26.032800000000002"/>
        <n v="0.24529999999999999"/>
        <n v="6.319"/>
        <n v="3.7145000000000001"/>
        <n v="1.5468"/>
        <n v="0.56589999999999996"/>
        <n v="0.6855"/>
        <n v="0.8931"/>
        <n v="0.3498"/>
        <n v="9.3799999999999994E-2"/>
        <n v="6.3100000000000003E-2"/>
        <n v="0.11550000000000001"/>
        <n v="14.1791"/>
        <n v="1.04E-2"/>
        <n v="26.009699999999999"/>
        <n v="3.0152999999999999"/>
        <n v="0.3246"/>
        <n v="14.383599999999999"/>
        <n v="4.6464999999999996"/>
        <n v="0.62039999999999995"/>
        <n v="0.52010000000000001"/>
        <n v="0.3866"/>
        <n v="1.2699999999999999E-2"/>
        <n v="0.16739999999999999"/>
        <n v="0.1847"/>
        <n v="0.14030000000000001"/>
        <n v="4.1000000000000003E-3"/>
        <n v="6.4100000000000004E-2"/>
        <n v="4.9099999999999998E-2"/>
        <n v="1.18E-2"/>
        <n v="26.096900000000002"/>
        <n v="39.486499999999999"/>
        <n v="12.5954"/>
        <n v="6.3299999999999995E-2"/>
        <n v="12.3467"/>
        <n v="15.620900000000001"/>
        <n v="2.1711999999999998"/>
        <n v="2.3468"/>
        <n v="4.0640000000000001"/>
        <n v="3.3E-3"/>
        <n v="0.72109999999999996"/>
        <n v="0.33029999999999998"/>
        <n v="1.4E-2"/>
        <n v="3.4200000000000001E-2"/>
        <n v="2.9999999999999997E-4"/>
        <n v="0.78149999999999997"/>
        <n v="1.84E-2"/>
        <n v="0.16700000000000001"/>
        <n v="6.08E-2"/>
        <n v="0.15970000000000001"/>
        <n v="3.3079000000000001"/>
        <n v="40.8628"/>
        <n v="22.325099999999999"/>
        <n v="0.23069999999999999"/>
        <n v="6.9321999999999999"/>
        <n v="2.6722999999999999"/>
        <n v="2.0000000000000001E-4"/>
        <n v="1.2766"/>
        <n v="0.61140000000000005"/>
        <n v="0.7853"/>
        <n v="0.94230000000000003"/>
        <n v="2.7000000000000001E-3"/>
        <n v="0.40289999999999998"/>
        <n v="0.1343"/>
        <n v="7.17E-2"/>
        <n v="0.1152"/>
        <n v="12.582800000000001"/>
        <n v="8.0000000000000004E-4"/>
        <n v="24.4513"/>
        <n v="4.1283000000000003"/>
        <n v="0.2742"/>
        <n v="4.2427000000000001"/>
        <n v="5.7187999999999999"/>
        <n v="0.96730000000000005"/>
        <n v="0.47439999999999999"/>
        <n v="1.2526999999999999"/>
        <n v="0.27700000000000002"/>
        <n v="0.1794"/>
        <n v="0.21560000000000001"/>
        <n v="1.1000000000000001E-3"/>
        <n v="0.1226"/>
        <n v="0.16800000000000001"/>
        <n v="16.975300000000001"/>
        <n v="34.319400000000002"/>
        <n v="20.6387"/>
        <n v="9.1143999999999998"/>
        <n v="1.9869000000000001"/>
        <n v="2.2391000000000001"/>
        <n v="7.5586000000000002"/>
        <n v="3.1476999999999999"/>
        <n v="3.1968999999999999"/>
        <n v="0.4859"/>
        <n v="1.4500000000000001E-2"/>
        <n v="4.0800000000000003E-2"/>
        <n v="6.1000000000000004E-3"/>
        <n v="0.85770000000000002"/>
        <n v="2.0199999999999999E-2"/>
        <n v="0.22919999999999999"/>
        <n v="1E-4"/>
        <n v="0.4844"/>
        <n v="2.7679999999999998"/>
        <n v="19.198899999999998"/>
        <n v="24.274799999999999"/>
        <n v="0.8115"/>
        <n v="5.8754999999999997"/>
        <n v="2.4904000000000002"/>
        <n v="0"/>
        <n v="0.90690000000000004"/>
        <n v="0.5272"/>
        <n v="0.67169999999999996"/>
        <n v="0.83409999999999995"/>
        <n v="3.0999999999999999E-3"/>
        <n v="0.34239999999999998"/>
        <n v="0.1206"/>
        <n v="5.1499999999999997E-2"/>
        <n v="8.9499999999999996E-2"/>
        <n v="13.844200000000001"/>
        <n v="5.0000000000000001E-4"/>
        <n v="22.042999999999999"/>
        <n v="3.0958999999999999"/>
        <n v="0.37830000000000003"/>
        <n v="3.3374000000000001"/>
        <n v="6.1584000000000003"/>
        <n v="0.72640000000000005"/>
        <n v="0.56210000000000004"/>
        <n v="1.1697"/>
        <n v="0.40820000000000001"/>
        <n v="0.19989999999999999"/>
        <n v="0.1673"/>
        <n v="8.5099999999999995E-2"/>
        <n v="0.187"/>
        <n v="32.8887"/>
        <n v="33.4589"/>
        <n v="10.170199999999999"/>
        <n v="0.1653"/>
        <n v="13.0998"/>
        <n v="6.5957999999999997"/>
        <n v="1.1095999999999999"/>
        <n v="1.5748"/>
        <n v="1.7135"/>
        <n v="2.8527"/>
        <n v="0.32150000000000001"/>
        <n v="8.2000000000000007E-3"/>
        <n v="3.1899999999999998E-2"/>
        <n v="1.66E-2"/>
        <n v="0.71660000000000001"/>
        <n v="2.0899999999999998E-2"/>
        <n v="0.29509999999999997"/>
        <n v="6.3200000000000006E-2"/>
        <n v="0.21879999999999999"/>
        <n v="4.6951000000000001"/>
        <n v="20.003900000000002"/>
        <n v="14.7706"/>
        <n v="0.26579999999999998"/>
        <n v="6.8380999999999998"/>
        <n v="2.7681"/>
        <n v="0.81169999999999998"/>
        <n v="0.80379999999999996"/>
        <n v="0.57979999999999998"/>
        <n v="0.66920000000000002"/>
        <n v="0.26040000000000002"/>
        <n v="2.3E-3"/>
        <n v="0.30499999999999999"/>
        <n v="4.5499999999999999E-2"/>
        <n v="6.93E-2"/>
        <n v="13.081899999999999"/>
        <n v="22.7624"/>
        <n v="3.5394000000000001"/>
        <n v="0.31409999999999999"/>
        <n v="3.7885"/>
        <n v="5.2877999999999998"/>
        <n v="0.87360000000000004"/>
        <n v="0.27239999999999998"/>
        <n v="0.56540000000000001"/>
        <n v="0.64559999999999995"/>
        <n v="0.2457"/>
        <n v="0.22170000000000001"/>
        <n v="0.24809999999999999"/>
        <n v="5.8099999999999999E-2"/>
        <n v="26.604600000000001"/>
        <n v="30.586099999999998"/>
        <n v="8.7657000000000007"/>
        <n v="5.6599999999999998E-2"/>
        <n v="9.5385000000000009"/>
        <n v="1.9158999999999999"/>
        <n v="1.6351"/>
        <n v="5.8140000000000001"/>
        <n v="2.34"/>
        <n v="0.28050000000000003"/>
        <n v="9.2999999999999992E-3"/>
        <n v="3.95E-2"/>
        <n v="6.7999999999999996E-3"/>
        <n v="0.54910000000000003"/>
        <n v="1.6315"/>
        <n v="8.2500000000000004E-2"/>
        <n v="0.24260000000000001"/>
        <n v="2.29E-2"/>
        <n v="0.13139999999999999"/>
        <n v="3.6635"/>
        <n v="15.7722"/>
        <n v="25.020600000000002"/>
        <n v="1.5472999999999999"/>
        <n v="5.3166000000000002"/>
        <n v="2.4661"/>
        <n v="0.4597"/>
        <n v="1.0235000000000001"/>
        <n v="0.7087"/>
        <n v="0.77090000000000003"/>
        <n v="0.22339999999999999"/>
        <n v="1.4E-3"/>
        <n v="0.30690000000000001"/>
        <n v="0.21479999999999999"/>
        <n v="8.43E-2"/>
        <n v="9.5220000000000002"/>
        <n v="26.828199999999999"/>
        <n v="2.9828999999999999"/>
        <n v="0.31180000000000002"/>
        <n v="2.3222"/>
        <n v="6.7645"/>
        <n v="0.76459999999999995"/>
        <n v="0.2621"/>
        <n v="0.51229999999999998"/>
        <n v="0.2412"/>
        <n v="0.4446"/>
        <n v="6.9999999999999999E-4"/>
        <n v="0.20630000000000001"/>
        <n v="0.3034"/>
        <n v="0.26929999999999998"/>
        <n v="15.946"/>
        <n v="33.887"/>
        <n v="7.4207999999999998"/>
        <n v="8.2000000000000003E-2"/>
        <n v="8.1765000000000008"/>
        <n v="11.2606"/>
        <n v="2.9807999999999999"/>
        <n v="0.9919"/>
        <n v="1.3996999999999999"/>
        <n v="0.3342"/>
        <n v="8.6999999999999994E-3"/>
        <n v="2.7900000000000001E-2"/>
        <n v="2.5999999999999999E-3"/>
        <n v="0.53129999999999999"/>
        <n v="1.0596000000000001"/>
        <n v="7.0699999999999999E-2"/>
        <n v="0.1933"/>
        <n v="4.2299999999999997E-2"/>
        <n v="0.16669999999999999"/>
        <n v="3.1745999999999999"/>
        <n v="30.761800000000001"/>
        <n v="10.5441"/>
        <n v="2.6700000000000002E-2"/>
        <n v="5.7967000000000004"/>
        <n v="1.8396999999999999"/>
        <n v="0.31940000000000002"/>
        <n v="1.0266999999999999"/>
        <n v="0.5413"/>
        <n v="1.0919000000000001"/>
        <n v="0.22389999999999999"/>
        <n v="0.31440000000000001"/>
        <n v="9.06E-2"/>
        <n v="3.9699999999999999E-2"/>
        <n v="10.648300000000001"/>
        <n v="22.236699999999999"/>
        <n v="3.2315999999999998"/>
        <n v="0.34699999999999998"/>
        <n v="2.8849"/>
        <n v="3.2004000000000001"/>
        <n v="0.65639999999999998"/>
        <n v="0.53659999999999997"/>
        <n v="0.2959"/>
        <n v="0.24199999999999999"/>
        <n v="0.15040000000000001"/>
        <n v="1.5E-3"/>
        <n v="0.2581"/>
        <n v="5.7000000000000002E-3"/>
        <n v="5.8200000000000002E-2"/>
        <n v="0.2429"/>
        <n v="18.081499999999998"/>
        <n v="23.706399999999999"/>
        <n v="5.5579999999999998"/>
        <n v="0.78710000000000002"/>
        <n v="14.5509"/>
        <n v="7.8777999999999997"/>
        <n v="1.9159999999999999"/>
        <n v="1.2427999999999999"/>
        <n v="0.94269999999999998"/>
        <n v="3.8E-3"/>
        <n v="0.54479999999999995"/>
        <n v="0.19839999999999999"/>
        <n v="1.5800000000000002E-2"/>
        <n v="2.2599999999999999E-2"/>
        <n v="5.2400000000000002E-2"/>
        <n v="0.23039999999999999"/>
        <n v="1.6E-2"/>
        <n v="0.11310000000000001"/>
        <n v="0.28220000000000001"/>
        <n v="3.0448"/>
        <n v="18.4438"/>
        <n v="13.5471"/>
        <n v="6.3956"/>
        <n v="1.4975000000000001"/>
        <n v="0.90249999999999997"/>
        <n v="3.0661999999999998"/>
        <n v="0.93310000000000004"/>
        <n v="0.51200000000000001"/>
        <n v="0.27889999999999998"/>
        <n v="2.2000000000000001E-3"/>
        <n v="0.29270000000000002"/>
        <n v="0.1007"/>
        <n v="3.2099999999999997E-2"/>
        <n v="12.8733"/>
        <n v="24.618600000000001"/>
        <n v="2.9397000000000002"/>
        <n v="3.3361000000000001"/>
        <n v="5.1383000000000001"/>
        <n v="0.75380000000000003"/>
        <n v="0.56040000000000001"/>
        <n v="0.41670000000000001"/>
        <n v="0.18179999999999999"/>
        <n v="0.2097"/>
        <n v="2.5000000000000001E-3"/>
        <n v="0.55620000000000003"/>
        <n v="1.26E-2"/>
        <n v="6.3500000000000001E-2"/>
        <n v="25.049600000000002"/>
        <n v="30.912400000000002"/>
        <n v="4.9923000000000002"/>
        <n v="13.8775"/>
        <n v="11.382199999999999"/>
        <n v="1.3013999999999999"/>
        <n v="1.7858000000000001"/>
        <n v="0.93169999999999997"/>
        <n v="0.2374"/>
        <n v="1.09E-2"/>
        <n v="2.7E-2"/>
        <n v="0.47920000000000001"/>
        <n v="1.72E-2"/>
        <n v="0.13"/>
        <n v="4.4400000000000002E-2"/>
        <n v="0.19589999999999999"/>
        <n v="0.2596"/>
        <n v="2.4527000000000001"/>
        <n v="29.319199999999999"/>
        <n v="8.8491999999999997"/>
        <n v="3.5999999999999999E-3"/>
        <n v="11.543900000000001"/>
        <n v="1.5299"/>
        <n v="0.24690000000000001"/>
        <n v="0.9113"/>
        <n v="2.0364"/>
        <n v="0.50149999999999995"/>
        <n v="1.2999999999999999E-3"/>
        <n v="0.30549999999999999"/>
        <n v="0.1898"/>
        <n v="9.6699999999999994E-2"/>
        <n v="4.1099999999999998E-2"/>
        <n v="11.2514"/>
        <n v="23.912500000000001"/>
        <n v="2.8515999999999999"/>
        <n v="0.29859999999999998"/>
        <n v="3.7856999999999998"/>
        <n v="2.9476"/>
        <n v="0.54090000000000005"/>
        <n v="0.39150000000000001"/>
        <n v="0.20780000000000001"/>
        <n v="0.23100000000000001"/>
        <n v="6.9800000000000001E-2"/>
        <n v="0.10050000000000001"/>
        <n v="0.36969999999999997"/>
        <n v="5.9999999999999995E-4"/>
        <n v="0.19040000000000001"/>
        <n v="28.8657"/>
        <n v="52.666800000000002"/>
        <n v="4.5955000000000004"/>
        <n v="0.14929999999999999"/>
        <n v="10.926399999999999"/>
        <n v="9.5158000000000005"/>
        <n v="1.3082"/>
        <n v="0.83520000000000005"/>
        <n v="1.1073999999999999"/>
        <n v="0.20730000000000001"/>
        <n v="1.2500000000000001E-2"/>
        <n v="3.3000000000000002E-2"/>
        <n v="0.41889999999999999"/>
        <n v="6.1499999999999999E-2"/>
        <n v="0.23980000000000001"/>
        <n v="2.1600000000000001E-2"/>
        <n v="0.12130000000000001"/>
        <n v="0.26700000000000002"/>
        <n v="2.4849999999999999"/>
        <n v="21.0291"/>
        <n v="24.569900000000001"/>
        <n v="3.5000000000000001E-3"/>
        <n v="13.2201"/>
        <n v="1.7197"/>
        <n v="0.4456"/>
        <n v="3.3997000000000002"/>
        <n v="1.0014000000000001"/>
        <n v="0.4869"/>
        <n v="0.2361"/>
        <n v="2.3999999999999998E-3"/>
        <n v="0.34639999999999999"/>
        <n v="0.1207"/>
        <n v="4.3499999999999997E-2"/>
        <n v="13.428599999999999"/>
        <n v="23.990400000000001"/>
        <n v="3.5971000000000002"/>
        <n v="0.28029999999999999"/>
        <n v="3.9780000000000002"/>
        <n v="6.6227999999999998"/>
        <n v="0.57179999999999997"/>
        <n v="0.27260000000000001"/>
        <n v="1.0379"/>
        <n v="0.28410000000000002"/>
        <n v="0.2034"/>
        <n v="1.21E-2"/>
        <n v="7.5300000000000006E-2"/>
        <n v="0.11169999999999999"/>
        <n v="0.2077"/>
        <n v="27.514399999999998"/>
        <n v="43.634"/>
        <n v="7.4076000000000004"/>
        <n v="0.1026"/>
        <n v="14.991099999999999"/>
        <n v="10.1952"/>
        <n v="1.6518999999999999"/>
        <n v="1.1595"/>
        <n v="0.31480000000000002"/>
        <n v="6.7000000000000002E-3"/>
        <n v="2.86E-2"/>
        <n v="0.90969999999999995"/>
        <n v="1.1999999999999999E-3"/>
        <n v="0.40129999999999999"/>
        <n v="6.5000000000000002E-2"/>
        <n v="0.24079999999999999"/>
        <n v="2.35E-2"/>
        <n v="0.1424"/>
        <n v="0.3039"/>
        <n v="2.3441000000000001"/>
        <n v="35.552500000000002"/>
        <n v="16.886399999999998"/>
        <n v="1E-3"/>
        <n v="5.4999999999999997E-3"/>
        <n v="10.694000000000001"/>
        <n v="1.107"/>
        <n v="0.49869999999999998"/>
        <n v="1.7850999999999999"/>
        <n v="0.48809999999999998"/>
        <n v="0.6694"/>
        <n v="0.36580000000000001"/>
        <n v="0.18390000000000001"/>
        <n v="0.1222"/>
        <n v="4.36E-2"/>
        <n v="8.9999999999999998E-4"/>
        <n v="12.056100000000001"/>
        <n v="23.376899999999999"/>
        <n v="2.4733000000000001"/>
        <n v="0.28770000000000001"/>
        <n v="3.7399"/>
        <n v="3.1968000000000001"/>
        <n v="0.55569999999999997"/>
        <n v="0.28899999999999998"/>
        <n v="0.50409999999999999"/>
        <n v="1.7600000000000001E-2"/>
        <n v="0.128"/>
        <n v="0.2697"/>
        <n v="0.52880000000000005"/>
        <n v="5.7999999999999996E-3"/>
        <n v="7.8E-2"/>
        <n v="16.667999999999999"/>
        <n v="55.227200000000003"/>
        <n v="5.7789999999999999"/>
        <n v="16.47"/>
        <n v="6.7337999999999996"/>
        <n v="1.2804"/>
        <n v="1.4685999999999999"/>
        <n v="0.33169999999999999"/>
        <n v="1.1900000000000001E-2"/>
        <n v="3.56E-2"/>
        <n v="1.1475"/>
        <n v="0.38919999999999999"/>
        <n v="6.88E-2"/>
        <n v="0.35970000000000002"/>
        <n v="2.4899999999999999E-2"/>
        <n v="0.15060000000000001"/>
        <n v="0.1096"/>
        <n v="2.6669999999999998"/>
        <n v="24.4312"/>
        <n v="20.304400000000001"/>
        <n v="8.0000000000000002E-3"/>
        <n v="16.267099999999999"/>
        <n v="2.2526999999999999"/>
        <n v="0.67269999999999996"/>
        <n v="0.50919999999999999"/>
        <n v="1.5852999999999999"/>
        <n v="0.44190000000000002"/>
        <n v="0.16109999999999999"/>
        <n v="5.6399999999999999E-2"/>
        <n v="2E-3"/>
        <n v="8.9899999999999994E-2"/>
        <n v="15.7212"/>
        <n v="15.479699999999999"/>
        <n v="2.5329999999999999"/>
        <n v="2.6303000000000001"/>
        <n v="2.7206000000000001"/>
        <n v="0.70489999999999997"/>
        <n v="0.30020000000000002"/>
        <n v="0.37140000000000001"/>
        <n v="0.28660000000000002"/>
        <n v="0.2384"/>
        <n v="6.8400000000000002E-2"/>
        <n v="0.13489999999999999"/>
        <n v="0.1867"/>
        <n v="26.222799999999999"/>
        <n v="38.724499999999999"/>
        <n v="4.8674999999999997"/>
        <n v="9.9914000000000005"/>
        <n v="6.5202999999999998"/>
        <n v="1.1787000000000001"/>
        <n v="2.7930999999999999"/>
        <n v="0.24479999999999999"/>
        <n v="7.4999999999999997E-3"/>
        <n v="4.2799999999999998E-2"/>
        <n v="0.81340000000000001"/>
        <n v="2.9399999999999999E-2"/>
        <n v="0.18049999999999999"/>
        <n v="1.5299999999999999E-2"/>
        <n v="9.9699999999999997E-2"/>
        <n v="0.155"/>
        <n v="0.49209999999999998"/>
        <n v="0.49430000000000002"/>
        <n v="3.5537000000000001"/>
        <n v="3.7747000000000002"/>
        <n v="7.3815999999999997"/>
        <n v="4.0456000000000003"/>
        <n v="8.1324000000000005"/>
        <n v="2.6791999999999998"/>
        <n v="21.561199999999999"/>
        <n v="23.876300000000001"/>
        <n v="1.01E-2"/>
        <n v="13.019600000000001"/>
        <n v="0.77310000000000001"/>
        <n v="0.63670000000000004"/>
        <n v="1.5761000000000001"/>
        <n v="0.46139999999999998"/>
        <n v="1.8E-3"/>
        <n v="0.40039999999999998"/>
        <n v="0.13789999999999999"/>
        <n v="6.9500000000000006E-2"/>
        <n v="7.9000000000000008E-3"/>
        <n v="4.0099999999999997E-2"/>
        <n v="12.7544"/>
        <n v="18.7075"/>
        <n v="2.3618000000000001"/>
        <n v="0.20710000000000001"/>
        <n v="2.6402999999999999"/>
        <n v="7.9222999999999999"/>
        <n v="0.77470000000000006"/>
        <n v="0.28989999999999999"/>
        <n v="0.28039999999999998"/>
        <n v="0.33639999999999998"/>
        <n v="0.2641"/>
        <n v="0.16020000000000001"/>
        <n v="20.410399999999999"/>
        <n v="51.793100000000003"/>
        <n v="4.6763000000000003"/>
        <n v="4.8500000000000001E-2"/>
        <n v="19.878"/>
        <n v="13.2728"/>
        <n v="0.63970000000000005"/>
        <n v="2.4102000000000001"/>
        <n v="0.34210000000000002"/>
        <n v="0.80079999999999996"/>
        <n v="5.8500000000000003E-2"/>
        <n v="0.40150000000000002"/>
        <n v="0.45050000000000001"/>
        <n v="0.26050000000000001"/>
        <n v="0.12559999999999999"/>
        <n v="2.3268"/>
        <n v="25.0535"/>
        <n v="15.082000000000001"/>
        <n v="1.5100000000000001E-2"/>
        <n v="8.7763000000000009"/>
        <n v="1.7237"/>
        <n v="0.46429999999999999"/>
        <n v="0.55840000000000001"/>
        <n v="0.31859999999999999"/>
        <n v="0.36659999999999998"/>
        <n v="1.6000000000000001E-3"/>
        <n v="0.4209"/>
        <n v="0.15049999999999999"/>
        <n v="9.5600000000000004E-2"/>
        <n v="4.1999999999999997E-3"/>
        <n v="8.2299999999999998E-2"/>
        <n v="11.531000000000001"/>
        <n v="13.7834"/>
        <n v="2.4647000000000001"/>
        <n v="0.2969"/>
        <n v="2.9481999999999999"/>
        <n v="2.7526000000000002"/>
        <n v="0.93869999999999998"/>
        <n v="0.2331"/>
        <n v="0.25369999999999998"/>
        <n v="0.1943"/>
        <n v="7.3499999999999996E-2"/>
        <n v="4.7999999999999996E-3"/>
        <n v="0.13980000000000001"/>
        <n v="3.8100000000000002E-2"/>
        <n v="33.205100000000002"/>
        <n v="38.6751"/>
        <n v="3.2012999999999998"/>
        <n v="3.0599999999999999E-2"/>
        <n v="8.1001999999999992"/>
        <n v="7.0694999999999997"/>
        <n v="0.68489999999999995"/>
        <n v="1.4584999999999999"/>
        <n v="3.1972"/>
        <n v="20.3855"/>
        <n v="19.205100000000002"/>
        <n v="2.6499999999999999E-2"/>
        <n v="17.971499999999999"/>
        <n v="0.51529999999999998"/>
        <n v="6.3E-3"/>
        <n v="0.62370000000000003"/>
        <n v="0.40260000000000001"/>
        <n v="0.5242"/>
        <n v="0.28610000000000002"/>
        <n v="6.6699999999999995E-2"/>
        <n v="3.85E-2"/>
        <n v="8.6499999999999994E-2"/>
        <n v="18.583300000000001"/>
        <n v="20.191800000000001"/>
        <n v="1.4171"/>
        <n v="0.2142"/>
        <n v="1.95E-2"/>
        <n v="3.2444999999999999"/>
        <n v="0.16209999999999999"/>
        <n v="4.2846000000000002"/>
        <n v="1.4609000000000001"/>
        <n v="1.5567"/>
        <n v="0.84960000000000002"/>
        <n v="6.9400000000000003E-2"/>
        <n v="0.46739999999999998"/>
        <n v="0.3483"/>
        <n v="0.313"/>
        <n v="3.5799999999999998E-2"/>
        <n v="0.34670000000000001"/>
        <n v="42.153399999999998"/>
        <n v="55.8309"/>
        <n v="4.9606000000000003"/>
        <n v="6.4999999999999997E-3"/>
        <n v="0.24610000000000001"/>
        <n v="22.474699999999999"/>
        <n v="0.40839999999999999"/>
        <n v="6.8459000000000003"/>
        <n v="2.6402000000000001"/>
        <n v="2.0731000000000002"/>
        <n v="0.2046"/>
        <n v="0.217"/>
        <n v="3.0200000000000001E-2"/>
        <n v="0.504"/>
        <n v="0.96179999999999999"/>
        <n v="0.58609999999999995"/>
        <n v="4.8099999999999997E-2"/>
        <n v="0.2087"/>
        <n v="2.3325999999999998"/>
        <n v="16.488900000000001"/>
        <n v="16.2075"/>
        <n v="1.78E-2"/>
        <n v="14.3399"/>
        <n v="0.45250000000000001"/>
        <n v="0.66469999999999996"/>
        <n v="0.54449999999999998"/>
        <n v="0.15279999999999999"/>
        <n v="0.2409"/>
        <n v="6.2799999999999995E-2"/>
        <n v="8.0799999999999997E-2"/>
        <n v="3.6200000000000003E-2"/>
        <n v="17.3156"/>
        <n v="19.138400000000001"/>
        <n v="1.6151"/>
        <n v="0.21970000000000001"/>
        <n v="3.0688"/>
        <n v="0.25059999999999999"/>
        <n v="2.5392999999999999"/>
        <n v="1.0753999999999999"/>
        <n v="0.12529999999999999"/>
        <n v="0.41970000000000002"/>
        <n v="0.51329999999999998"/>
        <n v="0.78210000000000002"/>
        <n v="0.2611"/>
        <n v="2.3900000000000001E-2"/>
        <n v="44.484099999999998"/>
        <n v="45.334800000000001"/>
        <n v="3.6892999999999998"/>
        <n v="1.14E-2"/>
        <n v="0.19719999999999999"/>
        <n v="11.820600000000001"/>
        <n v="0.59519999999999995"/>
        <n v="9.3849"/>
        <n v="1.8028"/>
        <n v="3.2000000000000002E-3"/>
        <n v="1.4944999999999999"/>
        <n v="5.1000000000000004E-3"/>
        <n v="1.6440999999999999"/>
        <n v="1.8779999999999999"/>
        <n v="0.14249999999999999"/>
        <n v="1.1918"/>
        <n v="0.44140000000000001"/>
        <n v="2.9634999999999998"/>
        <n v="25.811299999999999"/>
        <n v="27.777100000000001"/>
        <n v="0.61909999999999998"/>
        <n v="18.082699999999999"/>
        <n v="0.68510000000000004"/>
        <n v="0.91959999999999997"/>
        <n v="0.99439999999999995"/>
        <n v="0.29349999999999998"/>
        <n v="0.39989999999999998"/>
        <n v="0.1804"/>
        <n v="0.29110000000000003"/>
        <n v="0.1123"/>
        <n v="11.022"/>
        <n v="22.0441"/>
        <n v="1.8055000000000001"/>
        <n v="0.2349"/>
        <n v="0.12540000000000001"/>
        <n v="7.8821000000000003"/>
        <n v="0.2888"/>
        <n v="4.1756000000000002"/>
        <n v="0.98929999999999996"/>
        <n v="1.2737000000000001"/>
        <n v="0.4904"/>
        <n v="0.72570000000000001"/>
        <n v="0.53310000000000002"/>
        <n v="0.24060000000000001"/>
        <n v="0.73650000000000004"/>
        <n v="34.005299999999998"/>
        <n v="55.916600000000003"/>
        <n v="13.276300000000001"/>
        <n v="1.2200000000000001E-2"/>
        <n v="0.29249999999999998"/>
        <n v="29.5063"/>
        <n v="0.68769999999999998"/>
        <n v="11.753"/>
        <n v="1.29E-2"/>
        <n v="1.8089999999999999"/>
        <n v="3.7530999999999999"/>
        <n v="1.6874"/>
        <n v="0.42480000000000001"/>
        <n v="1.7999999999999999E-2"/>
        <n v="8.4400000000000003E-2"/>
        <n v="2.5491000000000001"/>
        <n v="0.15629999999999999"/>
        <n v="0.22289999999999999"/>
        <n v="2.0891999999999999"/>
        <n v="0.13289999999999999"/>
        <n v="2.3809"/>
        <n v="18.986000000000001"/>
        <n v="12.8916"/>
        <n v="0.60509999999999997"/>
        <n v="11.6546"/>
        <n v="1.1355999999999999"/>
        <n v="0.30609999999999998"/>
        <n v="0.83789999999999998"/>
        <n v="0.2001"/>
        <n v="0.50760000000000005"/>
        <n v="0.27739999999999998"/>
        <n v="0.15529999999999999"/>
        <n v="8.8300000000000003E-2"/>
        <n v="8.6137999999999995"/>
        <n v="21.384699999999999"/>
        <n v="1.4317"/>
        <n v="0.2273"/>
        <n v="0.21460000000000001"/>
        <n v="7.1436999999999999"/>
        <n v="0.28499999999999998"/>
        <n v="3.6640999999999999"/>
        <n v="0.8014"/>
        <n v="0.77839999999999998"/>
        <n v="0.83140000000000003"/>
        <n v="0.51519999999999999"/>
        <n v="0.58640000000000003"/>
        <n v="0.38819999999999999"/>
        <n v="0.39050000000000001"/>
        <n v="0.28620000000000001"/>
        <n v="3.3999999999999998E-3"/>
        <n v="19.755099999999999"/>
        <n v="52.6541"/>
        <n v="6.0980999999999996"/>
        <n v="0.25609999999999999"/>
        <n v="16.428599999999999"/>
        <n v="0.68810000000000004"/>
        <n v="11.752599999999999"/>
        <n v="2.3199999999999998E-2"/>
        <n v="1.7402"/>
        <n v="3.6006999999999998"/>
        <n v="0.435"/>
        <n v="8.6E-3"/>
        <n v="6.8000000000000005E-2"/>
        <n v="1.1213"/>
        <n v="0.9"/>
        <n v="0.15190000000000001"/>
        <n v="0.224"/>
        <n v="2.0070000000000001"/>
        <n v="0.22800000000000001"/>
        <n v="2.1888000000000001"/>
        <n v="14.9549"/>
        <n v="19.336099999999998"/>
        <n v="0.27289999999999998"/>
        <n v="13.672700000000001"/>
        <n v="1.7256"/>
        <n v="0.30059999999999998"/>
        <n v="1.61E-2"/>
        <n v="0.83430000000000004"/>
        <n v="0.98509999999999998"/>
        <n v="0.16919999999999999"/>
        <n v="0.27950000000000003"/>
        <n v="0.14630000000000001"/>
        <n v="7.5399999999999995E-2"/>
        <n v="8.01"/>
        <n v="21.886500000000002"/>
        <n v="1.4308000000000001"/>
        <n v="0.21990000000000001"/>
        <n v="4.5354999999999999"/>
        <n v="0.26419999999999999"/>
        <n v="1.8978999999999999"/>
        <n v="1.6660999999999999"/>
        <n v="0.69730000000000003"/>
        <n v="2.8E-3"/>
        <n v="0.55779999999999996"/>
        <n v="1.1724000000000001"/>
        <n v="0.1658"/>
        <n v="0.49569999999999997"/>
        <n v="0.43930000000000002"/>
        <n v="0.5444"/>
        <n v="17.431899999999999"/>
        <n v="48.6907"/>
        <n v="5.6273"/>
        <n v="1.2999999999999999E-2"/>
        <n v="0.25819999999999999"/>
        <n v="12.2789"/>
        <n v="0.71150000000000002"/>
        <n v="8.5312000000000001"/>
        <n v="1.8646"/>
        <n v="3.5028999999999999"/>
        <n v="1.1688000000000001"/>
        <n v="0.29189999999999999"/>
        <n v="8.9999999999999993E-3"/>
        <n v="1.4631000000000001"/>
        <n v="1.7706"/>
        <n v="0.19389999999999999"/>
        <n v="0.159"/>
        <n v="7.2800000000000004E-2"/>
        <n v="1.5805"/>
        <n v="19.902799999999999"/>
        <n v="11.3659"/>
        <n v="0.22509999999999999"/>
        <n v="10.891400000000001"/>
        <n v="1.2478"/>
        <n v="0.35570000000000002"/>
        <n v="1.12E-2"/>
        <n v="0.69710000000000005"/>
        <n v="0.2797"/>
        <n v="0.4763"/>
        <n v="0.2064"/>
        <n v="4.8318000000000003"/>
        <n v="17.336400000000001"/>
        <n v="0.84219999999999995"/>
        <n v="0.21279999999999999"/>
        <n v="8.2699999999999996E-2"/>
        <n v="4.0274000000000001"/>
        <n v="0.19769999999999999"/>
        <n v="1.6584000000000001"/>
        <n v="0.67369999999999997"/>
        <n v="0.80610000000000004"/>
        <n v="0.92079999999999995"/>
        <n v="0.16889999999999999"/>
        <n v="0.31890000000000002"/>
        <n v="0.47310000000000002"/>
        <n v="0.24859999999999999"/>
        <n v="0.25750000000000001"/>
        <n v="10.714399999999999"/>
        <n v="37.707000000000001"/>
        <n v="3.5320999999999998"/>
        <n v="0.31059999999999999"/>
        <n v="11.812200000000001"/>
        <n v="0.57240000000000002"/>
        <n v="4.2630999999999997"/>
        <n v="2.8679000000000001"/>
        <n v="1.3100000000000001E-2"/>
        <n v="0.83550000000000002"/>
        <n v="0.98329999999999995"/>
        <n v="2.5360999999999998"/>
        <n v="0.1754"/>
        <n v="0.22370000000000001"/>
        <n v="4.8999999999999998E-3"/>
        <n v="0.44940000000000002"/>
        <n v="0.1017"/>
        <n v="5.5300000000000002E-2"/>
        <n v="1.6698"/>
        <n v="13.3033"/>
        <n v="12.154400000000001"/>
        <n v="0.25340000000000001"/>
        <n v="16.212700000000002"/>
        <n v="1.0021"/>
        <n v="0.42049999999999998"/>
        <n v="1.5699999999999999E-2"/>
        <n v="0.96079999999999999"/>
        <n v="0.54659999999999997"/>
        <n v="0.25019999999999998"/>
        <n v="0.1787"/>
        <n v="0.2833"/>
        <n v="0.21190000000000001"/>
        <n v="4.5454999999999997"/>
        <n v="20.955400000000001"/>
        <n v="0.89539999999999997"/>
        <n v="9.7199999999999995E-2"/>
        <n v="4.1177000000000001"/>
        <n v="0.27150000000000002"/>
        <n v="2.3858000000000001"/>
        <n v="0.68369999999999997"/>
        <n v="0.15570000000000001"/>
        <n v="0.4395"/>
        <n v="0.38009999999999999"/>
        <n v="0.21659999999999999"/>
        <n v="0.27929999999999999"/>
        <n v="8.4189000000000007"/>
        <n v="54.072299999999998"/>
        <n v="4.4703999999999997"/>
        <n v="0.20119999999999999"/>
        <n v="16.284300000000002"/>
        <n v="0.73860000000000003"/>
        <n v="8.6118000000000006"/>
        <n v="3.2099000000000002"/>
        <n v="7.0000000000000001E-3"/>
        <n v="0.94469999999999998"/>
        <n v="0.93979999999999997"/>
        <n v="2.2286999999999999"/>
        <n v="0.19639999999999999"/>
        <n v="0.18429999999999999"/>
        <n v="2.1000000000000001E-2"/>
        <n v="1.3596999999999999"/>
        <n v="0.4133"/>
        <n v="1.6988000000000001"/>
        <n v="10.717599999999999"/>
        <n v="13.0236"/>
        <n v="9.3200000000000005E-2"/>
        <n v="11.2308"/>
        <n v="0.94399999999999995"/>
        <n v="0.59760000000000002"/>
        <n v="1.0699999999999999E-2"/>
        <n v="0.86890000000000001"/>
        <n v="0.59970000000000001"/>
        <n v="0.72540000000000004"/>
        <n v="0.4078"/>
        <n v="0.34"/>
        <n v="0.15670000000000001"/>
        <n v="3.6894"/>
        <n v="20.3505"/>
        <n v="1.3064"/>
        <n v="0.12959999999999999"/>
        <n v="3.8904000000000001"/>
        <n v="0.27210000000000001"/>
        <n v="2.4318"/>
        <n v="0.34539999999999998"/>
        <n v="0.66839999999999999"/>
        <n v="0.27279999999999999"/>
        <n v="0.43709999999999999"/>
        <n v="7.2700000000000001E-2"/>
        <n v="0.19209999999999999"/>
        <n v="0.16500000000000001"/>
        <n v="9.2250999999999994"/>
        <n v="47.773200000000003"/>
        <n v="4.3630000000000004"/>
        <n v="0.32440000000000002"/>
        <n v="14.1701"/>
        <n v="0.73029999999999995"/>
        <n v="4.8872"/>
        <n v="4.3159000000000001"/>
        <n v="6.8999999999999999E-3"/>
        <n v="0.78759999999999997"/>
        <n v="1.0039"/>
        <n v="0.1978"/>
        <n v="7.1999999999999998E-3"/>
        <n v="1.8800000000000001E-2"/>
        <n v="1.9621999999999999"/>
        <n v="1.1919"/>
        <n v="5.9200000000000003E-2"/>
        <n v="0.1187"/>
        <n v="5.1799999999999999E-2"/>
        <n v="15.587"/>
        <n v="0.93920000000000003"/>
        <n v="12.8973"/>
        <n v="10.045500000000001"/>
        <n v="1.5034000000000001"/>
        <n v="0.52139999999999997"/>
        <n v="0.87529999999999997"/>
        <n v="0.34100000000000003"/>
        <n v="0.29720000000000002"/>
        <n v="0.2858"/>
        <n v="0.36859999999999998"/>
        <n v="9.1800000000000007E-2"/>
        <n v="2.8586"/>
        <n v="18.869"/>
        <n v="3.0510999999999999"/>
        <n v="0.1406"/>
        <n v="4.4013"/>
        <n v="0.20349999999999999"/>
        <n v="5.0643000000000002"/>
        <n v="0.68530000000000002"/>
        <n v="0.66510000000000002"/>
        <n v="0.33539999999999998"/>
        <n v="0.25109999999999999"/>
        <n v="0.1502"/>
        <n v="0.42949999999999999"/>
        <n v="7.7499999999999999E-2"/>
        <n v="0.19450000000000001"/>
        <n v="7.0519999999999996"/>
        <n v="35.494399999999999"/>
        <n v="10.1936"/>
        <n v="0.21709999999999999"/>
        <n v="12.410600000000001"/>
        <n v="0.64200000000000002"/>
        <n v="9.4240999999999993"/>
        <n v="4.1326000000000001"/>
        <n v="1.2192000000000001"/>
        <n v="0.70130000000000003"/>
        <n v="0.2225"/>
        <n v="5.0000000000000001E-3"/>
        <n v="1.9E-2"/>
        <n v="0.39240000000000003"/>
        <n v="4.3200000000000002E-2"/>
        <n v="1.7023999999999999"/>
        <n v="22.771000000000001"/>
        <n v="17.473700000000001"/>
        <n v="3.5900000000000001E-2"/>
        <n v="13.212199999999999"/>
        <n v="1.1536999999999999"/>
        <n v="0.43090000000000001"/>
        <n v="1.0200000000000001E-2"/>
        <n v="0.8397"/>
        <n v="0.38379999999999997"/>
        <n v="0.26340000000000002"/>
        <n v="0.34079999999999999"/>
        <n v="0.1046"/>
        <n v="0.18909999999999999"/>
        <n v="2.9552999999999998"/>
        <n v="18.595500000000001"/>
        <n v="4.3691000000000004"/>
        <n v="0.22259999999999999"/>
        <n v="0.1358"/>
        <n v="4.9690000000000003"/>
        <n v="0.2205"/>
        <n v="3.7404999999999999"/>
        <n v="0.64439999999999997"/>
        <n v="0.84040000000000004"/>
        <n v="0.30259999999999998"/>
        <n v="0.33350000000000002"/>
        <n v="0.35599999999999998"/>
        <n v="0.46460000000000001"/>
        <n v="0.2266"/>
        <n v="7.4300000000000005E-2"/>
        <n v="8.7791999999999994"/>
        <n v="68.435000000000002"/>
        <n v="11.837400000000001"/>
        <n v="1.8700000000000001E-2"/>
        <n v="0.24360000000000001"/>
        <n v="20.540199999999999"/>
        <n v="0.71489999999999998"/>
        <n v="5.8029000000000002"/>
        <n v="5.1024000000000003"/>
        <n v="5.5999999999999999E-3"/>
        <n v="1.1778999999999999"/>
        <n v="1.0448999999999999"/>
        <n v="5.1999999999999998E-3"/>
        <n v="2.6100000000000002E-2"/>
        <n v="1.6425000000000001"/>
        <n v="5.1299999999999998E-2"/>
        <n v="0.4511"/>
        <n v="3.8899999999999997E-2"/>
        <n v="0.17219999999999999"/>
        <n v="3.2000000000000001E-2"/>
        <n v="21.1356"/>
        <n v="1.2735000000000001"/>
        <n v="17.371300000000002"/>
        <n v="13.708600000000001"/>
        <n v="0.77249999999999996"/>
        <n v="0.40770000000000001"/>
        <n v="0.71299999999999997"/>
        <n v="0.41610000000000003"/>
        <n v="0.37240000000000001"/>
        <n v="0.14419999999999999"/>
        <n v="0.20749999999999999"/>
        <n v="0.33889999999999998"/>
        <n v="3.2141999999999999"/>
        <n v="11.7249"/>
        <n v="3.94"/>
        <n v="0.14510000000000001"/>
        <n v="6.6925999999999997"/>
        <n v="3.76"/>
        <n v="0.94879999999999998"/>
        <n v="0.44650000000000001"/>
        <n v="0.24329999999999999"/>
        <n v="0.1736"/>
        <n v="0.48720000000000002"/>
        <n v="0.2666"/>
        <n v="0.55869999999999997"/>
        <n v="6.9143999999999997"/>
        <n v="38.344499999999996"/>
        <n v="12.3856"/>
        <n v="0.26750000000000002"/>
        <n v="26.750499999999999"/>
        <n v="0.73729999999999996"/>
        <n v="7.6349"/>
        <n v="5.6047000000000002"/>
        <n v="4.0000000000000001E-3"/>
        <n v="1.0467"/>
        <n v="0.24310000000000001"/>
        <n v="2.7300000000000001E-2"/>
        <n v="1.0931"/>
        <n v="4.1599999999999998E-2"/>
        <n v="0.17460000000000001"/>
        <n v="0.86639999999999995"/>
        <n v="16.6831"/>
        <n v="1.2135"/>
        <n v="9.2393000000000001"/>
        <n v="15.0265"/>
        <n v="0.433"/>
        <n v="0.58850000000000002"/>
        <n v="9.1999999999999998E-3"/>
        <n v="0.86929999999999996"/>
        <n v="0.3886"/>
        <n v="0.1163"/>
        <n v="2.9453"/>
        <n v="14.678000000000001"/>
        <n v="4.3360000000000003"/>
        <n v="0.1119"/>
        <n v="5.2404000000000002"/>
        <n v="0.3029"/>
        <n v="3.5236000000000001"/>
        <n v="1.7255"/>
        <n v="0.83240000000000003"/>
        <n v="0.34489999999999998"/>
        <n v="0.18240000000000001"/>
        <n v="0.24540000000000001"/>
        <n v="7.7799999999999994E-2"/>
        <n v="5.7827999999999999"/>
        <n v="43.5916"/>
        <n v="10.9131"/>
        <n v="20.301600000000001"/>
        <n v="0.90449999999999997"/>
        <n v="8.9037000000000006"/>
        <n v="4.8472"/>
        <n v="4.5999999999999999E-3"/>
        <n v="1.4754"/>
        <n v="4.4999999999999997E-3"/>
        <n v="2.87E-2"/>
        <n v="0.96899999999999997"/>
        <n v="2.5691999999999999"/>
        <n v="0.44879999999999998"/>
        <n v="4.1799999999999997E-2"/>
        <n v="0.1454"/>
        <n v="2.0106999999999999"/>
        <n v="1.2358"/>
        <n v="3.4417"/>
        <n v="1.9583999999999999"/>
        <n v="0.93240000000000001"/>
        <n v="2.4245999999999999"/>
        <n v="3.2486000000000002"/>
        <n v="0.79890000000000005"/>
        <n v="3.7056"/>
        <n v="1.4761"/>
        <n v="0.85189999999999999"/>
        <n v="5.6012000000000004"/>
        <n v="1.3674999999999999"/>
        <n v="1.151"/>
        <n v="2.8757999999999999"/>
        <n v="1.1496"/>
        <n v="1.1605000000000001"/>
        <n v="2.7029000000000001"/>
        <n v="1.1262000000000001"/>
        <n v="0.74139999999999995"/>
        <n v="2.3685999999999998"/>
        <n v="0.99890000000000001"/>
        <n v="0.75190000000000001"/>
        <n v="1.9681999999999999"/>
        <n v="0.56010000000000004"/>
        <n v="0.39169999999999999"/>
        <n v="1.5157"/>
        <n v="0.11609999999999999"/>
        <n v="0.28520000000000001"/>
        <n v="1.0251999999999999"/>
        <n v="0.10539999999999999"/>
        <n v="0.23480000000000001"/>
        <n v="0.84730000000000005"/>
        <n v="3.5000000000000003E-2"/>
        <n v="0.42"/>
        <n v="0.50180000000000002"/>
      </sharedItems>
    </cacheField>
    <cacheField name="Number of stores" numFmtId="0">
      <sharedItems containsSemiMixedTypes="0" containsString="0" containsNumber="1" containsInteger="1" minValue="0" maxValue="19290" count="793">
        <n v="477"/>
        <n v="754"/>
        <n v="629"/>
        <n v="29"/>
        <n v="663"/>
        <n v="547"/>
        <n v="325"/>
        <n v="96"/>
        <n v="95"/>
        <n v="191"/>
        <n v="4"/>
        <n v="78"/>
        <n v="0"/>
        <n v="7561"/>
        <n v="1"/>
        <n v="8754"/>
        <n v="1426"/>
        <n v="277"/>
        <n v="5948"/>
        <n v="1776"/>
        <n v="1627"/>
        <n v="514"/>
        <n v="355"/>
        <n v="298"/>
        <n v="71"/>
        <n v="2"/>
        <n v="49"/>
        <n v="613"/>
        <n v="10568"/>
        <n v="8553"/>
        <n v="2638"/>
        <n v="53"/>
        <n v="5157"/>
        <n v="6724"/>
        <n v="3312"/>
        <n v="1018"/>
        <n v="709"/>
        <n v="10"/>
        <n v="223"/>
        <n v="100"/>
        <n v="7"/>
        <n v="50"/>
        <n v="179"/>
        <n v="63"/>
        <n v="67"/>
        <n v="479"/>
        <n v="771"/>
        <n v="648"/>
        <n v="23"/>
        <n v="668"/>
        <n v="525"/>
        <n v="319"/>
        <n v="89"/>
        <n v="93"/>
        <n v="168"/>
        <n v="108"/>
        <n v="70"/>
        <n v="8031"/>
        <n v="16"/>
        <n v="9400"/>
        <n v="1291"/>
        <n v="279"/>
        <n v="5524"/>
        <n v="1919"/>
        <n v="1549"/>
        <n v="518"/>
        <n v="253"/>
        <n v="51"/>
        <n v="84"/>
        <n v="233"/>
        <n v="282"/>
        <n v="9957"/>
        <n v="8768"/>
        <n v="2630"/>
        <n v="3891"/>
        <n v="6043"/>
        <n v="2546"/>
        <n v="1093"/>
        <n v="919"/>
        <n v="13"/>
        <n v="238"/>
        <n v="8"/>
        <n v="40"/>
        <n v="150"/>
        <n v="480"/>
        <n v="776"/>
        <n v="664"/>
        <n v="503"/>
        <n v="301"/>
        <n v="128"/>
        <n v="114"/>
        <n v="7797"/>
        <n v="3"/>
        <n v="8564"/>
        <n v="1297"/>
        <n v="283"/>
        <n v="1612"/>
        <n v="3521"/>
        <n v="1440"/>
        <n v="434"/>
        <n v="976"/>
        <n v="72"/>
        <n v="239"/>
        <n v="292"/>
        <n v="10268"/>
        <n v="8169"/>
        <n v="2632"/>
        <n v="65"/>
        <n v="2764"/>
        <n v="1801"/>
        <n v="1471"/>
        <n v="3778"/>
        <n v="869"/>
        <n v="2485"/>
        <n v="111"/>
        <n v="6"/>
        <n v="47"/>
        <n v="21"/>
        <n v="257"/>
        <n v="158"/>
        <n v="478"/>
        <n v="786"/>
        <n v="671"/>
        <n v="482"/>
        <n v="302"/>
        <n v="94"/>
        <n v="115"/>
        <n v="119"/>
        <n v="113"/>
        <n v="105"/>
        <n v="8093"/>
        <n v="8792"/>
        <n v="1462"/>
        <n v="323"/>
        <n v="1496"/>
        <n v="2626"/>
        <n v="1774"/>
        <n v="580"/>
        <n v="996"/>
        <n v="406"/>
        <n v="243"/>
        <n v="104"/>
        <n v="307"/>
        <n v="11160"/>
        <n v="8304"/>
        <n v="2421"/>
        <n v="2316"/>
        <n v="2651"/>
        <n v="1399"/>
        <n v="1473"/>
        <n v="743"/>
        <n v="2566"/>
        <n v="54"/>
        <n v="28"/>
        <n v="262"/>
        <n v="572"/>
        <n v="778"/>
        <n v="640"/>
        <n v="22"/>
        <n v="633"/>
        <n v="285"/>
        <n v="138"/>
        <n v="46"/>
        <n v="7742"/>
        <n v="8213"/>
        <n v="1256"/>
        <n v="337"/>
        <n v="1342"/>
        <n v="2350"/>
        <n v="1569"/>
        <n v="330"/>
        <n v="327"/>
        <n v="780"/>
        <n v="245"/>
        <n v="334"/>
        <n v="188"/>
        <n v="11236"/>
        <n v="7935"/>
        <n v="2129"/>
        <n v="34"/>
        <n v="2262"/>
        <n v="1621"/>
        <n v="1225"/>
        <n v="2207"/>
        <n v="827"/>
        <n v="106"/>
        <n v="5"/>
        <n v="48"/>
        <n v="14"/>
        <n v="202"/>
        <n v="1966"/>
        <n v="598"/>
        <n v="719"/>
        <n v="620"/>
        <n v="490"/>
        <n v="222"/>
        <n v="98"/>
        <n v="164"/>
        <n v="117"/>
        <n v="82"/>
        <n v="7767"/>
        <n v="8911"/>
        <n v="1480"/>
        <n v="308"/>
        <n v="1295"/>
        <n v="2074"/>
        <n v="1783"/>
        <n v="235"/>
        <n v="320"/>
        <n v="367"/>
        <n v="608"/>
        <n v="338"/>
        <n v="701"/>
        <n v="121"/>
        <n v="10036"/>
        <n v="8203"/>
        <n v="1810"/>
        <n v="2246"/>
        <n v="2090"/>
        <n v="630"/>
        <n v="1587"/>
        <n v="1088"/>
        <n v="97"/>
        <n v="43"/>
        <n v="220"/>
        <n v="1456"/>
        <n v="714"/>
        <n v="578"/>
        <n v="575"/>
        <n v="475"/>
        <n v="166"/>
        <n v="151"/>
        <n v="172"/>
        <n v="183"/>
        <n v="57"/>
        <n v="8349"/>
        <n v="8630"/>
        <n v="1457"/>
        <n v="1343"/>
        <n v="1973"/>
        <n v="1216"/>
        <n v="484"/>
        <n v="394"/>
        <n v="422"/>
        <n v="400"/>
        <n v="11371"/>
        <n v="2354"/>
        <n v="2063"/>
        <n v="1689"/>
        <n v="1130"/>
        <n v="718"/>
        <n v="201"/>
        <n v="529"/>
        <n v="697"/>
        <n v="506"/>
        <n v="461"/>
        <n v="153"/>
        <n v="187"/>
        <n v="116"/>
        <n v="79"/>
        <n v="8388"/>
        <n v="9467"/>
        <n v="1318"/>
        <n v="1323"/>
        <n v="2058"/>
        <n v="1415"/>
        <n v="250"/>
        <n v="409"/>
        <n v="256"/>
        <n v="397"/>
        <n v="11510"/>
        <n v="7827"/>
        <n v="1230"/>
        <n v="2016"/>
        <n v="1997"/>
        <n v="1584"/>
        <n v="872"/>
        <n v="91"/>
        <n v="41"/>
        <n v="190"/>
        <n v="532"/>
        <n v="710"/>
        <n v="508"/>
        <n v="646"/>
        <n v="454"/>
        <n v="162"/>
        <n v="174"/>
        <n v="181"/>
        <n v="7789"/>
        <n v="9323"/>
        <n v="1288"/>
        <n v="305"/>
        <n v="1363"/>
        <n v="1787"/>
        <n v="1360"/>
        <n v="259"/>
        <n v="234"/>
        <n v="73"/>
        <n v="74"/>
        <n v="830"/>
        <n v="11267"/>
        <n v="11891"/>
        <n v="1076"/>
        <n v="2225"/>
        <n v="2081"/>
        <n v="1505"/>
        <n v="847"/>
        <n v="574"/>
        <n v="86"/>
        <n v="170"/>
        <n v="536"/>
        <n v="513"/>
        <n v="649"/>
        <n v="469"/>
        <n v="273"/>
        <n v="171"/>
        <n v="167"/>
        <n v="101"/>
        <n v="209"/>
        <n v="118"/>
        <n v="9001"/>
        <n v="9709"/>
        <n v="1303"/>
        <n v="252"/>
        <n v="1419"/>
        <n v="1872"/>
        <n v="1454"/>
        <n v="275"/>
        <n v="249"/>
        <n v="177"/>
        <n v="270"/>
        <n v="11485"/>
        <n v="14382"/>
        <n v="1165"/>
        <n v="52"/>
        <n v="1918"/>
        <n v="1585"/>
        <n v="1206"/>
        <n v="584"/>
        <n v="539"/>
        <n v="794"/>
        <n v="551"/>
        <n v="645"/>
        <n v="476"/>
        <n v="314"/>
        <n v="175"/>
        <n v="103"/>
        <n v="160"/>
        <n v="123"/>
        <n v="194"/>
        <n v="61"/>
        <n v="8353"/>
        <n v="9988"/>
        <n v="1070"/>
        <n v="1860"/>
        <n v="1520"/>
        <n v="362"/>
        <n v="195"/>
        <n v="272"/>
        <n v="10435"/>
        <n v="15696"/>
        <n v="1071"/>
        <n v="2071"/>
        <n v="1914"/>
        <n v="99"/>
        <n v="432"/>
        <n v="80"/>
        <n v="543"/>
        <n v="795"/>
        <n v="568"/>
        <n v="658"/>
        <n v="466"/>
        <n v="341"/>
        <n v="225"/>
        <n v="133"/>
        <n v="60"/>
        <n v="8742"/>
        <n v="8900"/>
        <n v="178"/>
        <n v="939"/>
        <n v="1595"/>
        <n v="1181"/>
        <n v="439"/>
        <n v="460"/>
        <n v="212"/>
        <n v="11727"/>
        <n v="15236"/>
        <n v="1006"/>
        <n v="45"/>
        <n v="1907"/>
        <n v="2078"/>
        <n v="1031"/>
        <n v="9"/>
        <n v="2067"/>
        <n v="107"/>
        <n v="56"/>
        <n v="511"/>
        <n v="81"/>
        <n v="87"/>
        <n v="124"/>
        <n v="271"/>
        <n v="1713"/>
        <n v="1607"/>
        <n v="468"/>
        <n v="1889"/>
        <n v="2079"/>
        <n v="545"/>
        <n v="798"/>
        <n v="569"/>
        <n v="366"/>
        <n v="281"/>
        <n v="102"/>
        <n v="122"/>
        <n v="88"/>
        <n v="11"/>
        <n v="8174"/>
        <n v="8539"/>
        <n v="791"/>
        <n v="704"/>
        <n v="1738"/>
        <n v="1602"/>
        <n v="498"/>
        <n v="254"/>
        <n v="390"/>
        <n v="280"/>
        <n v="11628"/>
        <n v="15787"/>
        <n v="796"/>
        <n v="1820"/>
        <n v="2184"/>
        <n v="842"/>
        <n v="1879"/>
        <n v="289"/>
        <n v="75"/>
        <n v="558"/>
        <n v="810"/>
        <n v="587"/>
        <n v="237"/>
        <n v="343"/>
        <n v="208"/>
        <n v="77"/>
        <n v="165"/>
        <n v="62"/>
        <n v="8226"/>
        <n v="8143"/>
        <n v="777"/>
        <n v="941"/>
        <n v="1592"/>
        <n v="1955"/>
        <n v="507"/>
        <n v="213"/>
        <n v="206"/>
        <n v="11647"/>
        <n v="15152"/>
        <n v="30"/>
        <n v="12"/>
        <n v="1675"/>
        <n v="2062"/>
        <n v="800"/>
        <n v="2043"/>
        <n v="758"/>
        <n v="728"/>
        <n v="210"/>
        <n v="39"/>
        <n v="155"/>
        <n v="110"/>
        <n v="9100"/>
        <n v="9322"/>
        <n v="721"/>
        <n v="163"/>
        <n v="24"/>
        <n v="1351"/>
        <n v="1386"/>
        <n v="2897"/>
        <n v="435"/>
        <n v="769"/>
        <n v="921"/>
        <n v="17167"/>
        <n v="17397"/>
        <n v="729"/>
        <n v="286"/>
        <n v="4241"/>
        <n v="309"/>
        <n v="1751"/>
        <n v="4284"/>
        <n v="1598"/>
        <n v="112"/>
        <n v="44"/>
        <n v="2426"/>
        <n v="533"/>
        <n v="744"/>
        <n v="641"/>
        <n v="694"/>
        <n v="251"/>
        <n v="9842"/>
        <n v="8884"/>
        <n v="698"/>
        <n v="1087"/>
        <n v="1340"/>
        <n v="2437"/>
        <n v="960"/>
        <n v="180"/>
        <n v="1290"/>
        <n v="463"/>
        <n v="359"/>
        <n v="18131"/>
        <n v="16535"/>
        <n v="690"/>
        <n v="276"/>
        <n v="3996"/>
        <n v="321"/>
        <n v="1739"/>
        <n v="3804"/>
        <n v="411"/>
        <n v="42"/>
        <n v="1629"/>
        <n v="145"/>
        <n v="2653"/>
        <n v="618"/>
        <n v="92"/>
        <n v="675"/>
        <n v="169"/>
        <n v="148"/>
        <n v="291"/>
        <n v="9221"/>
        <n v="64"/>
        <n v="2934"/>
        <n v="136"/>
        <n v="1371"/>
        <n v="2432"/>
        <n v="868"/>
        <n v="147"/>
        <n v="385"/>
        <n v="1604"/>
        <n v="642"/>
        <n v="16513"/>
        <n v="17796"/>
        <n v="918"/>
        <n v="5015"/>
        <n v="335"/>
        <n v="1770"/>
        <n v="15"/>
        <n v="470"/>
        <n v="3545"/>
        <n v="3564"/>
        <n v="3499"/>
        <n v="1692"/>
        <n v="135"/>
        <n v="442"/>
        <n v="679"/>
        <n v="538"/>
        <n v="140"/>
        <n v="125"/>
        <n v="7512"/>
        <n v="8855"/>
        <n v="472"/>
        <n v="2396"/>
        <n v="1409"/>
        <n v="883"/>
        <n v="388"/>
        <n v="814"/>
        <n v="1026"/>
        <n v="566"/>
        <n v="13935"/>
        <n v="17610"/>
        <n v="971"/>
        <n v="230"/>
        <n v="4466"/>
        <n v="1760"/>
        <n v="426"/>
        <n v="3276"/>
        <n v="2641"/>
        <n v="130"/>
        <n v="423"/>
        <n v="677"/>
        <n v="554"/>
        <n v="159"/>
        <n v="132"/>
        <n v="109"/>
        <n v="6985"/>
        <n v="8839"/>
        <n v="438"/>
        <n v="134"/>
        <n v="1380"/>
        <n v="870"/>
        <n v="1441"/>
        <n v="345"/>
        <n v="915"/>
        <n v="144"/>
        <n v="1203"/>
        <n v="336"/>
        <n v="12256"/>
        <n v="18024"/>
        <n v="891"/>
        <n v="293"/>
        <n v="4051"/>
        <n v="352"/>
        <n v="1669"/>
        <n v="33"/>
        <n v="447"/>
        <n v="3211"/>
        <n v="2563"/>
        <n v="1506"/>
        <n v="403"/>
        <n v="681"/>
        <n v="85"/>
        <n v="636"/>
        <n v="189"/>
        <n v="156"/>
        <n v="129"/>
        <n v="5156"/>
        <n v="9047"/>
        <n v="405"/>
        <n v="1724"/>
        <n v="1378"/>
        <n v="1548"/>
        <n v="735"/>
        <n v="139"/>
        <n v="548"/>
        <n v="9488"/>
        <n v="17303"/>
        <n v="824"/>
        <n v="4155"/>
        <n v="1694"/>
        <n v="2990"/>
        <n v="31"/>
        <n v="353"/>
        <n v="2267"/>
        <n v="1670"/>
        <n v="37"/>
        <n v="431"/>
        <n v="654"/>
        <n v="540"/>
        <n v="627"/>
        <n v="176"/>
        <n v="157"/>
        <n v="146"/>
        <n v="4711"/>
        <n v="9650"/>
        <n v="83"/>
        <n v="1693"/>
        <n v="1430"/>
        <n v="1365"/>
        <n v="7904"/>
        <n v="18868"/>
        <n v="724"/>
        <n v="224"/>
        <n v="3981"/>
        <n v="357"/>
        <n v="1727"/>
        <n v="3168"/>
        <n v="2169"/>
        <n v="1453"/>
        <n v="36"/>
        <n v="408"/>
        <n v="3957"/>
        <n v="9622"/>
        <n v="873"/>
        <n v="1743"/>
        <n v="200"/>
        <n v="1405"/>
        <n v="1354"/>
        <n v="856"/>
        <n v="676"/>
        <n v="424"/>
        <n v="7021"/>
        <n v="19290"/>
        <n v="2403"/>
        <n v="3846"/>
        <n v="350"/>
        <n v="1795"/>
        <n v="3741"/>
        <n v="20"/>
        <n v="413"/>
        <n v="2265"/>
        <n v="35"/>
        <n v="131"/>
        <n v="1758"/>
        <n v="120"/>
        <n v="32"/>
        <n v="622"/>
        <n v="561"/>
        <n v="459"/>
        <n v="3207"/>
        <n v="8071"/>
        <n v="1798"/>
        <n v="1396"/>
        <n v="984"/>
        <n v="825"/>
        <n v="322"/>
        <n v="487"/>
        <n v="5417"/>
        <n v="16888"/>
        <n v="4012"/>
        <n v="3549"/>
        <n v="1827"/>
        <n v="3759"/>
        <n v="2145"/>
        <n v="375"/>
        <n v="1472"/>
        <n v="392"/>
        <n v="624"/>
        <n v="522"/>
        <n v="137"/>
        <n v="2918"/>
        <n v="8665"/>
        <n v="2423"/>
        <n v="1809"/>
        <n v="193"/>
        <n v="1361"/>
        <n v="1455"/>
        <n v="1064"/>
        <n v="312"/>
        <n v="441"/>
        <n v="4562"/>
        <n v="18126"/>
        <n v="4735"/>
        <n v="317"/>
        <n v="3575"/>
        <n v="340"/>
        <n v="1747"/>
        <n v="3925"/>
        <n v="1957"/>
        <n v="1321"/>
        <n v="69"/>
        <n v="623"/>
        <n v="530"/>
        <n v="76"/>
        <n v="2865"/>
        <n v="8472"/>
        <n v="3215"/>
        <n v="211"/>
        <n v="2672"/>
        <n v="143"/>
        <n v="1374"/>
        <n v="820"/>
        <n v="1008"/>
        <n v="382"/>
        <n v="782"/>
        <n v="4883"/>
        <n v="17478"/>
        <n v="5795"/>
        <n v="8509"/>
        <n v="1850"/>
        <n v="4305"/>
        <n v="18"/>
        <n v="564"/>
        <n v="2059"/>
        <n v="1080"/>
        <n v="615"/>
        <n v="389"/>
        <n v="596"/>
        <n v="501"/>
        <n v="2688"/>
        <n v="7912"/>
        <n v="3076"/>
        <n v="229"/>
        <n v="2389"/>
        <n v="1357"/>
        <n v="686"/>
        <n v="1073"/>
        <n v="946"/>
        <n v="244"/>
        <n v="4364"/>
        <n v="16029"/>
        <n v="6072"/>
        <n v="295"/>
        <n v="8459"/>
        <n v="354"/>
        <n v="1841"/>
        <n v="3776"/>
        <n v="1083"/>
        <n v="1679"/>
        <n v="840"/>
        <n v="1101"/>
        <n v="1929"/>
        <n v="843"/>
        <n v="1624"/>
        <n v="339"/>
        <n v="1466"/>
        <n v="310"/>
        <n v="1236"/>
        <n v="315"/>
        <n v="846"/>
        <n v="1255"/>
        <n v="589"/>
        <n v="1201"/>
        <n v="813"/>
        <n v="154"/>
        <n v="311"/>
        <n v="1050"/>
        <n v="404"/>
        <n v="858"/>
      </sharedItems>
    </cacheField>
    <cacheField name="Off-Take" numFmtId="2">
      <sharedItems containsMixedTypes="1" containsNumber="1" minValue="0.05" maxValue="150.45180412371136" count="1200">
        <n v="34.214255765199162"/>
        <n v="116.52970822281166"/>
        <n v="56.785691573926876"/>
        <n v="12.344827586206897"/>
        <n v="25.394871794871793"/>
        <n v="18.39835466179159"/>
        <n v="15.760615384615386"/>
        <n v="36.30833333333333"/>
        <n v="17.82"/>
        <n v="14.823560209424084"/>
        <n v="1.7"/>
        <n v="7.2410256410256402"/>
        <n v="2.5208333333333335"/>
        <e v="#DIV/0!"/>
        <n v="8.8245602433540533"/>
        <n v="1.3"/>
        <n v="8.9067626228010059"/>
        <n v="5.5126227208976157"/>
        <n v="2.1750902527075811"/>
        <n v="8.8752689979825163"/>
        <n v="8.0025900900900897"/>
        <n v="2.6653964351567296"/>
        <n v="3.1301556420233463"/>
        <n v="3.5377464788732396"/>
        <n v="7.0338926174496645"/>
        <n v="7.3859154929577464"/>
        <n v="1.1000000000000001"/>
        <n v="6.9714285714285715"/>
        <n v="1.7590538336052202"/>
        <n v="16.386203633610901"/>
        <n v="12.791312989594296"/>
        <n v="15.857391963608796"/>
        <n v="1.522641509433962"/>
        <n v="12.825712623618383"/>
        <n v="8.2298483045806066"/>
        <n v="5.9078804347826095"/>
        <n v="6.9492141453831042"/>
        <n v="7.8626234132581105"/>
        <n v="0.88000000000000012"/>
        <n v="7.7789237668161428"/>
        <n v="13.485999999999999"/>
        <n v="4.4857142857142858"/>
        <n v="1.4680000000000002"/>
        <n v="17.827932960893854"/>
        <n v="5.4047619047619051"/>
        <n v="11.177611940298506"/>
        <n v="32.242797494780788"/>
        <n v="80.407911802853434"/>
        <n v="80.347685185185185"/>
        <n v="14.217391304347826"/>
        <n v="23.649401197604792"/>
        <n v="30.761714285714284"/>
        <n v="10.775548589341692"/>
        <n v="35.321348314606745"/>
        <n v="19.92258064516129"/>
        <n v="14.767857142857142"/>
        <n v="1.55"/>
        <n v="8.0962962962962965"/>
        <n v="2.521505376344086"/>
        <n v="4.1257142857142854"/>
        <n v="8.4073589839372431"/>
        <n v="2.0374999999999996"/>
        <n v="7.9057127659574462"/>
        <n v="4.671340046475601"/>
        <n v="1.5512544802867383"/>
        <n v="7.2329109341057203"/>
        <n v="6.0531526836894214"/>
        <n v="1.7412524209167204"/>
        <n v="2.2310810810810811"/>
        <n v="4.1304347826086953"/>
        <n v="1.3137254901960784"/>
        <n v="4.9833333333333334"/>
        <n v="4.4030042918454937"/>
        <n v="1.2439716312056739"/>
        <n v="12.480727126644572"/>
        <n v="12.86707344890511"/>
        <n v="9.5782509505703413"/>
        <n v="1.590566037735849"/>
        <n v="7.9328964276535601"/>
        <n v="7.1804401787191781"/>
        <n v="3.7077769049489393"/>
        <n v="4.771546203110705"/>
        <n v="11.951795429815018"/>
        <n v="1.3461538461538463"/>
        <n v="7.5756302521008401"/>
        <n v="16.097222222222221"/>
        <n v="4.9624999999999995"/>
        <n v="1.7124999999999999"/>
        <n v="0.4"/>
        <n v="14.884000000000002"/>
        <n v="32.815833333333337"/>
        <n v="150.45180412371136"/>
        <n v="67.244277108433735"/>
        <n v="13.373913043478259"/>
        <n v="25.944011976047907"/>
        <n v="23.098409542743539"/>
        <n v="0.3"/>
        <n v="9.4249169435215947"/>
        <n v="0.6"/>
        <n v="36.524731182795698"/>
        <n v="22.340000000000003"/>
        <n v="20.45"/>
        <n v="4.95"/>
        <n v="8.8368421052631589"/>
        <n v="3.4968749999999997"/>
        <n v="7.6847633705271265"/>
        <n v="0.83333333333333337"/>
        <n v="8.1575315273236804"/>
        <n v="6.3658442559753281"/>
        <n v="1.2918727915194346"/>
        <n v="6.5797146401985112"/>
        <n v="4.5116728202215279"/>
        <n v="2.9206944444444445"/>
        <n v="2.4283410138248849"/>
        <n v="2.5669057377049183"/>
        <n v="2.9588932806324113"/>
        <n v="7.1166666666666663"/>
        <n v="5.0117154811715476"/>
        <n v="1.4383561643835616"/>
        <n v="7.8725068172964558"/>
        <n v="12.003341902313625"/>
        <n v="15.682940729483283"/>
        <n v="1.2984615384615386"/>
        <n v="8.2438133140376273"/>
        <n v="4.796557468073293"/>
        <n v="3.382528891910265"/>
        <n v="5.5574377977766014"/>
        <n v="9.7898734177215179"/>
        <n v="2.5729175050301811"/>
        <n v="23.041441441441442"/>
        <n v="6.8666666666666671"/>
        <n v="1.7404255319148936"/>
        <n v="1.5333333333333334"/>
        <n v="8.3443579766536971"/>
        <n v="8.7601265822784811"/>
        <n v="27.575104602510461"/>
        <n v="69.788422391857509"/>
        <n v="73.227450980392149"/>
        <n v="47.043478260869563"/>
        <n v="21.890760059612521"/>
        <n v="22.464315352697096"/>
        <n v="6.6728476821192055"/>
        <n v="0.05"/>
        <n v="31.157446808510635"/>
        <n v="15.787826086956523"/>
        <n v="19.471428571428572"/>
        <n v="2.7749999999999999"/>
        <n v="7.5761061946902659"/>
        <n v="2.872380952380952"/>
        <n v="8.1459285802545409"/>
        <n v="0.75"/>
        <n v="7.1633303002729756"/>
        <n v="4.2351573187414502"/>
        <n v="1.561609907120743"/>
        <n v="5.577139037433156"/>
        <n v="6.514356435643565"/>
        <n v="1.7803833145434047"/>
        <n v="2.1536206896551726"/>
        <n v="2.3487951807228917"/>
        <n v="2.7174876847290639"/>
        <n v="4.5695473251028806"/>
        <n v="2.0442307692307695"/>
        <n v="0.35"/>
        <n v="1.5228013029315961"/>
        <n v="14.033378136200717"/>
        <n v="11.512114643545278"/>
        <n v="8.4016522098306474"/>
        <n v="3.3892307692307688"/>
        <n v="14.140414507772022"/>
        <n v="6.9112787627310448"/>
        <n v="3.4486061472480345"/>
        <n v="2.3759674134419555"/>
        <n v="6.2329744279946171"/>
        <n v="2.2234216679657055"/>
        <n v="14.71304347826087"/>
        <n v="3.8666666666666667"/>
        <n v="1.1833333333333333"/>
        <n v="3.1321428571428571"/>
        <n v="0.7"/>
        <n v="6.8374045801526719"/>
        <n v="39.086713286713291"/>
        <n v="73.462724935732652"/>
        <n v="46.158281250000002"/>
        <n v="16.113636363636363"/>
        <n v="27.00647709320695"/>
        <n v="25.178033472803349"/>
        <n v="6.3287719298245619"/>
        <n v="15.743478260869564"/>
        <n v="33.908421052631574"/>
        <n v="17.706666666666667"/>
        <n v="4.7166666666666677"/>
        <n v="2.6999999999999997"/>
        <n v="6.6313043478260862"/>
        <n v="3.7630434782608693"/>
        <n v="8.0463058641177998"/>
        <n v="7.9185802995251438"/>
        <n v="5.6361464968152868"/>
        <n v="1.2427299703264096"/>
        <n v="7.0574515648286145"/>
        <n v="6.2502553191489367"/>
        <n v="2.4207775653282346"/>
        <n v="1.834242424242424"/>
        <n v="4.6727828746177371"/>
        <n v="1.655128205128205"/>
        <n v="5.5722448979591839"/>
        <n v="0.65"/>
        <n v="1.6589820359281438"/>
        <n v="3.7702127659574467"/>
        <n v="11.275258098967605"/>
        <n v="11.013093887838691"/>
        <n v="8.2345702207609222"/>
        <n v="2.2176470588235291"/>
        <n v="10.542175066312996"/>
        <n v="5.1389265885256012"/>
        <n v="2.9662040816326529"/>
        <n v="7.3176710466696866"/>
        <n v="7.6472793228536879"/>
        <n v="13.933962264150944"/>
        <n v="5.3400000000000007"/>
        <n v="1.6458333333333333"/>
        <n v="2.5500000000000003"/>
        <n v="6.7975247524752467"/>
        <n v="1.6596642929806715"/>
        <n v="29.173076923076923"/>
        <n v="62.674826147426991"/>
        <n v="80.711774193548393"/>
        <n v="93.772727272727266"/>
        <n v="22.916034482758619"/>
        <n v="21.881224489795915"/>
        <n v="4.6013513513513518"/>
        <n v="18.442"/>
        <n v="40.173469387755105"/>
        <n v="21.413"/>
        <n v="3.4054878048780486"/>
        <n v="1.2"/>
        <n v="6.5572649572649579"/>
        <n v="13.786585365853659"/>
        <n v="5.8379168276039657"/>
        <n v="8.6019863090562225"/>
        <n v="4.0309459459459465"/>
        <n v="1.3496753246753246"/>
        <n v="4.483088803088803"/>
        <n v="9.0599324975891999"/>
        <n v="1.8644980370162645"/>
        <n v="2.478723404255319"/>
        <n v="4.3262499999999999"/>
        <n v="3.6512261580381473"/>
        <n v="1.4628289473684211"/>
        <n v="1.35"/>
        <n v="1.5257396449704144"/>
        <n v="1.5459343794579172"/>
        <n v="4.452066115702479"/>
        <n v="7.5661020326823447"/>
        <n v="11.802986712178472"/>
        <n v="8.1998342541436458"/>
        <n v="1.5408450704225352"/>
        <n v="9.1011576135351717"/>
        <n v="14.966220095693778"/>
        <n v="12.787619047619049"/>
        <n v="2.7175803402646506"/>
        <n v="2.8589154411764706"/>
        <n v="18.132989690721647"/>
        <n v="4.083333333333333"/>
        <n v="1.2976744186046512"/>
        <n v="1.9285714285714286"/>
        <n v="6.0372727272727271"/>
        <n v="1.4555631868131869"/>
        <n v="24.863322368421052"/>
        <n v="123.09677871148457"/>
        <n v="36.484948096885809"/>
        <n v="3.56"/>
        <n v="25.203304347826087"/>
        <n v="16.839578947368423"/>
        <n v="4.2759036144578308"/>
        <n v="18.374834437086093"/>
        <n v="31.00103092783505"/>
        <n v="17.634883720930233"/>
        <n v="3.0590163934426227"/>
        <n v="2.0666666666666669"/>
        <n v="6.7170940170940181"/>
        <n v="3.9736842105263159"/>
        <n v="6.0733381243262663"/>
        <n v="7.3619351100811121"/>
        <n v="4.4358270418668493"/>
        <n v="1.506840390879479"/>
        <n v="5.3703648548026806"/>
        <n v="4.5058286872782567"/>
        <n v="2.3467927631578944"/>
        <n v="4.0835616438356164"/>
        <n v="1.6522727272727271"/>
        <n v="3.4131979695431469"/>
        <n v="2.65"/>
        <n v="1.5293838862559241"/>
        <n v="1.2145000000000001"/>
        <n v="7.5720868876967726"/>
        <n v="8.5359420289855077"/>
        <n v="7.0847036328871891"/>
        <n v="8.9692307692307693"/>
        <n v="15.453313508920985"/>
        <n v="10.607222491517208"/>
        <n v="4.9320899940793366"/>
        <n v="2.4439823008849557"/>
        <n v="3.5486072423398323"/>
        <n v="2.8571428571428572"/>
        <n v="5.7953191489361702"/>
        <n v="10.878124999999999"/>
        <n v="6.4285714285714288"/>
        <n v="0.98260869565217379"/>
        <n v="7.8004975124378113"/>
        <n v="27.408128544423445"/>
        <n v="75.605021520803433"/>
        <n v="53.546047430830036"/>
        <n v="2.2000000000000002"/>
        <n v="27.566896551724138"/>
        <n v="14.123644251626898"/>
        <n v="18.920754716981133"/>
        <n v="49.518023255813944"/>
        <n v="16.483660130718953"/>
        <n v="29.322680412371135"/>
        <n v="3.7294117647058824"/>
        <n v="2.5333333333333332"/>
        <n v="6.3068965517241384"/>
        <n v="4.4175438596491228"/>
        <n v="2.9734177215189872"/>
        <n v="2.0049999999999999"/>
        <n v="7.3081783500238435"/>
        <n v="2.35"/>
        <n v="7.4298933136157181"/>
        <n v="4.4607738998482551"/>
        <n v="1.1908794788273616"/>
        <n v="6.304157218442934"/>
        <n v="6.9352769679300286"/>
        <n v="2.3161130742049467"/>
        <n v="4.9804000000000004"/>
        <n v="2.7537897310513451"/>
        <n v="4.5511718750000005"/>
        <n v="2.2749999999999999"/>
        <n v="1.7667506297229219"/>
        <n v="6.5390946502057616"/>
        <n v="10.363492615117289"/>
        <n v="11.284157403858439"/>
        <n v="8.1173983739837414"/>
        <n v="3.6991452991452993"/>
        <n v="17.209176587301585"/>
        <n v="15.832398597896844"/>
        <n v="3.5722222222222224"/>
        <n v="4.551032110091743"/>
        <n v="5.2572025052192073"/>
        <n v="13.735164835164836"/>
        <n v="5.1333333333333337"/>
        <n v="1.3170731707317074"/>
        <n v="2.342857142857143"/>
        <n v="5.9587064676616919"/>
        <n v="7.5894736842105264"/>
        <n v="21.953571428571426"/>
        <n v="117.98450704225353"/>
        <n v="34.839763779527559"/>
        <n v="0.94000000000000006"/>
        <n v="44.674303405572751"/>
        <n v="14.651541850220262"/>
        <n v="6.0285714285714285"/>
        <n v="15.203086419753086"/>
        <n v="32.50919540229885"/>
        <n v="28.423469387755102"/>
        <n v="1.4333333333333333"/>
        <n v="6.3123966942148764"/>
        <n v="2.6215469613259668"/>
        <n v="5.1489361702127656"/>
        <n v="6.878700731801259"/>
        <n v="8.6"/>
        <n v="7.3283063391612142"/>
        <n v="4.4279503105590061"/>
        <n v="1.3052459016393443"/>
        <n v="6.9435803374908289"/>
        <n v="4.5818690542809177"/>
        <n v="1.7292647058823527"/>
        <n v="2.7272727272727271"/>
        <n v="4.4567567567567572"/>
        <n v="2.6679487179487178"/>
        <n v="0.85205479452054789"/>
        <n v="2.3594594594594596"/>
        <n v="1.5906024096385543"/>
        <n v="1.4254491017964073"/>
        <n v="12.199849116890034"/>
        <n v="12.654663190648387"/>
        <n v="8.5419144981412636"/>
        <n v="2.9701492537313432"/>
        <n v="12.27685393258427"/>
        <n v="12.702066314271985"/>
        <n v="3.7792026578073092"/>
        <n v="2.1912632821723732"/>
        <n v="5.2141114982578403"/>
        <n v="12.695348837209304"/>
        <n v="4.45"/>
        <n v="1.2452830188679245"/>
        <n v="4.0749999999999993"/>
        <n v="6.1605882352941173"/>
        <n v="0.1"/>
        <n v="6.6921052631578943"/>
        <n v="22.076865671641787"/>
        <n v="77.426804123711335"/>
        <n v="95.788693957115001"/>
        <n v="1.1499999999999999"/>
        <n v="50.924961479198771"/>
        <n v="15.942643923240938"/>
        <n v="3.6274725274725275"/>
        <n v="55.226900584795317"/>
        <n v="16.206586826347305"/>
        <n v="26.781188118811876"/>
        <n v="2.8239234449760762"/>
        <n v="4.25"/>
        <n v="7.3389830508474576"/>
        <n v="5.2964912280701748"/>
        <n v="7.1043217420286631"/>
        <n v="7.0598619837264387"/>
        <n v="5.5213353798925562"/>
        <n v="1.482936507936508"/>
        <n v="7.0086680761099363"/>
        <n v="9.8273504273504262"/>
        <n v="1.7098349381017881"/>
        <n v="2.2029090909090909"/>
        <n v="11.909236947791163"/>
        <n v="3.8208955223880596"/>
        <n v="6.3870056497175138"/>
        <n v="0.8"/>
        <n v="1.9237037037037037"/>
        <n v="11.407966913365259"/>
        <n v="8.6683701849534138"/>
        <n v="12.716824034334763"/>
        <n v="2.6307692307692312"/>
        <n v="19.539989572471324"/>
        <n v="13.302113668388916"/>
        <n v="4.5313564668769715"/>
        <n v="2.1367330016583748"/>
        <n v="17.626595744680852"/>
        <n v="2.7571428571428571"/>
        <n v="1.2148936170212765"/>
        <n v="4.2099315068493146"/>
        <n v="0.67500000000000004"/>
        <n v="1.65"/>
        <n v="6.6417218543046346"/>
        <n v="7.1743801652892563"/>
        <n v="20.708719851576994"/>
        <n v="127.9324937027708"/>
        <n v="61.293829401088935"/>
        <n v="6.8999999999999995"/>
        <n v="41.448837209302326"/>
        <n v="10.111764705882353"/>
        <n v="3.5286624203821657"/>
        <n v="28.334285714285713"/>
        <n v="26.329126213592232"/>
        <n v="11.305"/>
        <n v="3.0999999999999996"/>
        <n v="7.4349593495934956"/>
        <n v="2.3706185567010309"/>
        <n v="5.0081967213114753"/>
        <n v="6.8730037112414708"/>
        <n v="6.6871445734881858"/>
        <n v="3.8194594594594595"/>
        <n v="1.3136986301369864"/>
        <n v="3.8"/>
        <n v="8.7377570093457937"/>
        <n v="4.7742473118279571"/>
        <n v="1.5895394736842108"/>
        <n v="1.7740331491712709"/>
        <n v="10.896498054474707"/>
        <n v="3.7389743589743589"/>
        <n v="6.1669387755102036"/>
        <n v="1.05"/>
        <n v="1.8371323529411765"/>
        <n v="7.6062577862961191"/>
        <n v="10.053026248725791"/>
        <n v="10.791783380018675"/>
        <n v="20.869082615306642"/>
        <n v="9.0318203766296463"/>
        <n v="3.9342049469964668"/>
        <n v="1.7051201671891327"/>
        <n v="17.638383838383838"/>
        <n v="4.2249999999999996"/>
        <n v="1.4240000000000002"/>
        <n v="7.1789351851851855"/>
        <n v="1.8"/>
        <n v="6.4853333333333332"/>
        <n v="4.78125"/>
        <n v="11.950000000000001"/>
        <n v="23.388950276243094"/>
        <n v="87.80327044025158"/>
        <n v="71.494014084507057"/>
        <n v="1.45"/>
        <n v="7.9799999999999995"/>
        <n v="61.804711246200611"/>
        <n v="21.017811158798281"/>
        <n v="4.3838709677419354"/>
        <n v="27.466990291262135"/>
        <n v="19.571111111111112"/>
        <n v="8.9789473684210517"/>
        <n v="1.5999999999999999"/>
        <n v="7.9470588235294111"/>
        <n v="1.9930693069306933"/>
        <n v="3.746666666666667"/>
        <n v="8.5635895676046658"/>
        <n v="4.9693932584269671"/>
        <n v="5.8294591484464906"/>
        <n v="1.5707865168539328"/>
        <n v="6.05"/>
        <n v="7.0029818956336527"/>
        <n v="4.7379310344827585"/>
        <n v="2.5950889077053345"/>
        <n v="1.5193621867881548"/>
        <n v="2.182391304347826"/>
        <n v="7.2377272727272723"/>
        <n v="3.0547085201793722"/>
        <n v="10.648111196384413"/>
        <n v="7.2618403780519829"/>
        <n v="9.6772365805168992"/>
        <n v="1.6777777777777778"/>
        <n v="2"/>
        <n v="13.098321971683273"/>
        <n v="8.7159769008662167"/>
        <n v="4.9706110572259936"/>
        <n v="0.8666666666666667"/>
        <n v="3.002951136913401"/>
        <n v="12.035514018691588"/>
        <n v="2.6875"/>
        <n v="1.5285714285714285"/>
        <n v="4.3023483365949122"/>
        <n v="4.3543209876543205"/>
        <n v="8.8436781609195396"/>
        <n v="0.2"/>
        <n v="5.0032258064516126"/>
        <n v="59.638461538461534"/>
        <n v="3.2866485013623978"/>
        <n v="9.0789667896678967"/>
        <n v="14.538235294117648"/>
        <n v="10.372562755399883"/>
        <n v="11.74449284380834"/>
        <n v="78.863034188034192"/>
        <n v="10.708575966119639"/>
        <n v="19.558297258297259"/>
        <n v="23.409724770642203"/>
        <n v="77.197243107769424"/>
        <n v="83.923374340949039"/>
        <n v="8.4833333333333325"/>
        <n v="49.466869300911853"/>
        <n v="9.1844262295081975"/>
        <n v="5.0348754448398578"/>
        <n v="18.708974358974363"/>
        <n v="25.127450980392158"/>
        <n v="10.086021505376344"/>
        <n v="3.3"/>
        <n v="8.2040983606557365"/>
        <n v="2.0652694610778441"/>
        <n v="4.3852272727272732"/>
        <n v="1.7909090909090908"/>
        <n v="7.4303401027648643"/>
        <n v="6.2595385876566345"/>
        <n v="5.9716814159292042"/>
        <n v="1.5867816091954023"/>
        <n v="5.45"/>
        <n v="9.376420454545455"/>
        <n v="12.661967779056386"/>
        <n v="2.1023720349563044"/>
        <n v="1.2935742971887552"/>
        <n v="6.1346456692913387"/>
        <n v="2.3312820512820513"/>
        <n v="3.3990990990990992"/>
        <n v="2.6396694214876035"/>
        <n v="1.4303571428571429"/>
        <n v="8.3584623323013414"/>
        <n v="9.3735795274593023"/>
        <n v="11.749371859296483"/>
        <n v="1.9000000000000004"/>
        <n v="2.6"/>
        <n v="27.305"/>
        <n v="16.881318681318682"/>
        <n v="3.3029691211401424"/>
        <n v="2.8503991484832358"/>
        <n v="18.757291666666667"/>
        <n v="4.2874999999999996"/>
        <n v="1.4833333333333334"/>
        <n v="7.4885813148788936"/>
        <n v="4.3293333333333335"/>
        <n v="13.034090909090908"/>
        <n v="11.293859649122806"/>
        <n v="6.786458333333333"/>
        <n v="19.856989247311827"/>
        <n v="88.372592592592596"/>
        <n v="51.386201022146501"/>
        <n v="7.5300000000000011"/>
        <n v="32.845658682634728"/>
        <n v="20.202531645569621"/>
        <n v="24.565714285714286"/>
        <n v="7.0784256559766767"/>
        <n v="3.4043269230769226"/>
        <n v="12.866233766233767"/>
        <n v="2.9"/>
        <n v="8.4862903225806452"/>
        <n v="2.2806060606060607"/>
        <n v="6.1068965517241374"/>
        <n v="1.325"/>
        <n v="3.3161290322580643"/>
        <n v="6.6750790177486019"/>
        <n v="4.8361660321748738"/>
        <n v="6.3442728442728447"/>
        <n v="1.4501831501831501"/>
        <n v="7.8326248671625933"/>
        <n v="4.8027638190954773"/>
        <n v="2.087519181585678"/>
        <n v="1.0218934911242603"/>
        <n v="6.3481981981981983"/>
        <n v="1.8824372759856633"/>
        <n v="4.0507042253521126"/>
        <n v="7.95"/>
        <n v="1.6970873786407767"/>
        <n v="13.576002404052545"/>
        <n v="7.2927732312566"/>
        <n v="8.2084615384615383"/>
        <n v="1.36"/>
        <n v="1.375"/>
        <n v="12.089850746268656"/>
        <n v="9.5234238603297765"/>
        <n v="3.7225000000000001"/>
        <n v="1.5864904552129222"/>
        <n v="28.404664179104476"/>
        <n v="76.839445910290237"/>
        <n v="60.679620853080579"/>
        <n v="13.270000000000001"/>
        <n v="61.715247252747247"/>
        <n v="13.632857142857141"/>
        <n v="1.7307692307692308"/>
        <n v="8.7612359550561791"/>
        <n v="27.900000000000002"/>
        <n v="0.25"/>
        <n v="9.3941935483870953"/>
        <n v="4.27799043062201"/>
        <n v="1.5163636363636364"/>
        <n v="2.5324999999999998"/>
        <n v="1.4"/>
        <n v="9.7243626373626366"/>
        <n v="6.1886719588071228"/>
        <n v="3.9306518723994452"/>
        <n v="1.7521472392638038"/>
        <n v="4.0583333333333336"/>
        <n v="6.0038490007401926"/>
        <n v="4.87109375"/>
        <n v="8.5869408369408369"/>
        <n v="2.8015878494994819"/>
        <n v="10.224597701149424"/>
        <n v="2.8694408322496749"/>
        <n v="2.5285714285714285"/>
        <n v="3.2246445497630329"/>
        <n v="0.81958762886597936"/>
        <n v="1.1764386536373508"/>
        <n v="11.692794314673501"/>
        <n v="9.1692303270678863"/>
        <n v="13.609190672153634"/>
        <n v="4.3017482517482515"/>
        <n v="13.248526290969112"/>
        <n v="5.0838187702265367"/>
        <n v="10.860194174757282"/>
        <n v="3.4238095238095241"/>
        <n v="3.3697121401752193"/>
        <n v="2.0771144278606966"/>
        <n v="10.197321428571428"/>
        <n v="2.36"/>
        <n v="1.3704545454545454"/>
        <n v="1.2389942291838416"/>
        <n v="2.1"/>
        <n v="1.3785714285714286"/>
        <n v="7.7946808510638306"/>
        <n v="20.84033771106942"/>
        <n v="63.321102150537634"/>
        <n v="50.569734789391568"/>
        <n v="8.9300000000000015"/>
        <n v="51.656772334293954"/>
        <n v="12.444554455445543"/>
        <n v="1.3285714285714285"/>
        <n v="9.7187134502923964"/>
        <n v="3.9"/>
        <n v="10.017218543046358"/>
        <n v="12.147058823529411"/>
        <n v="2.9988047808764944"/>
        <n v="1.4537037037037037"/>
        <n v="2.325609756097561"/>
        <n v="8.3778703515545629"/>
        <n v="6.1550090049527242"/>
        <n v="4.6279369627507165"/>
        <n v="1.6363128491620111"/>
        <n v="3.9227272727272724"/>
        <n v="7.057865685372585"/>
        <n v="6.299346405228758"/>
        <n v="5.2640298507462688"/>
        <n v="2.3405006155108743"/>
        <n v="2.9094791666666664"/>
        <n v="1.42"/>
        <n v="1.2435658914728682"/>
        <n v="4.8261339092872566"/>
        <n v="3.1623955431754873"/>
        <n v="1.0211538461538461"/>
        <n v="11.683255198279191"/>
        <n v="7.8335712125793764"/>
        <n v="10.693478260869565"/>
        <n v="3.5721014492753622"/>
        <n v="7.395345345345345"/>
        <n v="7.1323987538940807"/>
        <n v="14.990914318573891"/>
        <n v="2.6329390115667719"/>
        <n v="2.2800000000000002"/>
        <n v="9.0902676399026756"/>
        <n v="13.189898989898992"/>
        <n v="4.8"/>
        <n v="2.0690476190476192"/>
        <n v="1.7861596958174906"/>
        <n v="2.9944137507673423"/>
        <n v="2.0055172413793105"/>
        <n v="1.4038070109310214"/>
        <n v="29.522803347280334"/>
        <n v="103.86774647887323"/>
        <n v="89.893527508090628"/>
        <n v="33.644565217391303"/>
        <n v="66.973333333333329"/>
        <n v="19.928795811518324"/>
        <n v="1.6875"/>
        <n v="13.603550295857989"/>
        <n v="1.9"/>
        <n v="18.663513513513511"/>
        <n v="26.436666666666667"/>
        <n v="4.2941580756013753"/>
        <n v="7.1102564102564099"/>
        <n v="2.1929687499999999"/>
        <n v="6.2864654449634694"/>
        <n v="6.8303980045548203"/>
        <n v="4.5942748091603054"/>
        <n v="1.7497206703910615"/>
        <n v="9.7937500000000011"/>
        <n v="6.716155419222904"/>
        <n v="8.1676470588235297"/>
        <n v="8.4601750547045942"/>
        <n v="2.2598684210526314"/>
        <n v="3.8115207373271884"/>
        <n v="0.84013605442176875"/>
        <n v="0.43333333333333335"/>
        <n v="1.24"/>
        <n v="3.1836363636363636"/>
        <n v="1.4139027431421447"/>
        <n v="2.3725856697819316"/>
        <n v="4.6350220264317175"/>
        <n v="9.8062253981711383"/>
        <n v="8.9774106540795682"/>
        <n v="28.924291938997822"/>
        <n v="4.05"/>
        <n v="5.2049822064056936"/>
        <n v="14.708993020937189"/>
        <n v="7.8961194029850743"/>
        <n v="18.444858757062146"/>
        <n v="1.2125000000000001"/>
        <n v="2.8666666666666667"/>
        <n v="9.6223404255319149"/>
        <n v="3.0249083215796895"/>
        <n v="2.6303591470258132"/>
        <n v="19.277586206896554"/>
        <n v="8.5"/>
        <n v="2.6375000000000002"/>
        <n v="2.2766218919691341"/>
        <n v="3.2072104018912526"/>
        <n v="2.0096296296296297"/>
        <n v="25.651357466063349"/>
        <n v="79.89057437407952"/>
        <n v="47.923791821561338"/>
        <n v="32.888043478260876"/>
        <n v="46.028909952606632"/>
        <n v="17.417177914110429"/>
        <n v="10.183233532934132"/>
        <n v="4.5999999999999996"/>
        <n v="16.625"/>
        <n v="13.945192307692308"/>
        <n v="6.7726495726495726"/>
        <n v="1.9808163265306122"/>
        <n v="1.7656000000000001"/>
        <n v="5.4603700745473915"/>
        <n v="6.8999774138904577"/>
        <n v="6.0665254237288133"/>
        <n v="1.6927374301675977"/>
        <n v="14.694520547945206"/>
        <n v="7.4537562604340568"/>
        <n v="7.0709677419354842"/>
        <n v="7.2234208658623134"/>
        <n v="2.6582089552238806"/>
        <n v="2.2899207248018119"/>
        <n v="6.0380782918149469"/>
        <n v="1"/>
        <n v="3.3193298969072167"/>
        <n v="2.0583538083538082"/>
        <n v="1.1825536062378168"/>
        <n v="1.971554770318021"/>
        <n v="6.7507786149982065"/>
        <n v="8.5428847245883031"/>
        <n v="12.5605561277034"/>
        <n v="3.9249999999999998"/>
        <n v="5.5669565217391312"/>
        <n v="9.1964845499328263"/>
        <n v="7.853709198813057"/>
        <n v="18.548977272727274"/>
        <n v="2.7607142857142857"/>
        <n v="10.212910798122065"/>
        <n v="3.1402930402930398"/>
        <n v="18.768032786885243"/>
        <n v="4"/>
        <n v="2.6173076923076923"/>
        <n v="2.3588034835289662"/>
        <n v="3.322434671765456"/>
        <n v="3.5792307692307692"/>
        <n v="24.639952718676124"/>
        <n v="63.113737075332345"/>
        <n v="69.805595667870037"/>
        <n v="15.32921348314607"/>
        <n v="52.668412942989221"/>
        <n v="1.3222222222222222"/>
        <n v="25.989156626506023"/>
        <n v="10.50251572327044"/>
        <n v="10.316666666666666"/>
        <n v="15.347019867549669"/>
        <n v="21.321969696969695"/>
        <n v="7.3266055045871559"/>
        <n v="1.9542735042735042"/>
        <n v="1.6111111111111112"/>
        <n v="5.4606728704366505"/>
        <n v="7.0747143342007019"/>
        <n v="6.5333333333333341"/>
        <n v="1.7458333333333333"/>
        <n v="7.7986111111111107"/>
        <n v="5.9117309697601659"/>
        <n v="7.5843283582089551"/>
        <n v="3.8204347826086957"/>
        <n v="5.4713793103448278"/>
        <n v="2.6884802220680082"/>
        <n v="0.83636363636363631"/>
        <n v="4.0420289855072467"/>
        <n v="3.3281967213114756"/>
        <n v="2.3499999999999996"/>
        <n v="2.6775047258979208"/>
        <n v="1.1411471321695761"/>
        <n v="4.6285714285714281"/>
        <n v="6.7729112271540464"/>
        <n v="7.7184087882822903"/>
        <n v="12.631425364758698"/>
        <n v="3.46"/>
        <n v="4.4054607508532424"/>
        <n v="7.5776845223401619"/>
        <n v="7.7744318181818191"/>
        <n v="14.198741761533853"/>
        <n v="1.4666666666666668"/>
        <n v="1.7727272727272727"/>
        <n v="10.428187919463088"/>
        <n v="3.1168483338523827"/>
        <n v="2.5334763948497852"/>
        <n v="12.699173553719007"/>
        <n v="4.2166666666666668"/>
        <n v="1.7480769230769229"/>
        <n v="6.5216848673946952"/>
        <n v="3.0538512616201863"/>
        <n v="3.1663999999999999"/>
        <n v="18.675186104218362"/>
        <n v="83.502496328928046"/>
        <n v="40.737634408602148"/>
        <n v="13.241176470588234"/>
        <n v="42.811949685534593"/>
        <n v="1.1875"/>
        <n v="18.790963855421687"/>
        <n v="10.456613756613756"/>
        <n v="8.64"/>
        <n v="12.412820512820511"/>
        <n v="11.064227642276423"/>
        <n v="6.2540540540540546"/>
        <n v="1.5891472868217054"/>
        <n v="4.4624515128006212"/>
        <n v="5.4750303968166252"/>
        <n v="4.1587654320987655"/>
        <n v="1.6892857142857143"/>
        <n v="5.2354430379746839"/>
        <n v="5.8401392111368908"/>
        <n v="5.7583333333333337"/>
        <n v="3.3431785195936143"/>
        <n v="2.4177648578811373"/>
        <n v="2.8788750000000003"/>
        <n v="3.2538775510204081"/>
        <n v="2.4805755395683455"/>
        <n v="2.3753954305799647"/>
        <n v="1.4175182481751827"/>
        <n v="5.377445193929173"/>
        <n v="6.2263480321331564"/>
        <n v="8.5733009708737864"/>
        <n v="3.3600000000000003"/>
        <n v="5.6275362318840569"/>
        <n v="7.1072442839951862"/>
        <n v="6.1328690807799449"/>
        <n v="6.9906139315230229"/>
        <n v="2.7404682274247492"/>
        <n v="1.3333333333333333"/>
        <n v="1.4096774193548387"/>
        <n v="5.9172804532577912"/>
        <n v="2.4094838994265548"/>
        <n v="3.9444910179640718"/>
        <n v="3.1955357142857141"/>
        <n v="11.108490566037736"/>
        <n v="3.5249999999999999"/>
        <n v="1.2540540540540541"/>
        <n v="18.448259860788863"/>
        <n v="58.117584097859321"/>
        <n v="45.01592592592592"/>
        <n v="15.641975308641975"/>
        <n v="64.644019138755979"/>
        <n v="0.81666666666666654"/>
        <n v="14.913690476190476"/>
        <n v="13.272727272727273"/>
        <n v="10.083333333333334"/>
        <n v="16.999363057324839"/>
        <n v="14.594392523364487"/>
        <n v="3.0602739726027393"/>
        <n v="7.102631578947368"/>
        <n v="4.5946083634047978"/>
        <n v="6.2044041450777199"/>
        <n v="4.1456018518518514"/>
        <n v="5.8554216867469879"/>
        <n v="6.0805079740106311"/>
        <n v="7.8488721804511288"/>
        <n v="4.6344055944055942"/>
        <n v="2.7826373626373626"/>
        <n v="3.4192307692307691"/>
        <n v="2.1767123287671235"/>
        <n v="2.2664259927797836"/>
        <n v="2.0683809523809527"/>
        <n v="5.0721533400809715"/>
        <n v="8.1880379478482084"/>
        <n v="12.349585635359116"/>
        <n v="4.4915178571428571"/>
        <n v="10.226274805325295"/>
        <n v="7.9574229691876752"/>
        <n v="13.851418645049216"/>
        <n v="2.8949810606060611"/>
        <n v="0.79655172413793096"/>
        <n v="5.817241379310345"/>
        <n v="2.4071000461041954"/>
        <n v="3.984101858224363"/>
        <n v="3.6770642201834862"/>
        <n v="9.7989898989898983"/>
        <n v="2.5666666666666669"/>
        <n v="1.161111111111111"/>
        <n v="19.826715686274508"/>
        <n v="48.147169811320758"/>
        <n v="53.166122448979593"/>
        <n v="7.1615384615384619"/>
        <n v="45.285161290322577"/>
        <n v="14.048214285714286"/>
        <n v="19.998192771084337"/>
        <n v="10.35"/>
        <n v="15.472435897435897"/>
        <n v="13.710588235294118"/>
        <n v="8.4460869565217394"/>
        <n v="2.6646258503401361"/>
        <n v="4.4398534243113472"/>
        <n v="6.042818540843899"/>
        <n v="3.0096219931271477"/>
        <n v="3.9754601226993866"/>
        <n v="5.5799196787148588"/>
        <n v="5.2320000000000002"/>
        <n v="4.8079003558718858"/>
        <n v="2.9703840472673555"/>
        <n v="2.2310747663551402"/>
        <n v="1.4000000000000001"/>
        <n v="0.39999999999999997"/>
        <n v="2.685433070866142"/>
        <n v="1.6795857988165679"/>
        <n v="1.4702970297029703"/>
        <n v="1.2158018867924529"/>
        <n v="6.2568295114656038"/>
        <n v="7.0759357179885942"/>
        <n v="3.6503953391593837"/>
        <n v="6.1904580152671747"/>
        <n v="9.210816432657305"/>
        <n v="8.0254285714285718"/>
        <n v="7.5630083565459616"/>
        <n v="3.296230954290297"/>
        <n v="0.78"/>
        <n v="1.145"/>
        <n v="4.7673123486682814"/>
        <n v="2.4622516556291392"/>
        <n v="9.8226415094339607"/>
        <n v="2.8857142857142857"/>
        <n v="1.0714285714285714"/>
        <n v="42.795419847328247"/>
        <n v="1.7610352673492606"/>
        <n v="3.0691666666666668"/>
        <n v="8.0968750000000007"/>
        <n v="62.648392282958206"/>
        <n v="13.271216617210683"/>
        <n v="65.685204991087346"/>
        <n v="43.816122004357297"/>
        <n v="2.75"/>
        <n v="22.918292682926829"/>
        <n v="18.569230769230767"/>
        <n v="13.45"/>
        <n v="15.291194968553457"/>
        <n v="12.028395061728396"/>
        <n v="7.4482456140350868"/>
        <n v="4.2444652323043339"/>
        <n v="6.6796431668938174"/>
        <n v="3.4468854282536152"/>
        <n v="3.4806930693069305"/>
        <n v="6.7879086983343608"/>
        <n v="4.0979057591623036"/>
        <n v="10.149855699855701"/>
        <n v="2.7273638968481375"/>
        <n v="1.9313008130081302"/>
        <n v="1.6259393939393938"/>
        <n v="4.4000000000000004"/>
        <n v="0.66666666666666663"/>
        <n v="1.9493788819875777"/>
        <n v="2.2909650924024638"/>
        <n v="1.4381818181818182"/>
        <n v="1.4265258215962442"/>
        <n v="6.1991508214879092"/>
        <n v="6.0050153955471339"/>
        <n v="5.140578265204387"/>
        <n v="4.3250996015936254"/>
        <n v="8.7423781346858274"/>
        <n v="7.3053254437869821"/>
        <n v="14.328516694033937"/>
        <n v="3.1411279595637138"/>
        <n v="3.1579487179487176"/>
        <n v="0.85833333333333339"/>
        <n v="4.6749333333333336"/>
        <n v="11.592079207920792"/>
        <n v="1.3607142857142858"/>
        <n v="4.1161005434782609"/>
        <n v="2.1525641025641025"/>
        <n v="20.680102040816326"/>
        <n v="104.26282051282051"/>
        <n v="66.991954022988509"/>
        <n v="8.9700000000000006"/>
        <n v="52.512559618441976"/>
        <n v="17.804938271604936"/>
        <n v="17.731851851851854"/>
        <n v="9.8250000000000011"/>
        <n v="14.856687898089172"/>
        <n v="9.7026548672566388"/>
        <n v="9.4075000000000006"/>
        <n v="20.34776119402985"/>
        <n v="3.5854014598540149"/>
        <n v="4.8227895819054147"/>
        <n v="6.1315753029428732"/>
        <n v="3.6660338423442012"/>
        <n v="1.7458823529411764"/>
        <n v="3.2483253588516745"/>
        <n v="6.8669983416252069"/>
        <n v="4.3937823834196887"/>
        <n v="7.6343130051432766"/>
        <n v="2.4604810996563575"/>
        <n v="2.2566729323308268"/>
        <n v="2.6717948717948721"/>
        <n v="2.8997067448680354"/>
        <n v="3.0514942528735629"/>
        <n v="1.3349206349206351"/>
        <n v="1.4728155339805824"/>
        <n v="9.1639193336256017"/>
        <n v="10.787167604545957"/>
        <n v="5.064857444561774"/>
        <n v="4.1499999999999995"/>
        <n v="3.8419558359621453"/>
        <n v="14.363776223776224"/>
        <n v="8.0867647058823522"/>
        <n v="9.2267315397824845"/>
        <n v="3.7141656050955412"/>
        <n v="9.9"/>
        <n v="1.3076923076923077"/>
        <n v="6.4159041394335512"/>
        <n v="2.9662749105774142"/>
        <n v="10.46019417475728"/>
        <n v="1.3384615384615386"/>
        <n v="3.2295987887963666"/>
        <n v="1.5159420289855072"/>
        <n v="10.673333333333334"/>
        <n v="82.431825273010915"/>
        <n v="14.864215686274511"/>
        <n v="79.666452648475115"/>
        <n v="51.767169811320755"/>
        <n v="0.9"/>
        <n v="11.847852760736197"/>
        <n v="16.903731343283582"/>
        <n v="6.94"/>
        <n v="12.535443037974684"/>
        <n v="10.428947368421053"/>
        <n v="13.998684210526317"/>
        <n v="17.713636363636365"/>
        <n v="3.8784172661870504"/>
        <n v="5.3423385689354275"/>
        <n v="3.9541784702549578"/>
        <n v="2.4883359253499222"/>
        <n v="3.4393364928909955"/>
        <n v="6.2617889221556888"/>
        <n v="6.6104895104895114"/>
        <n v="7.6013100436681231"/>
        <n v="3.3057317073170736"/>
        <n v="2.4609126984126983"/>
        <n v="2.4942528735632186"/>
        <n v="3.5424083769633508"/>
        <n v="1.7086538461538463"/>
        <n v="2.0413043478260868"/>
        <n v="6.7428834732746266"/>
        <n v="6.2682000228859129"/>
        <n v="4.3273166522864539"/>
        <n v="4.0166666666666666"/>
        <n v="3.9005830903790089"/>
        <n v="7.8594664472911031"/>
        <n v="7.9425770308123251"/>
        <n v="11.463945945945948"/>
        <n v="3.7197444831591171"/>
        <n v="3"/>
        <n v="0.73888888888888882"/>
        <n v="4.6397163120567377"/>
        <n v="12.541176470588233"/>
        <n v="2.7666666666666671"/>
        <n v="2.9492957746478874"/>
        <n v="2.0836111111111113"/>
        <n v="1.5567567567567568"/>
        <n v="6.9428571428571422"/>
        <n v="67.817235772357719"/>
        <n v="14.854241645244217"/>
        <n v="44.291946308724832"/>
        <n v="60.02015968063872"/>
        <n v="20.214285714285715"/>
        <n v="13.020353982300884"/>
        <n v="7.1"/>
        <n v="15.991390728476819"/>
        <n v="10.188990825688075"/>
        <n v="14.346376811594203"/>
        <n v="3.0732824427480918"/>
        <n v="7.7573333333333325"/>
        <n v="5.217782738095238"/>
        <n v="5.3004550050556114"/>
        <n v="2.866514954486346"/>
        <n v="2.4419213973799128"/>
        <n v="5.4837588949351188"/>
        <n v="9.7075000000000014"/>
        <n v="7.2128224023581442"/>
        <n v="7.1867346938775514"/>
        <n v="2.2164958061509785"/>
        <n v="2.0260042283298101"/>
        <n v="1.8692622950819673"/>
        <n v="1.7945155393053016"/>
        <n v="6.3099908340971584"/>
        <n v="7.7701291409320605"/>
        <n v="3.6440217391304346"/>
        <n v="4.7277966101694915"/>
        <n v="6"/>
        <n v="9.8268361581920907"/>
        <n v="13.434274850624661"/>
        <n v="3.6676906779661014"/>
        <n v="1.1071428571428572"/>
        <n v="3.4060941828254849"/>
        <n v="12.492592592592594"/>
        <n v="3.25"/>
        <n v="1.3348837209302324"/>
        <n v="3.2062537224538419"/>
        <n v="8.7386904761904756"/>
        <n v="24.461557177615568"/>
        <n v="5.6119891008174392"/>
        <n v="8.9210990150336951"/>
        <n v="24.977806122448978"/>
        <n v="5.5297746144721236"/>
        <n v="7.465147783251231"/>
        <n v="47.915339233038353"/>
        <n v="5.0508217446270551"/>
        <n v="12.63867667121419"/>
        <n v="23.808064516129033"/>
        <n v="5.4744215938303347"/>
        <n v="17.427878033602987"/>
        <n v="21.914423076923079"/>
        <n v="7.0189024390243899"/>
        <n v="11.6334142394822"/>
        <n v="18.247619047619047"/>
        <n v="6.8586288416075645"/>
        <n v="10.768446215139441"/>
        <n v="18.708970099667777"/>
        <n v="6.2943972835314081"/>
        <n v="9.8613655287260613"/>
        <n v="16.931186440677966"/>
        <n v="4.6250922509225099"/>
        <n v="8.1940049958368029"/>
        <n v="18.184415584415582"/>
        <n v="6.297427652733119"/>
        <n v="7.2174285714285711"/>
        <n v="12.621739130434783"/>
        <n v="3.5299504950495049"/>
        <n v="5.9735431235431236"/>
        <n v="14.64722222222222"/>
        <n v="6.2780748663101607"/>
        <n v="5.4453727506426732"/>
        <n v="10.4975"/>
        <n v="4.8817120622568089"/>
      </sharedItems>
    </cacheField>
    <cacheField name="Price" numFmtId="0">
      <sharedItems containsSemiMixedTypes="0" containsString="0" containsNumber="1" minValue="31.883312430837332" maxValue="607.07928571428567" count="1424">
        <n v="57.401466464871753"/>
        <n v="79.886693526542345"/>
        <n v="116.64792145180887"/>
        <n v="185.44047486033523"/>
        <n v="191.72245652380499"/>
        <n v="56.948971869752278"/>
        <n v="109.21954999804771"/>
        <n v="94.318231007574028"/>
        <n v="149.82746706834425"/>
        <n v="70.908452654257758"/>
        <n v="323.63205882352946"/>
        <n v="125.7645768413598"/>
        <n v="255.39316115702482"/>
        <n v="151.47994065281898"/>
        <n v="158.16124610591899"/>
        <n v="60.699709693132007"/>
        <n v="103.84538461538463"/>
        <n v="90.243339959830593"/>
        <n v="138.40090446508077"/>
        <n v="181.73199834024894"/>
        <n v="56.847071799447242"/>
        <n v="152.6328054683872"/>
        <n v="73.779405755661116"/>
        <n v="145.5655764808254"/>
        <n v="165.00702205589616"/>
        <n v="84.69794236916178"/>
        <n v="228.06303012967203"/>
        <n v="422.79181818181814"/>
        <n v="317.74135245901641"/>
        <n v="48.139447278122972"/>
        <n v="89.888312148364236"/>
        <n v="51.573044625667123"/>
        <n v="86.444625128308715"/>
        <n v="117.16160715054096"/>
        <n v="189.73558859975219"/>
        <n v="144.6036538851142"/>
        <n v="57.773720370454029"/>
        <n v="55.723755219273365"/>
        <n v="129.80927992875621"/>
        <n v="145.63402217199439"/>
        <n v="343.33738636363631"/>
        <n v="281.90463826598261"/>
        <n v="287.3626583123239"/>
        <n v="334.32404458598734"/>
        <n v="491.4200953678473"/>
        <n v="75.734402732514425"/>
        <n v="456.80931407942239"/>
        <n v="547.66527864746399"/>
        <n v="135.91847870778267"/>
        <n v="192.40959941247164"/>
        <n v="58.40480345499634"/>
        <n v="84.970242424731225"/>
        <n v="110.20389722137392"/>
        <n v="187.57763302752292"/>
        <n v="201.16138373697601"/>
        <n v="54.138052557600979"/>
        <n v="129.03846599173795"/>
        <n v="97.620181002672098"/>
        <n v="151.92434909326425"/>
        <n v="74.543226521563895"/>
        <n v="323.33838709677417"/>
        <n v="121.5688071820677"/>
        <n v="247.19467377398723"/>
        <n v="152.94446218740586"/>
        <n v="161.03397160664821"/>
        <n v="58.845861506675853"/>
        <n v="83.586319018404922"/>
        <n v="94.125684322002542"/>
        <n v="139.1654149601207"/>
        <n v="183.14890942698705"/>
        <n v="55.321883788099491"/>
        <n v="169.55551635674934"/>
        <n v="72.423202580453804"/>
        <n v="176.14235182140695"/>
        <n v="170.72682870813398"/>
        <n v="341.11205970149251"/>
        <n v="313.8581700907788"/>
        <n v="89.105362121064431"/>
        <n v="115.31755416191562"/>
        <n v="142.66026431718061"/>
        <n v="198.21965046422719"/>
        <n v="182.61132506527414"/>
        <n v="92.097999999999999"/>
        <n v="50.388690969545493"/>
        <n v="90.356008296511646"/>
        <n v="131.15357880654844"/>
        <n v="190.41246737841041"/>
        <n v="180.79188732914545"/>
        <n v="55.041842784514905"/>
        <n v="59.762915677966106"/>
        <n v="158.01253389066784"/>
        <n v="126.25394894252391"/>
        <n v="367.61977142857143"/>
        <n v="288.56532834165279"/>
        <n v="263.29816968651136"/>
        <n v="330.24261964735518"/>
        <n v="492.06652554744517"/>
        <n v="131.82499999999999"/>
        <n v="128.93866075427752"/>
        <n v="458.29720532319391"/>
        <n v="516.97436368209253"/>
        <n v="189.09935939196524"/>
        <n v="459.77931099279681"/>
        <n v="58.973478884684731"/>
        <n v="77.9885279133469"/>
        <n v="113.09738536445525"/>
        <n v="189.55580949284786"/>
        <n v="203.6634089991114"/>
        <n v="58.270686061023369"/>
        <n v="70.50500000000001"/>
        <n v="152.63355634671649"/>
        <n v="161.12333333333333"/>
        <n v="97.112895077720211"/>
        <n v="149.64488620835886"/>
        <n v="75.607281479217605"/>
        <n v="323.60040404040404"/>
        <n v="120.88410859638672"/>
        <n v="233.22729520405125"/>
        <n v="154.07141192052978"/>
        <n v="134.97999999999999"/>
        <n v="156.17954545454543"/>
        <n v="65.521008092713217"/>
        <n v="95.613199999999992"/>
        <n v="99.606589088920742"/>
        <n v="131.83175207412341"/>
        <n v="171.37833150984684"/>
        <n v="183.76405345778531"/>
        <n v="67.496400828423234"/>
        <n v="67.842514622663941"/>
        <n v="168.46736502514469"/>
        <n v="128.39779667105736"/>
        <n v="166.71547288271438"/>
        <n v="240.69231850117097"/>
        <n v="90.887970445817331"/>
        <n v="276.78206896551728"/>
        <n v="304.19644371941274"/>
        <n v="115.29488333333333"/>
        <n v="60.125785310552743"/>
        <n v="97.141849588956418"/>
        <n v="122.43503211192538"/>
        <n v="158.20439573459714"/>
        <n v="213.9342229185593"/>
        <n v="60.018204801703973"/>
        <n v="171.86963844283216"/>
        <n v="62.231866307868167"/>
        <n v="132.18961762700707"/>
        <n v="126.87271923925114"/>
        <n v="274.07261338755086"/>
        <n v="321.64718446601938"/>
        <n v="488.85728606356969"/>
        <n v="244.862950310559"/>
        <n v="281.47591839589649"/>
        <n v="450.28599653379547"/>
        <n v="531.77526566507879"/>
        <n v="124.15749999999998"/>
        <n v="172.60612816992992"/>
        <n v="62.188369307103464"/>
        <n v="87.618557034438879"/>
        <n v="105.14790341051869"/>
        <n v="119.38560628465804"/>
        <n v="204.80563603314113"/>
        <n v="58.562124993073382"/>
        <n v="70.28"/>
        <n v="167.3990636165145"/>
        <n v="161.12"/>
        <n v="97.593325594099966"/>
        <n v="156.268565763384"/>
        <n v="74.54099952526866"/>
        <n v="328.7227927927928"/>
        <n v="120.19676673285832"/>
        <n v="225.88472148541112"/>
        <n v="153.99681784660766"/>
        <n v="135.63696021457309"/>
        <n v="61.249956222980657"/>
        <n v="114.31133333333334"/>
        <n v="100.63830436646555"/>
        <n v="142.14616670435092"/>
        <n v="159.04030729579699"/>
        <n v="186.18110914015867"/>
        <n v="62.92516587068225"/>
        <n v="71.432715932117532"/>
        <n v="194.0512801216876"/>
        <n v="110.5214777293323"/>
        <n v="168.60251246261217"/>
        <n v="88.932474783861664"/>
        <n v="174.50286610878661"/>
        <n v="262.40080432737534"/>
        <n v="370.6514285714286"/>
        <n v="107.30321497326203"/>
        <n v="53.720279122036871"/>
        <n v="93.851070529705027"/>
        <n v="135.81065460856229"/>
        <n v="149.89685882886974"/>
        <n v="181.00931931161676"/>
        <n v="63.781089248872924"/>
        <n v="71.183203788915137"/>
        <n v="187.04998771358365"/>
        <n v="156.06738118373605"/>
        <n v="113.76106129388462"/>
        <n v="270.36498758865247"/>
        <n v="319.65810344827588"/>
        <n v="487.54571205007829"/>
        <n v="124.80661345496009"/>
        <n v="358.05285714285714"/>
        <n v="254.04521547393099"/>
        <n v="455.52378559463983"/>
        <n v="512.54202960432679"/>
        <n v="156.36790717539864"/>
        <n v="207.71547009913658"/>
        <n v="56.422161099581345"/>
        <n v="88.464175648248599"/>
        <n v="118.96188258472037"/>
        <n v="189.92526657263753"/>
        <n v="187.75225140537347"/>
        <n v="55.273060630987693"/>
        <n v="155.43969895215389"/>
        <n v="152.34415585013346"/>
        <n v="94.96120572439699"/>
        <n v="75.770088747848533"/>
        <n v="193.76804731909661"/>
        <n v="322.64864197530864"/>
        <n v="120.78129163388408"/>
        <n v="154.52080968280467"/>
        <n v="108.50090909090909"/>
        <n v="204.95354708261121"/>
        <n v="62.388986844745524"/>
        <n v="109.5"/>
        <n v="99.355348326216671"/>
        <n v="138.15941093374772"/>
        <n v="169.8611676217765"/>
        <n v="179.93073444478466"/>
        <n v="60.028751846733066"/>
        <n v="74.769561371175826"/>
        <n v="186.3725194118619"/>
        <n v="147.2160890052356"/>
        <n v="106.38477226955848"/>
        <n v="93.849797831819501"/>
        <n v="330.7146153846154"/>
        <n v="118.73321241653132"/>
        <n v="59.999788374717838"/>
        <n v="285.33741225051614"/>
        <n v="54.974403688408131"/>
        <n v="90.338490426129624"/>
        <n v="131.96022337063781"/>
        <n v="137.14363395225467"/>
        <n v="201.93315561258723"/>
        <n v="59.224621857818541"/>
        <n v="180.33482028841919"/>
        <n v="60.996622188097909"/>
        <n v="137.38189775943582"/>
        <n v="264.61938862559236"/>
        <n v="335.66018726591761"/>
        <n v="488.41384810126578"/>
        <n v="160.17837535014004"/>
        <n v="266.26422766003935"/>
        <n v="109.88264059578901"/>
        <n v="187.63236589271418"/>
        <n v="443.54659315746085"/>
        <n v="454.97519877675842"/>
        <n v="552.80003833865817"/>
        <n v="59.018017311054429"/>
        <n v="89.576054851852504"/>
        <n v="105.27902820270455"/>
        <n v="103.39028259815801"/>
        <n v="198.88325077306209"/>
        <n v="58.034005297617945"/>
        <n v="157.0171160058737"/>
        <n v="141.5183552037017"/>
        <n v="91.561403098806196"/>
        <n v="72.90440806986409"/>
        <n v="210.6506356311549"/>
        <n v="325.13458333333335"/>
        <n v="121.09664103232534"/>
        <n v="49.070771340114995"/>
        <n v="327.1438461538462"/>
        <n v="209.15447393364929"/>
        <n v="67.40498073576795"/>
        <n v="109.45615384615385"/>
        <n v="88.420229595198052"/>
        <n v="137.79048275168461"/>
        <n v="160.28171758479672"/>
        <n v="200.02343961003169"/>
        <n v="54.108803850923088"/>
        <n v="79.04409607748768"/>
        <n v="205.70247896995707"/>
        <n v="170.844594047963"/>
        <n v="89.643328358208947"/>
        <n v="104.17448054868451"/>
        <n v="400.6359259259259"/>
        <n v="109.1890052356021"/>
        <n v="45.694773461290026"/>
        <n v="87.291993688509379"/>
        <n v="64.552892916687512"/>
        <n v="81.202567829547434"/>
        <n v="125.59431150070411"/>
        <n v="145.4551462522852"/>
        <n v="207.4965448701642"/>
        <n v="58.322621150022059"/>
        <n v="150.11972778729427"/>
        <n v="70.047637033945463"/>
        <n v="181.66103777527726"/>
        <n v="270.7279475808744"/>
        <n v="320.34763265306123"/>
        <n v="490.56627240143371"/>
        <n v="243.00437037037037"/>
        <n v="279.69853034181597"/>
        <n v="105.5811098004058"/>
        <n v="154.34961802902981"/>
        <n v="219.15578337257742"/>
        <n v="191.02612324492978"/>
        <n v="446.96947841726615"/>
        <n v="57.572986723468432"/>
        <n v="84.233271207209825"/>
        <n v="121.03787820734721"/>
        <n v="176.4951966292135"/>
        <n v="194.78681359932102"/>
        <n v="59.02800057508626"/>
        <n v="163.95225979149055"/>
        <n v="137.83811648525912"/>
        <n v="96.581685012137953"/>
        <n v="66.500578267176579"/>
        <n v="201.49001964987497"/>
        <n v="320.36532258064517"/>
        <n v="119.47798193154344"/>
        <n v="209.32869315673287"/>
        <n v="169.98285782671135"/>
        <n v="136.2290909090909"/>
        <n v="67.022698323482487"/>
        <n v="109.40999999999998"/>
        <n v="94.422681482997163"/>
        <n v="140.76982221878384"/>
        <n v="172.55774102896669"/>
        <n v="210.55735067383949"/>
        <n v="68.863833070866136"/>
        <n v="82.677487472404252"/>
        <n v="162.33347869842336"/>
        <n v="166.26770789045892"/>
        <n v="88.585310083283758"/>
        <n v="200.18722829881312"/>
        <n v="362.69415094339627"/>
        <n v="109.59445615122407"/>
        <n v="338.22525083612044"/>
        <n v="322.87314993122425"/>
        <n v="106.50081103334705"/>
        <n v="62.972316410033656"/>
        <n v="88.254237155760819"/>
        <n v="126.95140870284906"/>
        <n v="140.36603964169998"/>
        <n v="168.90200843387737"/>
        <n v="69.480084541669896"/>
        <n v="62.652845875898834"/>
        <n v="180.75215881522251"/>
        <n v="161.38819733898507"/>
        <n v="167.4228"/>
        <n v="345.73857142857145"/>
        <n v="275.28113517879427"/>
        <n v="285.91362826773917"/>
        <n v="213.78548888888892"/>
        <n v="488.17694690265495"/>
        <n v="168.6767113402062"/>
        <n v="213.62286148238155"/>
        <n v="471.73111111111109"/>
        <n v="455.24327510917033"/>
        <n v="523.31552211073949"/>
        <n v="98.52369411314497"/>
        <n v="57.91301664264185"/>
        <n v="86.260569978765261"/>
        <n v="107.48522501042653"/>
        <n v="213.0896363636364"/>
        <n v="196.6397101095767"/>
        <n v="59.292604208262937"/>
        <n v="76.123041483845242"/>
        <n v="49.133573516807367"/>
        <n v="148.21509278350518"/>
        <n v="100.16601096930702"/>
        <n v="183.12216375107542"/>
        <n v="324.17565789473679"/>
        <n v="121.29641880809184"/>
        <n v="210.31294281175533"/>
        <n v="105.23808854831844"/>
        <n v="119.42615960099751"/>
        <n v="62.444795794522108"/>
        <n v="116.44468085106384"/>
        <n v="90.407586552514388"/>
        <n v="142.30103277601074"/>
        <n v="160.47428336980306"/>
        <n v="207.93159404824706"/>
        <n v="55.855066209853703"/>
        <n v="79.011003875141128"/>
        <n v="104.08508151955667"/>
        <n v="158.44135843025836"/>
        <n v="216.99119899923019"/>
        <n v="88.573319028409585"/>
        <n v="362.41"/>
        <n v="122.05430710008554"/>
        <n v="53.376426054122092"/>
        <n v="338.13601503759395"/>
        <n v="316.37203282828278"/>
        <n v="56.250265291682524"/>
        <n v="81.580658177943889"/>
        <n v="122.213556047434"/>
        <n v="153.11063770794823"/>
        <n v="175.87266293303972"/>
        <n v="60.331623604798637"/>
        <n v="64.176431146613879"/>
        <n v="110.01363663852841"/>
        <n v="165.1115336351362"/>
        <n v="278.19800944075524"/>
        <n v="303.90353896103898"/>
        <n v="490.95344444444447"/>
        <n v="177.79731707317072"/>
        <n v="262.38285714285712"/>
        <n v="288.43332971528764"/>
        <n v="471.702"/>
        <n v="431.32973523421589"/>
        <n v="521.46411954765756"/>
        <n v="168.84170316301703"/>
        <n v="230.12824758842447"/>
        <n v="105.50637933425797"/>
        <n v="59.332033512282422"/>
        <n v="77.742667347109304"/>
        <n v="120.04020640050625"/>
        <n v="218.7395744680851"/>
        <n v="154.79545132295667"/>
        <n v="55.931198171923391"/>
        <n v="110.48360189573459"/>
        <n v="150.17808640220878"/>
        <n v="59.311226001484997"/>
        <n v="104.4901256506911"/>
        <n v="319.51813953488374"/>
        <n v="121.00857292484943"/>
        <n v="196.35441306638569"/>
        <n v="212.93946694214878"/>
        <n v="163.52136321626617"/>
        <n v="135.11153846153846"/>
        <n v="63.203455267254213"/>
        <n v="114.55534883720931"/>
        <n v="93.195965738607597"/>
        <n v="144.76297219105064"/>
        <n v="171.29000753579501"/>
        <n v="206.21787312052916"/>
        <n v="73.29469332421408"/>
        <n v="76.805364401734849"/>
        <n v="180.01868620689655"/>
        <n v="89.039633544139292"/>
        <n v="159.20179080570239"/>
        <n v="336.97340836012859"/>
        <n v="338.38804123711338"/>
        <n v="227.93783228949201"/>
        <n v="47.407029995455233"/>
        <n v="388.19181818181812"/>
        <n v="117.44126233984456"/>
        <n v="55.498016670098067"/>
        <n v="75.389527235463859"/>
        <n v="123.86412116068804"/>
        <n v="166.80907035175881"/>
        <n v="198.76619951676673"/>
        <n v="69.095108614232217"/>
        <n v="65.49453276368304"/>
        <n v="153.00414385775861"/>
        <n v="165.74416552507603"/>
        <n v="278.48730445136471"/>
        <n v="267.5393820224719"/>
        <n v="491.84133333333335"/>
        <n v="125.31030674846627"/>
        <n v="365.62999999999994"/>
        <n v="295.46541965053001"/>
        <n v="168.88805856515373"/>
        <n v="232.4686264778864"/>
        <n v="471.72"/>
        <n v="456.12789983844914"/>
        <n v="543.83128898128894"/>
        <n v="123.99"/>
        <n v="199.09898151789227"/>
        <n v="60.350579640333976"/>
        <n v="85.005352128381986"/>
        <n v="98.76061313075401"/>
        <n v="219.6171739130435"/>
        <n v="111.34714285714286"/>
        <n v="160.07193992187635"/>
        <n v="55.471311203541482"/>
        <n v="128.03331313743311"/>
        <n v="48.55481141066096"/>
        <n v="135.62409310918159"/>
        <n v="105.41765056009466"/>
        <n v="197.39435276177568"/>
        <n v="325.57058823529411"/>
        <n v="121.54147113163972"/>
        <n v="173.36082477641602"/>
        <n v="160.73048513986012"/>
        <n v="142.7623076923077"/>
        <n v="62.373268992587498"/>
        <n v="94.793779663341311"/>
        <n v="146.16445005073462"/>
        <n v="161.84677548835967"/>
        <n v="209.93031693362695"/>
        <n v="53.656965178726736"/>
        <n v="78.147385060938831"/>
        <n v="181.261830637174"/>
        <n v="55.669414918729352"/>
        <n v="169.18597395833334"/>
        <n v="88.938342326404239"/>
        <n v="336.31922712933755"/>
        <n v="348.06595959595967"/>
        <n v="222.49168077767322"/>
        <n v="402.06312500000001"/>
        <n v="131.22639584135541"/>
        <n v="54.883912441182872"/>
        <n v="86.885250757007583"/>
        <n v="112.04499942626106"/>
        <n v="178.49079678362571"/>
        <n v="176.483858241034"/>
        <n v="62.636412843129641"/>
        <n v="64.794816490768838"/>
        <n v="168.27269975552019"/>
        <n v="285.41498460981347"/>
        <n v="293.8423834196891"/>
        <n v="485.35227670753068"/>
        <n v="155.0318697632799"/>
        <n v="208.59407407407409"/>
        <n v="387.78999999999996"/>
        <n v="317.40097517200121"/>
        <n v="173.07958460260318"/>
        <n v="233.74656881267256"/>
        <n v="460.00768545994066"/>
        <n v="544.96098201120606"/>
        <n v="198.45754982144916"/>
        <n v="62.13252141193334"/>
        <n v="79.519990273522723"/>
        <n v="101.9900866079016"/>
        <n v="218.91230769230771"/>
        <n v="109.55876811594203"/>
        <n v="164.01268574314088"/>
        <n v="66.471157234272411"/>
        <n v="157.62729512635377"/>
        <n v="60.518805082182112"/>
        <n v="104.67942918249197"/>
        <n v="137.8684520123839"/>
        <n v="316.90731182795702"/>
        <n v="122.22263750683435"/>
        <n v="213.56017829963037"/>
        <n v="165.65599672667759"/>
        <n v="171.35600783630824"/>
        <n v="142.4717391304348"/>
        <n v="63.046586146712599"/>
        <n v="92.931560939165635"/>
        <n v="145.26259512352917"/>
        <n v="165.45991136600625"/>
        <n v="116.26236842105263"/>
        <n v="202.34066517637498"/>
        <n v="72.753341178590333"/>
        <n v="82.248393692314053"/>
        <n v="173.56433976954222"/>
        <n v="108.71860412798172"/>
        <n v="334.01699459459456"/>
        <n v="324.48796122576613"/>
        <n v="168.56028116856399"/>
        <n v="63.93714673373487"/>
        <n v="367.77761904761911"/>
        <n v="131.49593155893538"/>
        <n v="178.88766153846154"/>
        <n v="229.34697037701977"/>
        <n v="63.060014375473251"/>
        <n v="84.898363652725763"/>
        <n v="111.69375194670359"/>
        <n v="178.04594002306806"/>
        <n v="121.36481481481481"/>
        <n v="174.06699118633529"/>
        <n v="73.430312003806492"/>
        <n v="62.484722736172728"/>
        <n v="164.83095845079055"/>
        <n v="270.22930993013398"/>
        <n v="228.94426035502963"/>
        <n v="492.55908707865171"/>
        <n v="130.71460871247541"/>
        <n v="385.93833333333333"/>
        <n v="295.29715049342104"/>
        <n v="178.94906666666668"/>
        <n v="209.21057798968567"/>
        <n v="490.58520000000004"/>
        <n v="432.70071729957812"/>
        <n v="543.48657278304518"/>
        <n v="460.76595804195807"/>
        <n v="498.05725007984671"/>
        <n v="62.142952315711561"/>
        <n v="85.887444644688813"/>
        <n v="94.999856655979258"/>
        <n v="80.573448275862077"/>
        <n v="109.64097744360903"/>
        <n v="147.41681704063441"/>
        <n v="55.364195195164541"/>
        <n v="139.60782594153454"/>
        <n v="179.87857142857143"/>
        <n v="108.35090099324873"/>
        <n v="64.106862041557847"/>
        <n v="136.04831184056275"/>
        <n v="330.88104166666665"/>
        <n v="123.93947975044939"/>
        <n v="217.10806756085444"/>
        <n v="170.23345350404313"/>
        <n v="123.67399999999999"/>
        <n v="185.89029804270464"/>
        <n v="56.577785966079325"/>
        <n v="103.2387411706717"/>
        <n v="150.86049133404396"/>
        <n v="161.90656294706724"/>
        <n v="93.17371900826447"/>
        <n v="211.64132729097599"/>
        <n v="76.022893608574819"/>
        <n v="77.708772187418433"/>
        <n v="175.68851274362817"/>
        <n v="159.13541986253611"/>
        <n v="84.408377190227966"/>
        <n v="89.449531708749262"/>
        <n v="180.46301075268821"/>
        <n v="231.73749615975422"/>
        <n v="384.87241379310348"/>
        <n v="106.35202253855279"/>
        <n v="69.441053763440863"/>
        <n v="56.374961880477677"/>
        <n v="94.685946544421896"/>
        <n v="128.25810195885077"/>
        <n v="159.81255629139073"/>
        <n v="123.3625"/>
        <n v="199.11412670896971"/>
        <n v="75.251360328625537"/>
        <n v="58.077254863699345"/>
        <n v="109.32000000000001"/>
        <n v="148.76672181856262"/>
        <n v="283.67947429725109"/>
        <n v="271.60200000000003"/>
        <n v="491.58512850467292"/>
        <n v="140.65017284512166"/>
        <n v="471.76999999999992"/>
        <n v="397.33832142857136"/>
        <n v="541.70206094440562"/>
        <n v="180.21056705415367"/>
        <n v="226.74959968806863"/>
        <n v="365.68"/>
        <n v="308.91017730496458"/>
        <n v="470.04067973856212"/>
        <n v="491.96355563355564"/>
        <n v="53.986843802399072"/>
        <n v="63.761648151218708"/>
        <n v="61.405868964396035"/>
        <n v="70.368116528424039"/>
        <n v="62.43699980864691"/>
        <n v="69.806796867549039"/>
        <n v="61.431788316322525"/>
        <n v="67.788269026373683"/>
        <n v="64.979201558223096"/>
        <n v="64.09859683500153"/>
        <n v="90.887447998000113"/>
        <n v="97.137259509469686"/>
        <n v="72.936470588235295"/>
        <n v="110.58783889980353"/>
        <n v="171.72987425190172"/>
        <n v="66.830617878923107"/>
        <n v="122.09431792479501"/>
        <n v="67.517278603896841"/>
        <n v="111.68448575887632"/>
        <n v="153.57305117270789"/>
        <n v="318.0781818181818"/>
        <n v="128.26875212308923"/>
        <n v="209.53697593505362"/>
        <n v="91.668180875874569"/>
        <n v="156.41162436548225"/>
        <n v="175.90927522501184"/>
        <n v="142.07545454545451"/>
        <n v="59.824071467146126"/>
        <n v="97.062887847005257"/>
        <n v="147.82962655601659"/>
        <n v="161.38503078594712"/>
        <n v="89.604403669724775"/>
        <n v="211.4806147553401"/>
        <n v="45.986467180151315"/>
        <n v="73.874054334916863"/>
        <n v="189.30413070475009"/>
        <n v="92.480197663971239"/>
        <n v="153.18561152661681"/>
        <n v="91.570382984362581"/>
        <n v="214.33923919849715"/>
        <n v="181.68187192118228"/>
        <n v="223.88026911576247"/>
        <n v="399.14242424242428"/>
        <n v="109.88314357053682"/>
        <n v="59.836846135801018"/>
        <n v="88.327924925344988"/>
        <n v="123.27179481422081"/>
        <n v="140.72077399380805"/>
        <n v="126.0325"/>
        <n v="163.13647488384169"/>
        <n v="56.24717232456711"/>
        <n v="68.645149401316019"/>
        <n v="150.67677719897682"/>
        <n v="275.87613761315049"/>
        <n v="314.22116618075808"/>
        <n v="492.59355337078648"/>
        <n v="157.72342020146013"/>
        <n v="181.88078842008011"/>
        <n v="215.3279991281604"/>
        <n v="181.67465864077667"/>
        <n v="393.75615384615384"/>
        <n v="339.25969915579435"/>
        <n v="468.86892547660312"/>
        <n v="559.79434637245072"/>
        <n v="66.851771809173115"/>
        <n v="88.886753965393424"/>
        <n v="113.32748542121823"/>
        <n v="111.70678618857902"/>
        <n v="200.53260340277751"/>
        <n v="67.570729323308271"/>
        <n v="110.44142552531596"/>
        <n v="75.269798591375263"/>
        <n v="126.95818669679426"/>
        <n v="149.051113354194"/>
        <n v="328.9694827586207"/>
        <n v="129.61824764800915"/>
        <n v="157.6368163699176"/>
        <n v="88.181204592508934"/>
        <n v="155.66283018867924"/>
        <n v="199.78121108949418"/>
        <n v="61.148396753185253"/>
        <n v="106.50027711403244"/>
        <n v="149.18558433918247"/>
        <n v="168.34271280626425"/>
        <n v="87.659545454545452"/>
        <n v="210.69753435994843"/>
        <n v="71.614290217106984"/>
        <n v="73.438173286613903"/>
        <n v="160.05422119281991"/>
        <n v="94.105778755410498"/>
        <n v="156.63167174409747"/>
        <n v="90.138441121928594"/>
        <n v="182.59280851063829"/>
        <n v="232.82009514747858"/>
        <n v="396.51030303030302"/>
        <n v="208.67226415094339"/>
        <n v="109.78395594965674"/>
        <n v="201.57000000000002"/>
        <n v="388.38396226415097"/>
        <n v="53.367967685240984"/>
        <n v="95.584788547702672"/>
        <n v="142.55789944709963"/>
        <n v="135.03522058823529"/>
        <n v="142.988"/>
        <n v="218.26340791585395"/>
        <n v="72.233965921995392"/>
        <n v="57.115128945601072"/>
        <n v="155.42901517956312"/>
        <n v="59.06544496187167"/>
        <n v="96.534432416562652"/>
        <n v="116.04273838719924"/>
        <n v="120.18336850037677"/>
        <n v="169.41427657599706"/>
        <n v="107.56470432079362"/>
        <n v="285.44911111111111"/>
        <n v="136.24236486053221"/>
        <n v="157.37243268081977"/>
        <n v="59.541999999999994"/>
        <n v="80.346414394615749"/>
        <n v="106.63225925511688"/>
        <n v="233.63109712230215"/>
        <n v="172.28613524185587"/>
        <n v="101.44857142857143"/>
        <n v="170.61087802313355"/>
        <n v="49.607020251616824"/>
        <n v="103.43277319780624"/>
        <n v="171.42633486238532"/>
        <n v="161.54488795518205"/>
        <n v="151.90693018480493"/>
        <n v="198.3765913798205"/>
        <n v="62.130858059342422"/>
        <n v="58.950837625509386"/>
        <n v="86.301747369458624"/>
        <n v="43.433910335679116"/>
        <n v="74.641953231215453"/>
        <n v="84.793566384180792"/>
        <n v="115.58103637141635"/>
        <n v="442.51944444444445"/>
        <n v="307.06129032258065"/>
        <n v="146.4802273249139"/>
        <n v="72.527377278071725"/>
        <n v="90.644150943396212"/>
        <n v="89.331988924780816"/>
        <n v="51.168881812502555"/>
        <n v="91.323738332755539"/>
        <n v="133.4145960629366"/>
        <n v="205.87655172413795"/>
        <n v="120.28674063236609"/>
        <n v="176.80980541762329"/>
        <n v="61.424009166719721"/>
        <n v="70.233084264995114"/>
        <n v="87.844499713654571"/>
        <n v="74.94634563957807"/>
        <n v="83.437173652694611"/>
        <n v="314.42922248489629"/>
        <n v="438.28313559322032"/>
        <n v="529.03004975124372"/>
        <n v="207.43869925860679"/>
        <n v="93.253114977709757"/>
        <n v="384.56726190476189"/>
        <n v="315.37295336787565"/>
        <n v="178.32228128838543"/>
        <n v="172.22629297458894"/>
        <n v="244.53655322715841"/>
        <n v="65.702896227009603"/>
        <n v="99.807138326799105"/>
        <n v="122.4486950566401"/>
        <n v="126.86511758118701"/>
        <n v="166.32290955598077"/>
        <n v="113.30429708011776"/>
        <n v="317.27806451612906"/>
        <n v="140.92231662554909"/>
        <n v="53.571794871794879"/>
        <n v="82.636621049847946"/>
        <n v="182.37957384987897"/>
        <n v="98.397340241796186"/>
        <n v="222.83695541401275"/>
        <n v="167.62370792079207"/>
        <n v="169.70493969585738"/>
        <n v="92.150454545454537"/>
        <n v="54.376510035777095"/>
        <n v="105.43718789490335"/>
        <n v="171.89782744636722"/>
        <n v="161.51967907135543"/>
        <n v="155.98752027809965"/>
        <n v="209.6989981621241"/>
        <n v="56.7516777339697"/>
        <n v="75.177701947886234"/>
        <n v="90.367492548827087"/>
        <n v="68.893739214492854"/>
        <n v="84.24683881064162"/>
        <n v="454.42849999999999"/>
        <n v="312.15090909090907"/>
        <n v="148.91699418660059"/>
        <n v="75.552791422515895"/>
        <n v="47.797906019243676"/>
        <n v="69.724511582841544"/>
        <n v="95.747966101694914"/>
        <n v="200.29956552876584"/>
        <n v="52.529650930868328"/>
        <n v="97.65073326946046"/>
        <n v="150.29626848275396"/>
        <n v="206.68736842105264"/>
        <n v="120.4890658281773"/>
        <n v="212.64251947427906"/>
        <n v="57.029762830312293"/>
        <n v="68.591789084436812"/>
        <n v="95.179483910260885"/>
        <n v="413.493947368421"/>
        <n v="310.45012987012984"/>
        <n v="202.49279435775273"/>
        <n v="307.38859013631486"/>
        <n v="454.4221527777778"/>
        <n v="530.6232681242808"/>
        <n v="87.485164552111712"/>
        <n v="70.304263515037206"/>
        <n v="96.621712517193956"/>
        <n v="80.092469994361352"/>
        <n v="215.01162363788768"/>
        <n v="70.93223556005924"/>
        <n v="99.757969465503933"/>
        <n v="118.23131988220511"/>
        <n v="105.9145006946015"/>
        <n v="199.54631607936821"/>
        <n v="111.57497372845734"/>
        <n v="309.66407407407405"/>
        <n v="150.77901609395391"/>
        <n v="55.051578947368419"/>
        <n v="81.602719933386425"/>
        <n v="185.11005295675196"/>
        <n v="93.855771446862988"/>
        <n v="183.8256705830193"/>
        <n v="90.192351244139928"/>
        <n v="231.1745564659779"/>
        <n v="68.475386781542397"/>
        <n v="107.37386160732007"/>
        <n v="166.74070864833431"/>
        <n v="161.46755108556835"/>
        <n v="107.89577536694318"/>
        <n v="181.0623893693035"/>
        <n v="61.404086244148367"/>
        <n v="65.745824948917573"/>
        <n v="94.208615720523994"/>
        <n v="68.90894692298393"/>
        <n v="82.894396761133606"/>
        <n v="376.31230769230768"/>
        <n v="308.45161290322585"/>
        <n v="156.14205188871665"/>
        <n v="72.268613695489222"/>
        <n v="89.323788077731095"/>
        <n v="201.8500246040289"/>
        <n v="52.551567742242085"/>
        <n v="62.742414694726492"/>
        <n v="104.38411023898048"/>
        <n v="129.32020446285662"/>
        <n v="207.30469135802471"/>
        <n v="127.35456994393547"/>
        <n v="193.00585272810088"/>
        <n v="60.656289883562678"/>
        <n v="69.987882373481511"/>
        <n v="405.1642268041237"/>
        <n v="313.00934883720936"/>
        <n v="237.18820143725819"/>
        <n v="91.581773241446186"/>
        <n v="101.0219254154844"/>
        <n v="317.37552365620246"/>
        <n v="434.24884313725494"/>
        <n v="526.54873222748813"/>
        <n v="65.456096988413108"/>
        <n v="449.82519928347511"/>
        <n v="548.21758952129665"/>
        <n v="72.818494453248817"/>
        <n v="94.986067084408404"/>
        <n v="72.360499563411224"/>
        <n v="104.78584350464645"/>
        <n v="138.24422305395026"/>
        <n v="105.16700631258881"/>
        <n v="216.37316450613156"/>
        <n v="303.06611111111113"/>
        <n v="167.48183867558998"/>
        <n v="119.76425202869576"/>
        <n v="59.704347826086959"/>
        <n v="84.13682964554242"/>
        <n v="193.99721256931608"/>
        <n v="63.499934496311106"/>
        <n v="93.258094396769295"/>
        <n v="115.02210385328664"/>
        <n v="239.80023108291797"/>
        <n v="69.264313245551378"/>
        <n v="108.39731417544881"/>
        <n v="183.68383041139904"/>
        <n v="161.51939273927394"/>
        <n v="105.58983126689661"/>
        <n v="197.51294369288655"/>
        <n v="57.86335675182481"/>
        <n v="62.377059089390634"/>
        <n v="93.63822481751825"/>
        <n v="70.475413452027695"/>
        <n v="83.150746743678909"/>
        <n v="447.79799999999994"/>
        <n v="341.00285714285712"/>
        <n v="176.30617982762635"/>
        <n v="91.292947776783052"/>
        <n v="79.122544300667599"/>
        <n v="80.573726140335168"/>
        <n v="66.919242022345472"/>
        <n v="135.41263157894738"/>
        <n v="66.280626561966827"/>
        <n v="104.36294357492213"/>
        <n v="158.93262514041143"/>
        <n v="207.0058598726115"/>
        <n v="129.77993751952516"/>
        <n v="218.79227610386766"/>
        <n v="57.799915744134204"/>
        <n v="62.424019610245601"/>
        <n v="395.08211538461541"/>
        <n v="306.51416558861581"/>
        <n v="252.58950858482544"/>
        <n v="92.883033652163775"/>
        <n v="316.0019688168756"/>
        <n v="444.76175000000001"/>
        <n v="528.82474650991924"/>
        <n v="101.37192484268652"/>
        <n v="217.30709505015622"/>
        <n v="423.592797235023"/>
        <n v="541.80349709356835"/>
        <n v="69.488615933549468"/>
        <n v="92.230128949065119"/>
        <n v="74.238588945282885"/>
        <n v="106.91605661392997"/>
        <n v="122.53691541490939"/>
        <n v="107.39901268049549"/>
        <n v="199.79739732840281"/>
        <n v="314.54151260504199"/>
        <n v="176.23060521069957"/>
        <n v="119.93313911012636"/>
        <n v="58.54964458804524"/>
        <n v="82.385760766376109"/>
        <n v="68.507819506128982"/>
        <n v="192.55722562308702"/>
        <n v="92.988156774355119"/>
        <n v="115.30122020555436"/>
        <n v="240.34172944297083"/>
        <n v="62.482871236511222"/>
        <n v="107.51316926634406"/>
        <n v="182.7753064719038"/>
        <n v="161.48568019093079"/>
        <n v="128.67982368655387"/>
        <n v="210.05074029650669"/>
        <n v="57.643414346157634"/>
        <n v="77.814185539243582"/>
        <n v="80.280111552278314"/>
        <n v="90.480919439353656"/>
        <n v="424.26428571428573"/>
        <n v="305.59173913043475"/>
        <n v="176.45449551810685"/>
        <n v="57.420840639674253"/>
        <n v="71.332904846335694"/>
        <n v="91.656856114092051"/>
        <n v="78.608093677156177"/>
        <n v="49.439674639917698"/>
        <n v="62.455549255018752"/>
        <n v="102.62677897533436"/>
        <n v="146.09408917242729"/>
        <n v="207.0627167630058"/>
        <n v="142.33181902696003"/>
        <n v="222.13197350246929"/>
        <n v="57.648746985310233"/>
        <n v="70.478312747650605"/>
        <n v="402.87715909090906"/>
        <n v="302.58801709401706"/>
        <n v="229.5599144033981"/>
        <n v="93.349073759517196"/>
        <n v="98.237585665224159"/>
        <n v="318.47780163998442"/>
        <n v="472.30885375494074"/>
        <n v="526.31042904290427"/>
        <n v="82.322494019711044"/>
        <n v="65.857043986866998"/>
        <n v="92.51656392117232"/>
        <n v="428.51189962579792"/>
        <n v="578.02333333333331"/>
        <n v="74.789950572009417"/>
        <n v="99.911649005015363"/>
        <n v="128.56097586619507"/>
        <n v="107.58549711239451"/>
        <n v="206.03666741343596"/>
        <n v="303.28399999999999"/>
        <n v="172.12092520757861"/>
        <n v="117.14235136365937"/>
        <n v="56.92192129629629"/>
        <n v="85.897722577979749"/>
        <n v="172.574082010582"/>
        <n v="72.887220956719815"/>
        <n v="127.46637720488468"/>
        <n v="92.420169979832892"/>
        <n v="233.86343902439026"/>
        <n v="73.261751838458991"/>
        <n v="112.90550227526921"/>
        <n v="161.58095291812623"/>
        <n v="161.50784002818887"/>
        <n v="133.09788684719535"/>
        <n v="192.36419808509794"/>
        <n v="62.241865544007368"/>
        <n v="77.813607632030212"/>
        <n v="90.459585058914683"/>
        <n v="80.408291867482944"/>
        <n v="52.590004599431346"/>
        <n v="71.185948375870069"/>
        <n v="335.91692307692313"/>
        <n v="315.48894736842101"/>
        <n v="164.16568920105357"/>
        <n v="91.060021456052084"/>
        <n v="99.496573120494332"/>
        <n v="65.448068608182965"/>
        <n v="157.07185185185185"/>
        <n v="70.519532782451222"/>
        <n v="111.59070490882679"/>
        <n v="160.3622614800974"/>
        <n v="206.35000000000002"/>
        <n v="119.89329706412568"/>
        <n v="207.67896131470405"/>
        <n v="61.562007539628468"/>
        <n v="84.277558456692645"/>
        <n v="93.167088723456175"/>
        <n v="445.94149999999996"/>
        <n v="285.76244851258582"/>
        <n v="272.89968498659516"/>
        <n v="96.786355564505797"/>
        <n v="57.503363745388853"/>
        <n v="87.81042749371332"/>
        <n v="325.42330785562632"/>
        <n v="471.59134751773053"/>
        <n v="533.69096982758629"/>
        <n v="203.49357154618806"/>
        <n v="421.52610461114932"/>
        <n v="568.82757207890745"/>
        <n v="74.591440285743033"/>
        <n v="105.32925028085529"/>
        <n v="131.89465098771629"/>
        <n v="96.084504340962923"/>
        <n v="178.55070675370945"/>
        <n v="324.81857142857149"/>
        <n v="163.72602155258431"/>
        <n v="112.81006592465754"/>
        <n v="54.70634710743802"/>
        <n v="63.884078459290343"/>
        <n v="74.631606045081952"/>
        <n v="171.72359266380712"/>
        <n v="166.76287600716205"/>
        <n v="87.587227368161038"/>
        <n v="60.414189925681256"/>
        <n v="74.807115665366922"/>
        <n v="104.96744966386905"/>
        <n v="169.96197275113073"/>
        <n v="135.25728189300412"/>
        <n v="192.43233799286983"/>
        <n v="57.445038796819617"/>
        <n v="66.159491791405117"/>
        <n v="91.842605112813644"/>
        <n v="59.075995875515559"/>
        <n v="70.168219005663929"/>
        <n v="210.27151785714284"/>
        <n v="91.614167728575978"/>
        <n v="80.628214384381607"/>
        <n v="398.68857142857144"/>
        <n v="337.27692307692308"/>
        <n v="152.11003693444138"/>
        <n v="66.297057564028663"/>
        <n v="151.46142857142857"/>
        <n v="71.681722286937244"/>
        <n v="98.524390275477231"/>
        <n v="140.33654527966357"/>
        <n v="140.95828943444988"/>
        <n v="192.37418513023573"/>
        <n v="57.03726872711912"/>
        <n v="68.937925832100134"/>
        <n v="92.491783607558361"/>
        <n v="375.62357142857144"/>
        <n v="316.65883116883117"/>
        <n v="252.93527097976119"/>
        <n v="99.727322160505636"/>
        <n v="53.409537736012027"/>
        <n v="90.795471556886227"/>
        <n v="328.5256818884651"/>
        <n v="484.61987012987009"/>
        <n v="534.44277511961729"/>
        <n v="57.821409890081604"/>
        <n v="192.55361428294947"/>
        <n v="73.503119305749578"/>
        <n v="110.01598864853567"/>
        <n v="129.44309607161227"/>
        <n v="85.082008592910839"/>
        <n v="205.40587734357194"/>
        <n v="315.12555555555554"/>
        <n v="156.99496080674547"/>
        <n v="103.97904660059643"/>
        <n v="53.100917874396131"/>
        <n v="67.056676886108463"/>
        <n v="60.625414339308044"/>
        <n v="52.964686158151196"/>
        <n v="78.175274583833868"/>
        <n v="84.572627406568515"/>
        <n v="172.08599693643094"/>
        <n v="76.580475054785552"/>
        <n v="106.21100022358283"/>
        <n v="152.40858605465476"/>
        <n v="122.75422376543209"/>
        <n v="174.09875619486314"/>
        <n v="59.107322247706421"/>
        <n v="70.922226317893148"/>
        <n v="88.849206842537114"/>
        <n v="214.32558924362544"/>
        <n v="85.918088281495443"/>
        <n v="317.74809523809523"/>
        <n v="334.32083333333338"/>
        <n v="167.98065239700924"/>
        <n v="71.415733662145499"/>
        <n v="92.643643097643107"/>
        <n v="117.99097042898792"/>
        <n v="101.6353035887488"/>
        <n v="69.193385971062526"/>
        <n v="66.305714285714288"/>
        <n v="102.08773321034941"/>
        <n v="147.09603290051186"/>
        <n v="139.32127504778347"/>
        <n v="199.84853563040582"/>
        <n v="57.275586528534305"/>
        <n v="81.133509679130199"/>
        <n v="86.953509309718427"/>
        <n v="441.25846153846157"/>
        <n v="328.71305676855894"/>
        <n v="261.10186957184214"/>
        <n v="90.871864622556927"/>
        <n v="332.13442662312718"/>
        <n v="455.4274752475248"/>
        <n v="533.61"/>
        <n v="55.94684117584103"/>
        <n v="65.50837688555832"/>
        <n v="90.820048873201188"/>
        <n v="252.69951946472023"/>
        <n v="291.67300117924526"/>
        <n v="84.646310304901576"/>
        <n v="191.90380970711337"/>
        <n v="83.277152759144968"/>
        <n v="99.956758834607882"/>
        <n v="132.17060930010541"/>
        <n v="216.66418181818185"/>
        <n v="153.86556989304529"/>
        <n v="106.75965789837062"/>
        <n v="59.674219330855017"/>
        <n v="69.210765434129897"/>
        <n v="90.550349994868114"/>
        <n v="92.022762925450479"/>
        <n v="65.924971568541679"/>
        <n v="53.653892317918526"/>
        <n v="192.12944399677681"/>
        <n v="74.885995298266238"/>
        <n v="110.1761349176612"/>
        <n v="131.28710431625657"/>
        <n v="118.28866590812119"/>
        <n v="182.59405054893122"/>
        <n v="62.569647374472986"/>
        <n v="54.78639607043084"/>
        <n v="78.259758627935071"/>
        <n v="88.075838244580083"/>
        <n v="94.991819740569554"/>
        <n v="257.37295454545455"/>
        <n v="337.16649999999998"/>
        <n v="160.27233869682968"/>
        <n v="221.95649839940899"/>
        <n v="65.158830330734062"/>
        <n v="89.4880404551201"/>
        <n v="103.67041467829522"/>
        <n v="75.960373755241093"/>
        <n v="119.29262725477184"/>
        <n v="132.71141985065944"/>
        <n v="129.91951915991157"/>
        <n v="206.24760061495419"/>
        <n v="62.028557832496354"/>
        <n v="69.355330160209647"/>
        <n v="90.776501630319714"/>
        <n v="76.33160751719862"/>
        <n v="527.84692307692308"/>
        <n v="336.51291262135919"/>
        <n v="272.48847242028404"/>
        <n v="326.37502220703789"/>
        <n v="491.07404255319153"/>
        <n v="532.89543307086603"/>
        <n v="59.052146924359199"/>
        <n v="114.10449076831448"/>
        <n v="207.671215349802"/>
        <n v="261.23429762401003"/>
        <n v="291.17859272645131"/>
        <n v="76.293609774751431"/>
        <n v="92.156632984936977"/>
        <n v="124.30360857082395"/>
        <n v="97.836928651059083"/>
        <n v="205.8006276944875"/>
        <n v="237.9725"/>
        <n v="153.89591284149219"/>
        <n v="117.15230595705572"/>
        <n v="59.366717557251903"/>
        <n v="72.436130760986075"/>
        <n v="90.387313024443628"/>
        <n v="90.516504119053934"/>
        <n v="48.544474437027802"/>
        <n v="180.88787964601772"/>
        <n v="95.717506107491843"/>
        <n v="78.499039998863054"/>
        <n v="111.9127083141195"/>
        <n v="130.78623181879587"/>
        <n v="161.48878369272236"/>
        <n v="128.22102960671674"/>
        <n v="171.81823866563627"/>
        <n v="63.026183962264156"/>
        <n v="62.450196721942575"/>
        <n v="79.626511452513967"/>
        <n v="86.944897338719755"/>
        <n v="196.79715386497065"/>
        <n v="329.69862499999999"/>
        <n v="336.86799999999999"/>
        <n v="170.78513195777353"/>
        <n v="68.813668082524273"/>
        <n v="39.022224649691132"/>
        <n v="65.127154747749273"/>
        <n v="86.70184574818721"/>
        <n v="70.694497940477163"/>
        <n v="95.504328444694949"/>
        <n v="135.31049411853007"/>
        <n v="206.80301204819278"/>
        <n v="140.75342392643074"/>
        <n v="184.57773982726559"/>
        <n v="62.057993453355159"/>
        <n v="76.50008765998102"/>
        <n v="89.084055398165745"/>
        <n v="152.51398989898988"/>
        <n v="304.72317647058821"/>
        <n v="246.07498896397161"/>
        <n v="81.985378983634803"/>
        <n v="331.99602932986824"/>
        <n v="462.73862068965519"/>
        <n v="524.69312260536401"/>
        <n v="63.540462461617793"/>
        <n v="126.20339388145315"/>
        <n v="199.39571639465265"/>
        <n v="281.34973123262279"/>
        <n v="292.34468915075172"/>
        <n v="105.37818863210492"/>
        <n v="178.0593398601028"/>
        <n v="81.909105134716228"/>
        <n v="91.484283952756485"/>
        <n v="123.69010325623438"/>
        <n v="277.40481481481481"/>
        <n v="167.79369666528584"/>
        <n v="120.3876504348594"/>
        <n v="60.678645533141207"/>
        <n v="75.811142078158127"/>
        <n v="89.258373286230963"/>
        <n v="83.027174546479927"/>
        <n v="166.37344110854502"/>
        <n v="91.540500834724526"/>
        <n v="31.883312430837332"/>
        <n v="80.236553463392966"/>
        <n v="127.96053803306287"/>
        <n v="140.04525162499999"/>
        <n v="121.89434339258646"/>
        <n v="166.49763171263785"/>
        <n v="64.821422828731613"/>
        <n v="65.880018862143572"/>
        <n v="82.981699560999004"/>
        <n v="67.78176892687253"/>
        <n v="210.33578747339615"/>
        <n v="607.07928571428567"/>
        <n v="327.74142857142857"/>
        <n v="245.72600691244241"/>
        <n v="70.741792048477691"/>
        <n v="89.01574001125492"/>
        <n v="57.597471653198014"/>
        <n v="78.16055002961231"/>
        <n v="117.26716361372674"/>
        <n v="134.50752412588528"/>
        <n v="206.77589211618255"/>
        <n v="137.11513865012333"/>
        <n v="172.11657031948585"/>
        <n v="65.610198554046903"/>
        <n v="76.087643186865506"/>
        <n v="86.032448246791759"/>
        <n v="189.70166666666665"/>
        <n v="286.9009022556391"/>
        <n v="257.00110516661573"/>
        <n v="336.3494473108193"/>
        <n v="471.77168674698794"/>
        <n v="533.76261904761907"/>
        <n v="75.790697724203795"/>
        <n v="294.42069516407599"/>
        <n v="297.30476247745037"/>
        <n v="212.07686425247826"/>
        <n v="78.860257299026784"/>
        <n v="143.01677951388888"/>
        <n v="130.1433950617284"/>
        <n v="191.52493416068054"/>
        <n v="82.998734056729489"/>
        <n v="117.36778225623154"/>
        <n v="123.71473204279334"/>
        <n v="119.99603699854499"/>
        <n v="182.41343029973493"/>
        <n v="58.48194366197184"/>
        <n v="74.229349815712098"/>
        <n v="88.469464253556637"/>
        <n v="82.655580361652682"/>
        <n v="169.9831106870229"/>
        <n v="110.24808246398409"/>
        <n v="58.893303540735651"/>
        <n v="78.763863062729044"/>
        <n v="126.7427606993314"/>
        <n v="133.88875212647719"/>
        <n v="125.82204756795421"/>
        <n v="178.02898890898962"/>
        <n v="63.606865825392731"/>
        <n v="68.944998263143901"/>
        <n v="51.51884992190827"/>
        <n v="88.79266997435144"/>
        <n v="221.58205229169948"/>
        <n v="66.578750391317953"/>
        <n v="220.71633852225389"/>
        <n v="94.656977383863079"/>
        <n v="214.09359897172234"/>
        <n v="81.989640372156529"/>
        <n v="118.40484001271805"/>
        <n v="132.98907789302422"/>
        <n v="130.7048189574819"/>
        <n v="178.78698632620092"/>
        <n v="63.44509184465462"/>
        <n v="73.4001179824118"/>
        <n v="90.982986670710218"/>
        <n v="298.0265161290323"/>
        <n v="214.23470884840597"/>
        <n v="322.12914616068781"/>
        <n v="512.27046153846152"/>
        <n v="523.85374564459926"/>
        <n v="75.809821856482074"/>
        <n v="42.082109120632111"/>
        <n v="212.04697799027286"/>
        <n v="309.08540284360186"/>
        <n v="334.33593742478945"/>
        <n v="72.906472244049453"/>
        <n v="74.481533631125785"/>
        <n v="76.133112128678349"/>
        <n v="68.034418310132466"/>
        <n v="78.875965333790973"/>
        <n v="81.839706682943728"/>
        <n v="68.427326959423269"/>
        <n v="83.51934821786142"/>
        <n v="70.551534679382343"/>
        <n v="78.268396450105016"/>
        <n v="81.825737831936323"/>
        <n v="55.752219119778914"/>
        <n v="80.615579249118809"/>
        <n v="81.251568065328826"/>
        <n v="73.037881896389862"/>
        <n v="80.170302713987468"/>
        <n v="75.262736109196197"/>
        <n v="74.747306576688572"/>
        <n v="76.779006996483986"/>
        <n v="84.133139127151111"/>
        <n v="75.51028834381728"/>
        <n v="70.20399623601017"/>
        <n v="83.057550130312208"/>
        <n v="80.716593842089225"/>
        <n v="62.616090558491649"/>
        <n v="77.066019913198872"/>
        <n v="83.653418312814225"/>
        <n v="73.956079917326903"/>
        <n v="67.761447303835638"/>
        <n v="90.099994146684082"/>
        <n v="71.596434667172389"/>
        <n v="82.815672913117552"/>
        <n v="83.392186946772085"/>
        <n v="81.993138936535161"/>
        <n v="58.871540843057879"/>
        <n v="88.948708751793404"/>
      </sharedItems>
    </cacheField>
    <cacheField name="OffTake/NOS" numFmtId="0">
      <sharedItems containsMixedTypes="1" containsNumber="1" minValue="3.5557883678038452E-4" maxValue="8.6" count="1210">
        <n v="7.1727999507755061E-2"/>
        <n v="0.15454868464563881"/>
        <n v="9.0279318877467207E-2"/>
        <n v="0.42568370986920334"/>
        <n v="3.8302974049580385E-2"/>
        <n v="3.3635017663238738E-2"/>
        <n v="4.8494201183431958E-2"/>
        <n v="0.3782118055555555"/>
        <n v="0.18757894736842107"/>
        <n v="7.7610262876565889E-2"/>
        <n v="0.42499999999999999"/>
        <n v="9.2833662064431291E-2"/>
        <n v="2.6258680555555556E-2"/>
        <e v="#DIV/0!"/>
        <n v="1.1671154931033002E-3"/>
        <n v="1.3"/>
        <n v="1.0174506080421529E-3"/>
        <n v="3.8657943344303056E-3"/>
        <n v="7.852311381615816E-3"/>
        <n v="1.4921434092102415E-3"/>
        <n v="4.5059628885642401E-3"/>
        <n v="1.6382276798750644E-3"/>
        <n v="6.0897969689170158E-3"/>
        <n v="9.9654830390795476E-3"/>
        <n v="2.3603666501508941E-2"/>
        <n v="0.10402697877405277"/>
        <n v="0.55000000000000004"/>
        <n v="0.1422740524781341"/>
        <n v="2.8695821102858402E-3"/>
        <n v="1.550549170477943E-3"/>
        <n v="1.4955352495725823E-3"/>
        <n v="6.0111417602762684E-3"/>
        <n v="2.872908508365966E-2"/>
        <n v="2.4870491804573169E-3"/>
        <n v="1.2239512648097273E-3"/>
        <n v="1.7837803245116573E-3"/>
        <n v="6.8263400249342875E-3"/>
        <n v="1.108973683111158E-2"/>
        <n v="8.8000000000000009E-2"/>
        <n v="3.4883066218906474E-2"/>
        <n v="0.13485999999999998"/>
        <n v="0.64081632653061227"/>
        <n v="2.9360000000000004E-2"/>
        <n v="9.9597390842982428E-2"/>
        <n v="8.578987150415722E-2"/>
        <n v="0.16683002895967919"/>
        <n v="6.731272963419789E-2"/>
        <n v="0.10429041738372689"/>
        <n v="0.12399334133516232"/>
        <n v="0.61814744801512289"/>
        <n v="3.5403295205995201E-2"/>
        <n v="5.8593741496598635E-2"/>
        <n v="3.3779149182889316E-2"/>
        <n v="0.39686908218659261"/>
        <n v="0.21422129725979883"/>
        <n v="8.7903911564625847E-2"/>
        <n v="0.38750000000000001"/>
        <n v="7.4965706447187933E-2"/>
        <n v="2.7112961035957915E-2"/>
        <n v="5.8938775510204079E-2"/>
        <n v="1.0468632777907163E-3"/>
        <n v="0.12734374999999998"/>
        <n v="8.4103327297419645E-4"/>
        <n v="3.6183888818556165E-3"/>
        <n v="5.5600519006693125E-3"/>
        <n v="1.3093611394108834E-3"/>
        <n v="3.1543265678423246E-3"/>
        <n v="1.1241138934259009E-3"/>
        <n v="4.3071063341333614E-3"/>
        <n v="1.6325829180271523E-2"/>
        <n v="2.5759323337178008E-2"/>
        <n v="5.9325396825396823E-2"/>
        <n v="1.8897014128092249E-2"/>
        <n v="4.4112469191690566E-3"/>
        <n v="1.2534626018524226E-3"/>
        <n v="1.4675038148842508E-3"/>
        <n v="3.6419205135248445E-3"/>
        <n v="3.001067995728017E-2"/>
        <n v="2.0387808860584835E-3"/>
        <n v="1.1882244214329271E-3"/>
        <n v="1.4563145738212644E-3"/>
        <n v="4.3655500485916786E-3"/>
        <n v="1.3005218095554971E-2"/>
        <n v="0.10355029585798817"/>
        <n v="3.1830379210507728E-2"/>
        <n v="0.14904835390946503"/>
        <n v="0.62031249999999993"/>
        <n v="4.2812499999999996E-2"/>
        <n v="0.1"/>
        <n v="9.9226666666666685E-2"/>
        <n v="6.8366319444444448E-2"/>
        <n v="0.19388119088107134"/>
        <n v="0.10127150166932791"/>
        <n v="0.58147448015122871"/>
        <n v="3.8838341281508842E-2"/>
        <n v="4.5921291337462304E-2"/>
        <n v="0.15"/>
        <n v="3.1312016423659786E-2"/>
        <n v="0.6"/>
        <n v="0.3927390449762978"/>
        <n v="0.23515789473684215"/>
        <n v="0.15976562499999999"/>
        <n v="2.4750000000000001"/>
        <n v="7.7516158818097883E-2"/>
        <n v="3.6425781249999997E-2"/>
        <n v="9.8560515204913768E-4"/>
        <n v="0.27777777777777779"/>
        <n v="9.5253754405928075E-4"/>
        <n v="4.9081297270434296E-3"/>
        <n v="4.5649215248036558E-3"/>
        <n v="4.0817088338700441E-3"/>
        <n v="1.2813612099464721E-3"/>
        <n v="2.0282600308641975E-3"/>
        <n v="5.595255792223237E-3"/>
        <n v="2.6300263705993014E-3"/>
        <n v="1.1695230358230875E-2"/>
        <n v="9.8842592592592593E-2"/>
        <n v="2.0969520841721958E-2"/>
        <n v="4.9258772752861701E-3"/>
        <n v="7.6670304025092096E-4"/>
        <n v="1.4693771455886431E-3"/>
        <n v="5.9585641069465362E-3"/>
        <n v="1.9976331360946748E-2"/>
        <n v="2.9825663220107192E-3"/>
        <n v="2.6632745519562981E-3"/>
        <n v="2.2994757932768626E-3"/>
        <n v="1.4709999464734254E-3"/>
        <n v="1.1265677120508076E-2"/>
        <n v="1.0353792776781412E-3"/>
        <n v="0.20758055352649948"/>
        <n v="1.1444444444444446"/>
        <n v="3.7030330466274332E-2"/>
        <n v="7.301587301587302E-2"/>
        <n v="3.2468318975306214E-2"/>
        <n v="0.4"/>
        <n v="5.5443839128344816E-2"/>
        <n v="5.7688503352532346E-2"/>
        <n v="8.8789341465467575E-2"/>
        <n v="0.11044864401265785"/>
        <n v="2.0453686200378072"/>
        <n v="3.2624083546367394E-2"/>
        <n v="4.660646338733837E-2"/>
        <n v="2.2095522126222535E-2"/>
        <n v="2.5000000000000001E-2"/>
        <n v="0.33146220009053867"/>
        <n v="0.13728544423440456"/>
        <n v="0.16362545018007202"/>
        <n v="0.69374999999999998"/>
        <n v="6.7045187563630676E-2"/>
        <n v="2.7356009070294781E-2"/>
        <n v="1.0065400445143384E-3"/>
        <n v="0.375"/>
        <n v="8.1475549366162147E-4"/>
        <n v="2.8968244314237007E-3"/>
        <n v="4.8347055948010616E-3"/>
        <n v="3.728034115931254E-3"/>
        <n v="2.4807145604126297E-3"/>
        <n v="1.0035982607347264E-3"/>
        <n v="3.7131391200951251E-3"/>
        <n v="2.3582280930952728E-3"/>
        <n v="6.6933194205149359E-3"/>
        <n v="1.8804721502480991E-2"/>
        <n v="1.9656065088757398E-2"/>
        <n v="0.17499999999999999"/>
        <n v="4.9602648303960781E-3"/>
        <n v="1.2574711591577703E-3"/>
        <n v="1.3863336516793446E-3"/>
        <n v="3.4703230936929566E-3"/>
        <n v="5.2142011834319518E-2"/>
        <n v="6.1055330344438781E-3"/>
        <n v="2.6070459308679913E-3"/>
        <n v="2.4650508557884448E-3"/>
        <n v="1.6130125006394811E-3"/>
        <n v="8.388929243599753E-3"/>
        <n v="8.6649324550495152E-4"/>
        <n v="0.12793950850661626"/>
        <n v="0.64444444444444449"/>
        <n v="2.1913580246913582E-2"/>
        <n v="0.11186224489795918"/>
        <n v="0.7"/>
        <n v="2.6096964046384244E-2"/>
        <n v="6.8333414836911341E-2"/>
        <n v="9.4425096318422427E-2"/>
        <n v="7.2122314453125003E-2"/>
        <n v="0.7324380165289256"/>
        <n v="4.2664260810753474E-2"/>
        <n v="5.2673710194149265E-2"/>
        <n v="2.2206217297630042E-2"/>
        <n v="0.11408317580340263"/>
        <n v="0.35693074792243762"/>
        <n v="0.16863492063492064"/>
        <n v="3.4178743961352662E-2"/>
        <n v="0.89999999999999991"/>
        <n v="5.7663516068052922E-2"/>
        <n v="8.1805293005671076E-2"/>
        <n v="1.0393058465664943E-3"/>
        <n v="9.6415199068856006E-4"/>
        <n v="4.4873777840886038E-3"/>
        <n v="3.6876260247074469E-3"/>
        <n v="5.2589057860123805E-3"/>
        <n v="2.6596831145314624E-3"/>
        <n v="1.5428792640715327E-3"/>
        <n v="5.5583103764921937E-3"/>
        <n v="1.4289855885681154E-2"/>
        <n v="2.1219592373438526E-3"/>
        <n v="2.2743856726364017E-2"/>
        <n v="0.32500000000000001"/>
        <n v="4.9670120836171972E-3"/>
        <n v="2.0054323223177909E-2"/>
        <n v="1.0034939568322894E-3"/>
        <n v="1.3879135334390286E-3"/>
        <n v="3.867811282649564E-3"/>
        <n v="6.5224913494809675E-2"/>
        <n v="4.6605548480605644E-3"/>
        <n v="3.1702199805833443E-3"/>
        <n v="2.4213910870470637E-3"/>
        <n v="3.3156642712594865E-3"/>
        <n v="9.2470124822898285E-3"/>
        <n v="0.13145247419010325"/>
        <n v="1.0680000000000001"/>
        <n v="3.4288194444444441E-2"/>
        <n v="0.18214285714285716"/>
        <n v="3.365111263601607E-2"/>
        <n v="8.4418326194337311E-4"/>
        <n v="4.8784409570362751E-2"/>
        <n v="8.7169438313528497E-2"/>
        <n v="0.13018028095733611"/>
        <n v="4.2623966942148757"/>
        <n v="3.9510404280618305E-2"/>
        <n v="4.4655560183256969E-2"/>
        <n v="2.0726807888970054E-2"/>
        <n v="0.12294666666666666"/>
        <n v="0.40993336109954187"/>
        <n v="0.21413000000000001"/>
        <n v="2.076516954193932E-2"/>
        <n v="0.3"/>
        <n v="5.6044999634743228E-2"/>
        <n v="0.16812908982748365"/>
        <n v="7.5163085201544559E-4"/>
        <n v="9.6532222074472253E-4"/>
        <n v="2.723612125639153E-3"/>
        <n v="4.3820627424523521E-3"/>
        <n v="3.4618446355898095E-3"/>
        <n v="4.3683377519716489E-3"/>
        <n v="1.0457083774628516E-3"/>
        <n v="1.054775916704391E-2"/>
        <n v="1.3519531249999999E-2"/>
        <n v="9.9488451172701567E-3"/>
        <n v="2.405968663434903E-3"/>
        <n v="0.67500000000000004"/>
        <n v="4.514022618255664E-3"/>
        <n v="2.2053272174863297E-3"/>
        <n v="3.6793934840516358E-2"/>
        <n v="7.5389617703092312E-4"/>
        <n v="1.4388622104325821E-3"/>
        <n v="4.5302951680351632E-3"/>
        <n v="2.1702043245387818E-2"/>
        <n v="4.0521627842988297E-3"/>
        <n v="7.1608708591836259E-3"/>
        <n v="2.0297808012093729E-2"/>
        <n v="1.7124009705511347E-3"/>
        <n v="2.627679633434256E-3"/>
        <n v="0.18693803804867679"/>
        <n v="0.68055555555555547"/>
        <n v="3.0178474851270957E-2"/>
        <n v="0.27551020408163268"/>
        <n v="2.7442148760330579E-2"/>
        <n v="9.9969999094312286E-4"/>
        <n v="4.0893622316481991E-2"/>
        <n v="0.17240445197686916"/>
        <n v="6.3122747572466803E-2"/>
        <n v="0.35599999999999998"/>
        <n v="4.3831833648393194E-2"/>
        <n v="3.5451745152354573E-2"/>
        <n v="2.5758455508782113E-2"/>
        <n v="0.12168764527871585"/>
        <n v="0.31959825698799021"/>
        <n v="0.10252839372633857"/>
        <n v="1.6715936576189194E-2"/>
        <n v="0.68888888888888899"/>
        <n v="5.7411059975162548E-2"/>
        <n v="6.9713758079409049E-2"/>
        <n v="7.2743300087750227E-4"/>
        <n v="8.5306316455169317E-4"/>
        <n v="3.0444935084878856E-3"/>
        <n v="4.9082748888582377E-3"/>
        <n v="3.998782468207506E-3"/>
        <n v="2.2837448997862428E-3"/>
        <n v="1.9299282591759E-3"/>
        <n v="1.3984800150121974E-2"/>
        <n v="3.4137866265965436E-3"/>
        <n v="8.6629390089927594E-3"/>
        <n v="1.325"/>
        <n v="3.6241324318860763E-3"/>
        <n v="3.0362500000000003E-3"/>
        <n v="6.659121350538011E-4"/>
        <n v="1.0757330849383122E-3"/>
        <n v="4.5154261522544229E-3"/>
        <n v="7.6660092044707431E-2"/>
        <n v="6.5647041244354231E-3"/>
        <n v="5.1416492930282153E-3"/>
        <n v="2.9201243304199744E-3"/>
        <n v="2.1628161954734123E-3"/>
        <n v="4.9423499196933601E-3"/>
        <n v="0.40816326530612246"/>
        <n v="2.4660932548664555E-2"/>
        <n v="0.11331380208333332"/>
        <n v="0.91836734693877553"/>
        <n v="2.1361058601134214E-2"/>
        <n v="3.8808445335511497E-2"/>
        <n v="5.1811207078305187E-2"/>
        <n v="0.10847205383185571"/>
        <n v="0.10582222812417003"/>
        <n v="0.44000000000000006"/>
        <n v="4.752913198573127E-2"/>
        <n v="3.063697234626225E-2"/>
        <n v="0.17849768600925597"/>
        <n v="0.28789548404542992"/>
        <n v="0.10773634072365329"/>
        <n v="0.30229567435434157"/>
        <n v="1.9943378420887073E-2"/>
        <n v="0.84444444444444444"/>
        <n v="5.4369797859690851E-2"/>
        <n v="7.7500769467528471E-2"/>
        <n v="3.7638199006569457E-2"/>
        <n v="5.0124999999999996E-2"/>
        <n v="8.712658977138583E-4"/>
        <n v="1.175"/>
        <n v="7.8482025072522637E-4"/>
        <n v="3.3845022001883574E-3"/>
        <n v="3.8790862502519922E-3"/>
        <n v="4.765047028301537E-3"/>
        <n v="3.3699110631341248E-3"/>
        <n v="1.6368290277066762E-3"/>
        <n v="1.9921600000000001E-2"/>
        <n v="6.7329822275094013E-3"/>
        <n v="1.7778015136718752E-2"/>
        <n v="0.56874999999999998"/>
        <n v="4.4502534753725993E-3"/>
        <n v="2.6909854527595728E-2"/>
        <n v="9.003903227730052E-4"/>
        <n v="1.4416963592511101E-3"/>
        <n v="6.5995108731575136E-3"/>
        <n v="3.1616626488421361E-2"/>
        <n v="8.5362979103678488E-3"/>
        <n v="7.9280914361025759E-3"/>
        <n v="2.2551907968574635E-3"/>
        <n v="5.2190735207474116E-3"/>
        <n v="1.097537057457037E-2"/>
        <n v="0.1509358773095037"/>
        <n v="0.85555555555555562"/>
        <n v="3.2123735871505056E-2"/>
        <n v="0.33469387755102042"/>
        <n v="2.9645305809262147E-2"/>
        <n v="3.9944598337950138E-2"/>
        <n v="4.1266111707841023E-2"/>
        <n v="0.166175362031343"/>
        <n v="6.8582212164424325E-2"/>
        <n v="0.188"/>
        <n v="6.9155268429679187E-2"/>
        <n v="3.2272118612819964E-2"/>
        <n v="6.6248037676609098E-2"/>
        <n v="9.3846212467611642E-2"/>
        <n v="0.18683445633505086"/>
        <n v="0.29003540191586841"/>
        <n v="0.4777777777777778"/>
        <n v="5.2168567720784105E-2"/>
        <n v="1.4483684869204237E-2"/>
        <n v="0.10955183340878225"/>
        <n v="8.8313014915923215E-4"/>
        <n v="8.6"/>
        <n v="7.8604594434851592E-4"/>
        <n v="3.4378496199992284E-3"/>
        <n v="4.2794947594732603E-3"/>
        <n v="5.0943362710864481E-3"/>
        <n v="2.5640005899725338E-3"/>
        <n v="1.2715181660899653E-3"/>
        <n v="8.5494442861214007E-3"/>
        <n v="1.7207555045392883E-2"/>
        <n v="1.1401490247644093E-2"/>
        <n v="1.1671983486582847E-2"/>
        <n v="3.1884587289992695E-2"/>
        <n v="1.9163884453476557E-3"/>
        <n v="4.2678116820251714E-3"/>
        <n v="1.0827948093449929E-3"/>
        <n v="1.0642219485870312E-3"/>
        <n v="7.938582247343182E-3"/>
        <n v="4.4330585876587211E-2"/>
        <n v="5.5176871607120316E-3"/>
        <n v="6.103828118343097E-3"/>
        <n v="2.5110981114998734E-3"/>
        <n v="2.5870877003215742E-3"/>
        <n v="9.0838179412157504E-3"/>
        <n v="0.14762033531638724"/>
        <n v="0.55625000000000002"/>
        <n v="2.3495906016375932E-2"/>
        <n v="1.0187499999999998"/>
        <n v="3.6238754325259512E-2"/>
        <n v="0.05"/>
        <n v="5.8702677746999075E-2"/>
        <n v="4.1188182223212293E-2"/>
        <n v="9.977680943777234E-2"/>
        <n v="0.18672260030626706"/>
        <n v="0.28749999999999998"/>
        <n v="0.35"/>
        <n v="7.8466812756854812E-2"/>
        <n v="3.3992844186014795E-2"/>
        <n v="1.3287445155577024E-2"/>
        <n v="0.3229643309052358"/>
        <n v="9.7045430097888047E-2"/>
        <n v="0.26516027840407796"/>
        <n v="1.3511595430507542E-2"/>
        <n v="2.125"/>
        <n v="6.2194771617351333E-2"/>
        <n v="9.2920898738073243E-2"/>
        <n v="7.8928138451601633E-4"/>
        <n v="7.27146151377736E-4"/>
        <n v="4.2374024404394136E-3"/>
        <n v="5.8846686822877298E-3"/>
        <n v="4.9391600254474529E-3"/>
        <n v="5.2496530060632618E-3"/>
        <n v="1.1759525021332793E-3"/>
        <n v="8.0105785123966936E-3"/>
        <n v="4.7828260834502659E-2"/>
        <n v="1.9009430459642089E-2"/>
        <n v="3.6084777682019849E-2"/>
        <n v="7.1248285322359399E-3"/>
        <n v="9.9329272210407142E-4"/>
        <n v="6.0272355617809858E-4"/>
        <n v="1.0915728784836707E-2"/>
        <n v="5.0591715976331372E-2"/>
        <n v="1.0187690079494955E-2"/>
        <n v="6.2480571481394629E-3"/>
        <n v="2.8588999791021902E-3"/>
        <n v="1.7717520743435944E-3"/>
        <n v="0.1875169760072431"/>
        <n v="0.39387755102040817"/>
        <n v="2.5848800362154818E-2"/>
        <n v="7.2087868267967717E-3"/>
        <n v="0.16875000000000001"/>
        <n v="0.82499999999999996"/>
        <n v="4.39849129424148E-2"/>
        <n v="5.9292398060241787E-2"/>
        <n v="3.8420630522406296E-2"/>
        <n v="0.16112404748459799"/>
        <n v="0.11124106969344634"/>
        <n v="1.7249999999999999"/>
        <n v="6.4261763115197407E-2"/>
        <n v="2.1243203163618388E-2"/>
        <n v="1.1237778408860401E-2"/>
        <n v="0.16191020408163265"/>
        <n v="0.25562258459798282"/>
        <n v="7.0656250000000004E-2"/>
        <n v="1.0333333333333332"/>
        <n v="6.0446823980434924E-2"/>
        <n v="1.2219683281964077E-2"/>
        <n v="8.2101585595270088E-2"/>
        <n v="8.2281859346839108E-4"/>
        <n v="6.6951787880338261E-4"/>
        <n v="2.9493895439841387E-3"/>
        <n v="4.4989679114280359E-3"/>
        <n v="3.8"/>
        <n v="8.1661280461175646E-3"/>
        <n v="2.5667996300150308E-3"/>
        <n v="1.0457496537396123E-3"/>
        <n v="4.9006440584841732E-3"/>
        <n v="4.2398825114687573E-2"/>
        <n v="1.9174227481919791E-2"/>
        <n v="2.5171178675551853E-2"/>
        <n v="0.26250000000000001"/>
        <n v="6.7541630622837369E-3"/>
        <n v="7.2891785206479344E-4"/>
        <n v="6.404833236955779E-4"/>
        <n v="1.0076361699363842E-2"/>
        <n v="3.3333333333333333E-2"/>
        <n v="1.0577335334671385E-2"/>
        <n v="4.361091442119578E-3"/>
        <n v="2.7803568530010364E-3"/>
        <n v="8.908673809765584E-4"/>
        <n v="0.17816549331700846"/>
        <n v="0.52812499999999996"/>
        <n v="2.8480000000000002E-2"/>
        <n v="1.6617905521262005E-2"/>
        <n v="1.8"/>
        <n v="4.3235555555555555E-2"/>
        <n v="5.9765625000000003E-2"/>
        <n v="0.13895348837209304"/>
        <n v="4.3073573252749714E-2"/>
        <n v="0.11044436533364979"/>
        <n v="0.12586974310652652"/>
        <n v="0.72499999999999998"/>
        <n v="1.5959999999999999"/>
        <n v="9.3928132593010041E-2"/>
        <n v="4.5102599053215196E-2"/>
        <n v="1.2855926591618579E-2"/>
        <n v="0.26666980865303042"/>
        <n v="8.6982716049382722E-2"/>
        <n v="6.7510882469331221E-2"/>
        <n v="0.53333333333333333"/>
        <n v="6.6782006920415221E-2"/>
        <n v="9.8666797372806599E-3"/>
        <n v="6.2444444444444448E-2"/>
        <n v="9.795915771682298E-4"/>
        <n v="5.5835879308168172E-4"/>
        <n v="6.7082383756576413E-3"/>
        <n v="8.8246433531119824E-3"/>
        <n v="3.0249999999999999"/>
        <n v="7.4579146918356256E-3"/>
        <n v="2.970489676791698E-3"/>
        <n v="2.1973657135523576E-3"/>
        <n v="3.4609617011119699E-3"/>
        <n v="4.7443289224952737E-3"/>
        <n v="3.2898760330578508E-2"/>
        <n v="1.3698244485109293E-2"/>
        <n v="7.5026699893200426E-3"/>
        <n v="9.079995903798425E-4"/>
        <n v="4.7662381058361663E-4"/>
        <n v="9.6195194637344918E-3"/>
        <n v="3.7283950617283949E-2"/>
        <n v="1"/>
        <n v="6.8685484906571958E-3"/>
        <n v="4.1944065932946186E-3"/>
        <n v="4.8211552446420893E-3"/>
        <n v="9.6296296296296297E-2"/>
        <n v="1.4528065490630872E-3"/>
        <n v="0.11248143942702418"/>
        <n v="0.3359375"/>
        <n v="2.7295918367346936E-2"/>
        <n v="8.4194683690702789E-3"/>
        <n v="5.3757049230300252E-2"/>
        <n v="0.10165147311401769"/>
        <n v="0.2"/>
        <n v="4.0348595213319453E-2"/>
        <n v="4.5875739644970412"/>
        <n v="8.9554455077994494E-3"/>
        <n v="3.3501722471099248E-2"/>
        <n v="8.5519031141868512E-2"/>
        <n v="6.0552030095737787E-3"/>
        <n v="7.3083340658421526E-3"/>
        <n v="0.16851075681203886"/>
        <n v="5.6689126342613231E-3"/>
        <n v="9.4075503887913695E-3"/>
        <n v="4.2953623432371017E-2"/>
        <n v="9.6738399884422843E-2"/>
        <n v="0.14749274928110551"/>
        <n v="1.7"/>
        <n v="1.4138888888888888"/>
        <n v="7.5177612919318931E-2"/>
        <n v="2.5094060736361196E-2"/>
        <n v="1.7917706209394511E-2"/>
        <n v="7.9952881875958809E-2"/>
        <n v="0.24634755863129568"/>
        <n v="0.10845184414383166"/>
        <n v="1.65"/>
        <n v="6.7246707874227346E-2"/>
        <n v="1.2366883000466133E-2"/>
        <n v="4.9832128099173562E-2"/>
        <n v="0.1628099173553719"/>
        <n v="9.0902129957974847E-4"/>
        <n v="7.3305288530936107E-4"/>
        <n v="7.5495340277233931E-3"/>
        <n v="9.1194345356057603E-3"/>
        <n v="2.7250000000000001"/>
        <n v="1.3318779054752067E-2"/>
        <n v="7.2853669614823856E-3"/>
        <n v="1.3123420942299029E-3"/>
        <n v="2.5975387493750103E-3"/>
        <n v="2.415214830429661E-2"/>
        <n v="5.9776462853385936E-3"/>
        <n v="1.5311257203149096E-2"/>
        <n v="2.181544976436036E-2"/>
        <n v="5.1084183673469384E-3"/>
        <n v="7.1882201000183533E-4"/>
        <n v="5.9375305805151718E-4"/>
        <n v="1.4760517411176486E-2"/>
        <n v="5.588235294117648E-2"/>
        <n v="1.5002747252747252E-2"/>
        <n v="7.7295415207503122E-3"/>
        <n v="3.9227661771260598E-3"/>
        <n v="1.5169766623114613E-3"/>
        <n v="0.19538845486111112"/>
        <n v="0.53593749999999996"/>
        <n v="3.0902777777777779E-2"/>
        <n v="2.5912046072245308E-2"/>
        <n v="5.7724444444444446E-2"/>
        <n v="0.1481146694214876"/>
        <n v="9.9068944290550937E-2"/>
        <n v="7.0692274305555552E-2"/>
        <n v="3.5586002235325855E-2"/>
        <n v="0.10910196616369457"/>
        <n v="8.754037652835861E-2"/>
        <n v="0.75300000000000011"/>
        <n v="4.9170147728495102E-2"/>
        <n v="8.5242749559365491E-2"/>
        <n v="0.23395918367346938"/>
        <n v="2.0636809492643373E-2"/>
        <n v="1.6366956360946743E-2"/>
        <n v="0.16709394501602295"/>
        <n v="1.45"/>
        <n v="6.843782518210198E-2"/>
        <n v="1.3821854912764005E-2"/>
        <n v="7.0194213238208472E-2"/>
        <n v="0.16562499999999999"/>
        <n v="5.3485952133194584E-2"/>
        <n v="8.1146110111215682E-4"/>
        <n v="5.9390470737748669E-4"/>
        <n v="8.1650873156664666E-3"/>
        <n v="5.3120261911470705E-3"/>
        <n v="1.1000000000000001"/>
        <n v="8.3237246197264535E-3"/>
        <n v="3.0168114441554506E-3"/>
        <n v="1.0677847476141574E-3"/>
        <n v="2.015569016024182E-3"/>
        <n v="2.8595487379271162E-2"/>
        <n v="6.7470870107013024E-3"/>
        <n v="1.9017390729352643E-2"/>
        <n v="3.9750000000000001"/>
        <n v="8.2382882458290133E-3"/>
        <n v="1.1656222550057993E-3"/>
        <n v="4.8130763141873023E-4"/>
        <n v="1.0523668639053255E-2"/>
        <n v="4.5333333333333337E-2"/>
        <n v="0.11458333333333333"/>
        <n v="7.2178213410559137E-3"/>
        <n v="4.618537274650716E-3"/>
        <n v="4.6531250000000001E-3"/>
        <n v="7.7654941518008917E-4"/>
        <n v="5.2993776453553125E-2"/>
        <n v="0.10137130067320611"/>
        <n v="9.5860380494598066E-2"/>
        <n v="1.3270000000000002"/>
        <n v="8.4773691281246219E-2"/>
        <n v="6.491836734693876E-2"/>
        <n v="0.13313609467455623"/>
        <n v="4.9220426713798761E-2"/>
        <n v="0.7153846153846154"/>
        <n v="0.125"/>
        <n v="6.0607700312174807E-2"/>
        <n v="2.046885373503354E-2"/>
        <n v="1.3785123966942149E-2"/>
        <n v="3.1656249999999997E-2"/>
        <n v="1.4"/>
        <n v="1.0686112788310591E-3"/>
        <n v="6.6387813331979435E-4"/>
        <n v="5.4516669520103265E-3"/>
        <n v="1.0749369566035605E-2"/>
        <n v="0.16909722222222223"/>
        <n v="4.4440037015101349E-3"/>
        <n v="3.8055419921875E-2"/>
        <n v="6.1954840093368232E-3"/>
        <n v="9.6706518795287605E-4"/>
        <n v="2.3504822301492929E-2"/>
        <n v="3.7313924996744798E-3"/>
        <n v="4.5153061224489796E-2"/>
        <n v="7.6413377956469977E-3"/>
        <n v="8.4493569986183441E-3"/>
        <n v="1.2773492439059184E-3"/>
        <n v="6.8112042375916004E-4"/>
        <n v="5.2705813226808565E-4"/>
        <n v="1.8668299961801967E-2"/>
        <n v="0.96666666666666667"/>
        <n v="1.5041077803315565E-2"/>
        <n v="3.1239156545553198E-3"/>
        <n v="1.6452487929535718E-2"/>
        <n v="6.2022810821001041E-3"/>
        <n v="7.9920857231781611E-4"/>
        <n v="2.1087059700721023E-3"/>
        <n v="1.033390262617262E-2"/>
        <n v="9.1047512755102034E-2"/>
        <n v="0.47199999999999998"/>
        <n v="3.1146694214876033E-2"/>
        <n v="5.1071485127116305E-4"/>
        <n v="0.52500000000000002"/>
        <n v="9.8469387755102042E-2"/>
        <n v="4.1461068356722502E-2"/>
        <n v="3.9100070752475458E-2"/>
        <n v="8.5109008266851652E-2"/>
        <n v="7.889194194912881E-2"/>
        <n v="0.89300000000000013"/>
        <n v="7.4433389530682931E-2"/>
        <n v="6.1606705224977937E-2"/>
        <n v="0.18979591836734694"/>
        <n v="5.6834581580657288E-2"/>
        <n v="3.9"/>
        <n v="6.6339195649313634E-2"/>
        <n v="0.35726643598615915"/>
        <n v="1.1947429405882448E-2"/>
        <n v="1.3460219478737998E-2"/>
        <n v="2.8361094586555623E-2"/>
        <n v="8.5123657300899844E-4"/>
        <n v="6.9281956381728096E-4"/>
        <n v="6.630282181591284E-3"/>
        <n v="9.1414125651508998E-3"/>
        <n v="0.17830578512396691"/>
        <n v="6.4929767114743188E-3"/>
        <n v="4.1172198726985347E-2"/>
        <n v="3.9283804856315441E-3"/>
        <n v="9.6040238634012077E-4"/>
        <n v="3.0307074652777773E-3"/>
        <n v="7.888888888888888E-3"/>
        <n v="9.6400456703323121E-4"/>
        <n v="1.0423615354832088E-2"/>
        <n v="8.8089012344721093E-3"/>
        <n v="1.963757396449704E-2"/>
        <n v="6.4438007822399158E-4"/>
        <n v="4.7375695268094204E-4"/>
        <n v="1.5497794580970383E-2"/>
        <n v="0.95"/>
        <n v="1.2942396555345514E-2"/>
        <n v="1.8506870233596959E-3"/>
        <n v="2.2219310759794643E-2"/>
        <n v="8.6204222648498512E-3"/>
        <n v="6.9215010819315766E-4"/>
        <n v="0.45600000000000007"/>
        <n v="0.15714285714285717"/>
        <n v="2.2117439513145196E-2"/>
        <n v="0.13323130292827265"/>
        <n v="1.5999999999999999"/>
        <n v="4.9263038548752837E-2"/>
        <n v="6.7914817331463518E-4"/>
        <n v="1.8381913755477852E-3"/>
        <n v="1.3831153388822832E-2"/>
        <n v="5.2913946887712829E-4"/>
        <n v="6.1763186918996515E-2"/>
        <n v="0.14629260067446934"/>
        <n v="0.14545878237555118"/>
        <n v="0.36570179584120982"/>
        <n v="9.921975308641974E-2"/>
        <n v="0.10433924508648337"/>
        <n v="0.2109375"/>
        <n v="8.0494380448863839E-2"/>
        <n v="0.12610482103725346"/>
        <n v="0.88122222222222224"/>
        <n v="1.4756556960829469E-2"/>
        <n v="6.0771422309883846E-2"/>
        <n v="1.7132568359374999E-2"/>
        <n v="7.5296028805407463E-4"/>
        <n v="7.4074373761574884E-4"/>
        <n v="5.8451333449876658E-3"/>
        <n v="9.7749758122405665E-3"/>
        <n v="0.15302734375000002"/>
        <n v="2.2890781933275063E-3"/>
        <n v="6.0056228373702426E-2"/>
        <n v="6.1708060209369761E-3"/>
        <n v="9.2922221260387803E-4"/>
        <n v="4.3911529231880049E-3"/>
        <n v="5.7152112545698552E-3"/>
        <n v="0.14444444444444446"/>
        <n v="0.248"/>
        <n v="8.2691853600944509E-3"/>
        <n v="8.8148550071206024E-4"/>
        <n v="3.6956163080715445E-3"/>
        <n v="1.0209299617691008E-2"/>
        <n v="5.9384880991770962E-4"/>
        <n v="5.0446227545962962E-4"/>
        <n v="3.1507943288668648E-2"/>
        <n v="1.0125"/>
        <n v="1.8523068350198197E-2"/>
        <n v="2.9329996053713238E-3"/>
        <n v="2.357050568055246E-2"/>
        <n v="1.0420824156532286E-2"/>
        <n v="0.15156250000000002"/>
        <n v="0.19111111111111112"/>
        <n v="2.0473064735174289E-2"/>
        <n v="8.5328866617198575E-4"/>
        <n v="7.3803567537200144E-4"/>
        <n v="0.16618608799048754"/>
        <n v="1.4166666666666667"/>
        <n v="4.1210937500000003E-2"/>
        <n v="6.5064929750475401E-4"/>
        <n v="1.8955144219215442E-3"/>
        <n v="1.4886145404663924E-2"/>
        <n v="5.8034745398333365E-2"/>
        <n v="0.11765916697213478"/>
        <n v="8.9077679965727394E-2"/>
        <n v="0.35747873345935732"/>
        <n v="7.2715497555460709E-2"/>
        <n v="0.25714285714285717"/>
        <n v="0.10685385223380631"/>
        <n v="6.0977446304994805E-2"/>
        <n v="4.5999999999999996"/>
        <n v="0.11874999999999999"/>
        <n v="0.13408838757396449"/>
        <n v="5.788589378332968E-2"/>
        <n v="8.0849645980841309E-3"/>
        <n v="1.41248E-2"/>
        <n v="7.2688632515274115E-4"/>
        <n v="7.7921822855905789E-4"/>
        <n v="1.2852808101120368E-2"/>
        <n v="9.4566336880871384E-3"/>
        <n v="0.20129480202664665"/>
        <n v="3.1109166362412589E-3"/>
        <n v="4.5619146722164411E-2"/>
        <n v="5.1266294292848218E-3"/>
        <n v="1.5869904210291824E-3"/>
        <n v="2.5933417041923124E-3"/>
        <n v="2.1487823102544296E-2"/>
        <n v="0.5"/>
        <n v="8.5549739611010742E-3"/>
        <n v="2.5286901822528358E-3"/>
        <n v="1.1525863608555719E-3"/>
        <n v="3.483312315049507E-3"/>
        <n v="4.8444769393600332E-4"/>
        <n v="4.8511554370177755E-4"/>
        <n v="1.2935691171682183E-2"/>
        <n v="0.98124999999999996"/>
        <n v="2.4204158790170138E-2"/>
        <n v="2.0592217980145155E-3"/>
        <n v="2.3304775070661889E-2"/>
        <n v="1.0539191632231406E-2"/>
        <n v="9.8596938775510207E-2"/>
        <n v="2.3973969009676209E-2"/>
        <n v="9.5857540912485956E-4"/>
        <n v="0.1538363343187315"/>
        <n v="0.66666666666666663"/>
        <n v="5.0332840236686389E-2"/>
        <n v="8.9314785442217576E-4"/>
        <n v="2.1175491853189649E-3"/>
        <n v="2.7532544378698225E-2"/>
        <n v="5.8250479240369087E-2"/>
        <n v="9.322560867848205E-2"/>
        <n v="0.12600288026691342"/>
        <n v="0.17223835374321428"/>
        <n v="8.1153178648673691E-2"/>
        <n v="0.14691358024691359"/>
        <n v="0.15656118449702425"/>
        <n v="6.605355800799019E-2"/>
        <n v="1.7194444444444443"/>
        <n v="0.10163589316258059"/>
        <n v="0.16153007346189163"/>
        <n v="6.7216564262267492E-2"/>
        <n v="8.351596172108993E-3"/>
        <n v="1.3770180436847104E-2"/>
        <n v="7.8177134866666434E-4"/>
        <n v="8.0039759409443402E-4"/>
        <n v="1.4916286149162863E-2"/>
        <n v="1.0391865079365079E-2"/>
        <n v="0.10831404320987653"/>
        <n v="3.0822372105110355E-3"/>
        <n v="5.6599465359768321E-2"/>
        <n v="2.7684310018903594E-3"/>
        <n v="6.2889417360285377E-3"/>
        <n v="1.8657045260707899E-3"/>
        <n v="7.6033057851239663E-2"/>
        <n v="1.1716026044948541E-2"/>
        <n v="3.6373734659141811E-3"/>
        <n v="1.6319444444444442E-2"/>
        <n v="5.0614456066123267E-3"/>
        <n v="9.4858448226897425E-4"/>
        <n v="1.3775510204081631E-2"/>
        <n v="5.5262004138006255E-4"/>
        <n v="4.2822951555050433E-4"/>
        <n v="1.4176683911064757E-2"/>
        <n v="0.69199999999999995"/>
        <n v="1.5035702221342125E-2"/>
        <n v="1.8705713459245031E-3"/>
        <n v="2.2086454028925621E-2"/>
        <n v="8.5073347882168079E-3"/>
        <n v="0.24444444444444446"/>
        <n v="5.3719008264462811E-2"/>
        <n v="2.3329279461886104E-2"/>
        <n v="9.7067839733802012E-4"/>
        <n v="9.8848084075294006E-4"/>
        <n v="0.10495184755139675"/>
        <n v="0.70277777777777783"/>
        <n v="3.3616863905325436E-2"/>
        <n v="1.0174235362550226E-2"/>
        <n v="2.0277896823507214E-3"/>
        <n v="2.5331199999999998E-2"/>
        <n v="4.6340412169276333E-2"/>
        <n v="0.12261746891178861"/>
        <n v="7.3006513277064783E-2"/>
        <n v="0.15577854671280275"/>
        <n v="6.731438629801037E-2"/>
        <n v="0.1484375"/>
        <n v="0.11319857744229932"/>
        <n v="5.5325998712242093E-2"/>
        <n v="1.7280000000000002"/>
        <n v="7.956936226166994E-2"/>
        <n v="8.9953070262409937E-2"/>
        <n v="5.6342829315802291E-2"/>
        <n v="1.2318971215672134E-2"/>
        <n v="8.6548710488763023E-4"/>
        <n v="6.0517634539810163E-4"/>
        <n v="1.0268556622466087E-2"/>
        <n v="1.0055272108843537E-2"/>
        <n v="6.6271430860439032E-2"/>
        <n v="3.3875517465991245E-3"/>
        <n v="4.3623737373737377E-2"/>
        <n v="2.4261092304743211E-3"/>
        <n v="1.5618636032823884E-3"/>
        <n v="3.5985937500000002E-3"/>
        <n v="4.4270442871025958E-3"/>
        <n v="1.7845867191139175E-2"/>
        <n v="4.1746844122670735E-3"/>
        <n v="2.5867121317065377E-3"/>
        <n v="5.6676277339051152E-4"/>
        <n v="3.5984211016200406E-4"/>
        <n v="1.0404491469507022E-2"/>
        <n v="0.67200000000000004"/>
        <n v="2.0389624028565423E-2"/>
        <n v="1.7105281068580472E-3"/>
        <n v="1.7083200782116836E-2"/>
        <n v="4.1266906325401554E-3"/>
        <n v="9.1654455766714015E-4"/>
        <n v="0.44444444444444442"/>
        <n v="4.5473465140478668E-2"/>
        <n v="1.6762834145206209E-2"/>
        <n v="1.0628513010262704E-3"/>
        <n v="2.3619706694395638E-3"/>
        <n v="2.8531568877551018E-2"/>
        <n v="0.10479708081167675"/>
        <n v="0.88124999999999998"/>
        <n v="3.3893352812271731E-2"/>
        <n v="4.2803387148002005E-2"/>
        <n v="8.8864807489081529E-2"/>
        <n v="8.3362825788751704E-2"/>
        <n v="0.19311080627953056"/>
        <n v="0.10310050899323123"/>
        <n v="0.1361111111111111"/>
        <n v="8.87719671201814E-2"/>
        <n v="7.5413223140495866E-2"/>
        <n v="1.6805555555555556"/>
        <n v="0.10827619781735566"/>
        <n v="0.13639619180714474"/>
        <n v="2.0960780634265336E-2"/>
        <n v="6.2303785780240067E-2"/>
        <n v="9.7529364538416431E-4"/>
        <n v="6.4294343472307979E-4"/>
        <n v="9.5963005829903959E-3"/>
        <n v="7.0547249237915513E-2"/>
        <n v="3.5915581653931665E-3"/>
        <n v="5.9014076544745331E-2"/>
        <n v="3.2408430730109048E-3"/>
        <n v="2.0385621704303021E-3"/>
        <n v="4.3836291913214986E-3"/>
        <n v="1.4908988553199476E-2"/>
        <n v="4.0910216476169377E-3"/>
        <n v="3.939773242630386E-3"/>
        <n v="6.4171980517218773E-4"/>
        <n v="4.3396427537885352E-4"/>
        <n v="1.7057438722871708E-2"/>
        <n v="2.0051419005102041E-2"/>
        <n v="2.5687703605439074E-3"/>
        <n v="2.2289700193803011E-2"/>
        <n v="8.020508769571057E-3"/>
        <n v="9.1381977923171123E-4"/>
        <n v="2.7467300832342448E-2"/>
        <n v="1.4328180737217599E-2"/>
        <n v="1.1097741106981076E-3"/>
        <n v="2.7419833848756799E-3"/>
        <n v="3.3734534130123728E-2"/>
        <n v="9.8979695949392918E-2"/>
        <n v="3.225308641975308E-2"/>
        <n v="4.8594891387927712E-2"/>
        <n v="7.5703097187611257E-2"/>
        <n v="0.10850229071220326"/>
        <n v="0.11017751479289942"/>
        <n v="7.3040582726326742E-2"/>
        <n v="8.3620323129251703E-2"/>
        <n v="0.12047104078966468"/>
        <n v="2.5874999999999999"/>
        <n v="9.9182281393819849E-2"/>
        <n v="0.16130103806228374"/>
        <n v="7.3444234404536859E-2"/>
        <n v="1.8126706464898886E-2"/>
        <n v="1.1220251261843182E-3"/>
        <n v="6.2802104976552686E-4"/>
        <n v="3.4474478729978782E-3"/>
        <n v="2.4389325906131205E-2"/>
        <n v="3.2013308541106477E-3"/>
        <n v="2.6160000000000003E-2"/>
        <n v="3.4219931358518761E-3"/>
        <n v="2.1937843775977515E-3"/>
        <n v="2.6063957550877806E-3"/>
        <n v="0.46666666666666673"/>
        <n v="6.6666666666666666E-2"/>
        <n v="1.0572571145142292E-2"/>
        <n v="2.4845943769475857E-3"/>
        <n v="1.4557396333692775E-2"/>
        <n v="2.8674572801708795E-3"/>
        <n v="8.9115930942395725E-4"/>
        <n v="3.6681885526120239E-4"/>
        <n v="1.5190991840030726E-3"/>
        <n v="2.3627702348347993E-2"/>
        <n v="2.3949080688136517E-3"/>
        <n v="2.2929795918367347E-2"/>
        <n v="4.213375128994965E-3"/>
        <n v="8.8110958414602965E-4"/>
        <n v="0.156"/>
        <n v="5.7250000000000002E-2"/>
        <n v="1.1543129173530947E-2"/>
        <n v="1.0870868236773242E-3"/>
        <n v="9.2666429334282652E-2"/>
        <n v="0.41224489795918368"/>
        <n v="3.0612244897959183E-2"/>
        <n v="0.32668259425441409"/>
        <n v="1.0017265457049264E-3"/>
        <n v="2.5576388888888892E-2"/>
        <n v="0.25302734375000002"/>
        <n v="0.10072088791472381"/>
        <n v="3.9380464739497578E-2"/>
        <n v="0.11708592690033395"/>
        <n v="9.5459960793806753E-2"/>
        <n v="1.375"/>
        <n v="0.13974568709101726"/>
        <n v="0.11903353057199209"/>
        <n v="3.3624999999999998"/>
        <n v="9.617103753807206E-2"/>
        <n v="0.14849870446578267"/>
        <n v="6.533548784241304E-2"/>
        <n v="1.3235002283455983E-3"/>
        <n v="8.2761035397024125E-4"/>
        <n v="1.9170664228329339E-3"/>
        <n v="1.723115380845015E-2"/>
        <n v="4.1874822321618516E-3"/>
        <n v="2.1455003974671746E-2"/>
        <n v="7.3231282105740989E-3"/>
        <n v="1.953699066510127E-3"/>
        <n v="1.962704078260295E-3"/>
        <n v="1.9708356290174468E-3"/>
        <n v="4.4000000000000004"/>
        <n v="0.22222222222222221"/>
        <n v="6.0539716831912354E-3"/>
        <n v="4.70424043614469E-3"/>
        <n v="1.3074380165289256E-2"/>
        <n v="3.3486521633714654E-3"/>
        <n v="1.1443881893091949E-3"/>
        <n v="3.5557883678038452E-4"/>
        <n v="1.2813006643081722E-3"/>
        <n v="1.7231472516309264E-2"/>
        <n v="2.4633356254397934E-3"/>
        <n v="2.1613388886943734E-2"/>
        <n v="7.842647342109434E-3"/>
        <n v="8.3562861387701881E-4"/>
        <n v="1.4722371645448566E-3"/>
        <n v="7.1527777777777787E-2"/>
        <n v="1.2466488888888889E-2"/>
        <n v="0.1147730614645623"/>
        <n v="0.39166666666666666"/>
        <n v="4.8596938775510204E-2"/>
        <n v="2.796263956167297E-3"/>
        <n v="2.7596975673898749E-2"/>
        <n v="5.2755362349021243E-2"/>
        <n v="0.1670878533859303"/>
        <n v="0.12833707667239178"/>
        <n v="0.44850000000000001"/>
        <n v="8.3485786356823494E-2"/>
        <n v="2"/>
        <n v="0.1099070263679317"/>
        <n v="0.13134705075445818"/>
        <n v="2.4562500000000003"/>
        <n v="9.4628585338147594E-2"/>
        <n v="8.5864202365103004E-2"/>
        <n v="0.11759375000000001"/>
        <n v="0.30369792826910225"/>
        <n v="2.6170813575576751E-2"/>
        <n v="1.6527723036002106E-3"/>
        <n v="7.0762553986645973E-4"/>
        <n v="1.5130143798366494E-3"/>
        <n v="1.0269896193771626E-2"/>
        <n v="1.5542226597376432E-2"/>
        <n v="3.7960189837618614E-3"/>
        <n v="2.2765711831190097E-2"/>
        <n v="5.6093409295689027E-3"/>
        <n v="1.691052302169318E-3"/>
        <n v="2.1209332070778446E-3"/>
        <n v="8.5634451019066405E-3"/>
        <n v="8.5035388412552353E-3"/>
        <n v="7.0149293169507196E-3"/>
        <n v="3.0270309181873812E-3"/>
        <n v="1.4299179941559052E-2"/>
        <n v="2.0087504019345903E-3"/>
        <n v="5.9512124045823438E-4"/>
        <n v="1.0696636630542289E-3"/>
        <n v="0.69166666666666654"/>
        <n v="1.2119734498303298E-2"/>
        <n v="4.0178395031541881E-3"/>
        <n v="2.3784602076124567E-2"/>
        <n v="5.2814719746894587E-3"/>
        <n v="9.462842305975901E-4"/>
        <n v="4.95"/>
        <n v="0.10059171597633136"/>
        <n v="1.3978004661075275E-2"/>
        <n v="1.5157255547150813E-3"/>
        <n v="0.10155528325007068"/>
        <n v="0.57999999999999996"/>
        <n v="3.4319526627218939E-2"/>
        <n v="2.4448136175597023E-3"/>
        <n v="2.1970174333123295E-2"/>
        <n v="0.71155555555555561"/>
        <n v="0.12859879137755212"/>
        <n v="3.6431901191849289E-2"/>
        <n v="0.1278755259205058"/>
        <n v="9.7673905304378777E-2"/>
        <n v="7.2686213256050292E-2"/>
        <n v="0.12614724883047448"/>
        <n v="1.3880000000000001"/>
        <n v="7.9338247075789139E-2"/>
        <n v="9.1481994459833793E-2"/>
        <n v="0.1841932132963989"/>
        <n v="0.80516528925619835"/>
        <n v="2.790228249055432E-2"/>
        <n v="1.8646905999774616E-3"/>
        <n v="4.6673494691394684E-4"/>
        <n v="7.7397695967338167E-4"/>
        <n v="1.6300172952090027E-2"/>
        <n v="2.3434838780522788E-3"/>
        <n v="4.6227199374052529E-2"/>
        <n v="5.532248940078692E-3"/>
        <n v="4.0313801308744799E-3"/>
        <n v="2.441381645250693E-3"/>
        <n v="1.433478662967367E-2"/>
        <n v="9.2733203585428029E-3"/>
        <n v="2.7382273175542409E-3"/>
        <n v="2.6103636161458909E-3"/>
        <n v="1.3808895091694915E-3"/>
        <n v="3.586337122603223E-4"/>
        <n v="7.4673281316418535E-4"/>
        <n v="0.6694444444444444"/>
        <n v="1.1371962362621018E-2"/>
        <n v="9.2366511309097468E-4"/>
        <n v="2.2248114932247411E-2"/>
        <n v="6.1967275383491612E-3"/>
        <n v="8.6405214475240811E-4"/>
        <n v="1.5"/>
        <n v="4.1049382716049382E-2"/>
        <n v="8.2264473618027262E-3"/>
        <n v="0.12295271049596307"/>
        <n v="0.46111111111111119"/>
        <n v="3.0952380952380953E-2"/>
        <n v="1.4323923140591973E-3"/>
        <n v="1.9292695473251032E-3"/>
        <n v="2.1037253469685904E-2"/>
        <n v="0.49591836734693873"/>
        <n v="0.1102719280851345"/>
        <n v="3.8185711170293617E-2"/>
        <n v="7.4315346155578582E-2"/>
        <n v="0.11980071792542658"/>
        <n v="0.16986794717887155"/>
        <n v="0.11522437152478658"/>
        <n v="1.42"/>
        <n v="0.10590324985746238"/>
        <n v="9.3476980052184175E-2"/>
        <n v="0.207918504515858"/>
        <n v="2.3460171318687724E-2"/>
        <n v="0.1034311111111111"/>
        <n v="1.9411394114937641E-3"/>
        <n v="6.6992606231744325E-4"/>
        <n v="9.3189692928684852E-4"/>
        <n v="1.0663412215632807E-2"/>
        <n v="2.2954202155442104E-3"/>
        <n v="8.0895833333333347E-2"/>
        <n v="5.315270746026635E-3"/>
        <n v="1.047628964122092E-2"/>
        <n v="2.0656997261425708E-3"/>
        <n v="2.1416535183190382E-3"/>
        <n v="7.6609110454178989E-3"/>
        <n v="3.2806499804484491E-3"/>
        <n v="1.4459190728911913E-3"/>
        <n v="4.8475445386063137E-4"/>
        <n v="6.001353325313627E-4"/>
        <n v="1.6026429187015225E-2"/>
        <n v="7.0930370020096936E-4"/>
        <n v="2.7759424175683872E-2"/>
        <n v="7.2972704240220863E-3"/>
        <n v="9.7131638717322605E-4"/>
        <n v="7.9081632653061229E-2"/>
        <n v="3.1450546471149445E-3"/>
        <n v="0.11567215363511661"/>
        <n v="0.8125"/>
        <n v="3.1043807463493778E-2"/>
        <n v="1.9096210377926397E-3"/>
        <n v="1.0403202947845804E-2"/>
        <n v="5.9517170748456368E-2"/>
        <n v="5.0971744784899537E-3"/>
        <n v="4.6247273276483645E-3"/>
        <n v="6.3718893169512694E-2"/>
        <n v="6.5596377395873351E-3"/>
        <n v="4.5967658763862258E-3"/>
        <n v="0.14134318357828424"/>
        <n v="6.3853625090101833E-3"/>
        <n v="8.6211982750437864E-3"/>
        <n v="7.6800208116545268E-2"/>
        <n v="7.0365316116071143E-3"/>
        <n v="1.084497699664156E-2"/>
        <n v="7.0238535502958582E-2"/>
        <n v="8.5596371207614513E-3"/>
        <n v="9.4121474429467635E-3"/>
        <n v="5.7928949357520784E-2"/>
        <n v="8.1071262903162702E-3"/>
        <n v="8.5804352311868066E-3"/>
        <n v="6.2156046842750091E-2"/>
        <n v="1.0686582824331763E-2"/>
        <n v="8.2109621388226986E-3"/>
        <n v="5.7393852341281242E-2"/>
        <n v="5.6889203578382652E-3"/>
        <n v="6.8226519532363058E-3"/>
        <n v="0.11808062067802326"/>
        <n v="2.0248963513611315E-2"/>
        <n v="6.873741496598639E-3"/>
        <n v="0.27438563327032134"/>
        <n v="8.7375012253700611E-3"/>
        <n v="6.9621714726609829E-3"/>
        <n v="0.40686728395061722"/>
        <n v="3.3572592867968772E-2"/>
        <n v="6.9991937668928963E-3"/>
        <n v="0.36136363636363639"/>
        <n v="5.2487499999999999E-2"/>
        <n v="9.497494284546321E-3"/>
      </sharedItems>
    </cacheField>
    <cacheField name="Price per 1G" numFmtId="0">
      <sharedItems containsMixedTypes="1" containsNumber="1" minValue="9.5378461538461551E-2" maxValue="4.2455800000000004" count="1424">
        <n v="0.27334366625816997"/>
        <n v="0.2282476215685382"/>
        <n v="0.23329453659738397"/>
        <n v="0.24725396648044692"/>
        <n v="0.47931468179253406"/>
        <n v="0.24760390460966861"/>
        <n v="0.24270905813449023"/>
        <n v="0.52399685368186166"/>
        <n v="0.4049216459131546"/>
        <n v="0.19696174041008532"/>
        <n v="1.1582621052631581"/>
        <n v="0.31443927844178843"/>
        <n v="0.63848290289256204"/>
        <n v="0.79763656249999992"/>
        <n v="0.39540311526479754"/>
        <n v="0.28904675235695887"/>
        <n v="0.33749750000000001"/>
        <n v="0.25783839761958854"/>
        <n v="0.27680885151638507"/>
        <n v="0.24234955511288181"/>
        <n v="0.15790883190208585"/>
        <n v="0.38159141075480657"/>
        <n v="0.32078581411670348"/>
        <n v="0.32352597872634348"/>
        <n v="0.44585266566265058"/>
        <n v="0.47054163000265037"/>
        <n v="0.651750697547684"/>
        <n v="2.3253550000000001"/>
        <n v="0.79400472567666425"/>
        <n v="0.17188333112582782"/>
        <n v="0.17973917083333332"/>
        <n v="0.24558642653064033"/>
        <n v="0.2469848689784129"/>
        <n v="0.23432209399502771"/>
        <n v="0.25308532231404957"/>
        <n v="0.36150886143123345"/>
        <n v="0.16048255658459451"/>
        <n v="0.24228188031908982"/>
        <n v="0.28846823804737076"/>
        <n v="0.39360584698923684"/>
        <n v="1.7772758823529411"/>
        <n v="0.70484285961372151"/>
        <n v="1.5120455754974642"/>
        <n v="0.95434318181818201"/>
        <n v="0.98284019073569462"/>
        <n v="0.42075840181058494"/>
        <n v="1.3044967010309279"/>
        <n v="1.3044316927665922"/>
        <n v="0.75497947797716158"/>
        <n v="0.54956349733028231"/>
        <n v="0.27811836894521014"/>
        <n v="0.24277072264058772"/>
        <n v="0.22040652446144862"/>
        <n v="0.25005253159396656"/>
        <n v="0.50291300965342622"/>
        <n v="0.23538137972809259"/>
        <n v="0.28675770817170931"/>
        <n v="0.54228450432938691"/>
        <n v="0.41062791247264774"/>
        <n v="0.20707842906729368"/>
        <n v="1.1792341176470589"/>
        <n v="0.30388726415094341"/>
        <n v="0.61798668443496807"/>
        <n v="0.80447332805071314"/>
        <n v="0.40265464069264068"/>
        <n v="0.28021828931314402"/>
        <n v="0.2620109615384616"/>
        <n v="0.26893150889860323"/>
        <n v="0.27833544522933046"/>
        <n v="0.24419854590264942"/>
        <n v="0.15367249770572042"/>
        <n v="0.42387966813730771"/>
        <n v="0.31486115731785946"/>
        <n v="0.39140110747933082"/>
        <n v="0.46148353854112784"/>
        <n v="1.7995675590551181"/>
        <n v="0.78483291517323794"/>
        <n v="0.49492794260963724"/>
        <n v="0.28833498218104064"/>
        <n v="0.78985073170731701"/>
        <n v="0.56620932917316691"/>
        <n v="0.56977708757637469"/>
        <n v="0.23024500000000001"/>
        <n v="0.23994546708612902"/>
        <n v="0.25815986025603688"/>
        <n v="0.26230715761309686"/>
        <n v="0.25358248025276459"/>
        <n v="0.45198191476264921"/>
        <n v="0.15289404688590283"/>
        <n v="0.25983876381724397"/>
        <n v="0.35115168229077892"/>
        <n v="0.34122428617125977"/>
        <n v="1.9494987878787879"/>
        <n v="0.72151336430453472"/>
        <n v="1.3858427732364518"/>
        <n v="0.93647371428571435"/>
        <n v="0.98557184210526305"/>
        <n v="0.70306666666666673"/>
        <n v="0.36835374792066539"/>
        <n v="1.3101322282608696"/>
        <n v="1.230832377245509"/>
        <n v="0.57289641447368422"/>
        <n v="0.91927072010018784"/>
        <n v="0.28082065660993377"/>
        <n v="0.2228238746977691"/>
        <n v="0.2261947707289105"/>
        <n v="0.25274107932379714"/>
        <n v="0.50916146043103205"/>
        <n v="0.25334654267859147"/>
        <n v="0.21151499999999998"/>
        <n v="0.33918700924330253"/>
        <n v="0.32224666666666668"/>
        <n v="0.5395372620215898"/>
        <n v="0.40442040239398958"/>
        <n v="0.2100282500265308"/>
        <n v="1.1865348148148147"/>
        <n v="0.3022552767436088"/>
        <n v="0.58298140729709613"/>
        <n v="0.81118490934449095"/>
        <n v="0.31495333333333336"/>
        <n v="0.39072000868055556"/>
        <n v="0.31200482523762596"/>
        <n v="0.29879125000000001"/>
        <n v="0.28459124386024465"/>
        <n v="0.26366031078167773"/>
        <n v="0.22850444201312911"/>
        <n v="0.45939930539514934"/>
        <n v="0.18749052685878159"/>
        <n v="0.29497782280574791"/>
        <n v="0.37425749578414835"/>
        <n v="0.25678534365769939"/>
        <n v="0.4505530794223826"/>
        <n v="0.68746234113712379"/>
        <n v="0.50494253710575132"/>
        <n v="1.4593963636363638"/>
        <n v="0.76049110929853181"/>
        <n v="0.28823720833333327"/>
        <n v="0.28631375251100127"/>
        <n v="0.27754777775835238"/>
        <n v="0.24487065745420011"/>
        <n v="0.21093919431279623"/>
        <n v="0.53483321008514007"/>
        <n v="0.26094582716795001"/>
        <n v="0.38192655977848239"/>
        <n v="0.17286538049374223"/>
        <n v="0.35727354989357307"/>
        <n v="0.25374146986142826"/>
        <n v="1.4426180613294917"/>
        <n v="0.91392165517241364"/>
        <n v="0.98011093137254901"/>
        <n v="1.2925552459016392"/>
        <n v="0.70377183980412727"/>
        <n v="1.2862129702970297"/>
        <n v="1.2663304537521816"/>
        <n v="0.49662999999999996"/>
        <n v="0.49319599917423618"/>
        <n v="0.29613391510115611"/>
        <n v="0.25033736526571837"/>
        <n v="0.21029667313427919"/>
        <n v="0.15918080837954407"/>
        <n v="0.51201234720449329"/>
        <n v="0.25461732131384512"/>
        <e v="#DIV/0!"/>
        <n v="0.37197330797221306"/>
        <n v="0.16112000000000001"/>
        <n v="0.54216868740515933"/>
        <n v="0.42239274676194732"/>
        <n v="0.20707223354513848"/>
        <n v="1.177039677419355"/>
        <n v="0.30052702102803736"/>
        <n v="0.56489910447761194"/>
        <n v="0.81095023300970881"/>
        <n v="0.33901662569832403"/>
        <n v="0.29166751159330262"/>
        <n v="0.34293400000000002"/>
        <n v="0.28753801247561583"/>
        <n v="0.28429233340870186"/>
        <n v="0.21205374306106264"/>
        <n v="0.46544719422304787"/>
        <n v="0.17479246801117174"/>
        <n v="0.31059070759911889"/>
        <n v="0.43122123109766941"/>
        <n v="0.22104295545866462"/>
        <n v="0.45570590886820184"/>
        <n v="0.49400010005002504"/>
        <n v="0.34900573221757319"/>
        <n v="0.65553949471210338"/>
        <n v="1.29728"/>
        <n v="0.26825803743315507"/>
        <n v="0.25581026960627812"/>
        <n v="0.26814519452223473"/>
        <n v="0.27162130921712457"/>
        <n v="0.19977179673321235"/>
        <n v="0.45251915296416734"/>
        <n v="0.17717098168531489"/>
        <n v="0.30950836788031721"/>
        <n v="0.41569567373634747"/>
        <n v="0.42180545608403852"/>
        <n v="0.22751813474953553"/>
        <n v="1.422885097978227"/>
        <n v="0.90439853658536584"/>
        <n v="0.97661978056426346"/>
        <n v="0.65936987951807224"/>
        <n v="1.253185"/>
        <n v="0.63507758721741558"/>
        <n v="1.3011851674641148"/>
        <n v="1.2203050830227045"/>
        <n v="0.8689305221518987"/>
        <n v="0.5937168875685559"/>
        <n v="0.26867672871717319"/>
        <n v="0.25275478756642455"/>
        <n v="0.23792457056585381"/>
        <n v="0.25330514296463508"/>
        <n v="0.46937650999546654"/>
        <n v="0.24031531086304686"/>
        <n v="0.34540665886411231"/>
        <n v="0.41177272082607619"/>
        <n v="0.52759319075543298"/>
        <n v="0.2105076942618051"/>
        <n v="0.48434570660522269"/>
        <n v="1.1362843478260871"/>
        <n v="0.30199282950819667"/>
        <n v="0.81369639560439566"/>
        <n v="0.29837750000000002"/>
        <n v="0.5119402453102454"/>
        <n v="0.29708916449445416"/>
        <n v="0.38324999999999992"/>
        <n v="0.28387186258918218"/>
        <n v="0.27632662880714248"/>
        <n v="0.22648155682903531"/>
        <n v="0.44981971202322818"/>
        <n v="0.16674388403494836"/>
        <n v="0.32507983974358973"/>
        <n v="0.41413834801762117"/>
        <n v="0.39785317297488504"/>
        <n v="0.21273658767038411"/>
        <n v="0.52146415954415959"/>
        <n v="1.4330966666666669"/>
        <n v="0.2967526973387461"/>
        <n v="0.17141414752116083"/>
        <n v="0.71358908777969021"/>
        <n v="0.2617833470151778"/>
        <n v="0.25811009922808076"/>
        <n v="0.26392044674127563"/>
        <n v="0.18269664310954067"/>
        <n v="0.50483606458038477"/>
        <n v="0.25750453833707393"/>
        <n v="0.4007489468534034"/>
        <n v="0.16943611076711387"/>
        <n v="0.37130099829059832"/>
        <n v="1.3933790980392156"/>
        <n v="0.96366956989247332"/>
        <n v="0.97682769620253151"/>
        <n v="0.8409364705882354"/>
        <n v="0.66583028774358033"/>
        <n v="0.21975854612319953"/>
        <n v="0.56812806060606058"/>
        <n v="0.88709318631492173"/>
        <n v="1.2993614847161572"/>
        <n v="1.3167915677321158"/>
        <n v="0.28104239688822169"/>
        <n v="0.25593028715080962"/>
        <n v="0.21055847717480794"/>
        <n v="0.13784925547728302"/>
        <n v="0.49720064533724562"/>
        <n v="0.25231296297798145"/>
        <n v="0.34890794866217101"/>
        <n v="0.38249362579384466"/>
        <n v="0.5086457513757584"/>
        <n v="0.20250383837073549"/>
        <n v="0.52662658907788729"/>
        <n v="1.1147471428571427"/>
        <n v="0.30272187357445418"/>
        <n v="0.25826120577281192"/>
        <n v="0.85057400000000005"/>
        <n v="0.52350645314353494"/>
        <n v="0.32097781789540009"/>
        <n v="0.35573250000000001"/>
        <n v="0.25263021615315229"/>
        <n v="0.27558096550336919"/>
        <n v="0.21369182168056444"/>
        <n v="0.50006721255705788"/>
        <n v="0.1503024106733683"/>
        <n v="0.34367537666753861"/>
        <n v="0.45716022128958411"/>
        <n v="0.46167725161038459"/>
        <n v="0.49801849087893868"/>
        <n v="0.20839582321187583"/>
        <n v="1.5453100000000002"/>
        <n v="0.2729460494425594"/>
        <n v="0.16321498352010547"/>
        <n v="0.17461640178239884"/>
        <n v="0.30739499805593878"/>
        <n v="0.23200709702835898"/>
        <n v="0.25119031546463993"/>
        <n v="0.19405845121951221"/>
        <n v="0.51874009331621107"/>
        <n v="0.16200705077882174"/>
        <n v="0.40572817733494365"/>
        <n v="0.30456845347313238"/>
        <n v="0.40369840537257984"/>
        <n v="1.4248455625374026"/>
        <n v="0.90212839080459772"/>
        <n v="0.98113254480286738"/>
        <n v="1.2617534615384616"/>
        <n v="0.69922000376435167"/>
        <n v="0.21117218384295958"/>
        <n v="0.85732807637906649"/>
        <n v="0.62594882565959653"/>
        <n v="0.57894914893617022"/>
        <n v="0.89447521295740851"/>
        <n v="0.27415267529767529"/>
        <n v="0.24066715416523088"/>
        <n v="0.24207690433512583"/>
        <n v="0.23532692883895132"/>
        <n v="0.48697207445615609"/>
        <n v="0.2566468288307876"/>
        <n v="0.36434976205385095"/>
        <n v="0.37249989091263269"/>
        <n v="0.53654310918159986"/>
        <n v="0.18473262569832399"/>
        <n v="0.50377004466279585"/>
        <n v="1.1683911764705883"/>
        <n v="0.29865695292620864"/>
        <n v="0.52332173289183215"/>
        <n v="0.89444380352644837"/>
        <n v="0.37463000000000002"/>
        <n v="0.31915639566879217"/>
        <n v="0.26977939325529421"/>
        <n v="0.28153093235548954"/>
        <n v="0.23004383573487033"/>
        <n v="0.52640432458664077"/>
        <n v="0.19128842519685041"/>
        <n v="0.35944050274223038"/>
        <n v="0.36072761833768174"/>
        <n v="0.44935547820209526"/>
        <n v="0.49227076446280993"/>
        <n v="0.57194449468085107"/>
        <n v="1.2815193333333335"/>
        <n v="0.27404983339790784"/>
        <n v="1.7741991228070175"/>
        <n v="0.80662810996563572"/>
        <n v="0.2130016220666941"/>
        <n v="0.29986754317949288"/>
        <n v="0.25215544194816591"/>
        <n v="0.25390053328535445"/>
        <n v="0.1871428306441367"/>
        <n v="0.42225327993457451"/>
        <n v="0.19299954885881845"/>
        <n v="0.27239927035490608"/>
        <n v="0.40166015207595757"/>
        <n v="0.43619495915986001"/>
        <n v="0.88117263157894743"/>
        <n v="1.2100850000000001"/>
        <n v="0.68815230910425851"/>
        <n v="1.5049375100806452"/>
        <n v="0.60888272151898726"/>
        <n v="0.9763538938053099"/>
        <n v="0.93673517175572518"/>
        <n v="0.61045699652777785"/>
        <n v="4.2455800000000004"/>
        <n v="1.3031338749999999"/>
        <n v="1.2451300353669319"/>
        <n v="0.54739652728561305"/>
        <n v="0.27577346196794539"/>
        <n v="0.24645937268892526"/>
        <n v="0.21497124343955532"/>
        <n v="0.28585195121951218"/>
        <n v="0.49159312605541305"/>
        <n v="0.25779909582637733"/>
        <n v="0.16916606315789473"/>
        <n v="0.13648019013762966"/>
        <n v="0.40059850391169222"/>
        <n v="0.55644958007812484"/>
        <n v="0.45790389745428473"/>
        <n v="1.1198795454545452"/>
        <n v="0.30317888623163647"/>
        <n v="0.52588678252234355"/>
        <n v="0.58440725768321522"/>
        <n v="0.29837937694704048"/>
        <n v="0.29735409156937226"/>
        <n v="0.36486000000000002"/>
        <n v="0.25830718030269795"/>
        <n v="0.28459722488689315"/>
        <n v="0.21396571115973742"/>
        <n v="0.51983833428254544"/>
        <n v="0.1551501837183504"/>
        <n v="0.34351653356327938"/>
        <n v="0.23125684332619559"/>
        <n v="0.42825174466042715"/>
        <n v="0.62017946644664468"/>
        <n v="0.4921162327134001"/>
        <n v="1.3191724000000002"/>
        <n v="0.30520103743315502"/>
        <n v="0.1524903649766271"/>
        <n v="1.7846067460317461"/>
        <n v="0.78918629921259831"/>
        <n v="0.26785838476462698"/>
        <n v="0.23308748169019552"/>
        <n v="0.24442221601265951"/>
        <n v="0.20414751694393099"/>
        <n v="0.4396810236714106"/>
        <n v="0.16758825560963608"/>
        <n v="0.27903482249884742"/>
        <n v="0.24447817056781274"/>
        <n v="0.44626367285606955"/>
        <n v="1.4646996293176076"/>
        <n v="0.85873660550458719"/>
        <n v="0.981906888888889"/>
        <n v="0.94060516129032257"/>
        <n v="0.91833999999999993"/>
        <n v="0.72090275250417357"/>
        <n v="2.3585099999999999"/>
        <n v="1.2312959302325583"/>
        <n v="1.2414857307692306"/>
        <n v="0.93775594594594591"/>
        <n v="0.65760996937212868"/>
        <n v="0.58605623651771954"/>
        <n v="0.28252807885187753"/>
        <n v="0.22212152790662773"/>
        <n v="0.24008312581928309"/>
        <n v="0.28557666666666665"/>
        <n v="0.38698661691456093"/>
        <n v="0.24318134780050982"/>
        <n v="0.24548928311057105"/>
        <n v="0.40587469439262586"/>
        <n v="0.16475146385778824"/>
        <n v="0.58037336989032917"/>
        <n v="1.0568676923076923"/>
        <n v="0.30254123731587568"/>
        <n v="0.4908860326659642"/>
        <n v="0.53289918304033101"/>
        <n v="0.86097379562043808"/>
        <n v="0.35128999999999999"/>
        <n v="0.30096942309401492"/>
        <n v="0.36487999999999998"/>
        <n v="0.26627563542080496"/>
        <n v="0.28952594438210127"/>
        <n v="0.22836755525787006"/>
        <n v="0.5155365118736297"/>
        <n v="0.20359692292034196"/>
        <n v="0.33394501016823808"/>
        <n v="0.40004152490421452"/>
        <n v="0.49460273820981704"/>
        <n v="0.43025834632034632"/>
        <n v="1.7762496610169491"/>
        <n v="0.8464548997134671"/>
        <n v="0.65183415920398002"/>
        <n v="0.16929067081417368"/>
        <n v="1.42337"/>
        <n v="0.29366483718487391"/>
        <n v="0.26427624239148884"/>
        <n v="0.21539869014255658"/>
        <n v="0.24773093765640297"/>
        <n v="0.22233760884125925"/>
        <n v="0.49691549879191682"/>
        <n v="0.19193247083797474"/>
        <n v="0.28475252560770525"/>
        <n v="0.34000920857279687"/>
        <n v="0.44794628228282468"/>
        <n v="1.4667266714905931"/>
        <n v="0.76195215999999999"/>
        <n v="0.98368266666666671"/>
        <n v="0.65888967741935489"/>
        <n v="1.2797049999999996"/>
        <n v="0.73869881594652664"/>
        <n v="0.93780930081300817"/>
        <n v="0.66415452877397818"/>
        <n v="3.3020399999999999"/>
        <n v="1.3071443055555556"/>
        <n v="1.2938970321516901"/>
        <n v="0.24797999999999998"/>
        <n v="0.56888619101123594"/>
        <n v="0.28738047444668013"/>
        <n v="0.24287266563951859"/>
        <n v="0.19752042234604131"/>
        <n v="0.28863971428571433"/>
        <n v="0.51961999999999997"/>
        <n v="0.40018045521592044"/>
        <n v="0.2411842420189568"/>
        <n v="0.28454082136445241"/>
        <n v="0.13487717386828249"/>
        <n v="0.36655343319352901"/>
        <n v="0.58563196344218527"/>
        <n v="0.49344407878017782"/>
        <n v="1.1530625000000001"/>
        <n v="0.30385367782909928"/>
        <n v="0.43361750621375306"/>
        <n v="0.84540540229885064"/>
        <n v="0.37118200000000001"/>
        <n v="0.29701689371937512"/>
        <n v="0.27084016073095907"/>
        <n v="0.29233296349837373"/>
        <n v="0.21577645379950056"/>
        <n v="0.52484162418300651"/>
        <n v="0.14904820574379418"/>
        <n v="0.33977302203567683"/>
        <n v="0.40281884446074839"/>
        <n v="0.15905393872242027"/>
        <n v="0.45735595916930655"/>
        <n v="0.49432053097345136"/>
        <n v="1.7622015702479339"/>
        <n v="0.86947154050464814"/>
        <n v="0.63520677708146822"/>
        <n v="1.286602"/>
        <n v="0.32816076071256622"/>
        <n v="0.26135106162591226"/>
        <n v="0.24824343136086538"/>
        <n v="0.2240884862843566"/>
        <n v="0.23798772904483431"/>
        <n v="0.44120905697380447"/>
        <n v="0.17399126441854992"/>
        <n v="0.28171761668381862"/>
        <n v="0.3739731953428202"/>
        <n v="1.5022366200762387"/>
        <n v="0.84644149253731349"/>
        <n v="0.96900751748251757"/>
        <n v="0.41899676266901181"/>
        <n v="1.1264080000000001"/>
        <n v="1.0664225000000001"/>
        <n v="0.79322561176177431"/>
        <n v="0.96152366153846147"/>
        <n v="0.66794441029900342"/>
        <n v="1.3193411914893618"/>
        <n v="1.2977266081460672"/>
        <n v="0.56690029285949317"/>
        <n v="0.29585905208822144"/>
        <n v="0.22719958877716054"/>
        <n v="0.20398077719348118"/>
        <n v="0.28458600000000001"/>
        <n v="0.54978581818181815"/>
        <n v="0.41002404591359642"/>
        <n v="0.28901442999096655"/>
        <n v="0.35021263886103865"/>
        <n v="0.1681040249845947"/>
        <n v="0.58160242573243182"/>
        <n v="0.37253728114729606"/>
        <n v="1.1335530769230771"/>
        <n v="0.30555659376708588"/>
        <n v="0.53407463839042957"/>
        <n v="0.41413999181669392"/>
        <n v="0.90276318807339451"/>
        <n v="0.36409444444444444"/>
        <n v="0.30022288468078395"/>
        <n v="0.26551897270382302"/>
        <n v="0.29050169732745723"/>
        <n v="0.220613215154675"/>
        <n v="0.63113857142857144"/>
        <n v="0.50583272681087732"/>
        <n v="0.20209489020270271"/>
        <n v="0.35760364225301422"/>
        <n v="0.38568518685121106"/>
        <n v="0.60395869668716518"/>
        <n v="1.7554870454545453"/>
        <n v="0.81071289062499996"/>
        <n v="0.45568150166852056"/>
        <n v="0.18268274394856276"/>
        <n v="1.2872216666666667"/>
        <n v="0.3287069384692346"/>
        <n v="1.0023877586206897"/>
        <n v="0.65510903846153845"/>
        <n v="0.30028529631629475"/>
        <n v="0.24256721447040588"/>
        <n v="0.22338750389340717"/>
        <n v="0.23748589230769229"/>
        <n v="0.65537000000000001"/>
        <n v="0.43516430734669098"/>
        <n v="0.20397199842585167"/>
        <n v="0.27166994923461418"/>
        <n v="0.36629600708157434"/>
        <n v="1.422593973470003"/>
        <n v="0.65027865546218477"/>
        <n v="0.98511817415730341"/>
        <n v="0.35327687668845315"/>
        <n v="2.4201700000000002"/>
        <n v="1.157815"/>
        <n v="0.73809113052415209"/>
        <n v="0.99488398255813959"/>
        <n v="0.59773619961078672"/>
        <n v="2.4529259999999997"/>
        <n v="1.2355430120481929"/>
        <n v="1.2941187583001326"/>
        <n v="2.3038297902097904"/>
        <n v="1.4228259580291969"/>
        <n v="0.29592348068991381"/>
        <n v="0.24539330163888798"/>
        <n v="0.18999877755560368"/>
        <n v="0.10621045454545454"/>
        <n v="0.54683437499999998"/>
        <n v="0.36853977703462815"/>
        <n v="0.24071271673991215"/>
        <n v="0.31024191913185672"/>
        <n v="0.31478749999999994"/>
        <n v="0.60199437156323643"/>
        <n v="0.17807012363590488"/>
        <n v="0.36765986422267483"/>
        <n v="1.1344492857142856"/>
        <n v="0.30983231826592644"/>
        <n v="0.54256801986343883"/>
        <n v="0.89583845744680857"/>
        <n v="0.30918499999999999"/>
        <n v="0.46482913236929924"/>
        <n v="0.26941818264509071"/>
        <n v="0.29496706971065334"/>
        <n v="0.3017090710619818"/>
        <n v="0.2158754172627563"/>
        <n v="0.45096079999999999"/>
        <n v="0.52910734136790472"/>
        <n v="0.2111684948173197"/>
        <n v="0.33786614413391969"/>
        <n v="0.39035389073950694"/>
        <n v="0.43014552504038767"/>
        <n v="0.46895833565945566"/>
        <n v="0.25559153104026844"/>
        <n v="1.0019737313432835"/>
        <n v="0.66167153508771925"/>
        <n v="1.3951624999999999"/>
        <n v="0.26584063750926612"/>
        <n v="0.1902469148366363"/>
        <n v="0.26845203563311315"/>
        <n v="0.2705312059807099"/>
        <n v="0.25652410888546484"/>
        <n v="0.2131775265017668"/>
        <n v="0.61681249999999999"/>
        <n v="0.49778531677242427"/>
        <n v="0.20902988942226586"/>
        <n v="0.25250573343514038"/>
        <n v="0.37073739130434785"/>
        <n v="0.33060395939994985"/>
        <n v="1.4923301756535947"/>
        <n v="0.77859239999999996"/>
        <n v="0.98317025700934579"/>
        <n v="0.38015663265306121"/>
        <n v="0.94353999999999982"/>
        <n v="1.1352523469387754"/>
        <n v="1.2901812520775622"/>
        <n v="1.0009490866141733"/>
        <n v="0.64783194207203865"/>
        <n v="0.73136000000000001"/>
        <n v="0.77246220878677962"/>
        <n v="2.3502033986928104"/>
        <n v="1.4058216349047141"/>
        <n v="0.27003870967741939"/>
        <n v="0.31886111111111115"/>
        <n v="0.30701686649055071"/>
        <n v="0.3518405826421202"/>
        <n v="0.31217972817063905"/>
        <n v="0.34903213500410629"/>
        <n v="0.30715810935298576"/>
        <n v="0.3389497231560214"/>
        <n v="0.32489361074221629"/>
        <n v="0.30523631233203946"/>
        <n v="0.2596783024135948"/>
        <n v="0.19427370534798105"/>
        <n v="9.5378461538461551E-2"/>
        <n v="0.55731891089108909"/>
        <n v="0.42932732365049608"/>
        <n v="0.2905848169706377"/>
        <n v="0.27130366106486564"/>
        <n v="0.1875413324027663"/>
        <n v="0.62038868010403136"/>
        <n v="0.41513406916426515"/>
        <n v="1.1662866666666667"/>
        <n v="0.32063984515484523"/>
        <n v="0.52407036258158091"/>
        <n v="0.50898922302158267"/>
        <n v="0.39003911392405061"/>
        <n v="0.92604608478802997"/>
        <n v="0.39070749999999993"/>
        <n v="0.2848782282976855"/>
        <n v="0.27732357439529604"/>
        <n v="0.29565925311203317"/>
        <n v="0.21515406566875905"/>
        <n v="0.4439490909090909"/>
        <n v="0.52872156118622893"/>
        <n v="0.12774083157668858"/>
        <n v="0.32116666451529624"/>
        <n v="0.42066133494308389"/>
        <n v="0.51391813124108421"/>
        <n v="0.41402008917954825"/>
        <n v="0.26163957213176825"/>
        <n v="0.61289125335720673"/>
        <n v="1.024483888888889"/>
        <n v="0.63915086585365855"/>
        <n v="1.4635222222222224"/>
        <n v="0.27470785892634203"/>
        <n v="0.28493683205620662"/>
        <n v="0.25236620630933465"/>
        <n v="0.24654095353163821"/>
        <n v="0.18743426804123711"/>
        <n v="0.59578999999999993"/>
        <n v="0.40784200789817893"/>
        <n v="0.1562417686546923"/>
        <n v="0.29843524308269498"/>
        <n v="0.33483103103476891"/>
        <n v="1.4521197339959075"/>
        <n v="0.89072611570247939"/>
        <n v="0.98518710674157295"/>
        <n v="0.42625502747252753"/>
        <n v="1.0095161025641026"/>
        <n v="0.6151462391033623"/>
        <n v="0.51921447946725852"/>
        <n v="1.023766"/>
        <n v="0.84847483301343563"/>
        <n v="1.3392939108910893"/>
        <n v="1.3330771417197453"/>
        <n v="0.31834751676121709"/>
        <n v="0.2539634719699842"/>
        <n v="0.22665271661583344"/>
        <n v="0.55705437086092713"/>
        <n v="0.50133493590693123"/>
        <n v="0.18769429251029762"/>
        <n v="0.61355290329528323"/>
        <n v="0.32726995702005729"/>
        <n v="0.2821691525423729"/>
        <n v="0.40279579378068747"/>
        <n v="1.1925143749999998"/>
        <n v="0.32406101686861488"/>
        <n v="0.39414441196013289"/>
        <n v="0.49006981171548114"/>
        <n v="0.39286333333333334"/>
        <n v="0.49908890643985421"/>
        <n v="0.29118112453386513"/>
        <n v="0.30428462955439151"/>
        <n v="0.2983772215685479"/>
        <n v="0.22447585045469859"/>
        <n v="0.42855777777777782"/>
        <n v="0.52674383589987106"/>
        <n v="0.19892569316282785"/>
        <n v="0.31928041866410994"/>
        <n v="0.35574471042471045"/>
        <n v="0.52275630271974782"/>
        <n v="0.42338113226968604"/>
        <n v="0.25752134768211921"/>
        <n v="1.0216502380952379"/>
        <n v="0.66583379591836744"/>
        <n v="1.4538711111111111"/>
        <n v="0.69122687500000002"/>
        <n v="0.27453841917024319"/>
        <n v="0.60470999999999997"/>
        <n v="0.97248897637795273"/>
        <n v="0.25413346263074044"/>
        <n v="0.27309893686118458"/>
        <n v="0.28511579889419925"/>
        <n v="0.18004696078431373"/>
        <n v="0.71494000000000002"/>
        <n v="0.54565851978963487"/>
        <n v="0.20064786180069313"/>
        <n v="0.24834115053292452"/>
        <n v="0.3454072841960919"/>
        <n v="0.28126657481546352"/>
        <n v="0.27581273169654902"/>
        <n v="0.23208547677439847"/>
        <n v="0.60182388679245291"/>
        <n v="0.42353522009848926"/>
        <n v="0.5976072035707356"/>
        <n v="1.0194611111111112"/>
        <n v="0.34066052268718933"/>
        <n v="0.42532772975658217"/>
        <n v="0.29770999999999997"/>
        <n v="0.22318278138115225"/>
        <n v="0.33323978678783639"/>
        <n v="0.58425287856071972"/>
        <n v="0.90662781818181826"/>
        <n v="0.28405599999999998"/>
        <n v="0.37514669364161851"/>
        <n v="0.23622335936028585"/>
        <n v="0.29552191642151765"/>
        <n v="0.34282847576035563"/>
        <n v="0.21539318394024276"/>
        <n v="0.75875564102564097"/>
        <n v="0.49593842132840193"/>
        <n v="0.2389795805058606"/>
        <n v="0.16375003360873824"/>
        <n v="0.47945940310767332"/>
        <n v="0.12409648808376694"/>
        <n v="0.19386173964218456"/>
        <n v="0.17300819884726223"/>
        <n v="0.28895259092854086"/>
        <n v="1.59307"/>
        <n v="1.0576555555555556"/>
        <n v="0.36630570772322713"/>
        <n v="0.31532030351437701"/>
        <n v="0.20129078212290502"/>
        <n v="0.27917856936832997"/>
        <n v="0.24366100670408558"/>
        <n v="0.26092536391138244"/>
        <n v="0.26682650264080954"/>
        <n v="0.27555784615384621"/>
        <n v="0.60133594880130026"/>
        <n v="0.44202648030896968"/>
        <n v="0.23626585700293831"/>
        <n v="0.19508996289750069"/>
        <n v="0.4880190834027725"/>
        <n v="0.19467034007042591"/>
        <n v="0.17025913978494622"/>
        <n v="1.6548830184331798"/>
        <n v="1.2313669047619049"/>
        <n v="1.0563083443708607"/>
        <n v="0.56070186507936515"/>
        <n v="0.29143295175712203"/>
        <n v="1.3459854166666667"/>
        <n v="1.0494306896551726"/>
        <n v="0.44585134106807717"/>
        <n v="0.9581654054054054"/>
        <n v="0.69892694777192144"/>
        <n v="0.31287884806653521"/>
        <n v="0.28516178235055095"/>
        <n v="0.24489890112602192"/>
        <n v="0.63646376404494376"/>
        <n v="0.41580785382045898"/>
        <n v="0.62944605966850831"/>
        <n v="1.0928466666666665"/>
        <n v="0.35233759289905225"/>
        <n v="0.20893"/>
        <n v="0.22956134618916441"/>
        <n v="0.49295002617801054"/>
        <n v="0.30744573682025739"/>
        <n v="0.55709238853503185"/>
        <n v="0.41905926980198016"/>
        <n v="0.89399812154696134"/>
        <n v="0.23850705882352941"/>
        <n v="0.25893501438009658"/>
        <n v="0.30124887216277224"/>
        <n v="0.34380629806203949"/>
        <n v="0.21533506599908966"/>
        <n v="0.78265831395348839"/>
        <n v="0.52424066214807086"/>
        <n v="0.21826523144453314"/>
        <n v="0.20883254203914464"/>
        <n v="0.50203380149995125"/>
        <n v="0.17893537567416776"/>
        <n v="0.17185548284118116"/>
        <n v="1.5147616666666668"/>
        <n v="1.0565107692307694"/>
        <n v="0.37231022635215627"/>
        <n v="0.23612271186440675"/>
        <n v="0.13656108042449816"/>
        <n v="0.30317211030256608"/>
        <n v="0.21272874476987444"/>
        <n v="0.54132572903225806"/>
        <n v="0.25014125676365268"/>
        <n v="0.27900231045466178"/>
        <n v="0.30058846312308574"/>
        <n v="0.27558315789473681"/>
        <n v="0.60238422920892498"/>
        <n v="0.53161169543001197"/>
        <n v="0.21937103830645163"/>
        <n v="0.19053299108141802"/>
        <n v="0.5287825366097183"/>
        <n v="1.4730721874999999"/>
        <n v="1.0393330434782608"/>
        <n v="0.50621166209434598"/>
        <n v="1.6178477267230955"/>
        <n v="1.2830743137254901"/>
        <n v="1.0600267126436782"/>
        <n v="0.24996673499178881"/>
        <n v="0.18260765015974442"/>
        <n v="0.19717609824561408"/>
        <n v="0.25028392851149522"/>
        <n v="0.5811256615314907"/>
        <n v="0.33777243630841913"/>
        <n v="0.28502094787941717"/>
        <n v="0.23646263976441023"/>
        <n v="0.52953828783718304"/>
        <n v="0.49886854899987282"/>
        <n v="0.61990801342869661"/>
        <n v="1.1001223684210526"/>
        <n v="0.37694754023488475"/>
        <n v="0.20919599999999999"/>
        <n v="0.22667239843121481"/>
        <n v="0.5002070971039182"/>
        <n v="0.29327874968742185"/>
        <n v="0.45966607538802662"/>
        <n v="0.257749972518035"/>
        <n v="0.57783346393588597"/>
        <n v="0.32607318163672655"/>
        <n v="0.30678225298379158"/>
        <n v="0.33349065245084464"/>
        <n v="0.21529006811409113"/>
        <n v="0.53930679425837313"/>
        <n v="0.45265482485631997"/>
        <n v="0.23617610457063715"/>
        <n v="0.18262746647188427"/>
        <n v="0.52337061760840997"/>
        <n v="0.17898905550757635"/>
        <n v="0.16921418181818182"/>
        <n v="1.223015"/>
        <n v="1.0065263157894737"/>
        <n v="0.39025961052202279"/>
        <n v="0.2258481314592807"/>
        <n v="0.25522039767398236"/>
        <n v="0.54556554862842888"/>
        <n v="0.15014835573659199"/>
        <n v="0.29877377232372598"/>
        <n v="0.29824084833484155"/>
        <n v="0.25863943485760343"/>
        <n v="0.27527344262295084"/>
        <n v="0.63681638974358989"/>
        <n v="0.48251365064409973"/>
        <n v="0.23331106296350151"/>
        <n v="0.19441184301880371"/>
        <n v="1.4555899999999999"/>
        <n v="1.0433644961240311"/>
        <n v="0.5929705035931454"/>
        <n v="0.26166604380378883"/>
        <n v="0.56124223183596067"/>
        <n v="1.6707042043314499"/>
        <n v="1.2303717222222224"/>
        <n v="1.0530974644549762"/>
        <n v="0.2045493401592719"/>
        <n v="1.2852970825335892"/>
        <n v="1.3049988918797666"/>
        <n v="0.18914265843385028"/>
        <n v="0.19390308502633558"/>
        <n v="0.34458234617161576"/>
        <n v="0.29938804545454539"/>
        <n v="0.27648630139005242"/>
        <n v="0.5258697917699553"/>
        <n v="0.5409291981706793"/>
        <n v="1.091038"/>
        <n v="0.41870459668897503"/>
        <n v="0.66537434498529902"/>
        <n v="0.22886666666666666"/>
        <n v="0.2337134156820623"/>
        <n v="0.52450020989505253"/>
        <n v="0.18143017139479903"/>
        <n v="0.26639406633020907"/>
        <n v="0.3594348164842241"/>
        <n v="0.59936479048697622"/>
        <n v="0.32983170958229824"/>
        <n v="0.30970740847428302"/>
        <n v="0.36736766082279809"/>
        <n v="0.21531181698196214"/>
        <n v="0.5278015470643056"/>
        <n v="0.49378097680473698"/>
        <n v="0.22252013684210528"/>
        <n v="0.17326525804426735"/>
        <n v="0.52024481657100075"/>
        <n v="0.18306948355601232"/>
        <n v="0.16969193168150107"/>
        <n v="1.4926600000000001"/>
        <n v="1.1935100000000001"/>
        <n v="0.44073122864906833"/>
        <n v="0.26084811391541607"/>
        <n v="0.24729361926841834"/>
        <n v="0.23024896542893725"/>
        <n v="0.29089527952480781"/>
        <n v="0.30268705882352948"/>
        <n v="0.31562268629366591"/>
        <n v="0.29817966889567954"/>
        <n v="0.31786785654548139"/>
        <n v="0.27542305084745766"/>
        <n v="0.64884901210464663"/>
        <n v="0.54698069025966911"/>
        <n v="0.22232093736375527"/>
        <n v="0.17340052660687849"/>
        <n v="1.4674478571428571"/>
        <n v="1.0212734913793104"/>
        <n v="0.63150280140213766"/>
        <n v="0.26537714805454499"/>
        <n v="1.6633326620689657"/>
        <n v="1.2411955813953488"/>
        <n v="1.0584271764705881"/>
        <n v="0.56319142334789973"/>
        <n v="0.58730864222222212"/>
        <n v="1.2102651349572087"/>
        <n v="1.2899277008928571"/>
        <n v="0.18048689885401095"/>
        <n v="0.18822227631578944"/>
        <n v="0.35351176032529236"/>
        <n v="0.30547240483052379"/>
        <n v="0.24507446455076259"/>
        <n v="0.53691635397581539"/>
        <n v="0.49949422396454246"/>
        <n v="1.1008952941176471"/>
        <n v="0.44059693845618914"/>
        <n v="0.66625531936127758"/>
        <n v="0.22510701863354038"/>
        <n v="0.2288394606256742"/>
        <n v="0.19573165972997666"/>
        <n v="0.52054181442080383"/>
        <n v="0.26568995348837204"/>
        <n v="0.36040497607655497"/>
        <n v="0.60085432360742708"/>
        <n v="0.29753703632958806"/>
        <n v="0.30718315029812898"/>
        <n v="0.36555061294380758"/>
        <n v="0.21538767621646204"/>
        <n v="0.64339911843276931"/>
        <n v="0.52512453511189505"/>
        <n v="0.22173732778198338"/>
        <n v="0.21616099320301388"/>
        <n v="0.22936279875157556"/>
        <n v="0.50269916822027816"/>
        <n v="1.4849250000000001"/>
        <n v="1.0040871428571427"/>
        <n v="0.44113623879526714"/>
        <n v="0.14915019276697369"/>
        <n v="0.14559140530759951"/>
        <n v="0.26189786362719386"/>
        <n v="0.2456480559981789"/>
        <n v="0.14123545554739164"/>
        <n v="0.29740649022768606"/>
        <n v="0.29322003092993115"/>
        <n v="0.29218817834485455"/>
        <n v="0.2755526923076923"/>
        <n v="0.7115488458559257"/>
        <n v="0.55532902922900262"/>
        <n v="0.22173093605059735"/>
        <n v="0.19577244842460614"/>
        <n v="1.4181276"/>
        <n v="1.0057613068181817"/>
        <n v="0.57388747452536737"/>
        <n v="0.26670935510576954"/>
        <n v="0.54576156314168367"/>
        <n v="1.6765090441932171"/>
        <n v="1.3277126666666668"/>
        <n v="1.0514641318681317"/>
        <n v="0.23521355614790515"/>
        <n v="0.17106242573139047"/>
        <n v="0.18885021144920067"/>
        <n v="1.2243582138364779"/>
        <n v="1.3767753571428571"/>
        <n v="0.35613834039860809"/>
        <n v="0.28546214115601826"/>
        <n v="0.25711968950984965"/>
        <n v="0.53792748556197245"/>
        <n v="0.51508977679637136"/>
        <n v="1.0671103703703702"/>
        <n v="0.43027472511620446"/>
        <n v="0.65085304751194828"/>
        <n v="0.21955598214285713"/>
        <n v="0.23860615406684835"/>
        <n v="0.4664497890597068"/>
        <n v="0.20825576107495275"/>
        <n v="0.31860418604651164"/>
        <n v="0.26413372581309175"/>
        <n v="0.5846585975609756"/>
        <n v="0.34886288567407586"/>
        <n v="0.32258733543296181"/>
        <n v="0.32314272025647117"/>
        <n v="0.21539438439849626"/>
        <n v="0.66565037484885137"/>
        <n v="0.48090571882604161"/>
        <n v="0.23930218512898332"/>
        <n v="0.21615985829715387"/>
        <n v="0.50254280688733854"/>
        <n v="0.22973370177397343"/>
        <n v="0.13659237076455255"/>
        <n v="0.14532217288336297"/>
        <n v="1.0917300000000001"/>
        <n v="1.0578158823529411"/>
        <n v="0.41043996237064911"/>
        <n v="0.26014949270767279"/>
        <n v="0.31089677393403059"/>
        <n v="0.28451482718446602"/>
        <n v="0.35341166666666674"/>
        <n v="0.33580892873142687"/>
        <n v="0.3188312196143952"/>
        <n v="0.32073360323886646"/>
        <n v="0.27513333333333334"/>
        <n v="0.5995436864133934"/>
        <n v="0.51919916146018519"/>
        <n v="0.23679432564640115"/>
        <n v="0.23410740423635384"/>
        <n v="0.26619168206701765"/>
        <n v="1.6216054545454544"/>
        <n v="0.95326862595419848"/>
        <n v="0.68226554398563732"/>
        <n v="0.53765494762534316"/>
        <n v="0.14936000473167463"/>
        <n v="0.17917532497149372"/>
        <n v="1.7129456638354938"/>
        <n v="1.3570281632653061"/>
        <n v="1.0673819396551725"/>
        <n v="0.54998507343124159"/>
        <n v="1.2044787217305801"/>
        <n v="1.355722857142857"/>
        <n v="0.35518712420649179"/>
        <n v="0.30093653010907068"/>
        <n v="0.2637871316560258"/>
        <n v="0.48042252170481453"/>
        <n v="0.4463773175350188"/>
        <n v="1.136865"/>
        <n v="0.40935589961081731"/>
        <n v="0.62669278002378126"/>
        <n v="0.21081108280254779"/>
        <n v="0.17745651228143214"/>
        <n v="0.21321755579948773"/>
        <n v="0.46403805355715433"/>
        <n v="0.41695385002797986"/>
        <n v="0.25033313801623719"/>
        <n v="0.17263233600755074"/>
        <n v="0.35622373336266638"/>
        <n v="0.29990664124760202"/>
        <n v="0.33994292718338176"/>
        <n v="0.67628640946502061"/>
        <n v="0.48108318163052183"/>
        <n v="0.22087247145488026"/>
        <n v="0.18377574985329867"/>
        <n v="0.51023221734678958"/>
        <n v="0.15345834323560922"/>
        <n v="0.14322068079640335"/>
        <n v="0.568240455764075"/>
        <n v="0.26173094197952218"/>
        <n v="0.23034511444356748"/>
        <n v="1.3954099999999998"/>
        <n v="1.0961500000000002"/>
        <n v="0.38027509233610346"/>
        <n v="0.28823672395273897"/>
        <n v="0.35341"/>
        <n v="0.34134408901400415"/>
        <n v="0.28149755512526747"/>
        <n v="0.2806825082766643"/>
        <n v="0.70486150596421471"/>
        <n v="0.48093605349938279"/>
        <n v="0.21937648659626319"/>
        <n v="0.19149210374137812"/>
        <n v="0.26426676687747286"/>
        <n v="1.3146825000000002"/>
        <n v="1.0449741428571429"/>
        <n v="0.63235156451783636"/>
        <n v="0.55402888806128969"/>
        <n v="0.13872772154170593"/>
        <n v="0.18528933299389003"/>
        <n v="1.7292607921866523"/>
        <n v="1.3820640740740739"/>
        <n v="1.063795619047619"/>
        <n v="0.16519734573803047"/>
        <n v="0.4814539196709412"/>
        <n v="0.35000517012008475"/>
        <n v="0.31433022299768604"/>
        <n v="0.25892793643846557"/>
        <n v="0.42495359442060082"/>
        <n v="0.51351103545606724"/>
        <n v="1.2154842857142858"/>
        <n v="0.39250403283898305"/>
        <n v="0.57760917168674697"/>
        <n v="0.20545588785046728"/>
        <n v="0.18627540683622973"/>
        <n v="0.24252187593796898"/>
        <n v="0.15133706231044941"/>
        <n v="0.22340722167729277"/>
        <n v="0.24160409705882349"/>
        <n v="0.43016008296107211"/>
        <n v="0.36466744619721364"/>
        <n v="0.30345850947151176"/>
        <n v="0.30652045238824244"/>
        <n v="0.61377111882716051"/>
        <n v="0.4352379403146206"/>
        <n v="0.22730577728776186"/>
        <n v="0.19700910066617319"/>
        <n v="0.49363534327945846"/>
        <n v="0.5791879125651419"/>
        <n v="0.24549127019748654"/>
        <n v="1.1121183333333333"/>
        <n v="1.1462428571428573"/>
        <n v="0.42001320747800586"/>
        <n v="0.18550771905742394"/>
        <n v="0.18923770288858321"/>
        <n v="0.29494671525247268"/>
        <n v="0.31753332727272726"/>
        <n v="0.32949345708989608"/>
        <n v="0.23206999999999997"/>
        <n v="0.29167911563387"/>
        <n v="0.29573955787302314"/>
        <n v="0.69656342786683101"/>
        <n v="0.4996149924841744"/>
        <n v="0.22029494043543749"/>
        <n v="0.22537159805205434"/>
        <n v="0.24843974929910329"/>
        <n v="1.5644618181818182"/>
        <n v="1.0909462318840581"/>
        <n v="0.65272152234636882"/>
        <n v="0.50482357704950698"/>
        <n v="1.7483233822042465"/>
        <n v="1.2777270833333334"/>
        <n v="1.0643816489361702"/>
        <n v="0.15984567373356437"/>
        <n v="0.17015469754174009"/>
        <n v="0.18541587583148558"/>
        <n v="1.4035067905405405"/>
        <n v="0.83349184498736306"/>
        <n v="0.42339496138996141"/>
        <n v="0.4797570619105665"/>
        <n v="0.39655955919931851"/>
        <n v="0.28559051809293418"/>
        <n v="0.26461225683141704"/>
        <n v="0.79443533333333338"/>
        <n v="0.38467415923905812"/>
        <n v="0.59313651131568845"/>
        <n v="0.22931949999999998"/>
        <n v="0.19224509768079517"/>
        <n v="0.25871907917888565"/>
        <n v="0.26290890982503362"/>
        <n v="0.26367681945416377"/>
        <n v="0.15329059685295712"/>
        <n v="0.51946108932461865"/>
        <n v="0.35658999790107043"/>
        <n v="0.31478879007896554"/>
        <n v="0.26667491363770446"/>
        <n v="0.59152746088193453"/>
        <n v="0.4564830520528026"/>
        <n v="0.24065485503685505"/>
        <n v="0.15218659716051575"/>
        <n v="0.43479673865460383"/>
        <n v="0.25166038640805893"/>
        <n v="0.37991063506261186"/>
        <n v="0.94370083333333343"/>
        <n v="1.1238883333333334"/>
        <n v="0.40064893269613705"/>
        <n v="0.60011007989347531"/>
        <n v="0.16926125029103609"/>
        <n v="0.18267107096774193"/>
        <n v="0.3239100822622108"/>
        <n v="0.36171442413499721"/>
        <n v="0.34083650998467369"/>
        <n v="0.26850576077146443"/>
        <n v="0.64965743896821748"/>
        <n v="0.51562232527033336"/>
        <n v="0.23856840342679125"/>
        <n v="0.19265475790791695"/>
        <n v="0.2593630022262014"/>
        <n v="0.42409370324803142"/>
        <n v="1.7155024999999999"/>
        <n v="1.1180912903225806"/>
        <n v="0.68116289890203907"/>
        <n v="1.7173927011235952"/>
        <n v="1.3848288"/>
        <n v="1.0685955789473685"/>
        <n v="0.15338723012946925"/>
        <n v="0.23278425273390035"/>
        <n v="0.56130502293577977"/>
        <n v="1.4506969444444444"/>
        <n v="0.83164363225806448"/>
        <n v="0.36329991600093986"/>
        <n v="0.26330466567124849"/>
        <n v="0.24876656523804341"/>
        <n v="0.48891211699164344"/>
        <n v="0.5145000115802062"/>
        <n v="0.95189000000000001"/>
        <n v="0.38475979110687358"/>
        <n v="0.65082197725690416"/>
        <n v="0.22873647058823526"/>
        <n v="0.20121147433607242"/>
        <n v="0.25820909327774888"/>
        <n v="0.25862840167046314"/>
        <n v="0.19419214201877935"/>
        <n v="0.48853562141491391"/>
        <n v="0.24863267583289267"/>
        <n v="0.37380609075220794"/>
        <n v="0.3197511970100293"/>
        <n v="0.26590097274038127"/>
        <n v="0.21531837825696318"/>
        <n v="0.64101072901325473"/>
        <n v="0.42954213886093778"/>
        <n v="0.24238641269841271"/>
        <n v="0.17347313968720757"/>
        <n v="0.44236950806952208"/>
        <n v="0.24840955854355071"/>
        <n v="0.53172952081956382"/>
        <n v="1.1467778260869566"/>
        <n v="1.1228933333333335"/>
        <n v="0.42688601499250378"/>
        <n v="0.19113189606741576"/>
        <n v="0.11148967068445975"/>
        <n v="0.16919839364518977"/>
        <n v="0.17702113055181695"/>
        <n v="0.33664115659741206"/>
        <n v="0.2728689914955798"/>
        <n v="0.27413366119249161"/>
        <n v="0.27536871657754014"/>
        <n v="0.70370933908045985"/>
        <n v="0.46144434956816394"/>
        <n v="0.23867457406630299"/>
        <n v="0.21249936462803082"/>
        <n v="0.2545226301348385"/>
        <n v="0.53924589285714286"/>
        <n v="1.0157439215686273"/>
        <n v="0.61521880889719005"/>
        <n v="0.45547432768686003"/>
        <n v="1.7482527956989247"/>
        <n v="1.2903288461538465"/>
        <n v="1.0493862452107281"/>
        <n v="0.16504272450532725"/>
        <n v="0.25732699805068227"/>
        <n v="0.53895632232321"/>
        <n v="1.5608039074550129"/>
        <n v="0.83561008130081305"/>
        <n v="0.52722024999999995"/>
        <n v="0.44514666472681164"/>
        <n v="0.39006357204554376"/>
        <n v="0.26138321703038919"/>
        <n v="0.24755524904074813"/>
        <n v="1.06999"/>
        <n v="0.41947338122977346"/>
        <n v="0.66884980868285504"/>
        <n v="0.2339498888888889"/>
        <n v="0.21059123141654978"/>
        <n v="0.25503311703917325"/>
        <n v="0.23719820354457574"/>
        <n v="0.44962364771151181"/>
        <n v="0.23782883855421688"/>
        <n v="0.12752384184125112"/>
        <n v="0.38208096571464129"/>
        <n v="0.36560247268633417"/>
        <n v="0.28435584086294413"/>
        <n v="0.60963973121984838"/>
        <n v="0.41624407928159463"/>
        <n v="0.24939231176231177"/>
        <n v="0.18299576941489362"/>
        <n v="0.23707682651770656"/>
        <n v="0.37657212989921612"/>
        <n v="0.56867604192355126"/>
        <n v="2.1247774999999995"/>
        <n v="1.147095"/>
        <n v="0.61431501728110594"/>
        <n v="0.19648561781609195"/>
        <n v="0.35599618154538631"/>
        <n v="0.16456567746554501"/>
        <n v="0.37219067308804821"/>
        <n v="0.33504868938178883"/>
        <n v="0.27233386198488568"/>
        <n v="0.2768499444444445"/>
        <n v="0.68578072523364486"/>
        <n v="0.43029110409151228"/>
        <n v="0.25232295944662964"/>
        <n v="0.2113570004846167"/>
        <n v="0.24580809142326973"/>
        <n v="0.66953529411764701"/>
        <n v="0.9539455"/>
        <n v="0.64251503964841894"/>
        <n v="1.7698815837104074"/>
        <n v="1.3502431034482758"/>
        <n v="1.067525238095238"/>
        <n v="0.4210471054798281"/>
        <n v="1.6391306009615385"/>
        <n v="0.84951515463917515"/>
        <n v="0.57315250956806996"/>
        <n v="0.20482368074792245"/>
        <n v="0.29211937943262412"/>
        <n v="0.65205865979381439"/>
        <n v="0.47881061337521208"/>
        <n v="0.39521350226617219"/>
        <n v="0.33533652073209008"/>
        <n v="0.24757025015805412"/>
        <n v="0.66662925404157047"/>
        <n v="0.45604907391673749"/>
        <n v="0.22566402173913044"/>
        <n v="0.20619074082595193"/>
        <n v="0.25284144879053011"/>
        <n v="0.2362031148960739"/>
        <n v="0.45952441960447116"/>
        <n v="0.28636050322580642"/>
        <n v="0.49089002865329512"/>
        <n v="0.37507034427732316"/>
        <n v="0.36212266684834449"/>
        <n v="0.27226722393911434"/>
        <n v="0.62877291331546026"/>
        <n v="0.44506228055110297"/>
        <n v="0.24462079234070649"/>
        <n v="0.19151431887841977"/>
        <n v="0.14719969979716024"/>
        <n v="0.25369486665064872"/>
        <n v="0.59890355470412937"/>
        <n v="0.36997632067265873"/>
        <n v="0.55191185307017543"/>
        <n v="0.37862790953545233"/>
        <n v="0.535233997429306"/>
        <n v="0.39042199782112469"/>
        <n v="0.33829946528689014"/>
        <n v="0.2696376677570993"/>
        <n v="0.65361782359268572"/>
        <n v="0.44696746581550223"/>
        <n v="0.24400933222775015"/>
        <n v="0.20388921661781056"/>
        <n v="0.25995246307146391"/>
        <n v="1.0042197826086956"/>
        <n v="0.53563033346888989"/>
        <n v="1.695734077253219"/>
        <n v="1.4798924444444446"/>
        <n v="1.0477074912891986"/>
        <n v="0.42116306914344687"/>
        <n v="0.12023342752607816"/>
        <n v="0.57315995766488426"/>
        <n v="1.7162373684210528"/>
        <n v="0.95540977991746912"/>
        <n v="0.36453961307007504"/>
        <n v="0.3723956141770513"/>
        <n v="0.38067219687944914"/>
        <n v="0.34014777369281046"/>
        <n v="0.39434598884598882"/>
        <n v="0.40921203497484121"/>
        <n v="0.34214295388782856"/>
        <n v="0.41766992114156959"/>
        <n v="0.35276338514680489"/>
        <n v="0.39134198225052508"/>
        <n v="0.40909026881089333"/>
        <n v="0.27876706777119187"/>
        <n v="0.40306610603290682"/>
        <n v="0.4062931364031277"/>
        <n v="0.365186869740594"/>
        <n v="0.40085151356993737"/>
        <n v="0.37630719517449368"/>
        <n v="0.37373376743497722"/>
        <n v="0.3839223050967856"/>
        <n v="0.4207110871324522"/>
        <n v="0.37756738157561431"/>
        <n v="0.35103403744118533"/>
        <n v="0.41536507514297116"/>
        <n v="0.40358296921044612"/>
        <n v="0.31306927334404566"/>
        <n v="0.3853300995659944"/>
        <n v="0.41825605330870225"/>
        <n v="0.36984409991386735"/>
        <n v="0.33883099579242637"/>
        <n v="0.45043845103394459"/>
        <n v="0.35818595825426947"/>
        <n v="0.41407836456558772"/>
        <n v="0.41696093473386048"/>
        <n v="0.40973142857142852"/>
        <n v="0.29428761904761908"/>
        <n v="0.44477899561578316"/>
      </sharedItems>
    </cacheField>
  </cacheFields>
  <extLst>
    <ext xmlns:x14="http://schemas.microsoft.com/office/spreadsheetml/2009/9/main" uri="{725AE2AE-9491-48be-B2B4-4EB974FC3084}">
      <x14:pivotCacheDefinition pivotCacheId="18237880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1"/>
    <x v="1"/>
    <x v="1"/>
    <x v="1"/>
    <x v="1"/>
    <x v="1"/>
    <x v="1"/>
  </r>
  <r>
    <x v="0"/>
    <x v="0"/>
    <x v="0"/>
    <x v="0"/>
    <x v="2"/>
    <x v="2"/>
    <x v="2"/>
    <x v="2"/>
    <x v="2"/>
    <x v="2"/>
    <x v="2"/>
    <x v="2"/>
    <x v="2"/>
  </r>
  <r>
    <x v="0"/>
    <x v="0"/>
    <x v="0"/>
    <x v="0"/>
    <x v="3"/>
    <x v="3"/>
    <x v="3"/>
    <x v="3"/>
    <x v="3"/>
    <x v="3"/>
    <x v="3"/>
    <x v="3"/>
    <x v="3"/>
  </r>
  <r>
    <x v="0"/>
    <x v="0"/>
    <x v="0"/>
    <x v="1"/>
    <x v="2"/>
    <x v="4"/>
    <x v="4"/>
    <x v="4"/>
    <x v="4"/>
    <x v="4"/>
    <x v="4"/>
    <x v="4"/>
    <x v="4"/>
  </r>
  <r>
    <x v="0"/>
    <x v="0"/>
    <x v="0"/>
    <x v="2"/>
    <x v="0"/>
    <x v="5"/>
    <x v="5"/>
    <x v="5"/>
    <x v="5"/>
    <x v="5"/>
    <x v="5"/>
    <x v="5"/>
    <x v="5"/>
  </r>
  <r>
    <x v="0"/>
    <x v="0"/>
    <x v="0"/>
    <x v="2"/>
    <x v="2"/>
    <x v="6"/>
    <x v="6"/>
    <x v="6"/>
    <x v="6"/>
    <x v="6"/>
    <x v="6"/>
    <x v="6"/>
    <x v="6"/>
  </r>
  <r>
    <x v="0"/>
    <x v="0"/>
    <x v="0"/>
    <x v="3"/>
    <x v="4"/>
    <x v="7"/>
    <x v="7"/>
    <x v="7"/>
    <x v="7"/>
    <x v="7"/>
    <x v="7"/>
    <x v="7"/>
    <x v="7"/>
  </r>
  <r>
    <x v="0"/>
    <x v="0"/>
    <x v="0"/>
    <x v="4"/>
    <x v="1"/>
    <x v="8"/>
    <x v="8"/>
    <x v="8"/>
    <x v="8"/>
    <x v="8"/>
    <x v="8"/>
    <x v="8"/>
    <x v="8"/>
  </r>
  <r>
    <x v="0"/>
    <x v="0"/>
    <x v="0"/>
    <x v="5"/>
    <x v="1"/>
    <x v="9"/>
    <x v="9"/>
    <x v="9"/>
    <x v="9"/>
    <x v="9"/>
    <x v="9"/>
    <x v="9"/>
    <x v="9"/>
  </r>
  <r>
    <x v="0"/>
    <x v="0"/>
    <x v="0"/>
    <x v="6"/>
    <x v="5"/>
    <x v="10"/>
    <x v="10"/>
    <x v="10"/>
    <x v="10"/>
    <x v="10"/>
    <x v="10"/>
    <x v="10"/>
    <x v="10"/>
  </r>
  <r>
    <x v="0"/>
    <x v="0"/>
    <x v="0"/>
    <x v="6"/>
    <x v="2"/>
    <x v="11"/>
    <x v="11"/>
    <x v="11"/>
    <x v="11"/>
    <x v="11"/>
    <x v="11"/>
    <x v="11"/>
    <x v="11"/>
  </r>
  <r>
    <x v="0"/>
    <x v="0"/>
    <x v="0"/>
    <x v="7"/>
    <x v="2"/>
    <x v="12"/>
    <x v="12"/>
    <x v="12"/>
    <x v="7"/>
    <x v="12"/>
    <x v="12"/>
    <x v="12"/>
    <x v="12"/>
  </r>
  <r>
    <x v="0"/>
    <x v="0"/>
    <x v="0"/>
    <x v="8"/>
    <x v="4"/>
    <x v="13"/>
    <x v="13"/>
    <x v="13"/>
    <x v="12"/>
    <x v="13"/>
    <x v="13"/>
    <x v="13"/>
    <x v="13"/>
  </r>
  <r>
    <x v="0"/>
    <x v="0"/>
    <x v="0"/>
    <x v="9"/>
    <x v="2"/>
    <x v="14"/>
    <x v="14"/>
    <x v="14"/>
    <x v="12"/>
    <x v="13"/>
    <x v="14"/>
    <x v="13"/>
    <x v="14"/>
  </r>
  <r>
    <x v="0"/>
    <x v="0"/>
    <x v="1"/>
    <x v="0"/>
    <x v="0"/>
    <x v="15"/>
    <x v="15"/>
    <x v="15"/>
    <x v="13"/>
    <x v="14"/>
    <x v="15"/>
    <x v="14"/>
    <x v="15"/>
  </r>
  <r>
    <x v="0"/>
    <x v="0"/>
    <x v="1"/>
    <x v="0"/>
    <x v="6"/>
    <x v="16"/>
    <x v="16"/>
    <x v="16"/>
    <x v="14"/>
    <x v="15"/>
    <x v="16"/>
    <x v="15"/>
    <x v="16"/>
  </r>
  <r>
    <x v="0"/>
    <x v="0"/>
    <x v="1"/>
    <x v="0"/>
    <x v="1"/>
    <x v="17"/>
    <x v="17"/>
    <x v="17"/>
    <x v="15"/>
    <x v="16"/>
    <x v="17"/>
    <x v="16"/>
    <x v="17"/>
  </r>
  <r>
    <x v="0"/>
    <x v="0"/>
    <x v="1"/>
    <x v="0"/>
    <x v="2"/>
    <x v="18"/>
    <x v="18"/>
    <x v="18"/>
    <x v="16"/>
    <x v="17"/>
    <x v="18"/>
    <x v="17"/>
    <x v="18"/>
  </r>
  <r>
    <x v="0"/>
    <x v="0"/>
    <x v="1"/>
    <x v="0"/>
    <x v="3"/>
    <x v="19"/>
    <x v="19"/>
    <x v="19"/>
    <x v="17"/>
    <x v="18"/>
    <x v="19"/>
    <x v="18"/>
    <x v="19"/>
  </r>
  <r>
    <x v="0"/>
    <x v="0"/>
    <x v="1"/>
    <x v="5"/>
    <x v="1"/>
    <x v="20"/>
    <x v="20"/>
    <x v="20"/>
    <x v="18"/>
    <x v="19"/>
    <x v="20"/>
    <x v="19"/>
    <x v="20"/>
  </r>
  <r>
    <x v="0"/>
    <x v="0"/>
    <x v="1"/>
    <x v="1"/>
    <x v="2"/>
    <x v="21"/>
    <x v="21"/>
    <x v="21"/>
    <x v="19"/>
    <x v="20"/>
    <x v="21"/>
    <x v="20"/>
    <x v="21"/>
  </r>
  <r>
    <x v="0"/>
    <x v="0"/>
    <x v="1"/>
    <x v="2"/>
    <x v="0"/>
    <x v="22"/>
    <x v="22"/>
    <x v="22"/>
    <x v="20"/>
    <x v="21"/>
    <x v="22"/>
    <x v="21"/>
    <x v="22"/>
  </r>
  <r>
    <x v="0"/>
    <x v="0"/>
    <x v="1"/>
    <x v="2"/>
    <x v="2"/>
    <x v="23"/>
    <x v="23"/>
    <x v="23"/>
    <x v="21"/>
    <x v="22"/>
    <x v="23"/>
    <x v="22"/>
    <x v="23"/>
  </r>
  <r>
    <x v="0"/>
    <x v="0"/>
    <x v="1"/>
    <x v="4"/>
    <x v="1"/>
    <x v="24"/>
    <x v="24"/>
    <x v="24"/>
    <x v="22"/>
    <x v="23"/>
    <x v="24"/>
    <x v="23"/>
    <x v="24"/>
  </r>
  <r>
    <x v="0"/>
    <x v="0"/>
    <x v="1"/>
    <x v="3"/>
    <x v="4"/>
    <x v="25"/>
    <x v="25"/>
    <x v="25"/>
    <x v="23"/>
    <x v="24"/>
    <x v="25"/>
    <x v="24"/>
    <x v="25"/>
  </r>
  <r>
    <x v="0"/>
    <x v="0"/>
    <x v="1"/>
    <x v="10"/>
    <x v="1"/>
    <x v="26"/>
    <x v="26"/>
    <x v="26"/>
    <x v="24"/>
    <x v="25"/>
    <x v="26"/>
    <x v="25"/>
    <x v="26"/>
  </r>
  <r>
    <x v="0"/>
    <x v="0"/>
    <x v="1"/>
    <x v="11"/>
    <x v="4"/>
    <x v="27"/>
    <x v="27"/>
    <x v="16"/>
    <x v="25"/>
    <x v="26"/>
    <x v="27"/>
    <x v="26"/>
    <x v="27"/>
  </r>
  <r>
    <x v="0"/>
    <x v="0"/>
    <x v="1"/>
    <x v="11"/>
    <x v="2"/>
    <x v="28"/>
    <x v="28"/>
    <x v="27"/>
    <x v="26"/>
    <x v="27"/>
    <x v="28"/>
    <x v="27"/>
    <x v="28"/>
  </r>
  <r>
    <x v="0"/>
    <x v="0"/>
    <x v="1"/>
    <x v="12"/>
    <x v="5"/>
    <x v="29"/>
    <x v="29"/>
    <x v="28"/>
    <x v="27"/>
    <x v="28"/>
    <x v="29"/>
    <x v="28"/>
    <x v="29"/>
  </r>
  <r>
    <x v="0"/>
    <x v="0"/>
    <x v="1"/>
    <x v="13"/>
    <x v="2"/>
    <x v="30"/>
    <x v="30"/>
    <x v="29"/>
    <x v="12"/>
    <x v="13"/>
    <x v="30"/>
    <x v="13"/>
    <x v="30"/>
  </r>
  <r>
    <x v="0"/>
    <x v="0"/>
    <x v="2"/>
    <x v="0"/>
    <x v="0"/>
    <x v="31"/>
    <x v="31"/>
    <x v="30"/>
    <x v="28"/>
    <x v="29"/>
    <x v="31"/>
    <x v="29"/>
    <x v="31"/>
  </r>
  <r>
    <x v="0"/>
    <x v="0"/>
    <x v="2"/>
    <x v="0"/>
    <x v="1"/>
    <x v="32"/>
    <x v="32"/>
    <x v="31"/>
    <x v="29"/>
    <x v="30"/>
    <x v="32"/>
    <x v="30"/>
    <x v="32"/>
  </r>
  <r>
    <x v="0"/>
    <x v="0"/>
    <x v="2"/>
    <x v="0"/>
    <x v="2"/>
    <x v="33"/>
    <x v="33"/>
    <x v="32"/>
    <x v="30"/>
    <x v="31"/>
    <x v="33"/>
    <x v="31"/>
    <x v="33"/>
  </r>
  <r>
    <x v="0"/>
    <x v="0"/>
    <x v="2"/>
    <x v="0"/>
    <x v="3"/>
    <x v="34"/>
    <x v="34"/>
    <x v="33"/>
    <x v="31"/>
    <x v="32"/>
    <x v="34"/>
    <x v="32"/>
    <x v="34"/>
  </r>
  <r>
    <x v="0"/>
    <x v="0"/>
    <x v="2"/>
    <x v="1"/>
    <x v="2"/>
    <x v="35"/>
    <x v="35"/>
    <x v="34"/>
    <x v="32"/>
    <x v="33"/>
    <x v="35"/>
    <x v="33"/>
    <x v="35"/>
  </r>
  <r>
    <x v="0"/>
    <x v="0"/>
    <x v="2"/>
    <x v="5"/>
    <x v="1"/>
    <x v="36"/>
    <x v="36"/>
    <x v="35"/>
    <x v="33"/>
    <x v="34"/>
    <x v="36"/>
    <x v="34"/>
    <x v="36"/>
  </r>
  <r>
    <x v="0"/>
    <x v="0"/>
    <x v="2"/>
    <x v="2"/>
    <x v="0"/>
    <x v="37"/>
    <x v="37"/>
    <x v="36"/>
    <x v="34"/>
    <x v="35"/>
    <x v="37"/>
    <x v="35"/>
    <x v="37"/>
  </r>
  <r>
    <x v="0"/>
    <x v="0"/>
    <x v="2"/>
    <x v="2"/>
    <x v="2"/>
    <x v="38"/>
    <x v="38"/>
    <x v="37"/>
    <x v="35"/>
    <x v="36"/>
    <x v="38"/>
    <x v="36"/>
    <x v="38"/>
  </r>
  <r>
    <x v="0"/>
    <x v="0"/>
    <x v="2"/>
    <x v="4"/>
    <x v="1"/>
    <x v="39"/>
    <x v="39"/>
    <x v="38"/>
    <x v="36"/>
    <x v="37"/>
    <x v="39"/>
    <x v="37"/>
    <x v="39"/>
  </r>
  <r>
    <x v="0"/>
    <x v="0"/>
    <x v="2"/>
    <x v="11"/>
    <x v="4"/>
    <x v="40"/>
    <x v="40"/>
    <x v="39"/>
    <x v="37"/>
    <x v="38"/>
    <x v="40"/>
    <x v="38"/>
    <x v="40"/>
  </r>
  <r>
    <x v="0"/>
    <x v="0"/>
    <x v="2"/>
    <x v="11"/>
    <x v="2"/>
    <x v="41"/>
    <x v="41"/>
    <x v="40"/>
    <x v="38"/>
    <x v="39"/>
    <x v="41"/>
    <x v="39"/>
    <x v="41"/>
  </r>
  <r>
    <x v="0"/>
    <x v="0"/>
    <x v="2"/>
    <x v="14"/>
    <x v="4"/>
    <x v="42"/>
    <x v="42"/>
    <x v="41"/>
    <x v="39"/>
    <x v="40"/>
    <x v="42"/>
    <x v="40"/>
    <x v="42"/>
  </r>
  <r>
    <x v="0"/>
    <x v="0"/>
    <x v="2"/>
    <x v="14"/>
    <x v="1"/>
    <x v="43"/>
    <x v="43"/>
    <x v="42"/>
    <x v="40"/>
    <x v="41"/>
    <x v="43"/>
    <x v="41"/>
    <x v="43"/>
  </r>
  <r>
    <x v="0"/>
    <x v="0"/>
    <x v="2"/>
    <x v="14"/>
    <x v="2"/>
    <x v="44"/>
    <x v="44"/>
    <x v="43"/>
    <x v="41"/>
    <x v="42"/>
    <x v="44"/>
    <x v="42"/>
    <x v="44"/>
  </r>
  <r>
    <x v="0"/>
    <x v="0"/>
    <x v="2"/>
    <x v="3"/>
    <x v="4"/>
    <x v="45"/>
    <x v="45"/>
    <x v="44"/>
    <x v="42"/>
    <x v="43"/>
    <x v="45"/>
    <x v="43"/>
    <x v="45"/>
  </r>
  <r>
    <x v="0"/>
    <x v="0"/>
    <x v="2"/>
    <x v="15"/>
    <x v="1"/>
    <x v="46"/>
    <x v="46"/>
    <x v="45"/>
    <x v="12"/>
    <x v="13"/>
    <x v="46"/>
    <x v="13"/>
    <x v="46"/>
  </r>
  <r>
    <x v="0"/>
    <x v="0"/>
    <x v="2"/>
    <x v="15"/>
    <x v="2"/>
    <x v="47"/>
    <x v="47"/>
    <x v="46"/>
    <x v="12"/>
    <x v="13"/>
    <x v="47"/>
    <x v="13"/>
    <x v="47"/>
  </r>
  <r>
    <x v="0"/>
    <x v="0"/>
    <x v="2"/>
    <x v="16"/>
    <x v="4"/>
    <x v="48"/>
    <x v="48"/>
    <x v="47"/>
    <x v="43"/>
    <x v="44"/>
    <x v="48"/>
    <x v="44"/>
    <x v="48"/>
  </r>
  <r>
    <x v="0"/>
    <x v="0"/>
    <x v="2"/>
    <x v="16"/>
    <x v="1"/>
    <x v="49"/>
    <x v="49"/>
    <x v="48"/>
    <x v="44"/>
    <x v="45"/>
    <x v="49"/>
    <x v="45"/>
    <x v="49"/>
  </r>
  <r>
    <x v="0"/>
    <x v="1"/>
    <x v="0"/>
    <x v="0"/>
    <x v="0"/>
    <x v="50"/>
    <x v="50"/>
    <x v="49"/>
    <x v="45"/>
    <x v="46"/>
    <x v="50"/>
    <x v="46"/>
    <x v="50"/>
  </r>
  <r>
    <x v="0"/>
    <x v="1"/>
    <x v="0"/>
    <x v="0"/>
    <x v="1"/>
    <x v="51"/>
    <x v="51"/>
    <x v="50"/>
    <x v="46"/>
    <x v="47"/>
    <x v="51"/>
    <x v="47"/>
    <x v="51"/>
  </r>
  <r>
    <x v="0"/>
    <x v="1"/>
    <x v="0"/>
    <x v="0"/>
    <x v="2"/>
    <x v="52"/>
    <x v="52"/>
    <x v="51"/>
    <x v="47"/>
    <x v="48"/>
    <x v="52"/>
    <x v="48"/>
    <x v="52"/>
  </r>
  <r>
    <x v="0"/>
    <x v="1"/>
    <x v="0"/>
    <x v="0"/>
    <x v="3"/>
    <x v="53"/>
    <x v="53"/>
    <x v="52"/>
    <x v="48"/>
    <x v="49"/>
    <x v="53"/>
    <x v="49"/>
    <x v="53"/>
  </r>
  <r>
    <x v="0"/>
    <x v="1"/>
    <x v="0"/>
    <x v="1"/>
    <x v="2"/>
    <x v="54"/>
    <x v="54"/>
    <x v="53"/>
    <x v="49"/>
    <x v="50"/>
    <x v="54"/>
    <x v="50"/>
    <x v="54"/>
  </r>
  <r>
    <x v="0"/>
    <x v="1"/>
    <x v="0"/>
    <x v="2"/>
    <x v="0"/>
    <x v="55"/>
    <x v="55"/>
    <x v="54"/>
    <x v="50"/>
    <x v="51"/>
    <x v="55"/>
    <x v="51"/>
    <x v="55"/>
  </r>
  <r>
    <x v="0"/>
    <x v="1"/>
    <x v="0"/>
    <x v="2"/>
    <x v="2"/>
    <x v="56"/>
    <x v="56"/>
    <x v="55"/>
    <x v="51"/>
    <x v="52"/>
    <x v="56"/>
    <x v="52"/>
    <x v="56"/>
  </r>
  <r>
    <x v="0"/>
    <x v="1"/>
    <x v="0"/>
    <x v="3"/>
    <x v="4"/>
    <x v="57"/>
    <x v="57"/>
    <x v="56"/>
    <x v="52"/>
    <x v="53"/>
    <x v="57"/>
    <x v="53"/>
    <x v="57"/>
  </r>
  <r>
    <x v="0"/>
    <x v="1"/>
    <x v="0"/>
    <x v="4"/>
    <x v="1"/>
    <x v="58"/>
    <x v="58"/>
    <x v="57"/>
    <x v="53"/>
    <x v="54"/>
    <x v="58"/>
    <x v="54"/>
    <x v="58"/>
  </r>
  <r>
    <x v="0"/>
    <x v="1"/>
    <x v="0"/>
    <x v="5"/>
    <x v="1"/>
    <x v="59"/>
    <x v="59"/>
    <x v="58"/>
    <x v="54"/>
    <x v="55"/>
    <x v="59"/>
    <x v="55"/>
    <x v="59"/>
  </r>
  <r>
    <x v="0"/>
    <x v="1"/>
    <x v="0"/>
    <x v="6"/>
    <x v="5"/>
    <x v="60"/>
    <x v="60"/>
    <x v="39"/>
    <x v="10"/>
    <x v="56"/>
    <x v="60"/>
    <x v="56"/>
    <x v="60"/>
  </r>
  <r>
    <x v="0"/>
    <x v="1"/>
    <x v="0"/>
    <x v="6"/>
    <x v="2"/>
    <x v="61"/>
    <x v="61"/>
    <x v="59"/>
    <x v="55"/>
    <x v="57"/>
    <x v="61"/>
    <x v="57"/>
    <x v="61"/>
  </r>
  <r>
    <x v="0"/>
    <x v="1"/>
    <x v="0"/>
    <x v="7"/>
    <x v="2"/>
    <x v="62"/>
    <x v="62"/>
    <x v="60"/>
    <x v="53"/>
    <x v="58"/>
    <x v="62"/>
    <x v="58"/>
    <x v="62"/>
  </r>
  <r>
    <x v="0"/>
    <x v="1"/>
    <x v="0"/>
    <x v="8"/>
    <x v="4"/>
    <x v="63"/>
    <x v="63"/>
    <x v="61"/>
    <x v="12"/>
    <x v="13"/>
    <x v="63"/>
    <x v="13"/>
    <x v="63"/>
  </r>
  <r>
    <x v="0"/>
    <x v="1"/>
    <x v="0"/>
    <x v="9"/>
    <x v="2"/>
    <x v="64"/>
    <x v="64"/>
    <x v="62"/>
    <x v="56"/>
    <x v="59"/>
    <x v="64"/>
    <x v="59"/>
    <x v="64"/>
  </r>
  <r>
    <x v="0"/>
    <x v="1"/>
    <x v="1"/>
    <x v="0"/>
    <x v="0"/>
    <x v="65"/>
    <x v="65"/>
    <x v="63"/>
    <x v="57"/>
    <x v="60"/>
    <x v="65"/>
    <x v="60"/>
    <x v="65"/>
  </r>
  <r>
    <x v="0"/>
    <x v="1"/>
    <x v="1"/>
    <x v="0"/>
    <x v="6"/>
    <x v="66"/>
    <x v="66"/>
    <x v="64"/>
    <x v="58"/>
    <x v="61"/>
    <x v="66"/>
    <x v="61"/>
    <x v="66"/>
  </r>
  <r>
    <x v="0"/>
    <x v="1"/>
    <x v="1"/>
    <x v="0"/>
    <x v="1"/>
    <x v="67"/>
    <x v="67"/>
    <x v="65"/>
    <x v="59"/>
    <x v="62"/>
    <x v="67"/>
    <x v="62"/>
    <x v="67"/>
  </r>
  <r>
    <x v="0"/>
    <x v="1"/>
    <x v="1"/>
    <x v="0"/>
    <x v="2"/>
    <x v="68"/>
    <x v="68"/>
    <x v="66"/>
    <x v="60"/>
    <x v="63"/>
    <x v="68"/>
    <x v="63"/>
    <x v="68"/>
  </r>
  <r>
    <x v="0"/>
    <x v="1"/>
    <x v="1"/>
    <x v="0"/>
    <x v="3"/>
    <x v="69"/>
    <x v="69"/>
    <x v="67"/>
    <x v="61"/>
    <x v="64"/>
    <x v="69"/>
    <x v="64"/>
    <x v="69"/>
  </r>
  <r>
    <x v="0"/>
    <x v="1"/>
    <x v="1"/>
    <x v="5"/>
    <x v="1"/>
    <x v="70"/>
    <x v="70"/>
    <x v="68"/>
    <x v="62"/>
    <x v="65"/>
    <x v="70"/>
    <x v="65"/>
    <x v="70"/>
  </r>
  <r>
    <x v="0"/>
    <x v="1"/>
    <x v="1"/>
    <x v="1"/>
    <x v="2"/>
    <x v="71"/>
    <x v="71"/>
    <x v="69"/>
    <x v="63"/>
    <x v="66"/>
    <x v="71"/>
    <x v="66"/>
    <x v="71"/>
  </r>
  <r>
    <x v="0"/>
    <x v="1"/>
    <x v="1"/>
    <x v="2"/>
    <x v="0"/>
    <x v="72"/>
    <x v="72"/>
    <x v="70"/>
    <x v="64"/>
    <x v="67"/>
    <x v="72"/>
    <x v="67"/>
    <x v="72"/>
  </r>
  <r>
    <x v="0"/>
    <x v="1"/>
    <x v="1"/>
    <x v="2"/>
    <x v="2"/>
    <x v="73"/>
    <x v="73"/>
    <x v="71"/>
    <x v="65"/>
    <x v="68"/>
    <x v="73"/>
    <x v="68"/>
    <x v="73"/>
  </r>
  <r>
    <x v="0"/>
    <x v="1"/>
    <x v="1"/>
    <x v="4"/>
    <x v="1"/>
    <x v="74"/>
    <x v="74"/>
    <x v="72"/>
    <x v="66"/>
    <x v="69"/>
    <x v="74"/>
    <x v="69"/>
    <x v="74"/>
  </r>
  <r>
    <x v="0"/>
    <x v="1"/>
    <x v="1"/>
    <x v="11"/>
    <x v="4"/>
    <x v="75"/>
    <x v="75"/>
    <x v="73"/>
    <x v="67"/>
    <x v="70"/>
    <x v="75"/>
    <x v="70"/>
    <x v="75"/>
  </r>
  <r>
    <x v="0"/>
    <x v="1"/>
    <x v="1"/>
    <x v="11"/>
    <x v="2"/>
    <x v="76"/>
    <x v="76"/>
    <x v="74"/>
    <x v="68"/>
    <x v="71"/>
    <x v="76"/>
    <x v="71"/>
    <x v="76"/>
  </r>
  <r>
    <x v="0"/>
    <x v="1"/>
    <x v="1"/>
    <x v="3"/>
    <x v="4"/>
    <x v="77"/>
    <x v="77"/>
    <x v="75"/>
    <x v="69"/>
    <x v="72"/>
    <x v="77"/>
    <x v="72"/>
    <x v="77"/>
  </r>
  <r>
    <x v="0"/>
    <x v="1"/>
    <x v="1"/>
    <x v="6"/>
    <x v="2"/>
    <x v="78"/>
    <x v="78"/>
    <x v="76"/>
    <x v="70"/>
    <x v="73"/>
    <x v="78"/>
    <x v="73"/>
    <x v="78"/>
  </r>
  <r>
    <x v="0"/>
    <x v="1"/>
    <x v="1"/>
    <x v="16"/>
    <x v="4"/>
    <x v="79"/>
    <x v="79"/>
    <x v="77"/>
    <x v="12"/>
    <x v="13"/>
    <x v="79"/>
    <x v="13"/>
    <x v="79"/>
  </r>
  <r>
    <x v="0"/>
    <x v="1"/>
    <x v="1"/>
    <x v="16"/>
    <x v="1"/>
    <x v="80"/>
    <x v="80"/>
    <x v="78"/>
    <x v="12"/>
    <x v="13"/>
    <x v="80"/>
    <x v="13"/>
    <x v="80"/>
  </r>
  <r>
    <x v="0"/>
    <x v="1"/>
    <x v="1"/>
    <x v="17"/>
    <x v="6"/>
    <x v="81"/>
    <x v="81"/>
    <x v="79"/>
    <x v="12"/>
    <x v="13"/>
    <x v="81"/>
    <x v="13"/>
    <x v="81"/>
  </r>
  <r>
    <x v="0"/>
    <x v="1"/>
    <x v="1"/>
    <x v="17"/>
    <x v="2"/>
    <x v="82"/>
    <x v="82"/>
    <x v="80"/>
    <x v="12"/>
    <x v="13"/>
    <x v="82"/>
    <x v="13"/>
    <x v="82"/>
  </r>
  <r>
    <x v="0"/>
    <x v="1"/>
    <x v="2"/>
    <x v="0"/>
    <x v="0"/>
    <x v="83"/>
    <x v="83"/>
    <x v="81"/>
    <x v="71"/>
    <x v="74"/>
    <x v="83"/>
    <x v="74"/>
    <x v="83"/>
  </r>
  <r>
    <x v="0"/>
    <x v="1"/>
    <x v="2"/>
    <x v="0"/>
    <x v="1"/>
    <x v="84"/>
    <x v="84"/>
    <x v="82"/>
    <x v="72"/>
    <x v="75"/>
    <x v="84"/>
    <x v="75"/>
    <x v="84"/>
  </r>
  <r>
    <x v="0"/>
    <x v="1"/>
    <x v="2"/>
    <x v="0"/>
    <x v="2"/>
    <x v="85"/>
    <x v="85"/>
    <x v="83"/>
    <x v="73"/>
    <x v="76"/>
    <x v="85"/>
    <x v="76"/>
    <x v="85"/>
  </r>
  <r>
    <x v="0"/>
    <x v="1"/>
    <x v="2"/>
    <x v="0"/>
    <x v="3"/>
    <x v="86"/>
    <x v="86"/>
    <x v="84"/>
    <x v="31"/>
    <x v="77"/>
    <x v="86"/>
    <x v="77"/>
    <x v="86"/>
  </r>
  <r>
    <x v="0"/>
    <x v="1"/>
    <x v="2"/>
    <x v="1"/>
    <x v="2"/>
    <x v="87"/>
    <x v="87"/>
    <x v="85"/>
    <x v="74"/>
    <x v="78"/>
    <x v="87"/>
    <x v="78"/>
    <x v="87"/>
  </r>
  <r>
    <x v="0"/>
    <x v="1"/>
    <x v="2"/>
    <x v="5"/>
    <x v="1"/>
    <x v="88"/>
    <x v="88"/>
    <x v="86"/>
    <x v="75"/>
    <x v="79"/>
    <x v="88"/>
    <x v="79"/>
    <x v="88"/>
  </r>
  <r>
    <x v="0"/>
    <x v="1"/>
    <x v="2"/>
    <x v="2"/>
    <x v="0"/>
    <x v="89"/>
    <x v="89"/>
    <x v="87"/>
    <x v="76"/>
    <x v="80"/>
    <x v="89"/>
    <x v="80"/>
    <x v="89"/>
  </r>
  <r>
    <x v="0"/>
    <x v="1"/>
    <x v="2"/>
    <x v="2"/>
    <x v="2"/>
    <x v="90"/>
    <x v="90"/>
    <x v="88"/>
    <x v="77"/>
    <x v="81"/>
    <x v="90"/>
    <x v="81"/>
    <x v="90"/>
  </r>
  <r>
    <x v="0"/>
    <x v="1"/>
    <x v="2"/>
    <x v="4"/>
    <x v="1"/>
    <x v="91"/>
    <x v="91"/>
    <x v="89"/>
    <x v="78"/>
    <x v="82"/>
    <x v="91"/>
    <x v="82"/>
    <x v="91"/>
  </r>
  <r>
    <x v="0"/>
    <x v="1"/>
    <x v="2"/>
    <x v="11"/>
    <x v="4"/>
    <x v="92"/>
    <x v="92"/>
    <x v="90"/>
    <x v="79"/>
    <x v="83"/>
    <x v="92"/>
    <x v="83"/>
    <x v="92"/>
  </r>
  <r>
    <x v="0"/>
    <x v="1"/>
    <x v="2"/>
    <x v="11"/>
    <x v="2"/>
    <x v="93"/>
    <x v="93"/>
    <x v="91"/>
    <x v="80"/>
    <x v="84"/>
    <x v="93"/>
    <x v="84"/>
    <x v="93"/>
  </r>
  <r>
    <x v="0"/>
    <x v="1"/>
    <x v="2"/>
    <x v="14"/>
    <x v="4"/>
    <x v="94"/>
    <x v="94"/>
    <x v="92"/>
    <x v="55"/>
    <x v="85"/>
    <x v="94"/>
    <x v="85"/>
    <x v="94"/>
  </r>
  <r>
    <x v="0"/>
    <x v="1"/>
    <x v="2"/>
    <x v="14"/>
    <x v="1"/>
    <x v="95"/>
    <x v="95"/>
    <x v="93"/>
    <x v="81"/>
    <x v="86"/>
    <x v="95"/>
    <x v="86"/>
    <x v="95"/>
  </r>
  <r>
    <x v="0"/>
    <x v="1"/>
    <x v="2"/>
    <x v="14"/>
    <x v="2"/>
    <x v="96"/>
    <x v="96"/>
    <x v="94"/>
    <x v="82"/>
    <x v="87"/>
    <x v="96"/>
    <x v="87"/>
    <x v="96"/>
  </r>
  <r>
    <x v="0"/>
    <x v="1"/>
    <x v="2"/>
    <x v="18"/>
    <x v="4"/>
    <x v="97"/>
    <x v="97"/>
    <x v="95"/>
    <x v="10"/>
    <x v="88"/>
    <x v="97"/>
    <x v="88"/>
    <x v="97"/>
  </r>
  <r>
    <x v="0"/>
    <x v="1"/>
    <x v="2"/>
    <x v="18"/>
    <x v="1"/>
    <x v="98"/>
    <x v="98"/>
    <x v="96"/>
    <x v="83"/>
    <x v="89"/>
    <x v="98"/>
    <x v="89"/>
    <x v="98"/>
  </r>
  <r>
    <x v="0"/>
    <x v="1"/>
    <x v="2"/>
    <x v="15"/>
    <x v="1"/>
    <x v="99"/>
    <x v="99"/>
    <x v="97"/>
    <x v="12"/>
    <x v="13"/>
    <x v="99"/>
    <x v="13"/>
    <x v="99"/>
  </r>
  <r>
    <x v="0"/>
    <x v="1"/>
    <x v="2"/>
    <x v="15"/>
    <x v="2"/>
    <x v="100"/>
    <x v="100"/>
    <x v="98"/>
    <x v="12"/>
    <x v="13"/>
    <x v="100"/>
    <x v="13"/>
    <x v="100"/>
  </r>
  <r>
    <x v="0"/>
    <x v="1"/>
    <x v="2"/>
    <x v="19"/>
    <x v="6"/>
    <x v="101"/>
    <x v="101"/>
    <x v="99"/>
    <x v="12"/>
    <x v="13"/>
    <x v="101"/>
    <x v="13"/>
    <x v="101"/>
  </r>
  <r>
    <x v="0"/>
    <x v="1"/>
    <x v="2"/>
    <x v="19"/>
    <x v="2"/>
    <x v="102"/>
    <x v="102"/>
    <x v="100"/>
    <x v="12"/>
    <x v="13"/>
    <x v="102"/>
    <x v="13"/>
    <x v="102"/>
  </r>
  <r>
    <x v="0"/>
    <x v="2"/>
    <x v="0"/>
    <x v="0"/>
    <x v="0"/>
    <x v="103"/>
    <x v="103"/>
    <x v="101"/>
    <x v="84"/>
    <x v="90"/>
    <x v="103"/>
    <x v="90"/>
    <x v="103"/>
  </r>
  <r>
    <x v="0"/>
    <x v="2"/>
    <x v="0"/>
    <x v="0"/>
    <x v="1"/>
    <x v="104"/>
    <x v="104"/>
    <x v="102"/>
    <x v="85"/>
    <x v="91"/>
    <x v="104"/>
    <x v="91"/>
    <x v="104"/>
  </r>
  <r>
    <x v="0"/>
    <x v="2"/>
    <x v="0"/>
    <x v="0"/>
    <x v="2"/>
    <x v="105"/>
    <x v="105"/>
    <x v="103"/>
    <x v="86"/>
    <x v="92"/>
    <x v="105"/>
    <x v="92"/>
    <x v="105"/>
  </r>
  <r>
    <x v="0"/>
    <x v="2"/>
    <x v="0"/>
    <x v="0"/>
    <x v="3"/>
    <x v="106"/>
    <x v="106"/>
    <x v="104"/>
    <x v="48"/>
    <x v="93"/>
    <x v="106"/>
    <x v="93"/>
    <x v="106"/>
  </r>
  <r>
    <x v="0"/>
    <x v="2"/>
    <x v="0"/>
    <x v="1"/>
    <x v="2"/>
    <x v="107"/>
    <x v="107"/>
    <x v="105"/>
    <x v="49"/>
    <x v="94"/>
    <x v="107"/>
    <x v="94"/>
    <x v="107"/>
  </r>
  <r>
    <x v="0"/>
    <x v="2"/>
    <x v="0"/>
    <x v="2"/>
    <x v="0"/>
    <x v="108"/>
    <x v="108"/>
    <x v="106"/>
    <x v="87"/>
    <x v="95"/>
    <x v="108"/>
    <x v="95"/>
    <x v="108"/>
  </r>
  <r>
    <x v="0"/>
    <x v="2"/>
    <x v="0"/>
    <x v="2"/>
    <x v="6"/>
    <x v="109"/>
    <x v="109"/>
    <x v="107"/>
    <x v="25"/>
    <x v="96"/>
    <x v="109"/>
    <x v="96"/>
    <x v="109"/>
  </r>
  <r>
    <x v="0"/>
    <x v="2"/>
    <x v="0"/>
    <x v="2"/>
    <x v="2"/>
    <x v="110"/>
    <x v="110"/>
    <x v="108"/>
    <x v="88"/>
    <x v="97"/>
    <x v="110"/>
    <x v="97"/>
    <x v="110"/>
  </r>
  <r>
    <x v="0"/>
    <x v="2"/>
    <x v="0"/>
    <x v="2"/>
    <x v="3"/>
    <x v="109"/>
    <x v="111"/>
    <x v="95"/>
    <x v="14"/>
    <x v="98"/>
    <x v="111"/>
    <x v="98"/>
    <x v="111"/>
  </r>
  <r>
    <x v="0"/>
    <x v="2"/>
    <x v="0"/>
    <x v="3"/>
    <x v="4"/>
    <x v="111"/>
    <x v="112"/>
    <x v="109"/>
    <x v="53"/>
    <x v="99"/>
    <x v="112"/>
    <x v="99"/>
    <x v="112"/>
  </r>
  <r>
    <x v="0"/>
    <x v="2"/>
    <x v="0"/>
    <x v="4"/>
    <x v="1"/>
    <x v="112"/>
    <x v="113"/>
    <x v="110"/>
    <x v="8"/>
    <x v="100"/>
    <x v="113"/>
    <x v="100"/>
    <x v="113"/>
  </r>
  <r>
    <x v="0"/>
    <x v="2"/>
    <x v="0"/>
    <x v="5"/>
    <x v="1"/>
    <x v="113"/>
    <x v="114"/>
    <x v="111"/>
    <x v="89"/>
    <x v="101"/>
    <x v="114"/>
    <x v="101"/>
    <x v="114"/>
  </r>
  <r>
    <x v="0"/>
    <x v="2"/>
    <x v="0"/>
    <x v="6"/>
    <x v="5"/>
    <x v="114"/>
    <x v="115"/>
    <x v="112"/>
    <x v="25"/>
    <x v="102"/>
    <x v="115"/>
    <x v="102"/>
    <x v="115"/>
  </r>
  <r>
    <x v="0"/>
    <x v="2"/>
    <x v="0"/>
    <x v="6"/>
    <x v="2"/>
    <x v="115"/>
    <x v="116"/>
    <x v="113"/>
    <x v="90"/>
    <x v="103"/>
    <x v="116"/>
    <x v="103"/>
    <x v="116"/>
  </r>
  <r>
    <x v="0"/>
    <x v="2"/>
    <x v="0"/>
    <x v="7"/>
    <x v="2"/>
    <x v="116"/>
    <x v="117"/>
    <x v="114"/>
    <x v="7"/>
    <x v="104"/>
    <x v="117"/>
    <x v="104"/>
    <x v="117"/>
  </r>
  <r>
    <x v="0"/>
    <x v="2"/>
    <x v="0"/>
    <x v="8"/>
    <x v="4"/>
    <x v="117"/>
    <x v="118"/>
    <x v="115"/>
    <x v="12"/>
    <x v="13"/>
    <x v="118"/>
    <x v="13"/>
    <x v="118"/>
  </r>
  <r>
    <x v="0"/>
    <x v="2"/>
    <x v="0"/>
    <x v="8"/>
    <x v="1"/>
    <x v="118"/>
    <x v="119"/>
    <x v="95"/>
    <x v="12"/>
    <x v="13"/>
    <x v="119"/>
    <x v="13"/>
    <x v="119"/>
  </r>
  <r>
    <x v="0"/>
    <x v="2"/>
    <x v="0"/>
    <x v="9"/>
    <x v="2"/>
    <x v="119"/>
    <x v="120"/>
    <x v="116"/>
    <x v="12"/>
    <x v="13"/>
    <x v="120"/>
    <x v="13"/>
    <x v="120"/>
  </r>
  <r>
    <x v="0"/>
    <x v="2"/>
    <x v="1"/>
    <x v="0"/>
    <x v="0"/>
    <x v="120"/>
    <x v="121"/>
    <x v="117"/>
    <x v="91"/>
    <x v="105"/>
    <x v="121"/>
    <x v="105"/>
    <x v="121"/>
  </r>
  <r>
    <x v="0"/>
    <x v="2"/>
    <x v="1"/>
    <x v="0"/>
    <x v="6"/>
    <x v="121"/>
    <x v="122"/>
    <x v="118"/>
    <x v="92"/>
    <x v="106"/>
    <x v="122"/>
    <x v="106"/>
    <x v="122"/>
  </r>
  <r>
    <x v="0"/>
    <x v="2"/>
    <x v="1"/>
    <x v="0"/>
    <x v="1"/>
    <x v="122"/>
    <x v="123"/>
    <x v="119"/>
    <x v="93"/>
    <x v="107"/>
    <x v="123"/>
    <x v="107"/>
    <x v="123"/>
  </r>
  <r>
    <x v="0"/>
    <x v="2"/>
    <x v="1"/>
    <x v="0"/>
    <x v="2"/>
    <x v="123"/>
    <x v="124"/>
    <x v="120"/>
    <x v="94"/>
    <x v="108"/>
    <x v="124"/>
    <x v="108"/>
    <x v="124"/>
  </r>
  <r>
    <x v="0"/>
    <x v="2"/>
    <x v="1"/>
    <x v="0"/>
    <x v="3"/>
    <x v="124"/>
    <x v="125"/>
    <x v="121"/>
    <x v="95"/>
    <x v="109"/>
    <x v="125"/>
    <x v="109"/>
    <x v="125"/>
  </r>
  <r>
    <x v="0"/>
    <x v="2"/>
    <x v="1"/>
    <x v="1"/>
    <x v="2"/>
    <x v="125"/>
    <x v="126"/>
    <x v="122"/>
    <x v="96"/>
    <x v="110"/>
    <x v="126"/>
    <x v="110"/>
    <x v="126"/>
  </r>
  <r>
    <x v="0"/>
    <x v="2"/>
    <x v="1"/>
    <x v="5"/>
    <x v="1"/>
    <x v="126"/>
    <x v="127"/>
    <x v="123"/>
    <x v="97"/>
    <x v="111"/>
    <x v="127"/>
    <x v="111"/>
    <x v="127"/>
  </r>
  <r>
    <x v="0"/>
    <x v="2"/>
    <x v="1"/>
    <x v="2"/>
    <x v="0"/>
    <x v="127"/>
    <x v="128"/>
    <x v="124"/>
    <x v="98"/>
    <x v="112"/>
    <x v="128"/>
    <x v="112"/>
    <x v="128"/>
  </r>
  <r>
    <x v="0"/>
    <x v="2"/>
    <x v="1"/>
    <x v="2"/>
    <x v="2"/>
    <x v="128"/>
    <x v="129"/>
    <x v="125"/>
    <x v="99"/>
    <x v="113"/>
    <x v="129"/>
    <x v="113"/>
    <x v="129"/>
  </r>
  <r>
    <x v="0"/>
    <x v="2"/>
    <x v="1"/>
    <x v="20"/>
    <x v="2"/>
    <x v="129"/>
    <x v="130"/>
    <x v="126"/>
    <x v="100"/>
    <x v="114"/>
    <x v="130"/>
    <x v="114"/>
    <x v="130"/>
  </r>
  <r>
    <x v="0"/>
    <x v="2"/>
    <x v="1"/>
    <x v="4"/>
    <x v="1"/>
    <x v="130"/>
    <x v="131"/>
    <x v="127"/>
    <x v="66"/>
    <x v="115"/>
    <x v="131"/>
    <x v="115"/>
    <x v="131"/>
  </r>
  <r>
    <x v="0"/>
    <x v="2"/>
    <x v="1"/>
    <x v="10"/>
    <x v="1"/>
    <x v="131"/>
    <x v="132"/>
    <x v="128"/>
    <x v="101"/>
    <x v="116"/>
    <x v="132"/>
    <x v="116"/>
    <x v="132"/>
  </r>
  <r>
    <x v="0"/>
    <x v="2"/>
    <x v="1"/>
    <x v="3"/>
    <x v="4"/>
    <x v="132"/>
    <x v="133"/>
    <x v="129"/>
    <x v="102"/>
    <x v="117"/>
    <x v="133"/>
    <x v="117"/>
    <x v="133"/>
  </r>
  <r>
    <x v="0"/>
    <x v="2"/>
    <x v="1"/>
    <x v="11"/>
    <x v="4"/>
    <x v="133"/>
    <x v="134"/>
    <x v="130"/>
    <x v="12"/>
    <x v="13"/>
    <x v="134"/>
    <x v="13"/>
    <x v="134"/>
  </r>
  <r>
    <x v="0"/>
    <x v="2"/>
    <x v="1"/>
    <x v="11"/>
    <x v="2"/>
    <x v="134"/>
    <x v="135"/>
    <x v="131"/>
    <x v="12"/>
    <x v="13"/>
    <x v="135"/>
    <x v="13"/>
    <x v="135"/>
  </r>
  <r>
    <x v="0"/>
    <x v="2"/>
    <x v="1"/>
    <x v="6"/>
    <x v="2"/>
    <x v="135"/>
    <x v="136"/>
    <x v="132"/>
    <x v="103"/>
    <x v="118"/>
    <x v="136"/>
    <x v="118"/>
    <x v="136"/>
  </r>
  <r>
    <x v="0"/>
    <x v="2"/>
    <x v="2"/>
    <x v="0"/>
    <x v="0"/>
    <x v="136"/>
    <x v="137"/>
    <x v="133"/>
    <x v="104"/>
    <x v="119"/>
    <x v="137"/>
    <x v="119"/>
    <x v="137"/>
  </r>
  <r>
    <x v="0"/>
    <x v="2"/>
    <x v="2"/>
    <x v="0"/>
    <x v="1"/>
    <x v="137"/>
    <x v="138"/>
    <x v="134"/>
    <x v="105"/>
    <x v="120"/>
    <x v="138"/>
    <x v="120"/>
    <x v="138"/>
  </r>
  <r>
    <x v="0"/>
    <x v="2"/>
    <x v="2"/>
    <x v="0"/>
    <x v="2"/>
    <x v="138"/>
    <x v="139"/>
    <x v="135"/>
    <x v="106"/>
    <x v="121"/>
    <x v="139"/>
    <x v="121"/>
    <x v="139"/>
  </r>
  <r>
    <x v="0"/>
    <x v="2"/>
    <x v="2"/>
    <x v="0"/>
    <x v="3"/>
    <x v="139"/>
    <x v="140"/>
    <x v="84"/>
    <x v="107"/>
    <x v="122"/>
    <x v="140"/>
    <x v="122"/>
    <x v="140"/>
  </r>
  <r>
    <x v="0"/>
    <x v="2"/>
    <x v="2"/>
    <x v="1"/>
    <x v="2"/>
    <x v="140"/>
    <x v="141"/>
    <x v="136"/>
    <x v="108"/>
    <x v="123"/>
    <x v="141"/>
    <x v="123"/>
    <x v="141"/>
  </r>
  <r>
    <x v="0"/>
    <x v="2"/>
    <x v="2"/>
    <x v="2"/>
    <x v="0"/>
    <x v="141"/>
    <x v="142"/>
    <x v="137"/>
    <x v="109"/>
    <x v="124"/>
    <x v="142"/>
    <x v="124"/>
    <x v="142"/>
  </r>
  <r>
    <x v="0"/>
    <x v="2"/>
    <x v="2"/>
    <x v="2"/>
    <x v="2"/>
    <x v="142"/>
    <x v="143"/>
    <x v="138"/>
    <x v="110"/>
    <x v="125"/>
    <x v="143"/>
    <x v="125"/>
    <x v="143"/>
  </r>
  <r>
    <x v="0"/>
    <x v="2"/>
    <x v="2"/>
    <x v="5"/>
    <x v="1"/>
    <x v="143"/>
    <x v="144"/>
    <x v="139"/>
    <x v="111"/>
    <x v="126"/>
    <x v="144"/>
    <x v="126"/>
    <x v="144"/>
  </r>
  <r>
    <x v="0"/>
    <x v="2"/>
    <x v="2"/>
    <x v="4"/>
    <x v="1"/>
    <x v="144"/>
    <x v="145"/>
    <x v="140"/>
    <x v="112"/>
    <x v="127"/>
    <x v="145"/>
    <x v="127"/>
    <x v="145"/>
  </r>
  <r>
    <x v="0"/>
    <x v="2"/>
    <x v="2"/>
    <x v="20"/>
    <x v="2"/>
    <x v="145"/>
    <x v="146"/>
    <x v="141"/>
    <x v="113"/>
    <x v="128"/>
    <x v="146"/>
    <x v="128"/>
    <x v="146"/>
  </r>
  <r>
    <x v="0"/>
    <x v="2"/>
    <x v="2"/>
    <x v="14"/>
    <x v="4"/>
    <x v="146"/>
    <x v="147"/>
    <x v="142"/>
    <x v="114"/>
    <x v="129"/>
    <x v="147"/>
    <x v="129"/>
    <x v="147"/>
  </r>
  <r>
    <x v="0"/>
    <x v="2"/>
    <x v="2"/>
    <x v="14"/>
    <x v="1"/>
    <x v="147"/>
    <x v="148"/>
    <x v="143"/>
    <x v="115"/>
    <x v="130"/>
    <x v="148"/>
    <x v="130"/>
    <x v="148"/>
  </r>
  <r>
    <x v="0"/>
    <x v="2"/>
    <x v="2"/>
    <x v="14"/>
    <x v="2"/>
    <x v="148"/>
    <x v="149"/>
    <x v="144"/>
    <x v="116"/>
    <x v="131"/>
    <x v="149"/>
    <x v="131"/>
    <x v="149"/>
  </r>
  <r>
    <x v="0"/>
    <x v="2"/>
    <x v="2"/>
    <x v="11"/>
    <x v="4"/>
    <x v="149"/>
    <x v="150"/>
    <x v="145"/>
    <x v="117"/>
    <x v="132"/>
    <x v="150"/>
    <x v="132"/>
    <x v="150"/>
  </r>
  <r>
    <x v="0"/>
    <x v="2"/>
    <x v="2"/>
    <x v="11"/>
    <x v="2"/>
    <x v="150"/>
    <x v="151"/>
    <x v="146"/>
    <x v="118"/>
    <x v="133"/>
    <x v="151"/>
    <x v="133"/>
    <x v="151"/>
  </r>
  <r>
    <x v="0"/>
    <x v="2"/>
    <x v="2"/>
    <x v="15"/>
    <x v="1"/>
    <x v="151"/>
    <x v="152"/>
    <x v="147"/>
    <x v="12"/>
    <x v="13"/>
    <x v="152"/>
    <x v="13"/>
    <x v="152"/>
  </r>
  <r>
    <x v="0"/>
    <x v="2"/>
    <x v="2"/>
    <x v="15"/>
    <x v="2"/>
    <x v="152"/>
    <x v="153"/>
    <x v="148"/>
    <x v="12"/>
    <x v="13"/>
    <x v="153"/>
    <x v="13"/>
    <x v="153"/>
  </r>
  <r>
    <x v="0"/>
    <x v="2"/>
    <x v="2"/>
    <x v="18"/>
    <x v="4"/>
    <x v="153"/>
    <x v="154"/>
    <x v="149"/>
    <x v="14"/>
    <x v="88"/>
    <x v="154"/>
    <x v="134"/>
    <x v="154"/>
  </r>
  <r>
    <x v="0"/>
    <x v="2"/>
    <x v="2"/>
    <x v="18"/>
    <x v="1"/>
    <x v="154"/>
    <x v="155"/>
    <x v="150"/>
    <x v="119"/>
    <x v="134"/>
    <x v="155"/>
    <x v="135"/>
    <x v="155"/>
  </r>
  <r>
    <x v="0"/>
    <x v="3"/>
    <x v="0"/>
    <x v="0"/>
    <x v="0"/>
    <x v="155"/>
    <x v="156"/>
    <x v="151"/>
    <x v="120"/>
    <x v="135"/>
    <x v="156"/>
    <x v="136"/>
    <x v="156"/>
  </r>
  <r>
    <x v="0"/>
    <x v="3"/>
    <x v="0"/>
    <x v="0"/>
    <x v="1"/>
    <x v="156"/>
    <x v="157"/>
    <x v="152"/>
    <x v="121"/>
    <x v="136"/>
    <x v="157"/>
    <x v="137"/>
    <x v="157"/>
  </r>
  <r>
    <x v="0"/>
    <x v="3"/>
    <x v="0"/>
    <x v="0"/>
    <x v="2"/>
    <x v="157"/>
    <x v="158"/>
    <x v="153"/>
    <x v="4"/>
    <x v="137"/>
    <x v="158"/>
    <x v="138"/>
    <x v="158"/>
  </r>
  <r>
    <x v="0"/>
    <x v="3"/>
    <x v="0"/>
    <x v="0"/>
    <x v="3"/>
    <x v="158"/>
    <x v="159"/>
    <x v="154"/>
    <x v="48"/>
    <x v="138"/>
    <x v="159"/>
    <x v="139"/>
    <x v="159"/>
  </r>
  <r>
    <x v="0"/>
    <x v="3"/>
    <x v="0"/>
    <x v="1"/>
    <x v="2"/>
    <x v="159"/>
    <x v="160"/>
    <x v="155"/>
    <x v="122"/>
    <x v="139"/>
    <x v="160"/>
    <x v="140"/>
    <x v="160"/>
  </r>
  <r>
    <x v="0"/>
    <x v="3"/>
    <x v="0"/>
    <x v="2"/>
    <x v="0"/>
    <x v="160"/>
    <x v="161"/>
    <x v="156"/>
    <x v="123"/>
    <x v="140"/>
    <x v="161"/>
    <x v="141"/>
    <x v="161"/>
  </r>
  <r>
    <x v="0"/>
    <x v="3"/>
    <x v="0"/>
    <x v="2"/>
    <x v="6"/>
    <x v="161"/>
    <x v="162"/>
    <x v="157"/>
    <x v="12"/>
    <x v="13"/>
    <x v="162"/>
    <x v="13"/>
    <x v="162"/>
  </r>
  <r>
    <x v="0"/>
    <x v="3"/>
    <x v="0"/>
    <x v="2"/>
    <x v="2"/>
    <x v="162"/>
    <x v="163"/>
    <x v="158"/>
    <x v="124"/>
    <x v="141"/>
    <x v="163"/>
    <x v="142"/>
    <x v="163"/>
  </r>
  <r>
    <x v="0"/>
    <x v="3"/>
    <x v="0"/>
    <x v="2"/>
    <x v="3"/>
    <x v="161"/>
    <x v="164"/>
    <x v="149"/>
    <x v="25"/>
    <x v="142"/>
    <x v="164"/>
    <x v="143"/>
    <x v="164"/>
  </r>
  <r>
    <x v="0"/>
    <x v="3"/>
    <x v="0"/>
    <x v="3"/>
    <x v="4"/>
    <x v="163"/>
    <x v="165"/>
    <x v="159"/>
    <x v="125"/>
    <x v="143"/>
    <x v="165"/>
    <x v="144"/>
    <x v="165"/>
  </r>
  <r>
    <x v="0"/>
    <x v="3"/>
    <x v="0"/>
    <x v="4"/>
    <x v="1"/>
    <x v="164"/>
    <x v="166"/>
    <x v="160"/>
    <x v="126"/>
    <x v="144"/>
    <x v="166"/>
    <x v="145"/>
    <x v="166"/>
  </r>
  <r>
    <x v="0"/>
    <x v="3"/>
    <x v="0"/>
    <x v="5"/>
    <x v="1"/>
    <x v="165"/>
    <x v="167"/>
    <x v="161"/>
    <x v="127"/>
    <x v="145"/>
    <x v="167"/>
    <x v="146"/>
    <x v="167"/>
  </r>
  <r>
    <x v="0"/>
    <x v="3"/>
    <x v="0"/>
    <x v="6"/>
    <x v="5"/>
    <x v="166"/>
    <x v="168"/>
    <x v="162"/>
    <x v="10"/>
    <x v="146"/>
    <x v="168"/>
    <x v="147"/>
    <x v="168"/>
  </r>
  <r>
    <x v="0"/>
    <x v="3"/>
    <x v="0"/>
    <x v="6"/>
    <x v="2"/>
    <x v="167"/>
    <x v="169"/>
    <x v="163"/>
    <x v="128"/>
    <x v="147"/>
    <x v="169"/>
    <x v="148"/>
    <x v="169"/>
  </r>
  <r>
    <x v="0"/>
    <x v="3"/>
    <x v="0"/>
    <x v="7"/>
    <x v="2"/>
    <x v="168"/>
    <x v="170"/>
    <x v="164"/>
    <x v="129"/>
    <x v="148"/>
    <x v="170"/>
    <x v="149"/>
    <x v="170"/>
  </r>
  <r>
    <x v="0"/>
    <x v="3"/>
    <x v="0"/>
    <x v="8"/>
    <x v="4"/>
    <x v="169"/>
    <x v="171"/>
    <x v="165"/>
    <x v="12"/>
    <x v="13"/>
    <x v="171"/>
    <x v="13"/>
    <x v="171"/>
  </r>
  <r>
    <x v="0"/>
    <x v="3"/>
    <x v="0"/>
    <x v="9"/>
    <x v="2"/>
    <x v="170"/>
    <x v="172"/>
    <x v="166"/>
    <x v="12"/>
    <x v="13"/>
    <x v="172"/>
    <x v="13"/>
    <x v="172"/>
  </r>
  <r>
    <x v="0"/>
    <x v="3"/>
    <x v="1"/>
    <x v="0"/>
    <x v="0"/>
    <x v="171"/>
    <x v="173"/>
    <x v="167"/>
    <x v="130"/>
    <x v="149"/>
    <x v="173"/>
    <x v="150"/>
    <x v="173"/>
  </r>
  <r>
    <x v="0"/>
    <x v="3"/>
    <x v="1"/>
    <x v="0"/>
    <x v="6"/>
    <x v="172"/>
    <x v="174"/>
    <x v="168"/>
    <x v="25"/>
    <x v="150"/>
    <x v="174"/>
    <x v="151"/>
    <x v="174"/>
  </r>
  <r>
    <x v="0"/>
    <x v="3"/>
    <x v="1"/>
    <x v="0"/>
    <x v="1"/>
    <x v="173"/>
    <x v="175"/>
    <x v="169"/>
    <x v="131"/>
    <x v="151"/>
    <x v="175"/>
    <x v="152"/>
    <x v="175"/>
  </r>
  <r>
    <x v="0"/>
    <x v="3"/>
    <x v="1"/>
    <x v="0"/>
    <x v="2"/>
    <x v="174"/>
    <x v="176"/>
    <x v="170"/>
    <x v="132"/>
    <x v="152"/>
    <x v="176"/>
    <x v="153"/>
    <x v="176"/>
  </r>
  <r>
    <x v="0"/>
    <x v="3"/>
    <x v="1"/>
    <x v="0"/>
    <x v="3"/>
    <x v="175"/>
    <x v="177"/>
    <x v="171"/>
    <x v="133"/>
    <x v="153"/>
    <x v="177"/>
    <x v="154"/>
    <x v="177"/>
  </r>
  <r>
    <x v="0"/>
    <x v="3"/>
    <x v="1"/>
    <x v="1"/>
    <x v="2"/>
    <x v="176"/>
    <x v="178"/>
    <x v="172"/>
    <x v="134"/>
    <x v="154"/>
    <x v="178"/>
    <x v="155"/>
    <x v="178"/>
  </r>
  <r>
    <x v="0"/>
    <x v="3"/>
    <x v="1"/>
    <x v="5"/>
    <x v="1"/>
    <x v="177"/>
    <x v="179"/>
    <x v="173"/>
    <x v="135"/>
    <x v="155"/>
    <x v="179"/>
    <x v="156"/>
    <x v="179"/>
  </r>
  <r>
    <x v="0"/>
    <x v="3"/>
    <x v="1"/>
    <x v="2"/>
    <x v="0"/>
    <x v="178"/>
    <x v="180"/>
    <x v="174"/>
    <x v="136"/>
    <x v="156"/>
    <x v="180"/>
    <x v="157"/>
    <x v="180"/>
  </r>
  <r>
    <x v="0"/>
    <x v="3"/>
    <x v="1"/>
    <x v="2"/>
    <x v="2"/>
    <x v="179"/>
    <x v="181"/>
    <x v="175"/>
    <x v="137"/>
    <x v="157"/>
    <x v="181"/>
    <x v="158"/>
    <x v="181"/>
  </r>
  <r>
    <x v="0"/>
    <x v="3"/>
    <x v="1"/>
    <x v="20"/>
    <x v="2"/>
    <x v="180"/>
    <x v="182"/>
    <x v="176"/>
    <x v="138"/>
    <x v="158"/>
    <x v="182"/>
    <x v="159"/>
    <x v="182"/>
  </r>
  <r>
    <x v="0"/>
    <x v="3"/>
    <x v="1"/>
    <x v="4"/>
    <x v="1"/>
    <x v="181"/>
    <x v="183"/>
    <x v="177"/>
    <x v="139"/>
    <x v="159"/>
    <x v="183"/>
    <x v="160"/>
    <x v="183"/>
  </r>
  <r>
    <x v="0"/>
    <x v="3"/>
    <x v="1"/>
    <x v="3"/>
    <x v="4"/>
    <x v="182"/>
    <x v="184"/>
    <x v="178"/>
    <x v="140"/>
    <x v="160"/>
    <x v="184"/>
    <x v="161"/>
    <x v="184"/>
  </r>
  <r>
    <x v="0"/>
    <x v="3"/>
    <x v="1"/>
    <x v="21"/>
    <x v="2"/>
    <x v="183"/>
    <x v="185"/>
    <x v="179"/>
    <x v="12"/>
    <x v="13"/>
    <x v="185"/>
    <x v="13"/>
    <x v="185"/>
  </r>
  <r>
    <x v="0"/>
    <x v="3"/>
    <x v="1"/>
    <x v="7"/>
    <x v="2"/>
    <x v="184"/>
    <x v="186"/>
    <x v="180"/>
    <x v="141"/>
    <x v="161"/>
    <x v="186"/>
    <x v="162"/>
    <x v="186"/>
  </r>
  <r>
    <x v="0"/>
    <x v="3"/>
    <x v="1"/>
    <x v="6"/>
    <x v="5"/>
    <x v="118"/>
    <x v="187"/>
    <x v="107"/>
    <x v="25"/>
    <x v="162"/>
    <x v="187"/>
    <x v="163"/>
    <x v="187"/>
  </r>
  <r>
    <x v="0"/>
    <x v="3"/>
    <x v="1"/>
    <x v="6"/>
    <x v="2"/>
    <x v="185"/>
    <x v="188"/>
    <x v="181"/>
    <x v="142"/>
    <x v="163"/>
    <x v="188"/>
    <x v="164"/>
    <x v="188"/>
  </r>
  <r>
    <x v="0"/>
    <x v="3"/>
    <x v="2"/>
    <x v="0"/>
    <x v="0"/>
    <x v="186"/>
    <x v="189"/>
    <x v="182"/>
    <x v="143"/>
    <x v="164"/>
    <x v="189"/>
    <x v="165"/>
    <x v="189"/>
  </r>
  <r>
    <x v="0"/>
    <x v="3"/>
    <x v="2"/>
    <x v="0"/>
    <x v="1"/>
    <x v="187"/>
    <x v="190"/>
    <x v="183"/>
    <x v="144"/>
    <x v="165"/>
    <x v="190"/>
    <x v="166"/>
    <x v="190"/>
  </r>
  <r>
    <x v="0"/>
    <x v="3"/>
    <x v="2"/>
    <x v="0"/>
    <x v="2"/>
    <x v="188"/>
    <x v="191"/>
    <x v="184"/>
    <x v="145"/>
    <x v="166"/>
    <x v="191"/>
    <x v="167"/>
    <x v="191"/>
  </r>
  <r>
    <x v="0"/>
    <x v="3"/>
    <x v="2"/>
    <x v="0"/>
    <x v="3"/>
    <x v="189"/>
    <x v="192"/>
    <x v="185"/>
    <x v="107"/>
    <x v="167"/>
    <x v="192"/>
    <x v="168"/>
    <x v="192"/>
  </r>
  <r>
    <x v="0"/>
    <x v="3"/>
    <x v="2"/>
    <x v="1"/>
    <x v="2"/>
    <x v="190"/>
    <x v="193"/>
    <x v="186"/>
    <x v="146"/>
    <x v="168"/>
    <x v="193"/>
    <x v="169"/>
    <x v="193"/>
  </r>
  <r>
    <x v="0"/>
    <x v="3"/>
    <x v="2"/>
    <x v="5"/>
    <x v="1"/>
    <x v="191"/>
    <x v="194"/>
    <x v="187"/>
    <x v="147"/>
    <x v="169"/>
    <x v="194"/>
    <x v="170"/>
    <x v="194"/>
  </r>
  <r>
    <x v="0"/>
    <x v="3"/>
    <x v="2"/>
    <x v="2"/>
    <x v="0"/>
    <x v="192"/>
    <x v="195"/>
    <x v="188"/>
    <x v="148"/>
    <x v="170"/>
    <x v="195"/>
    <x v="171"/>
    <x v="195"/>
  </r>
  <r>
    <x v="0"/>
    <x v="3"/>
    <x v="2"/>
    <x v="2"/>
    <x v="2"/>
    <x v="193"/>
    <x v="196"/>
    <x v="189"/>
    <x v="149"/>
    <x v="171"/>
    <x v="196"/>
    <x v="172"/>
    <x v="196"/>
  </r>
  <r>
    <x v="0"/>
    <x v="3"/>
    <x v="2"/>
    <x v="4"/>
    <x v="1"/>
    <x v="194"/>
    <x v="197"/>
    <x v="190"/>
    <x v="150"/>
    <x v="172"/>
    <x v="197"/>
    <x v="173"/>
    <x v="197"/>
  </r>
  <r>
    <x v="0"/>
    <x v="3"/>
    <x v="2"/>
    <x v="20"/>
    <x v="2"/>
    <x v="195"/>
    <x v="198"/>
    <x v="191"/>
    <x v="151"/>
    <x v="173"/>
    <x v="198"/>
    <x v="174"/>
    <x v="198"/>
  </r>
  <r>
    <x v="0"/>
    <x v="3"/>
    <x v="2"/>
    <x v="14"/>
    <x v="4"/>
    <x v="196"/>
    <x v="199"/>
    <x v="192"/>
    <x v="126"/>
    <x v="174"/>
    <x v="199"/>
    <x v="175"/>
    <x v="199"/>
  </r>
  <r>
    <x v="0"/>
    <x v="3"/>
    <x v="2"/>
    <x v="14"/>
    <x v="1"/>
    <x v="197"/>
    <x v="200"/>
    <x v="193"/>
    <x v="115"/>
    <x v="175"/>
    <x v="200"/>
    <x v="176"/>
    <x v="200"/>
  </r>
  <r>
    <x v="0"/>
    <x v="3"/>
    <x v="2"/>
    <x v="14"/>
    <x v="2"/>
    <x v="198"/>
    <x v="201"/>
    <x v="194"/>
    <x v="152"/>
    <x v="176"/>
    <x v="201"/>
    <x v="177"/>
    <x v="201"/>
  </r>
  <r>
    <x v="0"/>
    <x v="3"/>
    <x v="2"/>
    <x v="11"/>
    <x v="4"/>
    <x v="199"/>
    <x v="202"/>
    <x v="195"/>
    <x v="153"/>
    <x v="177"/>
    <x v="202"/>
    <x v="178"/>
    <x v="202"/>
  </r>
  <r>
    <x v="0"/>
    <x v="3"/>
    <x v="2"/>
    <x v="11"/>
    <x v="1"/>
    <x v="118"/>
    <x v="203"/>
    <x v="107"/>
    <x v="14"/>
    <x v="178"/>
    <x v="203"/>
    <x v="179"/>
    <x v="203"/>
  </r>
  <r>
    <x v="0"/>
    <x v="3"/>
    <x v="2"/>
    <x v="11"/>
    <x v="2"/>
    <x v="200"/>
    <x v="204"/>
    <x v="196"/>
    <x v="154"/>
    <x v="179"/>
    <x v="204"/>
    <x v="180"/>
    <x v="204"/>
  </r>
  <r>
    <x v="0"/>
    <x v="3"/>
    <x v="2"/>
    <x v="15"/>
    <x v="1"/>
    <x v="201"/>
    <x v="205"/>
    <x v="197"/>
    <x v="12"/>
    <x v="13"/>
    <x v="205"/>
    <x v="13"/>
    <x v="205"/>
  </r>
  <r>
    <x v="0"/>
    <x v="3"/>
    <x v="2"/>
    <x v="15"/>
    <x v="2"/>
    <x v="202"/>
    <x v="206"/>
    <x v="198"/>
    <x v="12"/>
    <x v="13"/>
    <x v="206"/>
    <x v="13"/>
    <x v="206"/>
  </r>
  <r>
    <x v="0"/>
    <x v="3"/>
    <x v="2"/>
    <x v="16"/>
    <x v="4"/>
    <x v="203"/>
    <x v="207"/>
    <x v="199"/>
    <x v="12"/>
    <x v="13"/>
    <x v="207"/>
    <x v="13"/>
    <x v="207"/>
  </r>
  <r>
    <x v="0"/>
    <x v="3"/>
    <x v="2"/>
    <x v="16"/>
    <x v="1"/>
    <x v="204"/>
    <x v="208"/>
    <x v="200"/>
    <x v="12"/>
    <x v="13"/>
    <x v="208"/>
    <x v="13"/>
    <x v="208"/>
  </r>
  <r>
    <x v="0"/>
    <x v="4"/>
    <x v="0"/>
    <x v="0"/>
    <x v="0"/>
    <x v="205"/>
    <x v="209"/>
    <x v="201"/>
    <x v="155"/>
    <x v="180"/>
    <x v="209"/>
    <x v="181"/>
    <x v="209"/>
  </r>
  <r>
    <x v="0"/>
    <x v="4"/>
    <x v="0"/>
    <x v="0"/>
    <x v="1"/>
    <x v="206"/>
    <x v="210"/>
    <x v="202"/>
    <x v="156"/>
    <x v="181"/>
    <x v="210"/>
    <x v="182"/>
    <x v="210"/>
  </r>
  <r>
    <x v="0"/>
    <x v="4"/>
    <x v="0"/>
    <x v="0"/>
    <x v="2"/>
    <x v="207"/>
    <x v="211"/>
    <x v="203"/>
    <x v="157"/>
    <x v="182"/>
    <x v="211"/>
    <x v="183"/>
    <x v="211"/>
  </r>
  <r>
    <x v="0"/>
    <x v="4"/>
    <x v="0"/>
    <x v="0"/>
    <x v="3"/>
    <x v="208"/>
    <x v="212"/>
    <x v="204"/>
    <x v="158"/>
    <x v="183"/>
    <x v="212"/>
    <x v="184"/>
    <x v="212"/>
  </r>
  <r>
    <x v="0"/>
    <x v="4"/>
    <x v="0"/>
    <x v="1"/>
    <x v="2"/>
    <x v="209"/>
    <x v="213"/>
    <x v="205"/>
    <x v="159"/>
    <x v="184"/>
    <x v="213"/>
    <x v="185"/>
    <x v="213"/>
  </r>
  <r>
    <x v="0"/>
    <x v="4"/>
    <x v="0"/>
    <x v="2"/>
    <x v="0"/>
    <x v="210"/>
    <x v="214"/>
    <x v="206"/>
    <x v="120"/>
    <x v="185"/>
    <x v="214"/>
    <x v="186"/>
    <x v="214"/>
  </r>
  <r>
    <x v="0"/>
    <x v="4"/>
    <x v="0"/>
    <x v="2"/>
    <x v="2"/>
    <x v="211"/>
    <x v="215"/>
    <x v="207"/>
    <x v="160"/>
    <x v="186"/>
    <x v="215"/>
    <x v="187"/>
    <x v="215"/>
  </r>
  <r>
    <x v="0"/>
    <x v="4"/>
    <x v="0"/>
    <x v="4"/>
    <x v="1"/>
    <x v="212"/>
    <x v="216"/>
    <x v="208"/>
    <x v="161"/>
    <x v="187"/>
    <x v="216"/>
    <x v="188"/>
    <x v="216"/>
  </r>
  <r>
    <x v="0"/>
    <x v="4"/>
    <x v="0"/>
    <x v="3"/>
    <x v="4"/>
    <x v="213"/>
    <x v="217"/>
    <x v="209"/>
    <x v="8"/>
    <x v="188"/>
    <x v="217"/>
    <x v="189"/>
    <x v="217"/>
  </r>
  <r>
    <x v="0"/>
    <x v="4"/>
    <x v="0"/>
    <x v="5"/>
    <x v="1"/>
    <x v="214"/>
    <x v="218"/>
    <x v="210"/>
    <x v="129"/>
    <x v="189"/>
    <x v="218"/>
    <x v="190"/>
    <x v="218"/>
  </r>
  <r>
    <x v="0"/>
    <x v="4"/>
    <x v="0"/>
    <x v="7"/>
    <x v="2"/>
    <x v="215"/>
    <x v="219"/>
    <x v="211"/>
    <x v="161"/>
    <x v="190"/>
    <x v="219"/>
    <x v="191"/>
    <x v="219"/>
  </r>
  <r>
    <x v="0"/>
    <x v="4"/>
    <x v="0"/>
    <x v="6"/>
    <x v="5"/>
    <x v="216"/>
    <x v="220"/>
    <x v="212"/>
    <x v="92"/>
    <x v="191"/>
    <x v="220"/>
    <x v="192"/>
    <x v="220"/>
  </r>
  <r>
    <x v="0"/>
    <x v="4"/>
    <x v="0"/>
    <x v="6"/>
    <x v="2"/>
    <x v="217"/>
    <x v="221"/>
    <x v="213"/>
    <x v="126"/>
    <x v="192"/>
    <x v="221"/>
    <x v="193"/>
    <x v="221"/>
  </r>
  <r>
    <x v="0"/>
    <x v="4"/>
    <x v="0"/>
    <x v="8"/>
    <x v="4"/>
    <x v="218"/>
    <x v="222"/>
    <x v="214"/>
    <x v="12"/>
    <x v="13"/>
    <x v="222"/>
    <x v="13"/>
    <x v="222"/>
  </r>
  <r>
    <x v="0"/>
    <x v="4"/>
    <x v="0"/>
    <x v="8"/>
    <x v="1"/>
    <x v="219"/>
    <x v="223"/>
    <x v="16"/>
    <x v="12"/>
    <x v="13"/>
    <x v="223"/>
    <x v="13"/>
    <x v="223"/>
  </r>
  <r>
    <x v="0"/>
    <x v="4"/>
    <x v="0"/>
    <x v="22"/>
    <x v="2"/>
    <x v="220"/>
    <x v="224"/>
    <x v="215"/>
    <x v="162"/>
    <x v="193"/>
    <x v="224"/>
    <x v="194"/>
    <x v="224"/>
  </r>
  <r>
    <x v="0"/>
    <x v="4"/>
    <x v="1"/>
    <x v="0"/>
    <x v="0"/>
    <x v="221"/>
    <x v="225"/>
    <x v="216"/>
    <x v="163"/>
    <x v="194"/>
    <x v="225"/>
    <x v="195"/>
    <x v="225"/>
  </r>
  <r>
    <x v="0"/>
    <x v="4"/>
    <x v="1"/>
    <x v="0"/>
    <x v="6"/>
    <x v="118"/>
    <x v="226"/>
    <x v="107"/>
    <x v="14"/>
    <x v="178"/>
    <x v="226"/>
    <x v="179"/>
    <x v="226"/>
  </r>
  <r>
    <x v="0"/>
    <x v="4"/>
    <x v="1"/>
    <x v="0"/>
    <x v="1"/>
    <x v="222"/>
    <x v="227"/>
    <x v="217"/>
    <x v="164"/>
    <x v="195"/>
    <x v="227"/>
    <x v="196"/>
    <x v="227"/>
  </r>
  <r>
    <x v="0"/>
    <x v="4"/>
    <x v="1"/>
    <x v="0"/>
    <x v="2"/>
    <x v="223"/>
    <x v="228"/>
    <x v="218"/>
    <x v="165"/>
    <x v="196"/>
    <x v="228"/>
    <x v="197"/>
    <x v="228"/>
  </r>
  <r>
    <x v="0"/>
    <x v="4"/>
    <x v="1"/>
    <x v="0"/>
    <x v="3"/>
    <x v="224"/>
    <x v="229"/>
    <x v="219"/>
    <x v="166"/>
    <x v="197"/>
    <x v="229"/>
    <x v="198"/>
    <x v="229"/>
  </r>
  <r>
    <x v="0"/>
    <x v="4"/>
    <x v="1"/>
    <x v="1"/>
    <x v="2"/>
    <x v="225"/>
    <x v="230"/>
    <x v="220"/>
    <x v="167"/>
    <x v="198"/>
    <x v="230"/>
    <x v="199"/>
    <x v="230"/>
  </r>
  <r>
    <x v="0"/>
    <x v="4"/>
    <x v="1"/>
    <x v="5"/>
    <x v="1"/>
    <x v="226"/>
    <x v="231"/>
    <x v="221"/>
    <x v="168"/>
    <x v="199"/>
    <x v="231"/>
    <x v="200"/>
    <x v="231"/>
  </r>
  <r>
    <x v="0"/>
    <x v="4"/>
    <x v="1"/>
    <x v="2"/>
    <x v="0"/>
    <x v="227"/>
    <x v="232"/>
    <x v="222"/>
    <x v="169"/>
    <x v="200"/>
    <x v="232"/>
    <x v="201"/>
    <x v="232"/>
  </r>
  <r>
    <x v="0"/>
    <x v="4"/>
    <x v="1"/>
    <x v="2"/>
    <x v="2"/>
    <x v="228"/>
    <x v="233"/>
    <x v="223"/>
    <x v="170"/>
    <x v="201"/>
    <x v="233"/>
    <x v="202"/>
    <x v="233"/>
  </r>
  <r>
    <x v="0"/>
    <x v="4"/>
    <x v="1"/>
    <x v="4"/>
    <x v="1"/>
    <x v="229"/>
    <x v="234"/>
    <x v="224"/>
    <x v="171"/>
    <x v="202"/>
    <x v="234"/>
    <x v="203"/>
    <x v="234"/>
  </r>
  <r>
    <x v="0"/>
    <x v="4"/>
    <x v="1"/>
    <x v="20"/>
    <x v="2"/>
    <x v="230"/>
    <x v="235"/>
    <x v="225"/>
    <x v="172"/>
    <x v="203"/>
    <x v="235"/>
    <x v="204"/>
    <x v="235"/>
  </r>
  <r>
    <x v="0"/>
    <x v="4"/>
    <x v="1"/>
    <x v="3"/>
    <x v="4"/>
    <x v="231"/>
    <x v="236"/>
    <x v="226"/>
    <x v="173"/>
    <x v="204"/>
    <x v="236"/>
    <x v="205"/>
    <x v="236"/>
  </r>
  <r>
    <x v="0"/>
    <x v="4"/>
    <x v="1"/>
    <x v="6"/>
    <x v="5"/>
    <x v="16"/>
    <x v="237"/>
    <x v="95"/>
    <x v="25"/>
    <x v="205"/>
    <x v="237"/>
    <x v="206"/>
    <x v="237"/>
  </r>
  <r>
    <x v="0"/>
    <x v="4"/>
    <x v="1"/>
    <x v="6"/>
    <x v="2"/>
    <x v="232"/>
    <x v="238"/>
    <x v="227"/>
    <x v="174"/>
    <x v="206"/>
    <x v="238"/>
    <x v="207"/>
    <x v="238"/>
  </r>
  <r>
    <x v="0"/>
    <x v="4"/>
    <x v="1"/>
    <x v="23"/>
    <x v="1"/>
    <x v="233"/>
    <x v="239"/>
    <x v="228"/>
    <x v="175"/>
    <x v="207"/>
    <x v="239"/>
    <x v="208"/>
    <x v="239"/>
  </r>
  <r>
    <x v="0"/>
    <x v="4"/>
    <x v="1"/>
    <x v="7"/>
    <x v="2"/>
    <x v="234"/>
    <x v="240"/>
    <x v="229"/>
    <x v="12"/>
    <x v="13"/>
    <x v="240"/>
    <x v="13"/>
    <x v="240"/>
  </r>
  <r>
    <x v="0"/>
    <x v="4"/>
    <x v="2"/>
    <x v="0"/>
    <x v="0"/>
    <x v="235"/>
    <x v="241"/>
    <x v="230"/>
    <x v="176"/>
    <x v="208"/>
    <x v="241"/>
    <x v="209"/>
    <x v="241"/>
  </r>
  <r>
    <x v="0"/>
    <x v="4"/>
    <x v="2"/>
    <x v="0"/>
    <x v="1"/>
    <x v="236"/>
    <x v="242"/>
    <x v="231"/>
    <x v="177"/>
    <x v="209"/>
    <x v="242"/>
    <x v="210"/>
    <x v="242"/>
  </r>
  <r>
    <x v="0"/>
    <x v="4"/>
    <x v="2"/>
    <x v="0"/>
    <x v="2"/>
    <x v="237"/>
    <x v="243"/>
    <x v="232"/>
    <x v="178"/>
    <x v="210"/>
    <x v="243"/>
    <x v="211"/>
    <x v="243"/>
  </r>
  <r>
    <x v="0"/>
    <x v="4"/>
    <x v="2"/>
    <x v="0"/>
    <x v="3"/>
    <x v="238"/>
    <x v="244"/>
    <x v="233"/>
    <x v="179"/>
    <x v="211"/>
    <x v="244"/>
    <x v="212"/>
    <x v="244"/>
  </r>
  <r>
    <x v="0"/>
    <x v="4"/>
    <x v="2"/>
    <x v="1"/>
    <x v="2"/>
    <x v="239"/>
    <x v="245"/>
    <x v="234"/>
    <x v="180"/>
    <x v="212"/>
    <x v="245"/>
    <x v="213"/>
    <x v="245"/>
  </r>
  <r>
    <x v="0"/>
    <x v="4"/>
    <x v="2"/>
    <x v="2"/>
    <x v="0"/>
    <x v="240"/>
    <x v="246"/>
    <x v="235"/>
    <x v="181"/>
    <x v="213"/>
    <x v="246"/>
    <x v="214"/>
    <x v="246"/>
  </r>
  <r>
    <x v="0"/>
    <x v="4"/>
    <x v="2"/>
    <x v="2"/>
    <x v="2"/>
    <x v="241"/>
    <x v="247"/>
    <x v="236"/>
    <x v="182"/>
    <x v="214"/>
    <x v="247"/>
    <x v="215"/>
    <x v="247"/>
  </r>
  <r>
    <x v="0"/>
    <x v="4"/>
    <x v="2"/>
    <x v="5"/>
    <x v="1"/>
    <x v="242"/>
    <x v="248"/>
    <x v="237"/>
    <x v="183"/>
    <x v="215"/>
    <x v="248"/>
    <x v="216"/>
    <x v="248"/>
  </r>
  <r>
    <x v="0"/>
    <x v="4"/>
    <x v="2"/>
    <x v="4"/>
    <x v="1"/>
    <x v="243"/>
    <x v="249"/>
    <x v="238"/>
    <x v="184"/>
    <x v="216"/>
    <x v="249"/>
    <x v="217"/>
    <x v="249"/>
  </r>
  <r>
    <x v="0"/>
    <x v="4"/>
    <x v="2"/>
    <x v="14"/>
    <x v="4"/>
    <x v="244"/>
    <x v="250"/>
    <x v="239"/>
    <x v="185"/>
    <x v="217"/>
    <x v="250"/>
    <x v="218"/>
    <x v="250"/>
  </r>
  <r>
    <x v="0"/>
    <x v="4"/>
    <x v="2"/>
    <x v="14"/>
    <x v="1"/>
    <x v="245"/>
    <x v="251"/>
    <x v="240"/>
    <x v="186"/>
    <x v="218"/>
    <x v="251"/>
    <x v="219"/>
    <x v="251"/>
  </r>
  <r>
    <x v="0"/>
    <x v="4"/>
    <x v="2"/>
    <x v="14"/>
    <x v="2"/>
    <x v="246"/>
    <x v="252"/>
    <x v="241"/>
    <x v="187"/>
    <x v="219"/>
    <x v="252"/>
    <x v="220"/>
    <x v="252"/>
  </r>
  <r>
    <x v="0"/>
    <x v="4"/>
    <x v="2"/>
    <x v="11"/>
    <x v="4"/>
    <x v="247"/>
    <x v="253"/>
    <x v="242"/>
    <x v="188"/>
    <x v="220"/>
    <x v="253"/>
    <x v="221"/>
    <x v="253"/>
  </r>
  <r>
    <x v="0"/>
    <x v="4"/>
    <x v="2"/>
    <x v="11"/>
    <x v="2"/>
    <x v="248"/>
    <x v="254"/>
    <x v="243"/>
    <x v="189"/>
    <x v="221"/>
    <x v="254"/>
    <x v="222"/>
    <x v="254"/>
  </r>
  <r>
    <x v="0"/>
    <x v="4"/>
    <x v="2"/>
    <x v="20"/>
    <x v="2"/>
    <x v="249"/>
    <x v="255"/>
    <x v="244"/>
    <x v="190"/>
    <x v="222"/>
    <x v="255"/>
    <x v="223"/>
    <x v="255"/>
  </r>
  <r>
    <x v="0"/>
    <x v="4"/>
    <x v="2"/>
    <x v="19"/>
    <x v="6"/>
    <x v="250"/>
    <x v="256"/>
    <x v="245"/>
    <x v="12"/>
    <x v="13"/>
    <x v="256"/>
    <x v="13"/>
    <x v="256"/>
  </r>
  <r>
    <x v="0"/>
    <x v="4"/>
    <x v="2"/>
    <x v="19"/>
    <x v="2"/>
    <x v="251"/>
    <x v="257"/>
    <x v="246"/>
    <x v="12"/>
    <x v="13"/>
    <x v="257"/>
    <x v="13"/>
    <x v="257"/>
  </r>
  <r>
    <x v="0"/>
    <x v="4"/>
    <x v="2"/>
    <x v="15"/>
    <x v="1"/>
    <x v="252"/>
    <x v="258"/>
    <x v="247"/>
    <x v="12"/>
    <x v="13"/>
    <x v="258"/>
    <x v="13"/>
    <x v="258"/>
  </r>
  <r>
    <x v="0"/>
    <x v="4"/>
    <x v="2"/>
    <x v="15"/>
    <x v="2"/>
    <x v="253"/>
    <x v="259"/>
    <x v="248"/>
    <x v="12"/>
    <x v="13"/>
    <x v="259"/>
    <x v="13"/>
    <x v="259"/>
  </r>
  <r>
    <x v="0"/>
    <x v="5"/>
    <x v="0"/>
    <x v="0"/>
    <x v="0"/>
    <x v="254"/>
    <x v="260"/>
    <x v="249"/>
    <x v="191"/>
    <x v="223"/>
    <x v="260"/>
    <x v="224"/>
    <x v="260"/>
  </r>
  <r>
    <x v="0"/>
    <x v="5"/>
    <x v="0"/>
    <x v="0"/>
    <x v="1"/>
    <x v="255"/>
    <x v="261"/>
    <x v="250"/>
    <x v="192"/>
    <x v="224"/>
    <x v="261"/>
    <x v="225"/>
    <x v="261"/>
  </r>
  <r>
    <x v="0"/>
    <x v="5"/>
    <x v="0"/>
    <x v="0"/>
    <x v="2"/>
    <x v="256"/>
    <x v="262"/>
    <x v="251"/>
    <x v="193"/>
    <x v="225"/>
    <x v="262"/>
    <x v="226"/>
    <x v="262"/>
  </r>
  <r>
    <x v="0"/>
    <x v="5"/>
    <x v="0"/>
    <x v="0"/>
    <x v="3"/>
    <x v="257"/>
    <x v="263"/>
    <x v="252"/>
    <x v="158"/>
    <x v="226"/>
    <x v="263"/>
    <x v="227"/>
    <x v="263"/>
  </r>
  <r>
    <x v="0"/>
    <x v="5"/>
    <x v="0"/>
    <x v="1"/>
    <x v="2"/>
    <x v="258"/>
    <x v="264"/>
    <x v="253"/>
    <x v="137"/>
    <x v="227"/>
    <x v="264"/>
    <x v="228"/>
    <x v="264"/>
  </r>
  <r>
    <x v="0"/>
    <x v="5"/>
    <x v="0"/>
    <x v="2"/>
    <x v="0"/>
    <x v="259"/>
    <x v="265"/>
    <x v="254"/>
    <x v="194"/>
    <x v="228"/>
    <x v="265"/>
    <x v="229"/>
    <x v="265"/>
  </r>
  <r>
    <x v="0"/>
    <x v="5"/>
    <x v="0"/>
    <x v="2"/>
    <x v="2"/>
    <x v="260"/>
    <x v="266"/>
    <x v="255"/>
    <x v="195"/>
    <x v="229"/>
    <x v="266"/>
    <x v="230"/>
    <x v="266"/>
  </r>
  <r>
    <x v="0"/>
    <x v="5"/>
    <x v="0"/>
    <x v="4"/>
    <x v="1"/>
    <x v="261"/>
    <x v="267"/>
    <x v="256"/>
    <x v="83"/>
    <x v="230"/>
    <x v="267"/>
    <x v="231"/>
    <x v="267"/>
  </r>
  <r>
    <x v="0"/>
    <x v="5"/>
    <x v="0"/>
    <x v="3"/>
    <x v="4"/>
    <x v="262"/>
    <x v="268"/>
    <x v="257"/>
    <x v="196"/>
    <x v="231"/>
    <x v="268"/>
    <x v="232"/>
    <x v="268"/>
  </r>
  <r>
    <x v="0"/>
    <x v="5"/>
    <x v="0"/>
    <x v="5"/>
    <x v="1"/>
    <x v="263"/>
    <x v="269"/>
    <x v="258"/>
    <x v="39"/>
    <x v="232"/>
    <x v="269"/>
    <x v="233"/>
    <x v="269"/>
  </r>
  <r>
    <x v="0"/>
    <x v="5"/>
    <x v="0"/>
    <x v="7"/>
    <x v="2"/>
    <x v="264"/>
    <x v="270"/>
    <x v="259"/>
    <x v="197"/>
    <x v="233"/>
    <x v="270"/>
    <x v="234"/>
    <x v="270"/>
  </r>
  <r>
    <x v="0"/>
    <x v="5"/>
    <x v="0"/>
    <x v="6"/>
    <x v="5"/>
    <x v="265"/>
    <x v="271"/>
    <x v="260"/>
    <x v="10"/>
    <x v="234"/>
    <x v="271"/>
    <x v="235"/>
    <x v="271"/>
  </r>
  <r>
    <x v="0"/>
    <x v="5"/>
    <x v="0"/>
    <x v="6"/>
    <x v="2"/>
    <x v="266"/>
    <x v="272"/>
    <x v="261"/>
    <x v="198"/>
    <x v="235"/>
    <x v="272"/>
    <x v="236"/>
    <x v="272"/>
  </r>
  <r>
    <x v="0"/>
    <x v="5"/>
    <x v="0"/>
    <x v="14"/>
    <x v="4"/>
    <x v="267"/>
    <x v="273"/>
    <x v="262"/>
    <x v="199"/>
    <x v="236"/>
    <x v="273"/>
    <x v="237"/>
    <x v="273"/>
  </r>
  <r>
    <x v="0"/>
    <x v="5"/>
    <x v="0"/>
    <x v="14"/>
    <x v="1"/>
    <x v="16"/>
    <x v="274"/>
    <x v="168"/>
    <x v="14"/>
    <x v="15"/>
    <x v="274"/>
    <x v="15"/>
    <x v="274"/>
  </r>
  <r>
    <x v="0"/>
    <x v="5"/>
    <x v="0"/>
    <x v="22"/>
    <x v="2"/>
    <x v="268"/>
    <x v="275"/>
    <x v="263"/>
    <x v="12"/>
    <x v="13"/>
    <x v="275"/>
    <x v="13"/>
    <x v="275"/>
  </r>
  <r>
    <x v="0"/>
    <x v="5"/>
    <x v="1"/>
    <x v="0"/>
    <x v="0"/>
    <x v="269"/>
    <x v="276"/>
    <x v="264"/>
    <x v="200"/>
    <x v="237"/>
    <x v="276"/>
    <x v="238"/>
    <x v="276"/>
  </r>
  <r>
    <x v="0"/>
    <x v="5"/>
    <x v="1"/>
    <x v="0"/>
    <x v="6"/>
    <x v="16"/>
    <x v="277"/>
    <x v="16"/>
    <x v="25"/>
    <x v="205"/>
    <x v="277"/>
    <x v="206"/>
    <x v="277"/>
  </r>
  <r>
    <x v="0"/>
    <x v="5"/>
    <x v="1"/>
    <x v="0"/>
    <x v="1"/>
    <x v="270"/>
    <x v="278"/>
    <x v="265"/>
    <x v="201"/>
    <x v="238"/>
    <x v="278"/>
    <x v="239"/>
    <x v="278"/>
  </r>
  <r>
    <x v="0"/>
    <x v="5"/>
    <x v="1"/>
    <x v="0"/>
    <x v="2"/>
    <x v="271"/>
    <x v="279"/>
    <x v="266"/>
    <x v="202"/>
    <x v="239"/>
    <x v="279"/>
    <x v="240"/>
    <x v="279"/>
  </r>
  <r>
    <x v="0"/>
    <x v="5"/>
    <x v="1"/>
    <x v="0"/>
    <x v="3"/>
    <x v="272"/>
    <x v="280"/>
    <x v="267"/>
    <x v="203"/>
    <x v="240"/>
    <x v="280"/>
    <x v="241"/>
    <x v="280"/>
  </r>
  <r>
    <x v="0"/>
    <x v="5"/>
    <x v="1"/>
    <x v="1"/>
    <x v="2"/>
    <x v="273"/>
    <x v="281"/>
    <x v="268"/>
    <x v="204"/>
    <x v="241"/>
    <x v="281"/>
    <x v="242"/>
    <x v="281"/>
  </r>
  <r>
    <x v="0"/>
    <x v="5"/>
    <x v="1"/>
    <x v="5"/>
    <x v="1"/>
    <x v="274"/>
    <x v="282"/>
    <x v="269"/>
    <x v="205"/>
    <x v="242"/>
    <x v="282"/>
    <x v="243"/>
    <x v="282"/>
  </r>
  <r>
    <x v="0"/>
    <x v="5"/>
    <x v="1"/>
    <x v="2"/>
    <x v="0"/>
    <x v="275"/>
    <x v="283"/>
    <x v="270"/>
    <x v="206"/>
    <x v="243"/>
    <x v="283"/>
    <x v="244"/>
    <x v="283"/>
  </r>
  <r>
    <x v="0"/>
    <x v="5"/>
    <x v="1"/>
    <x v="2"/>
    <x v="2"/>
    <x v="276"/>
    <x v="284"/>
    <x v="271"/>
    <x v="207"/>
    <x v="244"/>
    <x v="284"/>
    <x v="245"/>
    <x v="284"/>
  </r>
  <r>
    <x v="0"/>
    <x v="5"/>
    <x v="1"/>
    <x v="4"/>
    <x v="1"/>
    <x v="277"/>
    <x v="285"/>
    <x v="272"/>
    <x v="208"/>
    <x v="245"/>
    <x v="285"/>
    <x v="246"/>
    <x v="285"/>
  </r>
  <r>
    <x v="0"/>
    <x v="5"/>
    <x v="1"/>
    <x v="3"/>
    <x v="4"/>
    <x v="278"/>
    <x v="286"/>
    <x v="273"/>
    <x v="209"/>
    <x v="246"/>
    <x v="286"/>
    <x v="247"/>
    <x v="286"/>
  </r>
  <r>
    <x v="0"/>
    <x v="5"/>
    <x v="1"/>
    <x v="20"/>
    <x v="2"/>
    <x v="279"/>
    <x v="287"/>
    <x v="274"/>
    <x v="210"/>
    <x v="247"/>
    <x v="287"/>
    <x v="248"/>
    <x v="287"/>
  </r>
  <r>
    <x v="0"/>
    <x v="5"/>
    <x v="1"/>
    <x v="6"/>
    <x v="5"/>
    <x v="280"/>
    <x v="288"/>
    <x v="275"/>
    <x v="25"/>
    <x v="248"/>
    <x v="288"/>
    <x v="249"/>
    <x v="288"/>
  </r>
  <r>
    <x v="0"/>
    <x v="5"/>
    <x v="1"/>
    <x v="6"/>
    <x v="2"/>
    <x v="281"/>
    <x v="289"/>
    <x v="276"/>
    <x v="211"/>
    <x v="249"/>
    <x v="289"/>
    <x v="250"/>
    <x v="289"/>
  </r>
  <r>
    <x v="0"/>
    <x v="5"/>
    <x v="1"/>
    <x v="12"/>
    <x v="5"/>
    <x v="282"/>
    <x v="290"/>
    <x v="277"/>
    <x v="212"/>
    <x v="250"/>
    <x v="290"/>
    <x v="251"/>
    <x v="290"/>
  </r>
  <r>
    <x v="0"/>
    <x v="5"/>
    <x v="1"/>
    <x v="13"/>
    <x v="2"/>
    <x v="283"/>
    <x v="291"/>
    <x v="278"/>
    <x v="213"/>
    <x v="251"/>
    <x v="291"/>
    <x v="252"/>
    <x v="291"/>
  </r>
  <r>
    <x v="0"/>
    <x v="5"/>
    <x v="2"/>
    <x v="0"/>
    <x v="0"/>
    <x v="284"/>
    <x v="292"/>
    <x v="279"/>
    <x v="214"/>
    <x v="252"/>
    <x v="292"/>
    <x v="253"/>
    <x v="292"/>
  </r>
  <r>
    <x v="0"/>
    <x v="5"/>
    <x v="2"/>
    <x v="0"/>
    <x v="1"/>
    <x v="285"/>
    <x v="293"/>
    <x v="280"/>
    <x v="215"/>
    <x v="253"/>
    <x v="293"/>
    <x v="254"/>
    <x v="293"/>
  </r>
  <r>
    <x v="0"/>
    <x v="5"/>
    <x v="2"/>
    <x v="0"/>
    <x v="2"/>
    <x v="286"/>
    <x v="294"/>
    <x v="281"/>
    <x v="216"/>
    <x v="254"/>
    <x v="294"/>
    <x v="255"/>
    <x v="294"/>
  </r>
  <r>
    <x v="0"/>
    <x v="5"/>
    <x v="2"/>
    <x v="0"/>
    <x v="3"/>
    <x v="287"/>
    <x v="295"/>
    <x v="282"/>
    <x v="24"/>
    <x v="255"/>
    <x v="295"/>
    <x v="256"/>
    <x v="295"/>
  </r>
  <r>
    <x v="0"/>
    <x v="5"/>
    <x v="2"/>
    <x v="1"/>
    <x v="2"/>
    <x v="288"/>
    <x v="296"/>
    <x v="283"/>
    <x v="217"/>
    <x v="256"/>
    <x v="296"/>
    <x v="257"/>
    <x v="296"/>
  </r>
  <r>
    <x v="0"/>
    <x v="5"/>
    <x v="2"/>
    <x v="5"/>
    <x v="1"/>
    <x v="289"/>
    <x v="297"/>
    <x v="284"/>
    <x v="218"/>
    <x v="257"/>
    <x v="297"/>
    <x v="258"/>
    <x v="297"/>
  </r>
  <r>
    <x v="0"/>
    <x v="5"/>
    <x v="2"/>
    <x v="4"/>
    <x v="1"/>
    <x v="290"/>
    <x v="298"/>
    <x v="285"/>
    <x v="219"/>
    <x v="258"/>
    <x v="298"/>
    <x v="259"/>
    <x v="298"/>
  </r>
  <r>
    <x v="0"/>
    <x v="5"/>
    <x v="2"/>
    <x v="2"/>
    <x v="0"/>
    <x v="291"/>
    <x v="299"/>
    <x v="286"/>
    <x v="220"/>
    <x v="259"/>
    <x v="299"/>
    <x v="260"/>
    <x v="299"/>
  </r>
  <r>
    <x v="0"/>
    <x v="5"/>
    <x v="2"/>
    <x v="2"/>
    <x v="2"/>
    <x v="292"/>
    <x v="300"/>
    <x v="287"/>
    <x v="221"/>
    <x v="260"/>
    <x v="300"/>
    <x v="261"/>
    <x v="300"/>
  </r>
  <r>
    <x v="0"/>
    <x v="5"/>
    <x v="2"/>
    <x v="14"/>
    <x v="4"/>
    <x v="293"/>
    <x v="301"/>
    <x v="288"/>
    <x v="222"/>
    <x v="261"/>
    <x v="301"/>
    <x v="262"/>
    <x v="301"/>
  </r>
  <r>
    <x v="0"/>
    <x v="5"/>
    <x v="2"/>
    <x v="14"/>
    <x v="1"/>
    <x v="294"/>
    <x v="302"/>
    <x v="289"/>
    <x v="115"/>
    <x v="262"/>
    <x v="302"/>
    <x v="263"/>
    <x v="302"/>
  </r>
  <r>
    <x v="0"/>
    <x v="5"/>
    <x v="2"/>
    <x v="14"/>
    <x v="2"/>
    <x v="295"/>
    <x v="303"/>
    <x v="290"/>
    <x v="223"/>
    <x v="263"/>
    <x v="303"/>
    <x v="264"/>
    <x v="303"/>
  </r>
  <r>
    <x v="0"/>
    <x v="5"/>
    <x v="2"/>
    <x v="11"/>
    <x v="4"/>
    <x v="296"/>
    <x v="304"/>
    <x v="291"/>
    <x v="40"/>
    <x v="264"/>
    <x v="304"/>
    <x v="265"/>
    <x v="304"/>
  </r>
  <r>
    <x v="0"/>
    <x v="5"/>
    <x v="2"/>
    <x v="11"/>
    <x v="2"/>
    <x v="297"/>
    <x v="305"/>
    <x v="292"/>
    <x v="224"/>
    <x v="265"/>
    <x v="305"/>
    <x v="266"/>
    <x v="305"/>
  </r>
  <r>
    <x v="0"/>
    <x v="5"/>
    <x v="2"/>
    <x v="20"/>
    <x v="2"/>
    <x v="298"/>
    <x v="306"/>
    <x v="293"/>
    <x v="225"/>
    <x v="266"/>
    <x v="306"/>
    <x v="267"/>
    <x v="306"/>
  </r>
  <r>
    <x v="0"/>
    <x v="5"/>
    <x v="2"/>
    <x v="16"/>
    <x v="4"/>
    <x v="299"/>
    <x v="307"/>
    <x v="294"/>
    <x v="12"/>
    <x v="13"/>
    <x v="307"/>
    <x v="13"/>
    <x v="307"/>
  </r>
  <r>
    <x v="0"/>
    <x v="5"/>
    <x v="2"/>
    <x v="16"/>
    <x v="1"/>
    <x v="300"/>
    <x v="308"/>
    <x v="295"/>
    <x v="12"/>
    <x v="13"/>
    <x v="308"/>
    <x v="13"/>
    <x v="308"/>
  </r>
  <r>
    <x v="0"/>
    <x v="5"/>
    <x v="2"/>
    <x v="19"/>
    <x v="6"/>
    <x v="301"/>
    <x v="309"/>
    <x v="296"/>
    <x v="12"/>
    <x v="13"/>
    <x v="309"/>
    <x v="13"/>
    <x v="309"/>
  </r>
  <r>
    <x v="0"/>
    <x v="5"/>
    <x v="2"/>
    <x v="19"/>
    <x v="2"/>
    <x v="302"/>
    <x v="310"/>
    <x v="297"/>
    <x v="12"/>
    <x v="13"/>
    <x v="310"/>
    <x v="13"/>
    <x v="310"/>
  </r>
  <r>
    <x v="0"/>
    <x v="6"/>
    <x v="0"/>
    <x v="0"/>
    <x v="0"/>
    <x v="303"/>
    <x v="311"/>
    <x v="298"/>
    <x v="210"/>
    <x v="267"/>
    <x v="311"/>
    <x v="268"/>
    <x v="311"/>
  </r>
  <r>
    <x v="0"/>
    <x v="6"/>
    <x v="0"/>
    <x v="0"/>
    <x v="1"/>
    <x v="304"/>
    <x v="312"/>
    <x v="299"/>
    <x v="226"/>
    <x v="268"/>
    <x v="312"/>
    <x v="269"/>
    <x v="312"/>
  </r>
  <r>
    <x v="0"/>
    <x v="6"/>
    <x v="0"/>
    <x v="0"/>
    <x v="2"/>
    <x v="305"/>
    <x v="313"/>
    <x v="300"/>
    <x v="227"/>
    <x v="269"/>
    <x v="313"/>
    <x v="270"/>
    <x v="313"/>
  </r>
  <r>
    <x v="0"/>
    <x v="6"/>
    <x v="0"/>
    <x v="0"/>
    <x v="3"/>
    <x v="306"/>
    <x v="314"/>
    <x v="301"/>
    <x v="37"/>
    <x v="270"/>
    <x v="314"/>
    <x v="271"/>
    <x v="314"/>
  </r>
  <r>
    <x v="0"/>
    <x v="6"/>
    <x v="0"/>
    <x v="1"/>
    <x v="2"/>
    <x v="307"/>
    <x v="315"/>
    <x v="302"/>
    <x v="228"/>
    <x v="271"/>
    <x v="315"/>
    <x v="272"/>
    <x v="315"/>
  </r>
  <r>
    <x v="0"/>
    <x v="6"/>
    <x v="0"/>
    <x v="2"/>
    <x v="0"/>
    <x v="308"/>
    <x v="316"/>
    <x v="303"/>
    <x v="229"/>
    <x v="272"/>
    <x v="316"/>
    <x v="273"/>
    <x v="316"/>
  </r>
  <r>
    <x v="0"/>
    <x v="6"/>
    <x v="0"/>
    <x v="2"/>
    <x v="2"/>
    <x v="309"/>
    <x v="317"/>
    <x v="304"/>
    <x v="230"/>
    <x v="273"/>
    <x v="317"/>
    <x v="274"/>
    <x v="317"/>
  </r>
  <r>
    <x v="0"/>
    <x v="6"/>
    <x v="0"/>
    <x v="4"/>
    <x v="1"/>
    <x v="310"/>
    <x v="318"/>
    <x v="305"/>
    <x v="231"/>
    <x v="274"/>
    <x v="318"/>
    <x v="275"/>
    <x v="318"/>
  </r>
  <r>
    <x v="0"/>
    <x v="6"/>
    <x v="0"/>
    <x v="3"/>
    <x v="4"/>
    <x v="311"/>
    <x v="319"/>
    <x v="306"/>
    <x v="222"/>
    <x v="275"/>
    <x v="319"/>
    <x v="276"/>
    <x v="319"/>
  </r>
  <r>
    <x v="0"/>
    <x v="6"/>
    <x v="0"/>
    <x v="5"/>
    <x v="1"/>
    <x v="312"/>
    <x v="320"/>
    <x v="307"/>
    <x v="232"/>
    <x v="276"/>
    <x v="320"/>
    <x v="277"/>
    <x v="320"/>
  </r>
  <r>
    <x v="0"/>
    <x v="6"/>
    <x v="0"/>
    <x v="7"/>
    <x v="2"/>
    <x v="313"/>
    <x v="321"/>
    <x v="308"/>
    <x v="233"/>
    <x v="277"/>
    <x v="321"/>
    <x v="278"/>
    <x v="321"/>
  </r>
  <r>
    <x v="0"/>
    <x v="6"/>
    <x v="0"/>
    <x v="6"/>
    <x v="5"/>
    <x v="60"/>
    <x v="322"/>
    <x v="39"/>
    <x v="92"/>
    <x v="278"/>
    <x v="322"/>
    <x v="279"/>
    <x v="322"/>
  </r>
  <r>
    <x v="0"/>
    <x v="6"/>
    <x v="0"/>
    <x v="6"/>
    <x v="2"/>
    <x v="314"/>
    <x v="323"/>
    <x v="309"/>
    <x v="198"/>
    <x v="279"/>
    <x v="323"/>
    <x v="280"/>
    <x v="323"/>
  </r>
  <r>
    <x v="0"/>
    <x v="6"/>
    <x v="0"/>
    <x v="22"/>
    <x v="2"/>
    <x v="315"/>
    <x v="324"/>
    <x v="310"/>
    <x v="234"/>
    <x v="280"/>
    <x v="324"/>
    <x v="281"/>
    <x v="324"/>
  </r>
  <r>
    <x v="0"/>
    <x v="6"/>
    <x v="0"/>
    <x v="8"/>
    <x v="4"/>
    <x v="316"/>
    <x v="325"/>
    <x v="311"/>
    <x v="12"/>
    <x v="13"/>
    <x v="325"/>
    <x v="13"/>
    <x v="325"/>
  </r>
  <r>
    <x v="0"/>
    <x v="6"/>
    <x v="0"/>
    <x v="8"/>
    <x v="1"/>
    <x v="219"/>
    <x v="326"/>
    <x v="16"/>
    <x v="12"/>
    <x v="13"/>
    <x v="326"/>
    <x v="13"/>
    <x v="326"/>
  </r>
  <r>
    <x v="0"/>
    <x v="6"/>
    <x v="1"/>
    <x v="0"/>
    <x v="0"/>
    <x v="317"/>
    <x v="327"/>
    <x v="312"/>
    <x v="235"/>
    <x v="281"/>
    <x v="327"/>
    <x v="282"/>
    <x v="327"/>
  </r>
  <r>
    <x v="0"/>
    <x v="6"/>
    <x v="1"/>
    <x v="0"/>
    <x v="6"/>
    <x v="161"/>
    <x v="328"/>
    <x v="157"/>
    <x v="12"/>
    <x v="13"/>
    <x v="328"/>
    <x v="13"/>
    <x v="162"/>
  </r>
  <r>
    <x v="0"/>
    <x v="6"/>
    <x v="1"/>
    <x v="0"/>
    <x v="1"/>
    <x v="318"/>
    <x v="329"/>
    <x v="313"/>
    <x v="236"/>
    <x v="282"/>
    <x v="329"/>
    <x v="283"/>
    <x v="328"/>
  </r>
  <r>
    <x v="0"/>
    <x v="6"/>
    <x v="1"/>
    <x v="0"/>
    <x v="2"/>
    <x v="319"/>
    <x v="330"/>
    <x v="314"/>
    <x v="237"/>
    <x v="283"/>
    <x v="330"/>
    <x v="284"/>
    <x v="329"/>
  </r>
  <r>
    <x v="0"/>
    <x v="6"/>
    <x v="1"/>
    <x v="0"/>
    <x v="3"/>
    <x v="320"/>
    <x v="331"/>
    <x v="315"/>
    <x v="142"/>
    <x v="284"/>
    <x v="331"/>
    <x v="285"/>
    <x v="330"/>
  </r>
  <r>
    <x v="0"/>
    <x v="6"/>
    <x v="1"/>
    <x v="1"/>
    <x v="2"/>
    <x v="321"/>
    <x v="332"/>
    <x v="316"/>
    <x v="238"/>
    <x v="285"/>
    <x v="332"/>
    <x v="286"/>
    <x v="331"/>
  </r>
  <r>
    <x v="0"/>
    <x v="6"/>
    <x v="1"/>
    <x v="5"/>
    <x v="1"/>
    <x v="322"/>
    <x v="333"/>
    <x v="317"/>
    <x v="239"/>
    <x v="286"/>
    <x v="333"/>
    <x v="287"/>
    <x v="332"/>
  </r>
  <r>
    <x v="0"/>
    <x v="6"/>
    <x v="1"/>
    <x v="2"/>
    <x v="0"/>
    <x v="323"/>
    <x v="334"/>
    <x v="318"/>
    <x v="240"/>
    <x v="287"/>
    <x v="334"/>
    <x v="288"/>
    <x v="333"/>
  </r>
  <r>
    <x v="0"/>
    <x v="6"/>
    <x v="1"/>
    <x v="2"/>
    <x v="2"/>
    <x v="324"/>
    <x v="335"/>
    <x v="319"/>
    <x v="103"/>
    <x v="288"/>
    <x v="335"/>
    <x v="289"/>
    <x v="334"/>
  </r>
  <r>
    <x v="0"/>
    <x v="6"/>
    <x v="1"/>
    <x v="4"/>
    <x v="1"/>
    <x v="325"/>
    <x v="336"/>
    <x v="320"/>
    <x v="241"/>
    <x v="289"/>
    <x v="336"/>
    <x v="290"/>
    <x v="335"/>
  </r>
  <r>
    <x v="0"/>
    <x v="6"/>
    <x v="1"/>
    <x v="3"/>
    <x v="4"/>
    <x v="326"/>
    <x v="337"/>
    <x v="321"/>
    <x v="242"/>
    <x v="290"/>
    <x v="337"/>
    <x v="291"/>
    <x v="336"/>
  </r>
  <r>
    <x v="0"/>
    <x v="6"/>
    <x v="1"/>
    <x v="24"/>
    <x v="1"/>
    <x v="327"/>
    <x v="338"/>
    <x v="322"/>
    <x v="12"/>
    <x v="13"/>
    <x v="338"/>
    <x v="13"/>
    <x v="337"/>
  </r>
  <r>
    <x v="0"/>
    <x v="6"/>
    <x v="1"/>
    <x v="6"/>
    <x v="5"/>
    <x v="328"/>
    <x v="339"/>
    <x v="323"/>
    <x v="25"/>
    <x v="291"/>
    <x v="339"/>
    <x v="292"/>
    <x v="338"/>
  </r>
  <r>
    <x v="0"/>
    <x v="6"/>
    <x v="1"/>
    <x v="6"/>
    <x v="2"/>
    <x v="329"/>
    <x v="340"/>
    <x v="324"/>
    <x v="243"/>
    <x v="292"/>
    <x v="340"/>
    <x v="293"/>
    <x v="339"/>
  </r>
  <r>
    <x v="0"/>
    <x v="6"/>
    <x v="1"/>
    <x v="11"/>
    <x v="4"/>
    <x v="330"/>
    <x v="341"/>
    <x v="325"/>
    <x v="12"/>
    <x v="13"/>
    <x v="341"/>
    <x v="13"/>
    <x v="340"/>
  </r>
  <r>
    <x v="0"/>
    <x v="6"/>
    <x v="1"/>
    <x v="11"/>
    <x v="2"/>
    <x v="331"/>
    <x v="342"/>
    <x v="326"/>
    <x v="12"/>
    <x v="13"/>
    <x v="342"/>
    <x v="13"/>
    <x v="341"/>
  </r>
  <r>
    <x v="0"/>
    <x v="6"/>
    <x v="1"/>
    <x v="20"/>
    <x v="2"/>
    <x v="332"/>
    <x v="343"/>
    <x v="327"/>
    <x v="244"/>
    <x v="293"/>
    <x v="343"/>
    <x v="294"/>
    <x v="342"/>
  </r>
  <r>
    <x v="0"/>
    <x v="6"/>
    <x v="2"/>
    <x v="0"/>
    <x v="0"/>
    <x v="333"/>
    <x v="344"/>
    <x v="328"/>
    <x v="245"/>
    <x v="294"/>
    <x v="344"/>
    <x v="295"/>
    <x v="343"/>
  </r>
  <r>
    <x v="0"/>
    <x v="6"/>
    <x v="2"/>
    <x v="0"/>
    <x v="1"/>
    <x v="334"/>
    <x v="345"/>
    <x v="329"/>
    <x v="177"/>
    <x v="295"/>
    <x v="345"/>
    <x v="296"/>
    <x v="344"/>
  </r>
  <r>
    <x v="0"/>
    <x v="6"/>
    <x v="2"/>
    <x v="0"/>
    <x v="2"/>
    <x v="335"/>
    <x v="346"/>
    <x v="330"/>
    <x v="169"/>
    <x v="296"/>
    <x v="346"/>
    <x v="297"/>
    <x v="345"/>
  </r>
  <r>
    <x v="0"/>
    <x v="6"/>
    <x v="2"/>
    <x v="0"/>
    <x v="3"/>
    <x v="336"/>
    <x v="347"/>
    <x v="331"/>
    <x v="198"/>
    <x v="297"/>
    <x v="347"/>
    <x v="298"/>
    <x v="346"/>
  </r>
  <r>
    <x v="0"/>
    <x v="6"/>
    <x v="2"/>
    <x v="1"/>
    <x v="2"/>
    <x v="337"/>
    <x v="348"/>
    <x v="332"/>
    <x v="246"/>
    <x v="298"/>
    <x v="348"/>
    <x v="299"/>
    <x v="347"/>
  </r>
  <r>
    <x v="0"/>
    <x v="6"/>
    <x v="2"/>
    <x v="5"/>
    <x v="1"/>
    <x v="338"/>
    <x v="349"/>
    <x v="333"/>
    <x v="247"/>
    <x v="299"/>
    <x v="349"/>
    <x v="300"/>
    <x v="348"/>
  </r>
  <r>
    <x v="0"/>
    <x v="6"/>
    <x v="2"/>
    <x v="2"/>
    <x v="0"/>
    <x v="339"/>
    <x v="350"/>
    <x v="334"/>
    <x v="248"/>
    <x v="300"/>
    <x v="350"/>
    <x v="301"/>
    <x v="349"/>
  </r>
  <r>
    <x v="0"/>
    <x v="6"/>
    <x v="2"/>
    <x v="2"/>
    <x v="2"/>
    <x v="340"/>
    <x v="351"/>
    <x v="335"/>
    <x v="249"/>
    <x v="301"/>
    <x v="351"/>
    <x v="302"/>
    <x v="350"/>
  </r>
  <r>
    <x v="0"/>
    <x v="6"/>
    <x v="2"/>
    <x v="4"/>
    <x v="1"/>
    <x v="341"/>
    <x v="352"/>
    <x v="336"/>
    <x v="250"/>
    <x v="302"/>
    <x v="352"/>
    <x v="303"/>
    <x v="351"/>
  </r>
  <r>
    <x v="0"/>
    <x v="6"/>
    <x v="2"/>
    <x v="11"/>
    <x v="4"/>
    <x v="342"/>
    <x v="353"/>
    <x v="337"/>
    <x v="40"/>
    <x v="303"/>
    <x v="353"/>
    <x v="304"/>
    <x v="352"/>
  </r>
  <r>
    <x v="0"/>
    <x v="6"/>
    <x v="2"/>
    <x v="11"/>
    <x v="1"/>
    <x v="118"/>
    <x v="354"/>
    <x v="107"/>
    <x v="14"/>
    <x v="178"/>
    <x v="354"/>
    <x v="179"/>
    <x v="353"/>
  </r>
  <r>
    <x v="0"/>
    <x v="6"/>
    <x v="2"/>
    <x v="11"/>
    <x v="2"/>
    <x v="343"/>
    <x v="355"/>
    <x v="338"/>
    <x v="207"/>
    <x v="304"/>
    <x v="355"/>
    <x v="305"/>
    <x v="354"/>
  </r>
  <r>
    <x v="0"/>
    <x v="6"/>
    <x v="2"/>
    <x v="14"/>
    <x v="4"/>
    <x v="344"/>
    <x v="356"/>
    <x v="339"/>
    <x v="7"/>
    <x v="305"/>
    <x v="356"/>
    <x v="306"/>
    <x v="355"/>
  </r>
  <r>
    <x v="0"/>
    <x v="6"/>
    <x v="2"/>
    <x v="14"/>
    <x v="1"/>
    <x v="345"/>
    <x v="357"/>
    <x v="340"/>
    <x v="40"/>
    <x v="306"/>
    <x v="357"/>
    <x v="307"/>
    <x v="356"/>
  </r>
  <r>
    <x v="0"/>
    <x v="6"/>
    <x v="2"/>
    <x v="14"/>
    <x v="2"/>
    <x v="346"/>
    <x v="358"/>
    <x v="341"/>
    <x v="162"/>
    <x v="307"/>
    <x v="358"/>
    <x v="308"/>
    <x v="357"/>
  </r>
  <r>
    <x v="0"/>
    <x v="6"/>
    <x v="2"/>
    <x v="16"/>
    <x v="4"/>
    <x v="347"/>
    <x v="359"/>
    <x v="342"/>
    <x v="12"/>
    <x v="13"/>
    <x v="359"/>
    <x v="13"/>
    <x v="358"/>
  </r>
  <r>
    <x v="0"/>
    <x v="6"/>
    <x v="2"/>
    <x v="16"/>
    <x v="1"/>
    <x v="348"/>
    <x v="360"/>
    <x v="343"/>
    <x v="12"/>
    <x v="13"/>
    <x v="360"/>
    <x v="13"/>
    <x v="359"/>
  </r>
  <r>
    <x v="0"/>
    <x v="6"/>
    <x v="2"/>
    <x v="15"/>
    <x v="4"/>
    <x v="349"/>
    <x v="361"/>
    <x v="149"/>
    <x v="12"/>
    <x v="13"/>
    <x v="361"/>
    <x v="13"/>
    <x v="360"/>
  </r>
  <r>
    <x v="0"/>
    <x v="6"/>
    <x v="2"/>
    <x v="15"/>
    <x v="1"/>
    <x v="350"/>
    <x v="362"/>
    <x v="344"/>
    <x v="12"/>
    <x v="13"/>
    <x v="362"/>
    <x v="13"/>
    <x v="361"/>
  </r>
  <r>
    <x v="0"/>
    <x v="6"/>
    <x v="2"/>
    <x v="15"/>
    <x v="2"/>
    <x v="351"/>
    <x v="363"/>
    <x v="345"/>
    <x v="12"/>
    <x v="13"/>
    <x v="363"/>
    <x v="13"/>
    <x v="362"/>
  </r>
  <r>
    <x v="0"/>
    <x v="6"/>
    <x v="2"/>
    <x v="3"/>
    <x v="4"/>
    <x v="352"/>
    <x v="364"/>
    <x v="346"/>
    <x v="251"/>
    <x v="308"/>
    <x v="364"/>
    <x v="309"/>
    <x v="363"/>
  </r>
  <r>
    <x v="0"/>
    <x v="7"/>
    <x v="0"/>
    <x v="0"/>
    <x v="0"/>
    <x v="353"/>
    <x v="365"/>
    <x v="347"/>
    <x v="252"/>
    <x v="309"/>
    <x v="365"/>
    <x v="310"/>
    <x v="364"/>
  </r>
  <r>
    <x v="0"/>
    <x v="7"/>
    <x v="0"/>
    <x v="0"/>
    <x v="1"/>
    <x v="354"/>
    <x v="366"/>
    <x v="348"/>
    <x v="253"/>
    <x v="310"/>
    <x v="366"/>
    <x v="311"/>
    <x v="365"/>
  </r>
  <r>
    <x v="0"/>
    <x v="7"/>
    <x v="0"/>
    <x v="0"/>
    <x v="2"/>
    <x v="355"/>
    <x v="367"/>
    <x v="349"/>
    <x v="254"/>
    <x v="311"/>
    <x v="367"/>
    <x v="312"/>
    <x v="366"/>
  </r>
  <r>
    <x v="0"/>
    <x v="7"/>
    <x v="0"/>
    <x v="0"/>
    <x v="3"/>
    <x v="356"/>
    <x v="368"/>
    <x v="193"/>
    <x v="186"/>
    <x v="312"/>
    <x v="368"/>
    <x v="313"/>
    <x v="367"/>
  </r>
  <r>
    <x v="0"/>
    <x v="7"/>
    <x v="0"/>
    <x v="1"/>
    <x v="2"/>
    <x v="357"/>
    <x v="369"/>
    <x v="350"/>
    <x v="137"/>
    <x v="313"/>
    <x v="369"/>
    <x v="314"/>
    <x v="368"/>
  </r>
  <r>
    <x v="0"/>
    <x v="7"/>
    <x v="0"/>
    <x v="2"/>
    <x v="0"/>
    <x v="358"/>
    <x v="370"/>
    <x v="351"/>
    <x v="255"/>
    <x v="314"/>
    <x v="370"/>
    <x v="315"/>
    <x v="369"/>
  </r>
  <r>
    <x v="0"/>
    <x v="7"/>
    <x v="0"/>
    <x v="2"/>
    <x v="2"/>
    <x v="359"/>
    <x v="371"/>
    <x v="352"/>
    <x v="185"/>
    <x v="315"/>
    <x v="371"/>
    <x v="316"/>
    <x v="370"/>
  </r>
  <r>
    <x v="0"/>
    <x v="7"/>
    <x v="0"/>
    <x v="5"/>
    <x v="1"/>
    <x v="360"/>
    <x v="372"/>
    <x v="353"/>
    <x v="232"/>
    <x v="316"/>
    <x v="372"/>
    <x v="317"/>
    <x v="371"/>
  </r>
  <r>
    <x v="0"/>
    <x v="7"/>
    <x v="0"/>
    <x v="4"/>
    <x v="1"/>
    <x v="361"/>
    <x v="373"/>
    <x v="354"/>
    <x v="256"/>
    <x v="317"/>
    <x v="373"/>
    <x v="318"/>
    <x v="372"/>
  </r>
  <r>
    <x v="0"/>
    <x v="7"/>
    <x v="0"/>
    <x v="3"/>
    <x v="4"/>
    <x v="362"/>
    <x v="374"/>
    <x v="355"/>
    <x v="222"/>
    <x v="318"/>
    <x v="374"/>
    <x v="319"/>
    <x v="373"/>
  </r>
  <r>
    <x v="0"/>
    <x v="7"/>
    <x v="0"/>
    <x v="7"/>
    <x v="2"/>
    <x v="363"/>
    <x v="375"/>
    <x v="356"/>
    <x v="257"/>
    <x v="319"/>
    <x v="375"/>
    <x v="320"/>
    <x v="374"/>
  </r>
  <r>
    <x v="0"/>
    <x v="7"/>
    <x v="0"/>
    <x v="6"/>
    <x v="5"/>
    <x v="364"/>
    <x v="376"/>
    <x v="357"/>
    <x v="92"/>
    <x v="320"/>
    <x v="376"/>
    <x v="321"/>
    <x v="375"/>
  </r>
  <r>
    <x v="0"/>
    <x v="7"/>
    <x v="0"/>
    <x v="6"/>
    <x v="2"/>
    <x v="365"/>
    <x v="377"/>
    <x v="358"/>
    <x v="258"/>
    <x v="321"/>
    <x v="377"/>
    <x v="322"/>
    <x v="376"/>
  </r>
  <r>
    <x v="0"/>
    <x v="7"/>
    <x v="0"/>
    <x v="22"/>
    <x v="2"/>
    <x v="366"/>
    <x v="378"/>
    <x v="359"/>
    <x v="234"/>
    <x v="322"/>
    <x v="378"/>
    <x v="323"/>
    <x v="377"/>
  </r>
  <r>
    <x v="0"/>
    <x v="7"/>
    <x v="0"/>
    <x v="9"/>
    <x v="4"/>
    <x v="367"/>
    <x v="379"/>
    <x v="296"/>
    <x v="259"/>
    <x v="323"/>
    <x v="379"/>
    <x v="324"/>
    <x v="378"/>
  </r>
  <r>
    <x v="0"/>
    <x v="7"/>
    <x v="0"/>
    <x v="9"/>
    <x v="2"/>
    <x v="368"/>
    <x v="380"/>
    <x v="360"/>
    <x v="82"/>
    <x v="324"/>
    <x v="380"/>
    <x v="325"/>
    <x v="379"/>
  </r>
  <r>
    <x v="0"/>
    <x v="7"/>
    <x v="1"/>
    <x v="0"/>
    <x v="0"/>
    <x v="369"/>
    <x v="381"/>
    <x v="361"/>
    <x v="260"/>
    <x v="325"/>
    <x v="381"/>
    <x v="326"/>
    <x v="380"/>
  </r>
  <r>
    <x v="0"/>
    <x v="7"/>
    <x v="1"/>
    <x v="0"/>
    <x v="6"/>
    <x v="370"/>
    <x v="382"/>
    <x v="323"/>
    <x v="25"/>
    <x v="326"/>
    <x v="382"/>
    <x v="327"/>
    <x v="381"/>
  </r>
  <r>
    <x v="0"/>
    <x v="7"/>
    <x v="1"/>
    <x v="0"/>
    <x v="1"/>
    <x v="371"/>
    <x v="383"/>
    <x v="362"/>
    <x v="261"/>
    <x v="327"/>
    <x v="383"/>
    <x v="328"/>
    <x v="382"/>
  </r>
  <r>
    <x v="0"/>
    <x v="7"/>
    <x v="1"/>
    <x v="0"/>
    <x v="2"/>
    <x v="372"/>
    <x v="384"/>
    <x v="363"/>
    <x v="262"/>
    <x v="328"/>
    <x v="384"/>
    <x v="329"/>
    <x v="383"/>
  </r>
  <r>
    <x v="0"/>
    <x v="7"/>
    <x v="1"/>
    <x v="0"/>
    <x v="3"/>
    <x v="124"/>
    <x v="385"/>
    <x v="121"/>
    <x v="142"/>
    <x v="329"/>
    <x v="385"/>
    <x v="330"/>
    <x v="384"/>
  </r>
  <r>
    <x v="0"/>
    <x v="7"/>
    <x v="1"/>
    <x v="1"/>
    <x v="2"/>
    <x v="373"/>
    <x v="386"/>
    <x v="364"/>
    <x v="263"/>
    <x v="330"/>
    <x v="386"/>
    <x v="331"/>
    <x v="385"/>
  </r>
  <r>
    <x v="0"/>
    <x v="7"/>
    <x v="1"/>
    <x v="5"/>
    <x v="1"/>
    <x v="374"/>
    <x v="387"/>
    <x v="365"/>
    <x v="264"/>
    <x v="331"/>
    <x v="387"/>
    <x v="332"/>
    <x v="386"/>
  </r>
  <r>
    <x v="0"/>
    <x v="7"/>
    <x v="1"/>
    <x v="2"/>
    <x v="0"/>
    <x v="375"/>
    <x v="388"/>
    <x v="366"/>
    <x v="265"/>
    <x v="332"/>
    <x v="388"/>
    <x v="333"/>
    <x v="387"/>
  </r>
  <r>
    <x v="0"/>
    <x v="7"/>
    <x v="1"/>
    <x v="2"/>
    <x v="2"/>
    <x v="376"/>
    <x v="389"/>
    <x v="367"/>
    <x v="266"/>
    <x v="333"/>
    <x v="389"/>
    <x v="334"/>
    <x v="388"/>
  </r>
  <r>
    <x v="0"/>
    <x v="7"/>
    <x v="1"/>
    <x v="4"/>
    <x v="1"/>
    <x v="377"/>
    <x v="390"/>
    <x v="368"/>
    <x v="267"/>
    <x v="334"/>
    <x v="390"/>
    <x v="335"/>
    <x v="389"/>
  </r>
  <r>
    <x v="0"/>
    <x v="7"/>
    <x v="1"/>
    <x v="10"/>
    <x v="1"/>
    <x v="378"/>
    <x v="391"/>
    <x v="369"/>
    <x v="12"/>
    <x v="13"/>
    <x v="391"/>
    <x v="13"/>
    <x v="390"/>
  </r>
  <r>
    <x v="0"/>
    <x v="7"/>
    <x v="1"/>
    <x v="3"/>
    <x v="4"/>
    <x v="379"/>
    <x v="392"/>
    <x v="370"/>
    <x v="268"/>
    <x v="335"/>
    <x v="392"/>
    <x v="336"/>
    <x v="391"/>
  </r>
  <r>
    <x v="0"/>
    <x v="7"/>
    <x v="1"/>
    <x v="6"/>
    <x v="5"/>
    <x v="380"/>
    <x v="393"/>
    <x v="371"/>
    <x v="10"/>
    <x v="336"/>
    <x v="393"/>
    <x v="337"/>
    <x v="392"/>
  </r>
  <r>
    <x v="0"/>
    <x v="7"/>
    <x v="1"/>
    <x v="6"/>
    <x v="2"/>
    <x v="381"/>
    <x v="394"/>
    <x v="239"/>
    <x v="269"/>
    <x v="337"/>
    <x v="394"/>
    <x v="338"/>
    <x v="393"/>
  </r>
  <r>
    <x v="0"/>
    <x v="7"/>
    <x v="1"/>
    <x v="25"/>
    <x v="1"/>
    <x v="382"/>
    <x v="395"/>
    <x v="372"/>
    <x v="140"/>
    <x v="338"/>
    <x v="395"/>
    <x v="339"/>
    <x v="394"/>
  </r>
  <r>
    <x v="0"/>
    <x v="7"/>
    <x v="1"/>
    <x v="11"/>
    <x v="4"/>
    <x v="383"/>
    <x v="396"/>
    <x v="373"/>
    <x v="12"/>
    <x v="13"/>
    <x v="396"/>
    <x v="13"/>
    <x v="395"/>
  </r>
  <r>
    <x v="0"/>
    <x v="7"/>
    <x v="1"/>
    <x v="11"/>
    <x v="2"/>
    <x v="384"/>
    <x v="397"/>
    <x v="374"/>
    <x v="12"/>
    <x v="13"/>
    <x v="397"/>
    <x v="13"/>
    <x v="396"/>
  </r>
  <r>
    <x v="0"/>
    <x v="7"/>
    <x v="2"/>
    <x v="0"/>
    <x v="0"/>
    <x v="385"/>
    <x v="398"/>
    <x v="375"/>
    <x v="270"/>
    <x v="339"/>
    <x v="398"/>
    <x v="340"/>
    <x v="397"/>
  </r>
  <r>
    <x v="0"/>
    <x v="7"/>
    <x v="2"/>
    <x v="0"/>
    <x v="1"/>
    <x v="386"/>
    <x v="399"/>
    <x v="376"/>
    <x v="271"/>
    <x v="340"/>
    <x v="399"/>
    <x v="341"/>
    <x v="398"/>
  </r>
  <r>
    <x v="0"/>
    <x v="7"/>
    <x v="2"/>
    <x v="0"/>
    <x v="2"/>
    <x v="387"/>
    <x v="400"/>
    <x v="377"/>
    <x v="272"/>
    <x v="341"/>
    <x v="400"/>
    <x v="342"/>
    <x v="399"/>
  </r>
  <r>
    <x v="0"/>
    <x v="7"/>
    <x v="2"/>
    <x v="0"/>
    <x v="3"/>
    <x v="69"/>
    <x v="401"/>
    <x v="67"/>
    <x v="198"/>
    <x v="342"/>
    <x v="401"/>
    <x v="343"/>
    <x v="400"/>
  </r>
  <r>
    <x v="0"/>
    <x v="7"/>
    <x v="2"/>
    <x v="1"/>
    <x v="2"/>
    <x v="388"/>
    <x v="402"/>
    <x v="378"/>
    <x v="273"/>
    <x v="343"/>
    <x v="402"/>
    <x v="344"/>
    <x v="401"/>
  </r>
  <r>
    <x v="0"/>
    <x v="7"/>
    <x v="2"/>
    <x v="5"/>
    <x v="1"/>
    <x v="389"/>
    <x v="403"/>
    <x v="379"/>
    <x v="274"/>
    <x v="344"/>
    <x v="403"/>
    <x v="345"/>
    <x v="402"/>
  </r>
  <r>
    <x v="0"/>
    <x v="7"/>
    <x v="2"/>
    <x v="2"/>
    <x v="0"/>
    <x v="390"/>
    <x v="404"/>
    <x v="380"/>
    <x v="275"/>
    <x v="345"/>
    <x v="404"/>
    <x v="346"/>
    <x v="403"/>
  </r>
  <r>
    <x v="0"/>
    <x v="7"/>
    <x v="2"/>
    <x v="2"/>
    <x v="2"/>
    <x v="391"/>
    <x v="405"/>
    <x v="381"/>
    <x v="276"/>
    <x v="346"/>
    <x v="405"/>
    <x v="347"/>
    <x v="404"/>
  </r>
  <r>
    <x v="0"/>
    <x v="7"/>
    <x v="2"/>
    <x v="4"/>
    <x v="1"/>
    <x v="392"/>
    <x v="406"/>
    <x v="382"/>
    <x v="45"/>
    <x v="347"/>
    <x v="406"/>
    <x v="348"/>
    <x v="405"/>
  </r>
  <r>
    <x v="0"/>
    <x v="7"/>
    <x v="2"/>
    <x v="14"/>
    <x v="4"/>
    <x v="393"/>
    <x v="407"/>
    <x v="383"/>
    <x v="277"/>
    <x v="348"/>
    <x v="407"/>
    <x v="349"/>
    <x v="406"/>
  </r>
  <r>
    <x v="0"/>
    <x v="7"/>
    <x v="2"/>
    <x v="14"/>
    <x v="1"/>
    <x v="394"/>
    <x v="408"/>
    <x v="384"/>
    <x v="115"/>
    <x v="349"/>
    <x v="408"/>
    <x v="350"/>
    <x v="407"/>
  </r>
  <r>
    <x v="0"/>
    <x v="7"/>
    <x v="2"/>
    <x v="14"/>
    <x v="2"/>
    <x v="395"/>
    <x v="409"/>
    <x v="385"/>
    <x v="278"/>
    <x v="350"/>
    <x v="409"/>
    <x v="351"/>
    <x v="408"/>
  </r>
  <r>
    <x v="0"/>
    <x v="7"/>
    <x v="2"/>
    <x v="11"/>
    <x v="4"/>
    <x v="396"/>
    <x v="410"/>
    <x v="162"/>
    <x v="40"/>
    <x v="351"/>
    <x v="410"/>
    <x v="352"/>
    <x v="409"/>
  </r>
  <r>
    <x v="0"/>
    <x v="7"/>
    <x v="2"/>
    <x v="11"/>
    <x v="1"/>
    <x v="118"/>
    <x v="411"/>
    <x v="107"/>
    <x v="14"/>
    <x v="178"/>
    <x v="411"/>
    <x v="179"/>
    <x v="410"/>
  </r>
  <r>
    <x v="0"/>
    <x v="7"/>
    <x v="2"/>
    <x v="11"/>
    <x v="2"/>
    <x v="397"/>
    <x v="412"/>
    <x v="386"/>
    <x v="251"/>
    <x v="352"/>
    <x v="412"/>
    <x v="353"/>
    <x v="411"/>
  </r>
  <r>
    <x v="0"/>
    <x v="7"/>
    <x v="2"/>
    <x v="15"/>
    <x v="4"/>
    <x v="398"/>
    <x v="413"/>
    <x v="149"/>
    <x v="12"/>
    <x v="13"/>
    <x v="413"/>
    <x v="13"/>
    <x v="412"/>
  </r>
  <r>
    <x v="0"/>
    <x v="7"/>
    <x v="2"/>
    <x v="15"/>
    <x v="1"/>
    <x v="399"/>
    <x v="414"/>
    <x v="387"/>
    <x v="12"/>
    <x v="13"/>
    <x v="414"/>
    <x v="13"/>
    <x v="413"/>
  </r>
  <r>
    <x v="0"/>
    <x v="7"/>
    <x v="2"/>
    <x v="15"/>
    <x v="2"/>
    <x v="400"/>
    <x v="415"/>
    <x v="388"/>
    <x v="12"/>
    <x v="13"/>
    <x v="415"/>
    <x v="13"/>
    <x v="414"/>
  </r>
  <r>
    <x v="0"/>
    <x v="7"/>
    <x v="2"/>
    <x v="16"/>
    <x v="4"/>
    <x v="401"/>
    <x v="416"/>
    <x v="389"/>
    <x v="12"/>
    <x v="13"/>
    <x v="416"/>
    <x v="13"/>
    <x v="415"/>
  </r>
  <r>
    <x v="0"/>
    <x v="7"/>
    <x v="2"/>
    <x v="16"/>
    <x v="1"/>
    <x v="313"/>
    <x v="417"/>
    <x v="390"/>
    <x v="12"/>
    <x v="13"/>
    <x v="417"/>
    <x v="13"/>
    <x v="416"/>
  </r>
  <r>
    <x v="0"/>
    <x v="7"/>
    <x v="2"/>
    <x v="3"/>
    <x v="4"/>
    <x v="402"/>
    <x v="418"/>
    <x v="391"/>
    <x v="279"/>
    <x v="353"/>
    <x v="418"/>
    <x v="354"/>
    <x v="417"/>
  </r>
  <r>
    <x v="0"/>
    <x v="8"/>
    <x v="0"/>
    <x v="0"/>
    <x v="0"/>
    <x v="403"/>
    <x v="419"/>
    <x v="392"/>
    <x v="280"/>
    <x v="354"/>
    <x v="419"/>
    <x v="355"/>
    <x v="418"/>
  </r>
  <r>
    <x v="0"/>
    <x v="8"/>
    <x v="0"/>
    <x v="0"/>
    <x v="1"/>
    <x v="404"/>
    <x v="420"/>
    <x v="393"/>
    <x v="281"/>
    <x v="355"/>
    <x v="420"/>
    <x v="356"/>
    <x v="419"/>
  </r>
  <r>
    <x v="0"/>
    <x v="8"/>
    <x v="0"/>
    <x v="0"/>
    <x v="2"/>
    <x v="405"/>
    <x v="421"/>
    <x v="394"/>
    <x v="282"/>
    <x v="356"/>
    <x v="421"/>
    <x v="357"/>
    <x v="420"/>
  </r>
  <r>
    <x v="0"/>
    <x v="8"/>
    <x v="0"/>
    <x v="0"/>
    <x v="3"/>
    <x v="370"/>
    <x v="422"/>
    <x v="395"/>
    <x v="186"/>
    <x v="357"/>
    <x v="422"/>
    <x v="358"/>
    <x v="421"/>
  </r>
  <r>
    <x v="0"/>
    <x v="8"/>
    <x v="0"/>
    <x v="1"/>
    <x v="2"/>
    <x v="406"/>
    <x v="423"/>
    <x v="396"/>
    <x v="283"/>
    <x v="358"/>
    <x v="423"/>
    <x v="359"/>
    <x v="422"/>
  </r>
  <r>
    <x v="0"/>
    <x v="8"/>
    <x v="0"/>
    <x v="2"/>
    <x v="0"/>
    <x v="407"/>
    <x v="424"/>
    <x v="397"/>
    <x v="284"/>
    <x v="359"/>
    <x v="424"/>
    <x v="360"/>
    <x v="423"/>
  </r>
  <r>
    <x v="0"/>
    <x v="8"/>
    <x v="0"/>
    <x v="2"/>
    <x v="2"/>
    <x v="408"/>
    <x v="425"/>
    <x v="398"/>
    <x v="277"/>
    <x v="360"/>
    <x v="425"/>
    <x v="361"/>
    <x v="424"/>
  </r>
  <r>
    <x v="0"/>
    <x v="8"/>
    <x v="0"/>
    <x v="4"/>
    <x v="1"/>
    <x v="409"/>
    <x v="426"/>
    <x v="399"/>
    <x v="285"/>
    <x v="361"/>
    <x v="426"/>
    <x v="362"/>
    <x v="425"/>
  </r>
  <r>
    <x v="0"/>
    <x v="8"/>
    <x v="0"/>
    <x v="5"/>
    <x v="1"/>
    <x v="410"/>
    <x v="427"/>
    <x v="400"/>
    <x v="286"/>
    <x v="362"/>
    <x v="427"/>
    <x v="363"/>
    <x v="426"/>
  </r>
  <r>
    <x v="0"/>
    <x v="8"/>
    <x v="0"/>
    <x v="3"/>
    <x v="4"/>
    <x v="411"/>
    <x v="428"/>
    <x v="401"/>
    <x v="196"/>
    <x v="363"/>
    <x v="428"/>
    <x v="364"/>
    <x v="427"/>
  </r>
  <r>
    <x v="0"/>
    <x v="8"/>
    <x v="0"/>
    <x v="6"/>
    <x v="5"/>
    <x v="412"/>
    <x v="429"/>
    <x v="402"/>
    <x v="92"/>
    <x v="364"/>
    <x v="429"/>
    <x v="365"/>
    <x v="428"/>
  </r>
  <r>
    <x v="0"/>
    <x v="8"/>
    <x v="0"/>
    <x v="6"/>
    <x v="2"/>
    <x v="413"/>
    <x v="430"/>
    <x v="403"/>
    <x v="213"/>
    <x v="365"/>
    <x v="430"/>
    <x v="366"/>
    <x v="429"/>
  </r>
  <r>
    <x v="0"/>
    <x v="8"/>
    <x v="0"/>
    <x v="7"/>
    <x v="2"/>
    <x v="414"/>
    <x v="431"/>
    <x v="404"/>
    <x v="287"/>
    <x v="366"/>
    <x v="431"/>
    <x v="367"/>
    <x v="430"/>
  </r>
  <r>
    <x v="0"/>
    <x v="8"/>
    <x v="0"/>
    <x v="22"/>
    <x v="2"/>
    <x v="12"/>
    <x v="432"/>
    <x v="405"/>
    <x v="116"/>
    <x v="367"/>
    <x v="432"/>
    <x v="368"/>
    <x v="431"/>
  </r>
  <r>
    <x v="0"/>
    <x v="8"/>
    <x v="0"/>
    <x v="8"/>
    <x v="4"/>
    <x v="415"/>
    <x v="433"/>
    <x v="406"/>
    <x v="12"/>
    <x v="13"/>
    <x v="433"/>
    <x v="13"/>
    <x v="432"/>
  </r>
  <r>
    <x v="0"/>
    <x v="8"/>
    <x v="0"/>
    <x v="8"/>
    <x v="1"/>
    <x v="16"/>
    <x v="434"/>
    <x v="168"/>
    <x v="12"/>
    <x v="13"/>
    <x v="434"/>
    <x v="13"/>
    <x v="433"/>
  </r>
  <r>
    <x v="0"/>
    <x v="8"/>
    <x v="1"/>
    <x v="0"/>
    <x v="0"/>
    <x v="416"/>
    <x v="435"/>
    <x v="407"/>
    <x v="288"/>
    <x v="368"/>
    <x v="435"/>
    <x v="369"/>
    <x v="434"/>
  </r>
  <r>
    <x v="0"/>
    <x v="8"/>
    <x v="1"/>
    <x v="0"/>
    <x v="6"/>
    <x v="417"/>
    <x v="436"/>
    <x v="112"/>
    <x v="14"/>
    <x v="369"/>
    <x v="436"/>
    <x v="370"/>
    <x v="435"/>
  </r>
  <r>
    <x v="0"/>
    <x v="8"/>
    <x v="1"/>
    <x v="0"/>
    <x v="1"/>
    <x v="418"/>
    <x v="437"/>
    <x v="408"/>
    <x v="289"/>
    <x v="370"/>
    <x v="437"/>
    <x v="371"/>
    <x v="436"/>
  </r>
  <r>
    <x v="0"/>
    <x v="8"/>
    <x v="1"/>
    <x v="0"/>
    <x v="2"/>
    <x v="419"/>
    <x v="438"/>
    <x v="409"/>
    <x v="290"/>
    <x v="371"/>
    <x v="438"/>
    <x v="372"/>
    <x v="437"/>
  </r>
  <r>
    <x v="0"/>
    <x v="8"/>
    <x v="1"/>
    <x v="0"/>
    <x v="3"/>
    <x v="420"/>
    <x v="439"/>
    <x v="410"/>
    <x v="291"/>
    <x v="372"/>
    <x v="439"/>
    <x v="373"/>
    <x v="438"/>
  </r>
  <r>
    <x v="0"/>
    <x v="8"/>
    <x v="1"/>
    <x v="1"/>
    <x v="2"/>
    <x v="421"/>
    <x v="440"/>
    <x v="411"/>
    <x v="292"/>
    <x v="373"/>
    <x v="440"/>
    <x v="374"/>
    <x v="439"/>
  </r>
  <r>
    <x v="0"/>
    <x v="8"/>
    <x v="1"/>
    <x v="5"/>
    <x v="1"/>
    <x v="422"/>
    <x v="441"/>
    <x v="412"/>
    <x v="293"/>
    <x v="374"/>
    <x v="441"/>
    <x v="375"/>
    <x v="440"/>
  </r>
  <r>
    <x v="0"/>
    <x v="8"/>
    <x v="1"/>
    <x v="2"/>
    <x v="0"/>
    <x v="423"/>
    <x v="442"/>
    <x v="413"/>
    <x v="294"/>
    <x v="375"/>
    <x v="442"/>
    <x v="376"/>
    <x v="441"/>
  </r>
  <r>
    <x v="0"/>
    <x v="8"/>
    <x v="1"/>
    <x v="2"/>
    <x v="2"/>
    <x v="424"/>
    <x v="443"/>
    <x v="414"/>
    <x v="51"/>
    <x v="376"/>
    <x v="443"/>
    <x v="377"/>
    <x v="442"/>
  </r>
  <r>
    <x v="0"/>
    <x v="8"/>
    <x v="1"/>
    <x v="3"/>
    <x v="4"/>
    <x v="425"/>
    <x v="444"/>
    <x v="415"/>
    <x v="295"/>
    <x v="377"/>
    <x v="444"/>
    <x v="378"/>
    <x v="443"/>
  </r>
  <r>
    <x v="0"/>
    <x v="8"/>
    <x v="1"/>
    <x v="4"/>
    <x v="1"/>
    <x v="426"/>
    <x v="445"/>
    <x v="416"/>
    <x v="296"/>
    <x v="378"/>
    <x v="445"/>
    <x v="379"/>
    <x v="444"/>
  </r>
  <r>
    <x v="0"/>
    <x v="8"/>
    <x v="1"/>
    <x v="11"/>
    <x v="4"/>
    <x v="427"/>
    <x v="446"/>
    <x v="80"/>
    <x v="297"/>
    <x v="379"/>
    <x v="446"/>
    <x v="380"/>
    <x v="445"/>
  </r>
  <r>
    <x v="0"/>
    <x v="8"/>
    <x v="1"/>
    <x v="11"/>
    <x v="2"/>
    <x v="428"/>
    <x v="447"/>
    <x v="417"/>
    <x v="298"/>
    <x v="380"/>
    <x v="447"/>
    <x v="381"/>
    <x v="446"/>
  </r>
  <r>
    <x v="0"/>
    <x v="8"/>
    <x v="1"/>
    <x v="10"/>
    <x v="1"/>
    <x v="429"/>
    <x v="448"/>
    <x v="418"/>
    <x v="12"/>
    <x v="13"/>
    <x v="448"/>
    <x v="13"/>
    <x v="447"/>
  </r>
  <r>
    <x v="0"/>
    <x v="8"/>
    <x v="1"/>
    <x v="12"/>
    <x v="5"/>
    <x v="430"/>
    <x v="449"/>
    <x v="419"/>
    <x v="299"/>
    <x v="381"/>
    <x v="449"/>
    <x v="382"/>
    <x v="448"/>
  </r>
  <r>
    <x v="0"/>
    <x v="8"/>
    <x v="1"/>
    <x v="6"/>
    <x v="5"/>
    <x v="27"/>
    <x v="450"/>
    <x v="420"/>
    <x v="25"/>
    <x v="26"/>
    <x v="450"/>
    <x v="26"/>
    <x v="449"/>
  </r>
  <r>
    <x v="0"/>
    <x v="8"/>
    <x v="1"/>
    <x v="6"/>
    <x v="2"/>
    <x v="431"/>
    <x v="451"/>
    <x v="421"/>
    <x v="174"/>
    <x v="382"/>
    <x v="451"/>
    <x v="383"/>
    <x v="450"/>
  </r>
  <r>
    <x v="0"/>
    <x v="8"/>
    <x v="2"/>
    <x v="0"/>
    <x v="0"/>
    <x v="432"/>
    <x v="452"/>
    <x v="422"/>
    <x v="300"/>
    <x v="383"/>
    <x v="452"/>
    <x v="384"/>
    <x v="451"/>
  </r>
  <r>
    <x v="0"/>
    <x v="8"/>
    <x v="2"/>
    <x v="0"/>
    <x v="1"/>
    <x v="433"/>
    <x v="453"/>
    <x v="423"/>
    <x v="301"/>
    <x v="384"/>
    <x v="453"/>
    <x v="385"/>
    <x v="452"/>
  </r>
  <r>
    <x v="0"/>
    <x v="8"/>
    <x v="2"/>
    <x v="0"/>
    <x v="2"/>
    <x v="434"/>
    <x v="454"/>
    <x v="424"/>
    <x v="302"/>
    <x v="385"/>
    <x v="454"/>
    <x v="386"/>
    <x v="453"/>
  </r>
  <r>
    <x v="0"/>
    <x v="8"/>
    <x v="2"/>
    <x v="0"/>
    <x v="3"/>
    <x v="435"/>
    <x v="455"/>
    <x v="425"/>
    <x v="44"/>
    <x v="386"/>
    <x v="455"/>
    <x v="387"/>
    <x v="454"/>
  </r>
  <r>
    <x v="0"/>
    <x v="8"/>
    <x v="2"/>
    <x v="1"/>
    <x v="2"/>
    <x v="436"/>
    <x v="456"/>
    <x v="426"/>
    <x v="303"/>
    <x v="387"/>
    <x v="456"/>
    <x v="388"/>
    <x v="455"/>
  </r>
  <r>
    <x v="0"/>
    <x v="8"/>
    <x v="2"/>
    <x v="5"/>
    <x v="1"/>
    <x v="437"/>
    <x v="457"/>
    <x v="427"/>
    <x v="304"/>
    <x v="388"/>
    <x v="457"/>
    <x v="389"/>
    <x v="456"/>
  </r>
  <r>
    <x v="0"/>
    <x v="8"/>
    <x v="2"/>
    <x v="2"/>
    <x v="0"/>
    <x v="438"/>
    <x v="458"/>
    <x v="428"/>
    <x v="305"/>
    <x v="389"/>
    <x v="458"/>
    <x v="390"/>
    <x v="457"/>
  </r>
  <r>
    <x v="0"/>
    <x v="8"/>
    <x v="2"/>
    <x v="2"/>
    <x v="2"/>
    <x v="439"/>
    <x v="459"/>
    <x v="429"/>
    <x v="306"/>
    <x v="390"/>
    <x v="459"/>
    <x v="391"/>
    <x v="458"/>
  </r>
  <r>
    <x v="0"/>
    <x v="8"/>
    <x v="2"/>
    <x v="4"/>
    <x v="1"/>
    <x v="440"/>
    <x v="460"/>
    <x v="430"/>
    <x v="307"/>
    <x v="391"/>
    <x v="460"/>
    <x v="392"/>
    <x v="459"/>
  </r>
  <r>
    <x v="0"/>
    <x v="8"/>
    <x v="2"/>
    <x v="14"/>
    <x v="4"/>
    <x v="441"/>
    <x v="461"/>
    <x v="431"/>
    <x v="308"/>
    <x v="392"/>
    <x v="461"/>
    <x v="393"/>
    <x v="460"/>
  </r>
  <r>
    <x v="0"/>
    <x v="8"/>
    <x v="2"/>
    <x v="14"/>
    <x v="1"/>
    <x v="306"/>
    <x v="462"/>
    <x v="432"/>
    <x v="81"/>
    <x v="393"/>
    <x v="462"/>
    <x v="394"/>
    <x v="461"/>
  </r>
  <r>
    <x v="0"/>
    <x v="8"/>
    <x v="2"/>
    <x v="14"/>
    <x v="2"/>
    <x v="442"/>
    <x v="463"/>
    <x v="433"/>
    <x v="31"/>
    <x v="394"/>
    <x v="463"/>
    <x v="395"/>
    <x v="462"/>
  </r>
  <r>
    <x v="0"/>
    <x v="8"/>
    <x v="2"/>
    <x v="11"/>
    <x v="4"/>
    <x v="443"/>
    <x v="464"/>
    <x v="162"/>
    <x v="10"/>
    <x v="395"/>
    <x v="464"/>
    <x v="396"/>
    <x v="463"/>
  </r>
  <r>
    <x v="0"/>
    <x v="8"/>
    <x v="2"/>
    <x v="11"/>
    <x v="1"/>
    <x v="118"/>
    <x v="465"/>
    <x v="107"/>
    <x v="14"/>
    <x v="178"/>
    <x v="465"/>
    <x v="179"/>
    <x v="464"/>
  </r>
  <r>
    <x v="0"/>
    <x v="8"/>
    <x v="2"/>
    <x v="11"/>
    <x v="2"/>
    <x v="444"/>
    <x v="466"/>
    <x v="434"/>
    <x v="309"/>
    <x v="396"/>
    <x v="466"/>
    <x v="397"/>
    <x v="465"/>
  </r>
  <r>
    <x v="0"/>
    <x v="8"/>
    <x v="2"/>
    <x v="16"/>
    <x v="4"/>
    <x v="445"/>
    <x v="467"/>
    <x v="435"/>
    <x v="12"/>
    <x v="13"/>
    <x v="467"/>
    <x v="13"/>
    <x v="466"/>
  </r>
  <r>
    <x v="0"/>
    <x v="8"/>
    <x v="2"/>
    <x v="16"/>
    <x v="1"/>
    <x v="446"/>
    <x v="468"/>
    <x v="436"/>
    <x v="12"/>
    <x v="13"/>
    <x v="468"/>
    <x v="13"/>
    <x v="467"/>
  </r>
  <r>
    <x v="0"/>
    <x v="8"/>
    <x v="2"/>
    <x v="15"/>
    <x v="4"/>
    <x v="118"/>
    <x v="469"/>
    <x v="149"/>
    <x v="12"/>
    <x v="13"/>
    <x v="469"/>
    <x v="13"/>
    <x v="468"/>
  </r>
  <r>
    <x v="0"/>
    <x v="8"/>
    <x v="2"/>
    <x v="15"/>
    <x v="1"/>
    <x v="447"/>
    <x v="470"/>
    <x v="437"/>
    <x v="12"/>
    <x v="13"/>
    <x v="470"/>
    <x v="13"/>
    <x v="469"/>
  </r>
  <r>
    <x v="0"/>
    <x v="8"/>
    <x v="2"/>
    <x v="15"/>
    <x v="2"/>
    <x v="448"/>
    <x v="471"/>
    <x v="438"/>
    <x v="12"/>
    <x v="13"/>
    <x v="471"/>
    <x v="13"/>
    <x v="470"/>
  </r>
  <r>
    <x v="0"/>
    <x v="8"/>
    <x v="2"/>
    <x v="18"/>
    <x v="4"/>
    <x v="449"/>
    <x v="472"/>
    <x v="149"/>
    <x v="25"/>
    <x v="397"/>
    <x v="472"/>
    <x v="398"/>
    <x v="471"/>
  </r>
  <r>
    <x v="0"/>
    <x v="8"/>
    <x v="2"/>
    <x v="18"/>
    <x v="1"/>
    <x v="450"/>
    <x v="473"/>
    <x v="439"/>
    <x v="90"/>
    <x v="398"/>
    <x v="473"/>
    <x v="399"/>
    <x v="472"/>
  </r>
  <r>
    <x v="0"/>
    <x v="9"/>
    <x v="0"/>
    <x v="0"/>
    <x v="0"/>
    <x v="451"/>
    <x v="474"/>
    <x v="440"/>
    <x v="310"/>
    <x v="399"/>
    <x v="474"/>
    <x v="400"/>
    <x v="473"/>
  </r>
  <r>
    <x v="0"/>
    <x v="9"/>
    <x v="0"/>
    <x v="0"/>
    <x v="1"/>
    <x v="452"/>
    <x v="475"/>
    <x v="441"/>
    <x v="85"/>
    <x v="400"/>
    <x v="475"/>
    <x v="401"/>
    <x v="474"/>
  </r>
  <r>
    <x v="0"/>
    <x v="9"/>
    <x v="0"/>
    <x v="0"/>
    <x v="2"/>
    <x v="453"/>
    <x v="476"/>
    <x v="442"/>
    <x v="311"/>
    <x v="401"/>
    <x v="476"/>
    <x v="402"/>
    <x v="475"/>
  </r>
  <r>
    <x v="0"/>
    <x v="9"/>
    <x v="0"/>
    <x v="0"/>
    <x v="3"/>
    <x v="454"/>
    <x v="477"/>
    <x v="443"/>
    <x v="10"/>
    <x v="402"/>
    <x v="477"/>
    <x v="403"/>
    <x v="476"/>
  </r>
  <r>
    <x v="0"/>
    <x v="9"/>
    <x v="0"/>
    <x v="1"/>
    <x v="0"/>
    <x v="455"/>
    <x v="478"/>
    <x v="95"/>
    <x v="25"/>
    <x v="178"/>
    <x v="478"/>
    <x v="404"/>
    <x v="477"/>
  </r>
  <r>
    <x v="0"/>
    <x v="9"/>
    <x v="0"/>
    <x v="1"/>
    <x v="2"/>
    <x v="456"/>
    <x v="479"/>
    <x v="444"/>
    <x v="312"/>
    <x v="403"/>
    <x v="479"/>
    <x v="405"/>
    <x v="478"/>
  </r>
  <r>
    <x v="0"/>
    <x v="9"/>
    <x v="0"/>
    <x v="2"/>
    <x v="0"/>
    <x v="457"/>
    <x v="480"/>
    <x v="445"/>
    <x v="313"/>
    <x v="404"/>
    <x v="480"/>
    <x v="406"/>
    <x v="479"/>
  </r>
  <r>
    <x v="0"/>
    <x v="9"/>
    <x v="0"/>
    <x v="2"/>
    <x v="2"/>
    <x v="458"/>
    <x v="481"/>
    <x v="446"/>
    <x v="314"/>
    <x v="405"/>
    <x v="481"/>
    <x v="407"/>
    <x v="480"/>
  </r>
  <r>
    <x v="0"/>
    <x v="9"/>
    <x v="0"/>
    <x v="5"/>
    <x v="1"/>
    <x v="459"/>
    <x v="482"/>
    <x v="447"/>
    <x v="315"/>
    <x v="406"/>
    <x v="482"/>
    <x v="408"/>
    <x v="481"/>
  </r>
  <r>
    <x v="0"/>
    <x v="9"/>
    <x v="0"/>
    <x v="4"/>
    <x v="1"/>
    <x v="460"/>
    <x v="483"/>
    <x v="448"/>
    <x v="316"/>
    <x v="407"/>
    <x v="483"/>
    <x v="409"/>
    <x v="482"/>
  </r>
  <r>
    <x v="0"/>
    <x v="9"/>
    <x v="0"/>
    <x v="3"/>
    <x v="4"/>
    <x v="461"/>
    <x v="484"/>
    <x v="449"/>
    <x v="317"/>
    <x v="408"/>
    <x v="484"/>
    <x v="410"/>
    <x v="483"/>
  </r>
  <r>
    <x v="0"/>
    <x v="9"/>
    <x v="0"/>
    <x v="7"/>
    <x v="2"/>
    <x v="462"/>
    <x v="485"/>
    <x v="450"/>
    <x v="318"/>
    <x v="409"/>
    <x v="485"/>
    <x v="411"/>
    <x v="484"/>
  </r>
  <r>
    <x v="0"/>
    <x v="9"/>
    <x v="0"/>
    <x v="6"/>
    <x v="5"/>
    <x v="463"/>
    <x v="486"/>
    <x v="451"/>
    <x v="25"/>
    <x v="410"/>
    <x v="486"/>
    <x v="412"/>
    <x v="485"/>
  </r>
  <r>
    <x v="0"/>
    <x v="9"/>
    <x v="0"/>
    <x v="6"/>
    <x v="2"/>
    <x v="464"/>
    <x v="487"/>
    <x v="452"/>
    <x v="319"/>
    <x v="411"/>
    <x v="487"/>
    <x v="413"/>
    <x v="486"/>
  </r>
  <r>
    <x v="0"/>
    <x v="9"/>
    <x v="0"/>
    <x v="22"/>
    <x v="2"/>
    <x v="465"/>
    <x v="488"/>
    <x v="453"/>
    <x v="234"/>
    <x v="412"/>
    <x v="488"/>
    <x v="414"/>
    <x v="487"/>
  </r>
  <r>
    <x v="0"/>
    <x v="9"/>
    <x v="0"/>
    <x v="8"/>
    <x v="4"/>
    <x v="466"/>
    <x v="489"/>
    <x v="454"/>
    <x v="12"/>
    <x v="13"/>
    <x v="489"/>
    <x v="13"/>
    <x v="488"/>
  </r>
  <r>
    <x v="0"/>
    <x v="9"/>
    <x v="0"/>
    <x v="8"/>
    <x v="1"/>
    <x v="16"/>
    <x v="490"/>
    <x v="168"/>
    <x v="12"/>
    <x v="13"/>
    <x v="490"/>
    <x v="13"/>
    <x v="489"/>
  </r>
  <r>
    <x v="0"/>
    <x v="9"/>
    <x v="1"/>
    <x v="0"/>
    <x v="0"/>
    <x v="467"/>
    <x v="491"/>
    <x v="455"/>
    <x v="320"/>
    <x v="413"/>
    <x v="491"/>
    <x v="415"/>
    <x v="490"/>
  </r>
  <r>
    <x v="0"/>
    <x v="9"/>
    <x v="1"/>
    <x v="0"/>
    <x v="1"/>
    <x v="468"/>
    <x v="492"/>
    <x v="456"/>
    <x v="321"/>
    <x v="414"/>
    <x v="492"/>
    <x v="416"/>
    <x v="491"/>
  </r>
  <r>
    <x v="0"/>
    <x v="9"/>
    <x v="1"/>
    <x v="0"/>
    <x v="2"/>
    <x v="469"/>
    <x v="493"/>
    <x v="457"/>
    <x v="322"/>
    <x v="415"/>
    <x v="493"/>
    <x v="417"/>
    <x v="492"/>
  </r>
  <r>
    <x v="0"/>
    <x v="9"/>
    <x v="1"/>
    <x v="0"/>
    <x v="3"/>
    <x v="470"/>
    <x v="494"/>
    <x v="458"/>
    <x v="323"/>
    <x v="416"/>
    <x v="494"/>
    <x v="418"/>
    <x v="493"/>
  </r>
  <r>
    <x v="0"/>
    <x v="9"/>
    <x v="1"/>
    <x v="1"/>
    <x v="2"/>
    <x v="471"/>
    <x v="495"/>
    <x v="459"/>
    <x v="324"/>
    <x v="417"/>
    <x v="495"/>
    <x v="419"/>
    <x v="494"/>
  </r>
  <r>
    <x v="0"/>
    <x v="9"/>
    <x v="1"/>
    <x v="5"/>
    <x v="1"/>
    <x v="472"/>
    <x v="496"/>
    <x v="460"/>
    <x v="325"/>
    <x v="418"/>
    <x v="496"/>
    <x v="420"/>
    <x v="495"/>
  </r>
  <r>
    <x v="0"/>
    <x v="9"/>
    <x v="1"/>
    <x v="2"/>
    <x v="0"/>
    <x v="473"/>
    <x v="497"/>
    <x v="461"/>
    <x v="326"/>
    <x v="419"/>
    <x v="497"/>
    <x v="421"/>
    <x v="496"/>
  </r>
  <r>
    <x v="0"/>
    <x v="9"/>
    <x v="1"/>
    <x v="2"/>
    <x v="2"/>
    <x v="474"/>
    <x v="498"/>
    <x v="462"/>
    <x v="327"/>
    <x v="420"/>
    <x v="498"/>
    <x v="422"/>
    <x v="497"/>
  </r>
  <r>
    <x v="0"/>
    <x v="9"/>
    <x v="1"/>
    <x v="25"/>
    <x v="1"/>
    <x v="475"/>
    <x v="499"/>
    <x v="463"/>
    <x v="328"/>
    <x v="421"/>
    <x v="499"/>
    <x v="423"/>
    <x v="498"/>
  </r>
  <r>
    <x v="0"/>
    <x v="9"/>
    <x v="1"/>
    <x v="4"/>
    <x v="1"/>
    <x v="476"/>
    <x v="500"/>
    <x v="464"/>
    <x v="251"/>
    <x v="422"/>
    <x v="500"/>
    <x v="424"/>
    <x v="499"/>
  </r>
  <r>
    <x v="0"/>
    <x v="9"/>
    <x v="1"/>
    <x v="3"/>
    <x v="4"/>
    <x v="267"/>
    <x v="501"/>
    <x v="465"/>
    <x v="329"/>
    <x v="423"/>
    <x v="501"/>
    <x v="425"/>
    <x v="500"/>
  </r>
  <r>
    <x v="0"/>
    <x v="9"/>
    <x v="1"/>
    <x v="11"/>
    <x v="4"/>
    <x v="477"/>
    <x v="502"/>
    <x v="466"/>
    <x v="12"/>
    <x v="13"/>
    <x v="502"/>
    <x v="13"/>
    <x v="501"/>
  </r>
  <r>
    <x v="0"/>
    <x v="9"/>
    <x v="1"/>
    <x v="11"/>
    <x v="2"/>
    <x v="478"/>
    <x v="503"/>
    <x v="467"/>
    <x v="12"/>
    <x v="13"/>
    <x v="503"/>
    <x v="13"/>
    <x v="502"/>
  </r>
  <r>
    <x v="0"/>
    <x v="9"/>
    <x v="1"/>
    <x v="10"/>
    <x v="1"/>
    <x v="479"/>
    <x v="504"/>
    <x v="468"/>
    <x v="12"/>
    <x v="13"/>
    <x v="504"/>
    <x v="13"/>
    <x v="503"/>
  </r>
  <r>
    <x v="0"/>
    <x v="9"/>
    <x v="1"/>
    <x v="6"/>
    <x v="5"/>
    <x v="97"/>
    <x v="505"/>
    <x v="168"/>
    <x v="25"/>
    <x v="424"/>
    <x v="505"/>
    <x v="134"/>
    <x v="504"/>
  </r>
  <r>
    <x v="0"/>
    <x v="9"/>
    <x v="1"/>
    <x v="6"/>
    <x v="2"/>
    <x v="480"/>
    <x v="506"/>
    <x v="469"/>
    <x v="330"/>
    <x v="425"/>
    <x v="506"/>
    <x v="426"/>
    <x v="505"/>
  </r>
  <r>
    <x v="0"/>
    <x v="9"/>
    <x v="2"/>
    <x v="0"/>
    <x v="0"/>
    <x v="481"/>
    <x v="507"/>
    <x v="470"/>
    <x v="331"/>
    <x v="426"/>
    <x v="507"/>
    <x v="427"/>
    <x v="506"/>
  </r>
  <r>
    <x v="0"/>
    <x v="9"/>
    <x v="2"/>
    <x v="0"/>
    <x v="1"/>
    <x v="482"/>
    <x v="508"/>
    <x v="471"/>
    <x v="332"/>
    <x v="427"/>
    <x v="508"/>
    <x v="428"/>
    <x v="507"/>
  </r>
  <r>
    <x v="0"/>
    <x v="9"/>
    <x v="2"/>
    <x v="0"/>
    <x v="2"/>
    <x v="483"/>
    <x v="509"/>
    <x v="472"/>
    <x v="333"/>
    <x v="428"/>
    <x v="509"/>
    <x v="429"/>
    <x v="508"/>
  </r>
  <r>
    <x v="0"/>
    <x v="9"/>
    <x v="2"/>
    <x v="0"/>
    <x v="3"/>
    <x v="484"/>
    <x v="510"/>
    <x v="473"/>
    <x v="334"/>
    <x v="429"/>
    <x v="510"/>
    <x v="430"/>
    <x v="509"/>
  </r>
  <r>
    <x v="0"/>
    <x v="9"/>
    <x v="2"/>
    <x v="1"/>
    <x v="2"/>
    <x v="485"/>
    <x v="511"/>
    <x v="474"/>
    <x v="335"/>
    <x v="430"/>
    <x v="511"/>
    <x v="431"/>
    <x v="510"/>
  </r>
  <r>
    <x v="0"/>
    <x v="9"/>
    <x v="2"/>
    <x v="5"/>
    <x v="1"/>
    <x v="486"/>
    <x v="512"/>
    <x v="475"/>
    <x v="178"/>
    <x v="431"/>
    <x v="512"/>
    <x v="432"/>
    <x v="511"/>
  </r>
  <r>
    <x v="0"/>
    <x v="9"/>
    <x v="2"/>
    <x v="2"/>
    <x v="0"/>
    <x v="487"/>
    <x v="513"/>
    <x v="476"/>
    <x v="336"/>
    <x v="432"/>
    <x v="513"/>
    <x v="433"/>
    <x v="512"/>
  </r>
  <r>
    <x v="0"/>
    <x v="9"/>
    <x v="2"/>
    <x v="2"/>
    <x v="2"/>
    <x v="488"/>
    <x v="514"/>
    <x v="477"/>
    <x v="337"/>
    <x v="433"/>
    <x v="514"/>
    <x v="434"/>
    <x v="513"/>
  </r>
  <r>
    <x v="0"/>
    <x v="9"/>
    <x v="2"/>
    <x v="14"/>
    <x v="4"/>
    <x v="489"/>
    <x v="515"/>
    <x v="478"/>
    <x v="125"/>
    <x v="434"/>
    <x v="515"/>
    <x v="435"/>
    <x v="514"/>
  </r>
  <r>
    <x v="0"/>
    <x v="9"/>
    <x v="2"/>
    <x v="14"/>
    <x v="1"/>
    <x v="490"/>
    <x v="516"/>
    <x v="479"/>
    <x v="40"/>
    <x v="435"/>
    <x v="516"/>
    <x v="436"/>
    <x v="515"/>
  </r>
  <r>
    <x v="0"/>
    <x v="9"/>
    <x v="2"/>
    <x v="14"/>
    <x v="2"/>
    <x v="491"/>
    <x v="517"/>
    <x v="480"/>
    <x v="116"/>
    <x v="436"/>
    <x v="517"/>
    <x v="437"/>
    <x v="516"/>
  </r>
  <r>
    <x v="0"/>
    <x v="9"/>
    <x v="2"/>
    <x v="4"/>
    <x v="1"/>
    <x v="492"/>
    <x v="518"/>
    <x v="481"/>
    <x v="338"/>
    <x v="437"/>
    <x v="518"/>
    <x v="438"/>
    <x v="517"/>
  </r>
  <r>
    <x v="0"/>
    <x v="9"/>
    <x v="2"/>
    <x v="11"/>
    <x v="4"/>
    <x v="280"/>
    <x v="519"/>
    <x v="168"/>
    <x v="10"/>
    <x v="438"/>
    <x v="519"/>
    <x v="439"/>
    <x v="518"/>
  </r>
  <r>
    <x v="0"/>
    <x v="9"/>
    <x v="2"/>
    <x v="11"/>
    <x v="1"/>
    <x v="493"/>
    <x v="520"/>
    <x v="482"/>
    <x v="25"/>
    <x v="439"/>
    <x v="520"/>
    <x v="440"/>
    <x v="519"/>
  </r>
  <r>
    <x v="0"/>
    <x v="9"/>
    <x v="2"/>
    <x v="11"/>
    <x v="2"/>
    <x v="494"/>
    <x v="521"/>
    <x v="483"/>
    <x v="231"/>
    <x v="440"/>
    <x v="521"/>
    <x v="441"/>
    <x v="520"/>
  </r>
  <r>
    <x v="0"/>
    <x v="9"/>
    <x v="2"/>
    <x v="16"/>
    <x v="4"/>
    <x v="495"/>
    <x v="522"/>
    <x v="484"/>
    <x v="12"/>
    <x v="13"/>
    <x v="522"/>
    <x v="13"/>
    <x v="521"/>
  </r>
  <r>
    <x v="0"/>
    <x v="9"/>
    <x v="2"/>
    <x v="16"/>
    <x v="1"/>
    <x v="496"/>
    <x v="523"/>
    <x v="485"/>
    <x v="12"/>
    <x v="13"/>
    <x v="523"/>
    <x v="13"/>
    <x v="522"/>
  </r>
  <r>
    <x v="0"/>
    <x v="9"/>
    <x v="2"/>
    <x v="15"/>
    <x v="1"/>
    <x v="497"/>
    <x v="524"/>
    <x v="486"/>
    <x v="12"/>
    <x v="13"/>
    <x v="524"/>
    <x v="13"/>
    <x v="523"/>
  </r>
  <r>
    <x v="0"/>
    <x v="9"/>
    <x v="2"/>
    <x v="15"/>
    <x v="2"/>
    <x v="498"/>
    <x v="525"/>
    <x v="487"/>
    <x v="12"/>
    <x v="13"/>
    <x v="525"/>
    <x v="13"/>
    <x v="524"/>
  </r>
  <r>
    <x v="0"/>
    <x v="9"/>
    <x v="2"/>
    <x v="18"/>
    <x v="1"/>
    <x v="499"/>
    <x v="526"/>
    <x v="488"/>
    <x v="213"/>
    <x v="441"/>
    <x v="526"/>
    <x v="442"/>
    <x v="525"/>
  </r>
  <r>
    <x v="0"/>
    <x v="10"/>
    <x v="0"/>
    <x v="0"/>
    <x v="0"/>
    <x v="500"/>
    <x v="527"/>
    <x v="489"/>
    <x v="339"/>
    <x v="442"/>
    <x v="527"/>
    <x v="443"/>
    <x v="526"/>
  </r>
  <r>
    <x v="0"/>
    <x v="10"/>
    <x v="0"/>
    <x v="0"/>
    <x v="1"/>
    <x v="501"/>
    <x v="528"/>
    <x v="490"/>
    <x v="340"/>
    <x v="443"/>
    <x v="528"/>
    <x v="444"/>
    <x v="527"/>
  </r>
  <r>
    <x v="0"/>
    <x v="10"/>
    <x v="0"/>
    <x v="0"/>
    <x v="2"/>
    <x v="502"/>
    <x v="529"/>
    <x v="491"/>
    <x v="341"/>
    <x v="444"/>
    <x v="529"/>
    <x v="445"/>
    <x v="528"/>
  </r>
  <r>
    <x v="0"/>
    <x v="10"/>
    <x v="0"/>
    <x v="0"/>
    <x v="3"/>
    <x v="16"/>
    <x v="530"/>
    <x v="492"/>
    <x v="14"/>
    <x v="15"/>
    <x v="530"/>
    <x v="15"/>
    <x v="529"/>
  </r>
  <r>
    <x v="0"/>
    <x v="10"/>
    <x v="0"/>
    <x v="1"/>
    <x v="0"/>
    <x v="503"/>
    <x v="531"/>
    <x v="493"/>
    <x v="10"/>
    <x v="445"/>
    <x v="531"/>
    <x v="446"/>
    <x v="530"/>
  </r>
  <r>
    <x v="0"/>
    <x v="10"/>
    <x v="0"/>
    <x v="1"/>
    <x v="2"/>
    <x v="504"/>
    <x v="532"/>
    <x v="494"/>
    <x v="342"/>
    <x v="446"/>
    <x v="532"/>
    <x v="447"/>
    <x v="531"/>
  </r>
  <r>
    <x v="0"/>
    <x v="10"/>
    <x v="0"/>
    <x v="2"/>
    <x v="0"/>
    <x v="505"/>
    <x v="533"/>
    <x v="495"/>
    <x v="343"/>
    <x v="447"/>
    <x v="533"/>
    <x v="448"/>
    <x v="532"/>
  </r>
  <r>
    <x v="0"/>
    <x v="10"/>
    <x v="0"/>
    <x v="2"/>
    <x v="2"/>
    <x v="506"/>
    <x v="534"/>
    <x v="496"/>
    <x v="344"/>
    <x v="448"/>
    <x v="534"/>
    <x v="449"/>
    <x v="533"/>
  </r>
  <r>
    <x v="0"/>
    <x v="10"/>
    <x v="0"/>
    <x v="5"/>
    <x v="1"/>
    <x v="507"/>
    <x v="535"/>
    <x v="497"/>
    <x v="345"/>
    <x v="449"/>
    <x v="535"/>
    <x v="450"/>
    <x v="534"/>
  </r>
  <r>
    <x v="0"/>
    <x v="10"/>
    <x v="0"/>
    <x v="3"/>
    <x v="4"/>
    <x v="508"/>
    <x v="536"/>
    <x v="498"/>
    <x v="346"/>
    <x v="450"/>
    <x v="536"/>
    <x v="451"/>
    <x v="535"/>
  </r>
  <r>
    <x v="0"/>
    <x v="10"/>
    <x v="0"/>
    <x v="4"/>
    <x v="1"/>
    <x v="509"/>
    <x v="537"/>
    <x v="499"/>
    <x v="347"/>
    <x v="451"/>
    <x v="537"/>
    <x v="452"/>
    <x v="536"/>
  </r>
  <r>
    <x v="0"/>
    <x v="10"/>
    <x v="0"/>
    <x v="6"/>
    <x v="5"/>
    <x v="510"/>
    <x v="538"/>
    <x v="291"/>
    <x v="92"/>
    <x v="452"/>
    <x v="538"/>
    <x v="453"/>
    <x v="537"/>
  </r>
  <r>
    <x v="0"/>
    <x v="10"/>
    <x v="0"/>
    <x v="6"/>
    <x v="2"/>
    <x v="511"/>
    <x v="539"/>
    <x v="500"/>
    <x v="348"/>
    <x v="453"/>
    <x v="539"/>
    <x v="454"/>
    <x v="538"/>
  </r>
  <r>
    <x v="0"/>
    <x v="10"/>
    <x v="0"/>
    <x v="7"/>
    <x v="2"/>
    <x v="512"/>
    <x v="540"/>
    <x v="501"/>
    <x v="349"/>
    <x v="454"/>
    <x v="540"/>
    <x v="455"/>
    <x v="539"/>
  </r>
  <r>
    <x v="0"/>
    <x v="10"/>
    <x v="0"/>
    <x v="22"/>
    <x v="2"/>
    <x v="513"/>
    <x v="541"/>
    <x v="502"/>
    <x v="350"/>
    <x v="455"/>
    <x v="541"/>
    <x v="456"/>
    <x v="540"/>
  </r>
  <r>
    <x v="0"/>
    <x v="10"/>
    <x v="0"/>
    <x v="8"/>
    <x v="4"/>
    <x v="514"/>
    <x v="542"/>
    <x v="503"/>
    <x v="12"/>
    <x v="13"/>
    <x v="542"/>
    <x v="13"/>
    <x v="541"/>
  </r>
  <r>
    <x v="0"/>
    <x v="10"/>
    <x v="0"/>
    <x v="8"/>
    <x v="1"/>
    <x v="515"/>
    <x v="543"/>
    <x v="504"/>
    <x v="12"/>
    <x v="13"/>
    <x v="543"/>
    <x v="13"/>
    <x v="542"/>
  </r>
  <r>
    <x v="0"/>
    <x v="10"/>
    <x v="1"/>
    <x v="0"/>
    <x v="0"/>
    <x v="516"/>
    <x v="544"/>
    <x v="505"/>
    <x v="351"/>
    <x v="456"/>
    <x v="544"/>
    <x v="457"/>
    <x v="543"/>
  </r>
  <r>
    <x v="0"/>
    <x v="10"/>
    <x v="1"/>
    <x v="0"/>
    <x v="1"/>
    <x v="517"/>
    <x v="545"/>
    <x v="506"/>
    <x v="352"/>
    <x v="457"/>
    <x v="545"/>
    <x v="458"/>
    <x v="544"/>
  </r>
  <r>
    <x v="0"/>
    <x v="10"/>
    <x v="1"/>
    <x v="0"/>
    <x v="2"/>
    <x v="518"/>
    <x v="546"/>
    <x v="507"/>
    <x v="204"/>
    <x v="458"/>
    <x v="546"/>
    <x v="459"/>
    <x v="545"/>
  </r>
  <r>
    <x v="0"/>
    <x v="10"/>
    <x v="1"/>
    <x v="0"/>
    <x v="3"/>
    <x v="519"/>
    <x v="547"/>
    <x v="508"/>
    <x v="103"/>
    <x v="459"/>
    <x v="547"/>
    <x v="460"/>
    <x v="546"/>
  </r>
  <r>
    <x v="0"/>
    <x v="10"/>
    <x v="1"/>
    <x v="1"/>
    <x v="0"/>
    <x v="520"/>
    <x v="548"/>
    <x v="275"/>
    <x v="14"/>
    <x v="460"/>
    <x v="548"/>
    <x v="461"/>
    <x v="547"/>
  </r>
  <r>
    <x v="0"/>
    <x v="10"/>
    <x v="1"/>
    <x v="1"/>
    <x v="2"/>
    <x v="521"/>
    <x v="549"/>
    <x v="509"/>
    <x v="353"/>
    <x v="461"/>
    <x v="549"/>
    <x v="462"/>
    <x v="548"/>
  </r>
  <r>
    <x v="0"/>
    <x v="10"/>
    <x v="1"/>
    <x v="5"/>
    <x v="1"/>
    <x v="522"/>
    <x v="550"/>
    <x v="510"/>
    <x v="354"/>
    <x v="462"/>
    <x v="550"/>
    <x v="463"/>
    <x v="549"/>
  </r>
  <r>
    <x v="0"/>
    <x v="10"/>
    <x v="1"/>
    <x v="2"/>
    <x v="0"/>
    <x v="523"/>
    <x v="551"/>
    <x v="511"/>
    <x v="355"/>
    <x v="463"/>
    <x v="551"/>
    <x v="464"/>
    <x v="550"/>
  </r>
  <r>
    <x v="0"/>
    <x v="10"/>
    <x v="1"/>
    <x v="2"/>
    <x v="2"/>
    <x v="524"/>
    <x v="552"/>
    <x v="512"/>
    <x v="356"/>
    <x v="464"/>
    <x v="552"/>
    <x v="465"/>
    <x v="551"/>
  </r>
  <r>
    <x v="0"/>
    <x v="10"/>
    <x v="1"/>
    <x v="3"/>
    <x v="4"/>
    <x v="525"/>
    <x v="553"/>
    <x v="513"/>
    <x v="118"/>
    <x v="465"/>
    <x v="553"/>
    <x v="466"/>
    <x v="552"/>
  </r>
  <r>
    <x v="0"/>
    <x v="10"/>
    <x v="1"/>
    <x v="11"/>
    <x v="4"/>
    <x v="526"/>
    <x v="554"/>
    <x v="514"/>
    <x v="12"/>
    <x v="13"/>
    <x v="554"/>
    <x v="13"/>
    <x v="553"/>
  </r>
  <r>
    <x v="0"/>
    <x v="10"/>
    <x v="1"/>
    <x v="11"/>
    <x v="2"/>
    <x v="527"/>
    <x v="555"/>
    <x v="515"/>
    <x v="12"/>
    <x v="13"/>
    <x v="555"/>
    <x v="13"/>
    <x v="554"/>
  </r>
  <r>
    <x v="0"/>
    <x v="10"/>
    <x v="1"/>
    <x v="4"/>
    <x v="1"/>
    <x v="528"/>
    <x v="556"/>
    <x v="516"/>
    <x v="357"/>
    <x v="466"/>
    <x v="556"/>
    <x v="467"/>
    <x v="555"/>
  </r>
  <r>
    <x v="0"/>
    <x v="10"/>
    <x v="1"/>
    <x v="25"/>
    <x v="1"/>
    <x v="529"/>
    <x v="557"/>
    <x v="517"/>
    <x v="173"/>
    <x v="467"/>
    <x v="557"/>
    <x v="468"/>
    <x v="556"/>
  </r>
  <r>
    <x v="0"/>
    <x v="10"/>
    <x v="1"/>
    <x v="6"/>
    <x v="5"/>
    <x v="530"/>
    <x v="558"/>
    <x v="482"/>
    <x v="10"/>
    <x v="468"/>
    <x v="558"/>
    <x v="469"/>
    <x v="557"/>
  </r>
  <r>
    <x v="0"/>
    <x v="10"/>
    <x v="1"/>
    <x v="6"/>
    <x v="2"/>
    <x v="531"/>
    <x v="559"/>
    <x v="178"/>
    <x v="358"/>
    <x v="469"/>
    <x v="559"/>
    <x v="470"/>
    <x v="558"/>
  </r>
  <r>
    <x v="0"/>
    <x v="10"/>
    <x v="1"/>
    <x v="16"/>
    <x v="4"/>
    <x v="532"/>
    <x v="560"/>
    <x v="518"/>
    <x v="12"/>
    <x v="13"/>
    <x v="560"/>
    <x v="13"/>
    <x v="559"/>
  </r>
  <r>
    <x v="0"/>
    <x v="10"/>
    <x v="1"/>
    <x v="16"/>
    <x v="1"/>
    <x v="533"/>
    <x v="561"/>
    <x v="519"/>
    <x v="12"/>
    <x v="13"/>
    <x v="561"/>
    <x v="13"/>
    <x v="560"/>
  </r>
  <r>
    <x v="0"/>
    <x v="10"/>
    <x v="2"/>
    <x v="0"/>
    <x v="0"/>
    <x v="534"/>
    <x v="562"/>
    <x v="520"/>
    <x v="359"/>
    <x v="470"/>
    <x v="562"/>
    <x v="471"/>
    <x v="561"/>
  </r>
  <r>
    <x v="0"/>
    <x v="10"/>
    <x v="2"/>
    <x v="0"/>
    <x v="1"/>
    <x v="535"/>
    <x v="563"/>
    <x v="521"/>
    <x v="360"/>
    <x v="471"/>
    <x v="563"/>
    <x v="472"/>
    <x v="562"/>
  </r>
  <r>
    <x v="0"/>
    <x v="10"/>
    <x v="2"/>
    <x v="0"/>
    <x v="2"/>
    <x v="536"/>
    <x v="564"/>
    <x v="522"/>
    <x v="361"/>
    <x v="472"/>
    <x v="564"/>
    <x v="473"/>
    <x v="563"/>
  </r>
  <r>
    <x v="0"/>
    <x v="10"/>
    <x v="2"/>
    <x v="0"/>
    <x v="3"/>
    <x v="537"/>
    <x v="565"/>
    <x v="484"/>
    <x v="67"/>
    <x v="10"/>
    <x v="565"/>
    <x v="474"/>
    <x v="564"/>
  </r>
  <r>
    <x v="0"/>
    <x v="10"/>
    <x v="2"/>
    <x v="1"/>
    <x v="0"/>
    <x v="280"/>
    <x v="543"/>
    <x v="168"/>
    <x v="25"/>
    <x v="248"/>
    <x v="566"/>
    <x v="249"/>
    <x v="565"/>
  </r>
  <r>
    <x v="0"/>
    <x v="10"/>
    <x v="2"/>
    <x v="1"/>
    <x v="2"/>
    <x v="538"/>
    <x v="566"/>
    <x v="523"/>
    <x v="239"/>
    <x v="473"/>
    <x v="567"/>
    <x v="475"/>
    <x v="566"/>
  </r>
  <r>
    <x v="0"/>
    <x v="10"/>
    <x v="2"/>
    <x v="5"/>
    <x v="1"/>
    <x v="539"/>
    <x v="567"/>
    <x v="524"/>
    <x v="362"/>
    <x v="474"/>
    <x v="568"/>
    <x v="476"/>
    <x v="567"/>
  </r>
  <r>
    <x v="0"/>
    <x v="10"/>
    <x v="2"/>
    <x v="2"/>
    <x v="0"/>
    <x v="540"/>
    <x v="568"/>
    <x v="525"/>
    <x v="265"/>
    <x v="475"/>
    <x v="569"/>
    <x v="477"/>
    <x v="568"/>
  </r>
  <r>
    <x v="0"/>
    <x v="10"/>
    <x v="2"/>
    <x v="2"/>
    <x v="2"/>
    <x v="541"/>
    <x v="569"/>
    <x v="526"/>
    <x v="363"/>
    <x v="476"/>
    <x v="570"/>
    <x v="478"/>
    <x v="569"/>
  </r>
  <r>
    <x v="0"/>
    <x v="10"/>
    <x v="2"/>
    <x v="14"/>
    <x v="4"/>
    <x v="542"/>
    <x v="570"/>
    <x v="527"/>
    <x v="364"/>
    <x v="477"/>
    <x v="571"/>
    <x v="479"/>
    <x v="570"/>
  </r>
  <r>
    <x v="0"/>
    <x v="10"/>
    <x v="2"/>
    <x v="14"/>
    <x v="1"/>
    <x v="543"/>
    <x v="571"/>
    <x v="528"/>
    <x v="81"/>
    <x v="478"/>
    <x v="572"/>
    <x v="480"/>
    <x v="571"/>
  </r>
  <r>
    <x v="0"/>
    <x v="10"/>
    <x v="2"/>
    <x v="14"/>
    <x v="2"/>
    <x v="544"/>
    <x v="572"/>
    <x v="529"/>
    <x v="41"/>
    <x v="479"/>
    <x v="573"/>
    <x v="481"/>
    <x v="572"/>
  </r>
  <r>
    <x v="0"/>
    <x v="10"/>
    <x v="2"/>
    <x v="4"/>
    <x v="1"/>
    <x v="545"/>
    <x v="573"/>
    <x v="530"/>
    <x v="365"/>
    <x v="480"/>
    <x v="574"/>
    <x v="482"/>
    <x v="573"/>
  </r>
  <r>
    <x v="0"/>
    <x v="10"/>
    <x v="2"/>
    <x v="11"/>
    <x v="4"/>
    <x v="118"/>
    <x v="354"/>
    <x v="149"/>
    <x v="25"/>
    <x v="162"/>
    <x v="354"/>
    <x v="163"/>
    <x v="574"/>
  </r>
  <r>
    <x v="0"/>
    <x v="10"/>
    <x v="2"/>
    <x v="11"/>
    <x v="1"/>
    <x v="546"/>
    <x v="574"/>
    <x v="420"/>
    <x v="14"/>
    <x v="481"/>
    <x v="575"/>
    <x v="483"/>
    <x v="575"/>
  </r>
  <r>
    <x v="0"/>
    <x v="10"/>
    <x v="2"/>
    <x v="11"/>
    <x v="2"/>
    <x v="547"/>
    <x v="575"/>
    <x v="531"/>
    <x v="83"/>
    <x v="482"/>
    <x v="576"/>
    <x v="484"/>
    <x v="576"/>
  </r>
  <r>
    <x v="0"/>
    <x v="10"/>
    <x v="2"/>
    <x v="16"/>
    <x v="4"/>
    <x v="548"/>
    <x v="576"/>
    <x v="532"/>
    <x v="366"/>
    <x v="483"/>
    <x v="577"/>
    <x v="485"/>
    <x v="577"/>
  </r>
  <r>
    <x v="0"/>
    <x v="10"/>
    <x v="2"/>
    <x v="16"/>
    <x v="1"/>
    <x v="549"/>
    <x v="577"/>
    <x v="533"/>
    <x v="308"/>
    <x v="484"/>
    <x v="578"/>
    <x v="486"/>
    <x v="578"/>
  </r>
  <r>
    <x v="0"/>
    <x v="10"/>
    <x v="2"/>
    <x v="15"/>
    <x v="4"/>
    <x v="121"/>
    <x v="578"/>
    <x v="168"/>
    <x v="12"/>
    <x v="13"/>
    <x v="579"/>
    <x v="13"/>
    <x v="579"/>
  </r>
  <r>
    <x v="0"/>
    <x v="10"/>
    <x v="2"/>
    <x v="15"/>
    <x v="1"/>
    <x v="550"/>
    <x v="579"/>
    <x v="534"/>
    <x v="12"/>
    <x v="13"/>
    <x v="580"/>
    <x v="13"/>
    <x v="580"/>
  </r>
  <r>
    <x v="0"/>
    <x v="10"/>
    <x v="2"/>
    <x v="15"/>
    <x v="2"/>
    <x v="551"/>
    <x v="580"/>
    <x v="535"/>
    <x v="12"/>
    <x v="13"/>
    <x v="581"/>
    <x v="13"/>
    <x v="581"/>
  </r>
  <r>
    <x v="0"/>
    <x v="10"/>
    <x v="2"/>
    <x v="26"/>
    <x v="0"/>
    <x v="552"/>
    <x v="581"/>
    <x v="480"/>
    <x v="12"/>
    <x v="13"/>
    <x v="582"/>
    <x v="13"/>
    <x v="582"/>
  </r>
  <r>
    <x v="0"/>
    <x v="10"/>
    <x v="2"/>
    <x v="26"/>
    <x v="1"/>
    <x v="553"/>
    <x v="582"/>
    <x v="536"/>
    <x v="12"/>
    <x v="13"/>
    <x v="583"/>
    <x v="13"/>
    <x v="583"/>
  </r>
  <r>
    <x v="0"/>
    <x v="11"/>
    <x v="0"/>
    <x v="0"/>
    <x v="0"/>
    <x v="554"/>
    <x v="583"/>
    <x v="537"/>
    <x v="367"/>
    <x v="485"/>
    <x v="584"/>
    <x v="487"/>
    <x v="584"/>
  </r>
  <r>
    <x v="0"/>
    <x v="11"/>
    <x v="0"/>
    <x v="0"/>
    <x v="1"/>
    <x v="555"/>
    <x v="584"/>
    <x v="538"/>
    <x v="368"/>
    <x v="486"/>
    <x v="585"/>
    <x v="488"/>
    <x v="585"/>
  </r>
  <r>
    <x v="0"/>
    <x v="11"/>
    <x v="0"/>
    <x v="0"/>
    <x v="2"/>
    <x v="556"/>
    <x v="585"/>
    <x v="539"/>
    <x v="369"/>
    <x v="487"/>
    <x v="586"/>
    <x v="489"/>
    <x v="586"/>
  </r>
  <r>
    <x v="0"/>
    <x v="11"/>
    <x v="0"/>
    <x v="0"/>
    <x v="3"/>
    <x v="557"/>
    <x v="586"/>
    <x v="357"/>
    <x v="25"/>
    <x v="488"/>
    <x v="587"/>
    <x v="490"/>
    <x v="587"/>
  </r>
  <r>
    <x v="0"/>
    <x v="11"/>
    <x v="0"/>
    <x v="1"/>
    <x v="0"/>
    <x v="558"/>
    <x v="587"/>
    <x v="540"/>
    <x v="186"/>
    <x v="489"/>
    <x v="588"/>
    <x v="491"/>
    <x v="588"/>
  </r>
  <r>
    <x v="0"/>
    <x v="11"/>
    <x v="0"/>
    <x v="1"/>
    <x v="2"/>
    <x v="559"/>
    <x v="588"/>
    <x v="541"/>
    <x v="370"/>
    <x v="490"/>
    <x v="589"/>
    <x v="492"/>
    <x v="589"/>
  </r>
  <r>
    <x v="0"/>
    <x v="11"/>
    <x v="0"/>
    <x v="2"/>
    <x v="0"/>
    <x v="560"/>
    <x v="589"/>
    <x v="542"/>
    <x v="371"/>
    <x v="491"/>
    <x v="590"/>
    <x v="493"/>
    <x v="590"/>
  </r>
  <r>
    <x v="0"/>
    <x v="11"/>
    <x v="0"/>
    <x v="2"/>
    <x v="2"/>
    <x v="561"/>
    <x v="590"/>
    <x v="543"/>
    <x v="372"/>
    <x v="492"/>
    <x v="591"/>
    <x v="494"/>
    <x v="591"/>
  </r>
  <r>
    <x v="0"/>
    <x v="11"/>
    <x v="0"/>
    <x v="2"/>
    <x v="3"/>
    <x v="118"/>
    <x v="591"/>
    <x v="16"/>
    <x v="14"/>
    <x v="178"/>
    <x v="592"/>
    <x v="179"/>
    <x v="592"/>
  </r>
  <r>
    <x v="0"/>
    <x v="11"/>
    <x v="0"/>
    <x v="3"/>
    <x v="4"/>
    <x v="562"/>
    <x v="592"/>
    <x v="544"/>
    <x v="346"/>
    <x v="493"/>
    <x v="593"/>
    <x v="495"/>
    <x v="593"/>
  </r>
  <r>
    <x v="0"/>
    <x v="11"/>
    <x v="0"/>
    <x v="5"/>
    <x v="1"/>
    <x v="563"/>
    <x v="593"/>
    <x v="545"/>
    <x v="373"/>
    <x v="494"/>
    <x v="594"/>
    <x v="496"/>
    <x v="594"/>
  </r>
  <r>
    <x v="0"/>
    <x v="11"/>
    <x v="0"/>
    <x v="4"/>
    <x v="1"/>
    <x v="564"/>
    <x v="594"/>
    <x v="546"/>
    <x v="374"/>
    <x v="495"/>
    <x v="595"/>
    <x v="497"/>
    <x v="595"/>
  </r>
  <r>
    <x v="0"/>
    <x v="11"/>
    <x v="0"/>
    <x v="6"/>
    <x v="5"/>
    <x v="265"/>
    <x v="595"/>
    <x v="260"/>
    <x v="92"/>
    <x v="496"/>
    <x v="596"/>
    <x v="498"/>
    <x v="596"/>
  </r>
  <r>
    <x v="0"/>
    <x v="11"/>
    <x v="0"/>
    <x v="6"/>
    <x v="2"/>
    <x v="565"/>
    <x v="596"/>
    <x v="171"/>
    <x v="127"/>
    <x v="497"/>
    <x v="597"/>
    <x v="499"/>
    <x v="597"/>
  </r>
  <r>
    <x v="0"/>
    <x v="11"/>
    <x v="0"/>
    <x v="7"/>
    <x v="2"/>
    <x v="566"/>
    <x v="597"/>
    <x v="547"/>
    <x v="189"/>
    <x v="498"/>
    <x v="598"/>
    <x v="500"/>
    <x v="598"/>
  </r>
  <r>
    <x v="0"/>
    <x v="11"/>
    <x v="0"/>
    <x v="8"/>
    <x v="4"/>
    <x v="567"/>
    <x v="598"/>
    <x v="548"/>
    <x v="12"/>
    <x v="13"/>
    <x v="599"/>
    <x v="13"/>
    <x v="599"/>
  </r>
  <r>
    <x v="0"/>
    <x v="11"/>
    <x v="0"/>
    <x v="8"/>
    <x v="1"/>
    <x v="568"/>
    <x v="599"/>
    <x v="549"/>
    <x v="12"/>
    <x v="13"/>
    <x v="600"/>
    <x v="13"/>
    <x v="600"/>
  </r>
  <r>
    <x v="0"/>
    <x v="11"/>
    <x v="0"/>
    <x v="22"/>
    <x v="2"/>
    <x v="569"/>
    <x v="600"/>
    <x v="550"/>
    <x v="375"/>
    <x v="499"/>
    <x v="601"/>
    <x v="501"/>
    <x v="601"/>
  </r>
  <r>
    <x v="0"/>
    <x v="11"/>
    <x v="1"/>
    <x v="0"/>
    <x v="0"/>
    <x v="570"/>
    <x v="601"/>
    <x v="551"/>
    <x v="376"/>
    <x v="500"/>
    <x v="602"/>
    <x v="502"/>
    <x v="602"/>
  </r>
  <r>
    <x v="0"/>
    <x v="11"/>
    <x v="1"/>
    <x v="0"/>
    <x v="1"/>
    <x v="571"/>
    <x v="602"/>
    <x v="552"/>
    <x v="377"/>
    <x v="501"/>
    <x v="603"/>
    <x v="503"/>
    <x v="603"/>
  </r>
  <r>
    <x v="0"/>
    <x v="11"/>
    <x v="1"/>
    <x v="0"/>
    <x v="2"/>
    <x v="572"/>
    <x v="603"/>
    <x v="553"/>
    <x v="112"/>
    <x v="502"/>
    <x v="604"/>
    <x v="504"/>
    <x v="604"/>
  </r>
  <r>
    <x v="0"/>
    <x v="11"/>
    <x v="1"/>
    <x v="0"/>
    <x v="3"/>
    <x v="573"/>
    <x v="604"/>
    <x v="370"/>
    <x v="378"/>
    <x v="503"/>
    <x v="605"/>
    <x v="505"/>
    <x v="605"/>
  </r>
  <r>
    <x v="0"/>
    <x v="11"/>
    <x v="1"/>
    <x v="1"/>
    <x v="0"/>
    <x v="574"/>
    <x v="605"/>
    <x v="371"/>
    <x v="25"/>
    <x v="504"/>
    <x v="606"/>
    <x v="506"/>
    <x v="606"/>
  </r>
  <r>
    <x v="0"/>
    <x v="11"/>
    <x v="1"/>
    <x v="1"/>
    <x v="2"/>
    <x v="575"/>
    <x v="606"/>
    <x v="554"/>
    <x v="379"/>
    <x v="505"/>
    <x v="607"/>
    <x v="507"/>
    <x v="607"/>
  </r>
  <r>
    <x v="0"/>
    <x v="11"/>
    <x v="1"/>
    <x v="5"/>
    <x v="1"/>
    <x v="576"/>
    <x v="607"/>
    <x v="555"/>
    <x v="380"/>
    <x v="506"/>
    <x v="608"/>
    <x v="508"/>
    <x v="608"/>
  </r>
  <r>
    <x v="0"/>
    <x v="11"/>
    <x v="1"/>
    <x v="2"/>
    <x v="0"/>
    <x v="577"/>
    <x v="608"/>
    <x v="556"/>
    <x v="381"/>
    <x v="507"/>
    <x v="609"/>
    <x v="509"/>
    <x v="609"/>
  </r>
  <r>
    <x v="0"/>
    <x v="11"/>
    <x v="1"/>
    <x v="2"/>
    <x v="2"/>
    <x v="578"/>
    <x v="609"/>
    <x v="557"/>
    <x v="382"/>
    <x v="508"/>
    <x v="610"/>
    <x v="510"/>
    <x v="610"/>
  </r>
  <r>
    <x v="0"/>
    <x v="11"/>
    <x v="1"/>
    <x v="4"/>
    <x v="1"/>
    <x v="579"/>
    <x v="610"/>
    <x v="558"/>
    <x v="383"/>
    <x v="509"/>
    <x v="611"/>
    <x v="511"/>
    <x v="611"/>
  </r>
  <r>
    <x v="0"/>
    <x v="11"/>
    <x v="1"/>
    <x v="3"/>
    <x v="4"/>
    <x v="580"/>
    <x v="611"/>
    <x v="559"/>
    <x v="224"/>
    <x v="510"/>
    <x v="612"/>
    <x v="512"/>
    <x v="612"/>
  </r>
  <r>
    <x v="0"/>
    <x v="11"/>
    <x v="1"/>
    <x v="25"/>
    <x v="1"/>
    <x v="581"/>
    <x v="612"/>
    <x v="560"/>
    <x v="38"/>
    <x v="511"/>
    <x v="613"/>
    <x v="513"/>
    <x v="613"/>
  </r>
  <r>
    <x v="0"/>
    <x v="11"/>
    <x v="1"/>
    <x v="16"/>
    <x v="4"/>
    <x v="582"/>
    <x v="613"/>
    <x v="479"/>
    <x v="12"/>
    <x v="13"/>
    <x v="614"/>
    <x v="13"/>
    <x v="614"/>
  </r>
  <r>
    <x v="0"/>
    <x v="11"/>
    <x v="1"/>
    <x v="16"/>
    <x v="1"/>
    <x v="583"/>
    <x v="614"/>
    <x v="561"/>
    <x v="12"/>
    <x v="13"/>
    <x v="615"/>
    <x v="13"/>
    <x v="615"/>
  </r>
  <r>
    <x v="0"/>
    <x v="11"/>
    <x v="1"/>
    <x v="6"/>
    <x v="5"/>
    <x v="557"/>
    <x v="615"/>
    <x v="118"/>
    <x v="25"/>
    <x v="488"/>
    <x v="616"/>
    <x v="490"/>
    <x v="616"/>
  </r>
  <r>
    <x v="0"/>
    <x v="11"/>
    <x v="1"/>
    <x v="6"/>
    <x v="2"/>
    <x v="584"/>
    <x v="616"/>
    <x v="562"/>
    <x v="384"/>
    <x v="77"/>
    <x v="617"/>
    <x v="514"/>
    <x v="617"/>
  </r>
  <r>
    <x v="0"/>
    <x v="11"/>
    <x v="1"/>
    <x v="27"/>
    <x v="1"/>
    <x v="585"/>
    <x v="617"/>
    <x v="563"/>
    <x v="12"/>
    <x v="13"/>
    <x v="618"/>
    <x v="13"/>
    <x v="618"/>
  </r>
  <r>
    <x v="0"/>
    <x v="11"/>
    <x v="2"/>
    <x v="0"/>
    <x v="0"/>
    <x v="586"/>
    <x v="618"/>
    <x v="564"/>
    <x v="385"/>
    <x v="512"/>
    <x v="619"/>
    <x v="515"/>
    <x v="619"/>
  </r>
  <r>
    <x v="0"/>
    <x v="11"/>
    <x v="2"/>
    <x v="0"/>
    <x v="1"/>
    <x v="587"/>
    <x v="619"/>
    <x v="565"/>
    <x v="386"/>
    <x v="513"/>
    <x v="620"/>
    <x v="516"/>
    <x v="620"/>
  </r>
  <r>
    <x v="0"/>
    <x v="11"/>
    <x v="2"/>
    <x v="0"/>
    <x v="2"/>
    <x v="588"/>
    <x v="620"/>
    <x v="566"/>
    <x v="387"/>
    <x v="514"/>
    <x v="621"/>
    <x v="517"/>
    <x v="621"/>
  </r>
  <r>
    <x v="0"/>
    <x v="11"/>
    <x v="2"/>
    <x v="0"/>
    <x v="3"/>
    <x v="589"/>
    <x v="621"/>
    <x v="233"/>
    <x v="388"/>
    <x v="515"/>
    <x v="622"/>
    <x v="518"/>
    <x v="622"/>
  </r>
  <r>
    <x v="0"/>
    <x v="11"/>
    <x v="2"/>
    <x v="1"/>
    <x v="0"/>
    <x v="590"/>
    <x v="622"/>
    <x v="118"/>
    <x v="25"/>
    <x v="516"/>
    <x v="623"/>
    <x v="519"/>
    <x v="623"/>
  </r>
  <r>
    <x v="0"/>
    <x v="11"/>
    <x v="2"/>
    <x v="1"/>
    <x v="2"/>
    <x v="591"/>
    <x v="623"/>
    <x v="567"/>
    <x v="389"/>
    <x v="517"/>
    <x v="624"/>
    <x v="520"/>
    <x v="624"/>
  </r>
  <r>
    <x v="0"/>
    <x v="11"/>
    <x v="2"/>
    <x v="5"/>
    <x v="1"/>
    <x v="592"/>
    <x v="624"/>
    <x v="568"/>
    <x v="390"/>
    <x v="518"/>
    <x v="625"/>
    <x v="521"/>
    <x v="625"/>
  </r>
  <r>
    <x v="0"/>
    <x v="11"/>
    <x v="2"/>
    <x v="2"/>
    <x v="0"/>
    <x v="593"/>
    <x v="625"/>
    <x v="569"/>
    <x v="391"/>
    <x v="519"/>
    <x v="626"/>
    <x v="522"/>
    <x v="626"/>
  </r>
  <r>
    <x v="0"/>
    <x v="11"/>
    <x v="2"/>
    <x v="2"/>
    <x v="6"/>
    <x v="594"/>
    <x v="626"/>
    <x v="212"/>
    <x v="392"/>
    <x v="520"/>
    <x v="627"/>
    <x v="523"/>
    <x v="627"/>
  </r>
  <r>
    <x v="0"/>
    <x v="11"/>
    <x v="2"/>
    <x v="2"/>
    <x v="2"/>
    <x v="595"/>
    <x v="627"/>
    <x v="570"/>
    <x v="393"/>
    <x v="521"/>
    <x v="628"/>
    <x v="524"/>
    <x v="628"/>
  </r>
  <r>
    <x v="0"/>
    <x v="11"/>
    <x v="2"/>
    <x v="14"/>
    <x v="4"/>
    <x v="596"/>
    <x v="628"/>
    <x v="571"/>
    <x v="394"/>
    <x v="522"/>
    <x v="629"/>
    <x v="525"/>
    <x v="629"/>
  </r>
  <r>
    <x v="0"/>
    <x v="11"/>
    <x v="2"/>
    <x v="14"/>
    <x v="1"/>
    <x v="597"/>
    <x v="629"/>
    <x v="572"/>
    <x v="81"/>
    <x v="523"/>
    <x v="630"/>
    <x v="526"/>
    <x v="630"/>
  </r>
  <r>
    <x v="0"/>
    <x v="11"/>
    <x v="2"/>
    <x v="14"/>
    <x v="2"/>
    <x v="598"/>
    <x v="630"/>
    <x v="573"/>
    <x v="395"/>
    <x v="524"/>
    <x v="631"/>
    <x v="527"/>
    <x v="631"/>
  </r>
  <r>
    <x v="0"/>
    <x v="11"/>
    <x v="2"/>
    <x v="4"/>
    <x v="1"/>
    <x v="599"/>
    <x v="631"/>
    <x v="574"/>
    <x v="396"/>
    <x v="525"/>
    <x v="632"/>
    <x v="528"/>
    <x v="632"/>
  </r>
  <r>
    <x v="0"/>
    <x v="11"/>
    <x v="2"/>
    <x v="15"/>
    <x v="4"/>
    <x v="449"/>
    <x v="632"/>
    <x v="149"/>
    <x v="12"/>
    <x v="13"/>
    <x v="633"/>
    <x v="13"/>
    <x v="633"/>
  </r>
  <r>
    <x v="0"/>
    <x v="11"/>
    <x v="2"/>
    <x v="15"/>
    <x v="1"/>
    <x v="600"/>
    <x v="633"/>
    <x v="575"/>
    <x v="12"/>
    <x v="13"/>
    <x v="634"/>
    <x v="13"/>
    <x v="634"/>
  </r>
  <r>
    <x v="0"/>
    <x v="11"/>
    <x v="2"/>
    <x v="15"/>
    <x v="2"/>
    <x v="601"/>
    <x v="634"/>
    <x v="576"/>
    <x v="12"/>
    <x v="13"/>
    <x v="635"/>
    <x v="13"/>
    <x v="635"/>
  </r>
  <r>
    <x v="0"/>
    <x v="11"/>
    <x v="2"/>
    <x v="16"/>
    <x v="4"/>
    <x v="602"/>
    <x v="635"/>
    <x v="374"/>
    <x v="397"/>
    <x v="526"/>
    <x v="636"/>
    <x v="529"/>
    <x v="636"/>
  </r>
  <r>
    <x v="0"/>
    <x v="11"/>
    <x v="2"/>
    <x v="16"/>
    <x v="1"/>
    <x v="603"/>
    <x v="636"/>
    <x v="278"/>
    <x v="398"/>
    <x v="527"/>
    <x v="637"/>
    <x v="530"/>
    <x v="637"/>
  </r>
  <r>
    <x v="0"/>
    <x v="11"/>
    <x v="2"/>
    <x v="11"/>
    <x v="1"/>
    <x v="449"/>
    <x v="637"/>
    <x v="149"/>
    <x v="14"/>
    <x v="528"/>
    <x v="638"/>
    <x v="531"/>
    <x v="638"/>
  </r>
  <r>
    <x v="0"/>
    <x v="11"/>
    <x v="2"/>
    <x v="11"/>
    <x v="2"/>
    <x v="604"/>
    <x v="638"/>
    <x v="228"/>
    <x v="399"/>
    <x v="529"/>
    <x v="639"/>
    <x v="532"/>
    <x v="639"/>
  </r>
  <r>
    <x v="0"/>
    <x v="11"/>
    <x v="2"/>
    <x v="26"/>
    <x v="0"/>
    <x v="605"/>
    <x v="639"/>
    <x v="577"/>
    <x v="12"/>
    <x v="13"/>
    <x v="640"/>
    <x v="13"/>
    <x v="640"/>
  </r>
  <r>
    <x v="0"/>
    <x v="11"/>
    <x v="2"/>
    <x v="26"/>
    <x v="1"/>
    <x v="606"/>
    <x v="640"/>
    <x v="578"/>
    <x v="12"/>
    <x v="13"/>
    <x v="641"/>
    <x v="13"/>
    <x v="641"/>
  </r>
  <r>
    <x v="0"/>
    <x v="9"/>
    <x v="0"/>
    <x v="0"/>
    <x v="7"/>
    <x v="607"/>
    <x v="641"/>
    <x v="579"/>
    <x v="79"/>
    <x v="530"/>
    <x v="642"/>
    <x v="533"/>
    <x v="642"/>
  </r>
  <r>
    <x v="0"/>
    <x v="9"/>
    <x v="1"/>
    <x v="0"/>
    <x v="7"/>
    <x v="608"/>
    <x v="642"/>
    <x v="273"/>
    <x v="209"/>
    <x v="531"/>
    <x v="643"/>
    <x v="534"/>
    <x v="643"/>
  </r>
  <r>
    <x v="0"/>
    <x v="9"/>
    <x v="2"/>
    <x v="0"/>
    <x v="7"/>
    <x v="609"/>
    <x v="643"/>
    <x v="580"/>
    <x v="400"/>
    <x v="532"/>
    <x v="644"/>
    <x v="535"/>
    <x v="644"/>
  </r>
  <r>
    <x v="0"/>
    <x v="10"/>
    <x v="0"/>
    <x v="0"/>
    <x v="7"/>
    <x v="610"/>
    <x v="644"/>
    <x v="581"/>
    <x v="309"/>
    <x v="533"/>
    <x v="645"/>
    <x v="536"/>
    <x v="645"/>
  </r>
  <r>
    <x v="0"/>
    <x v="10"/>
    <x v="1"/>
    <x v="0"/>
    <x v="7"/>
    <x v="611"/>
    <x v="645"/>
    <x v="582"/>
    <x v="401"/>
    <x v="534"/>
    <x v="646"/>
    <x v="537"/>
    <x v="646"/>
  </r>
  <r>
    <x v="0"/>
    <x v="10"/>
    <x v="2"/>
    <x v="0"/>
    <x v="7"/>
    <x v="612"/>
    <x v="646"/>
    <x v="583"/>
    <x v="402"/>
    <x v="535"/>
    <x v="647"/>
    <x v="538"/>
    <x v="647"/>
  </r>
  <r>
    <x v="0"/>
    <x v="11"/>
    <x v="0"/>
    <x v="0"/>
    <x v="7"/>
    <x v="613"/>
    <x v="647"/>
    <x v="584"/>
    <x v="403"/>
    <x v="536"/>
    <x v="648"/>
    <x v="539"/>
    <x v="648"/>
  </r>
  <r>
    <x v="0"/>
    <x v="11"/>
    <x v="1"/>
    <x v="0"/>
    <x v="7"/>
    <x v="614"/>
    <x v="648"/>
    <x v="585"/>
    <x v="404"/>
    <x v="537"/>
    <x v="649"/>
    <x v="540"/>
    <x v="649"/>
  </r>
  <r>
    <x v="0"/>
    <x v="11"/>
    <x v="2"/>
    <x v="0"/>
    <x v="7"/>
    <x v="615"/>
    <x v="649"/>
    <x v="586"/>
    <x v="405"/>
    <x v="538"/>
    <x v="650"/>
    <x v="541"/>
    <x v="650"/>
  </r>
  <r>
    <x v="1"/>
    <x v="0"/>
    <x v="0"/>
    <x v="0"/>
    <x v="0"/>
    <x v="616"/>
    <x v="650"/>
    <x v="587"/>
    <x v="406"/>
    <x v="539"/>
    <x v="651"/>
    <x v="542"/>
    <x v="651"/>
  </r>
  <r>
    <x v="1"/>
    <x v="0"/>
    <x v="0"/>
    <x v="0"/>
    <x v="1"/>
    <x v="617"/>
    <x v="651"/>
    <x v="588"/>
    <x v="407"/>
    <x v="540"/>
    <x v="652"/>
    <x v="543"/>
    <x v="652"/>
  </r>
  <r>
    <x v="1"/>
    <x v="0"/>
    <x v="0"/>
    <x v="0"/>
    <x v="2"/>
    <x v="618"/>
    <x v="652"/>
    <x v="589"/>
    <x v="408"/>
    <x v="541"/>
    <x v="653"/>
    <x v="544"/>
    <x v="653"/>
  </r>
  <r>
    <x v="1"/>
    <x v="0"/>
    <x v="0"/>
    <x v="0"/>
    <x v="3"/>
    <x v="619"/>
    <x v="653"/>
    <x v="402"/>
    <x v="14"/>
    <x v="10"/>
    <x v="654"/>
    <x v="545"/>
    <x v="654"/>
  </r>
  <r>
    <x v="1"/>
    <x v="0"/>
    <x v="0"/>
    <x v="1"/>
    <x v="0"/>
    <x v="620"/>
    <x v="654"/>
    <x v="590"/>
    <x v="115"/>
    <x v="542"/>
    <x v="655"/>
    <x v="546"/>
    <x v="655"/>
  </r>
  <r>
    <x v="1"/>
    <x v="0"/>
    <x v="0"/>
    <x v="1"/>
    <x v="2"/>
    <x v="621"/>
    <x v="655"/>
    <x v="591"/>
    <x v="370"/>
    <x v="543"/>
    <x v="656"/>
    <x v="547"/>
    <x v="656"/>
  </r>
  <r>
    <x v="1"/>
    <x v="0"/>
    <x v="0"/>
    <x v="2"/>
    <x v="0"/>
    <x v="622"/>
    <x v="656"/>
    <x v="592"/>
    <x v="409"/>
    <x v="544"/>
    <x v="657"/>
    <x v="548"/>
    <x v="657"/>
  </r>
  <r>
    <x v="1"/>
    <x v="0"/>
    <x v="0"/>
    <x v="2"/>
    <x v="2"/>
    <x v="623"/>
    <x v="657"/>
    <x v="593"/>
    <x v="410"/>
    <x v="545"/>
    <x v="658"/>
    <x v="549"/>
    <x v="658"/>
  </r>
  <r>
    <x v="1"/>
    <x v="0"/>
    <x v="0"/>
    <x v="5"/>
    <x v="1"/>
    <x v="624"/>
    <x v="658"/>
    <x v="594"/>
    <x v="296"/>
    <x v="546"/>
    <x v="659"/>
    <x v="550"/>
    <x v="659"/>
  </r>
  <r>
    <x v="1"/>
    <x v="0"/>
    <x v="0"/>
    <x v="3"/>
    <x v="4"/>
    <x v="625"/>
    <x v="659"/>
    <x v="595"/>
    <x v="411"/>
    <x v="547"/>
    <x v="660"/>
    <x v="551"/>
    <x v="660"/>
  </r>
  <r>
    <x v="1"/>
    <x v="0"/>
    <x v="0"/>
    <x v="4"/>
    <x v="1"/>
    <x v="626"/>
    <x v="660"/>
    <x v="315"/>
    <x v="53"/>
    <x v="548"/>
    <x v="661"/>
    <x v="552"/>
    <x v="661"/>
  </r>
  <r>
    <x v="1"/>
    <x v="0"/>
    <x v="0"/>
    <x v="6"/>
    <x v="5"/>
    <x v="627"/>
    <x v="661"/>
    <x v="596"/>
    <x v="25"/>
    <x v="549"/>
    <x v="662"/>
    <x v="553"/>
    <x v="662"/>
  </r>
  <r>
    <x v="1"/>
    <x v="0"/>
    <x v="0"/>
    <x v="6"/>
    <x v="2"/>
    <x v="628"/>
    <x v="662"/>
    <x v="597"/>
    <x v="412"/>
    <x v="550"/>
    <x v="663"/>
    <x v="554"/>
    <x v="663"/>
  </r>
  <r>
    <x v="1"/>
    <x v="0"/>
    <x v="0"/>
    <x v="7"/>
    <x v="2"/>
    <x v="629"/>
    <x v="663"/>
    <x v="598"/>
    <x v="316"/>
    <x v="551"/>
    <x v="664"/>
    <x v="555"/>
    <x v="664"/>
  </r>
  <r>
    <x v="1"/>
    <x v="0"/>
    <x v="0"/>
    <x v="9"/>
    <x v="4"/>
    <x v="630"/>
    <x v="664"/>
    <x v="599"/>
    <x v="413"/>
    <x v="552"/>
    <x v="665"/>
    <x v="556"/>
    <x v="665"/>
  </r>
  <r>
    <x v="1"/>
    <x v="0"/>
    <x v="0"/>
    <x v="9"/>
    <x v="2"/>
    <x v="631"/>
    <x v="665"/>
    <x v="600"/>
    <x v="414"/>
    <x v="553"/>
    <x v="666"/>
    <x v="557"/>
    <x v="666"/>
  </r>
  <r>
    <x v="1"/>
    <x v="0"/>
    <x v="0"/>
    <x v="8"/>
    <x v="4"/>
    <x v="632"/>
    <x v="666"/>
    <x v="601"/>
    <x v="12"/>
    <x v="13"/>
    <x v="667"/>
    <x v="13"/>
    <x v="667"/>
  </r>
  <r>
    <x v="1"/>
    <x v="0"/>
    <x v="0"/>
    <x v="8"/>
    <x v="1"/>
    <x v="219"/>
    <x v="667"/>
    <x v="16"/>
    <x v="12"/>
    <x v="13"/>
    <x v="668"/>
    <x v="13"/>
    <x v="668"/>
  </r>
  <r>
    <x v="1"/>
    <x v="0"/>
    <x v="1"/>
    <x v="0"/>
    <x v="0"/>
    <x v="633"/>
    <x v="668"/>
    <x v="602"/>
    <x v="415"/>
    <x v="554"/>
    <x v="669"/>
    <x v="558"/>
    <x v="669"/>
  </r>
  <r>
    <x v="1"/>
    <x v="0"/>
    <x v="1"/>
    <x v="0"/>
    <x v="1"/>
    <x v="634"/>
    <x v="669"/>
    <x v="603"/>
    <x v="416"/>
    <x v="555"/>
    <x v="670"/>
    <x v="559"/>
    <x v="670"/>
  </r>
  <r>
    <x v="1"/>
    <x v="0"/>
    <x v="1"/>
    <x v="0"/>
    <x v="2"/>
    <x v="635"/>
    <x v="670"/>
    <x v="604"/>
    <x v="417"/>
    <x v="556"/>
    <x v="671"/>
    <x v="560"/>
    <x v="671"/>
  </r>
  <r>
    <x v="1"/>
    <x v="0"/>
    <x v="1"/>
    <x v="0"/>
    <x v="3"/>
    <x v="636"/>
    <x v="671"/>
    <x v="605"/>
    <x v="286"/>
    <x v="557"/>
    <x v="672"/>
    <x v="561"/>
    <x v="672"/>
  </r>
  <r>
    <x v="1"/>
    <x v="0"/>
    <x v="1"/>
    <x v="1"/>
    <x v="0"/>
    <x v="637"/>
    <x v="672"/>
    <x v="357"/>
    <x v="25"/>
    <x v="558"/>
    <x v="673"/>
    <x v="562"/>
    <x v="673"/>
  </r>
  <r>
    <x v="1"/>
    <x v="0"/>
    <x v="1"/>
    <x v="1"/>
    <x v="2"/>
    <x v="638"/>
    <x v="673"/>
    <x v="606"/>
    <x v="418"/>
    <x v="559"/>
    <x v="674"/>
    <x v="563"/>
    <x v="674"/>
  </r>
  <r>
    <x v="1"/>
    <x v="0"/>
    <x v="1"/>
    <x v="5"/>
    <x v="1"/>
    <x v="639"/>
    <x v="674"/>
    <x v="607"/>
    <x v="419"/>
    <x v="560"/>
    <x v="675"/>
    <x v="564"/>
    <x v="675"/>
  </r>
  <r>
    <x v="1"/>
    <x v="0"/>
    <x v="1"/>
    <x v="2"/>
    <x v="0"/>
    <x v="640"/>
    <x v="675"/>
    <x v="608"/>
    <x v="420"/>
    <x v="561"/>
    <x v="676"/>
    <x v="565"/>
    <x v="676"/>
  </r>
  <r>
    <x v="1"/>
    <x v="0"/>
    <x v="1"/>
    <x v="2"/>
    <x v="2"/>
    <x v="641"/>
    <x v="676"/>
    <x v="609"/>
    <x v="421"/>
    <x v="562"/>
    <x v="677"/>
    <x v="566"/>
    <x v="677"/>
  </r>
  <r>
    <x v="1"/>
    <x v="0"/>
    <x v="1"/>
    <x v="3"/>
    <x v="4"/>
    <x v="642"/>
    <x v="677"/>
    <x v="610"/>
    <x v="422"/>
    <x v="563"/>
    <x v="678"/>
    <x v="567"/>
    <x v="678"/>
  </r>
  <r>
    <x v="1"/>
    <x v="0"/>
    <x v="1"/>
    <x v="4"/>
    <x v="1"/>
    <x v="643"/>
    <x v="678"/>
    <x v="611"/>
    <x v="423"/>
    <x v="564"/>
    <x v="679"/>
    <x v="568"/>
    <x v="679"/>
  </r>
  <r>
    <x v="1"/>
    <x v="0"/>
    <x v="1"/>
    <x v="25"/>
    <x v="1"/>
    <x v="644"/>
    <x v="679"/>
    <x v="612"/>
    <x v="195"/>
    <x v="565"/>
    <x v="680"/>
    <x v="569"/>
    <x v="680"/>
  </r>
  <r>
    <x v="1"/>
    <x v="0"/>
    <x v="1"/>
    <x v="10"/>
    <x v="1"/>
    <x v="47"/>
    <x v="680"/>
    <x v="468"/>
    <x v="213"/>
    <x v="566"/>
    <x v="681"/>
    <x v="570"/>
    <x v="681"/>
  </r>
  <r>
    <x v="1"/>
    <x v="0"/>
    <x v="1"/>
    <x v="16"/>
    <x v="4"/>
    <x v="645"/>
    <x v="681"/>
    <x v="395"/>
    <x v="12"/>
    <x v="13"/>
    <x v="682"/>
    <x v="13"/>
    <x v="682"/>
  </r>
  <r>
    <x v="1"/>
    <x v="0"/>
    <x v="1"/>
    <x v="16"/>
    <x v="1"/>
    <x v="646"/>
    <x v="682"/>
    <x v="282"/>
    <x v="12"/>
    <x v="13"/>
    <x v="683"/>
    <x v="13"/>
    <x v="683"/>
  </r>
  <r>
    <x v="1"/>
    <x v="0"/>
    <x v="1"/>
    <x v="6"/>
    <x v="5"/>
    <x v="493"/>
    <x v="683"/>
    <x v="504"/>
    <x v="25"/>
    <x v="439"/>
    <x v="684"/>
    <x v="440"/>
    <x v="684"/>
  </r>
  <r>
    <x v="1"/>
    <x v="0"/>
    <x v="1"/>
    <x v="6"/>
    <x v="2"/>
    <x v="647"/>
    <x v="684"/>
    <x v="613"/>
    <x v="424"/>
    <x v="567"/>
    <x v="685"/>
    <x v="571"/>
    <x v="685"/>
  </r>
  <r>
    <x v="1"/>
    <x v="0"/>
    <x v="2"/>
    <x v="0"/>
    <x v="0"/>
    <x v="648"/>
    <x v="685"/>
    <x v="614"/>
    <x v="425"/>
    <x v="568"/>
    <x v="686"/>
    <x v="572"/>
    <x v="686"/>
  </r>
  <r>
    <x v="1"/>
    <x v="0"/>
    <x v="2"/>
    <x v="0"/>
    <x v="1"/>
    <x v="649"/>
    <x v="686"/>
    <x v="615"/>
    <x v="426"/>
    <x v="569"/>
    <x v="687"/>
    <x v="573"/>
    <x v="687"/>
  </r>
  <r>
    <x v="1"/>
    <x v="0"/>
    <x v="2"/>
    <x v="0"/>
    <x v="2"/>
    <x v="650"/>
    <x v="687"/>
    <x v="616"/>
    <x v="427"/>
    <x v="570"/>
    <x v="688"/>
    <x v="574"/>
    <x v="688"/>
  </r>
  <r>
    <x v="1"/>
    <x v="0"/>
    <x v="2"/>
    <x v="0"/>
    <x v="3"/>
    <x v="651"/>
    <x v="688"/>
    <x v="617"/>
    <x v="179"/>
    <x v="571"/>
    <x v="689"/>
    <x v="575"/>
    <x v="689"/>
  </r>
  <r>
    <x v="1"/>
    <x v="0"/>
    <x v="2"/>
    <x v="1"/>
    <x v="0"/>
    <x v="652"/>
    <x v="689"/>
    <x v="130"/>
    <x v="25"/>
    <x v="572"/>
    <x v="690"/>
    <x v="15"/>
    <x v="690"/>
  </r>
  <r>
    <x v="1"/>
    <x v="0"/>
    <x v="2"/>
    <x v="1"/>
    <x v="2"/>
    <x v="653"/>
    <x v="690"/>
    <x v="618"/>
    <x v="428"/>
    <x v="573"/>
    <x v="691"/>
    <x v="576"/>
    <x v="691"/>
  </r>
  <r>
    <x v="1"/>
    <x v="0"/>
    <x v="2"/>
    <x v="5"/>
    <x v="1"/>
    <x v="654"/>
    <x v="691"/>
    <x v="619"/>
    <x v="429"/>
    <x v="574"/>
    <x v="692"/>
    <x v="577"/>
    <x v="692"/>
  </r>
  <r>
    <x v="1"/>
    <x v="0"/>
    <x v="2"/>
    <x v="2"/>
    <x v="0"/>
    <x v="655"/>
    <x v="692"/>
    <x v="620"/>
    <x v="430"/>
    <x v="575"/>
    <x v="693"/>
    <x v="578"/>
    <x v="693"/>
  </r>
  <r>
    <x v="1"/>
    <x v="0"/>
    <x v="2"/>
    <x v="2"/>
    <x v="2"/>
    <x v="656"/>
    <x v="693"/>
    <x v="621"/>
    <x v="431"/>
    <x v="576"/>
    <x v="694"/>
    <x v="579"/>
    <x v="694"/>
  </r>
  <r>
    <x v="1"/>
    <x v="0"/>
    <x v="2"/>
    <x v="14"/>
    <x v="4"/>
    <x v="657"/>
    <x v="694"/>
    <x v="622"/>
    <x v="7"/>
    <x v="577"/>
    <x v="695"/>
    <x v="580"/>
    <x v="695"/>
  </r>
  <r>
    <x v="1"/>
    <x v="0"/>
    <x v="2"/>
    <x v="14"/>
    <x v="1"/>
    <x v="658"/>
    <x v="695"/>
    <x v="466"/>
    <x v="81"/>
    <x v="578"/>
    <x v="696"/>
    <x v="581"/>
    <x v="696"/>
  </r>
  <r>
    <x v="1"/>
    <x v="0"/>
    <x v="2"/>
    <x v="14"/>
    <x v="2"/>
    <x v="544"/>
    <x v="696"/>
    <x v="529"/>
    <x v="187"/>
    <x v="579"/>
    <x v="697"/>
    <x v="582"/>
    <x v="697"/>
  </r>
  <r>
    <x v="1"/>
    <x v="0"/>
    <x v="2"/>
    <x v="4"/>
    <x v="1"/>
    <x v="659"/>
    <x v="697"/>
    <x v="623"/>
    <x v="432"/>
    <x v="580"/>
    <x v="698"/>
    <x v="583"/>
    <x v="698"/>
  </r>
  <r>
    <x v="1"/>
    <x v="0"/>
    <x v="2"/>
    <x v="16"/>
    <x v="4"/>
    <x v="660"/>
    <x v="698"/>
    <x v="624"/>
    <x v="433"/>
    <x v="581"/>
    <x v="699"/>
    <x v="584"/>
    <x v="699"/>
  </r>
  <r>
    <x v="1"/>
    <x v="0"/>
    <x v="2"/>
    <x v="16"/>
    <x v="1"/>
    <x v="661"/>
    <x v="699"/>
    <x v="625"/>
    <x v="413"/>
    <x v="582"/>
    <x v="700"/>
    <x v="585"/>
    <x v="700"/>
  </r>
  <r>
    <x v="1"/>
    <x v="0"/>
    <x v="2"/>
    <x v="18"/>
    <x v="1"/>
    <x v="662"/>
    <x v="700"/>
    <x v="626"/>
    <x v="90"/>
    <x v="583"/>
    <x v="701"/>
    <x v="586"/>
    <x v="701"/>
  </r>
  <r>
    <x v="1"/>
    <x v="0"/>
    <x v="2"/>
    <x v="11"/>
    <x v="1"/>
    <x v="16"/>
    <x v="701"/>
    <x v="168"/>
    <x v="14"/>
    <x v="15"/>
    <x v="702"/>
    <x v="15"/>
    <x v="702"/>
  </r>
  <r>
    <x v="1"/>
    <x v="0"/>
    <x v="2"/>
    <x v="11"/>
    <x v="2"/>
    <x v="663"/>
    <x v="702"/>
    <x v="627"/>
    <x v="7"/>
    <x v="584"/>
    <x v="703"/>
    <x v="587"/>
    <x v="703"/>
  </r>
  <r>
    <x v="1"/>
    <x v="0"/>
    <x v="2"/>
    <x v="15"/>
    <x v="4"/>
    <x v="118"/>
    <x v="469"/>
    <x v="149"/>
    <x v="12"/>
    <x v="13"/>
    <x v="469"/>
    <x v="13"/>
    <x v="468"/>
  </r>
  <r>
    <x v="1"/>
    <x v="0"/>
    <x v="2"/>
    <x v="15"/>
    <x v="1"/>
    <x v="151"/>
    <x v="703"/>
    <x v="147"/>
    <x v="12"/>
    <x v="13"/>
    <x v="704"/>
    <x v="13"/>
    <x v="704"/>
  </r>
  <r>
    <x v="1"/>
    <x v="0"/>
    <x v="2"/>
    <x v="15"/>
    <x v="2"/>
    <x v="664"/>
    <x v="704"/>
    <x v="628"/>
    <x v="12"/>
    <x v="13"/>
    <x v="705"/>
    <x v="13"/>
    <x v="705"/>
  </r>
  <r>
    <x v="1"/>
    <x v="1"/>
    <x v="0"/>
    <x v="0"/>
    <x v="0"/>
    <x v="665"/>
    <x v="705"/>
    <x v="629"/>
    <x v="434"/>
    <x v="585"/>
    <x v="706"/>
    <x v="588"/>
    <x v="706"/>
  </r>
  <r>
    <x v="1"/>
    <x v="1"/>
    <x v="0"/>
    <x v="0"/>
    <x v="1"/>
    <x v="666"/>
    <x v="706"/>
    <x v="630"/>
    <x v="435"/>
    <x v="586"/>
    <x v="707"/>
    <x v="589"/>
    <x v="707"/>
  </r>
  <r>
    <x v="1"/>
    <x v="1"/>
    <x v="0"/>
    <x v="0"/>
    <x v="2"/>
    <x v="667"/>
    <x v="707"/>
    <x v="631"/>
    <x v="436"/>
    <x v="587"/>
    <x v="708"/>
    <x v="590"/>
    <x v="708"/>
  </r>
  <r>
    <x v="1"/>
    <x v="1"/>
    <x v="0"/>
    <x v="1"/>
    <x v="0"/>
    <x v="668"/>
    <x v="708"/>
    <x v="632"/>
    <x v="37"/>
    <x v="588"/>
    <x v="709"/>
    <x v="591"/>
    <x v="709"/>
  </r>
  <r>
    <x v="1"/>
    <x v="1"/>
    <x v="0"/>
    <x v="1"/>
    <x v="2"/>
    <x v="669"/>
    <x v="709"/>
    <x v="633"/>
    <x v="49"/>
    <x v="589"/>
    <x v="710"/>
    <x v="592"/>
    <x v="710"/>
  </r>
  <r>
    <x v="1"/>
    <x v="1"/>
    <x v="0"/>
    <x v="5"/>
    <x v="1"/>
    <x v="670"/>
    <x v="710"/>
    <x v="634"/>
    <x v="437"/>
    <x v="590"/>
    <x v="711"/>
    <x v="593"/>
    <x v="711"/>
  </r>
  <r>
    <x v="1"/>
    <x v="1"/>
    <x v="0"/>
    <x v="3"/>
    <x v="4"/>
    <x v="671"/>
    <x v="711"/>
    <x v="635"/>
    <x v="129"/>
    <x v="591"/>
    <x v="712"/>
    <x v="594"/>
    <x v="712"/>
  </r>
  <r>
    <x v="1"/>
    <x v="1"/>
    <x v="0"/>
    <x v="2"/>
    <x v="0"/>
    <x v="672"/>
    <x v="712"/>
    <x v="636"/>
    <x v="438"/>
    <x v="592"/>
    <x v="713"/>
    <x v="595"/>
    <x v="713"/>
  </r>
  <r>
    <x v="1"/>
    <x v="1"/>
    <x v="0"/>
    <x v="2"/>
    <x v="2"/>
    <x v="673"/>
    <x v="713"/>
    <x v="637"/>
    <x v="439"/>
    <x v="593"/>
    <x v="714"/>
    <x v="596"/>
    <x v="714"/>
  </r>
  <r>
    <x v="1"/>
    <x v="1"/>
    <x v="0"/>
    <x v="4"/>
    <x v="1"/>
    <x v="674"/>
    <x v="714"/>
    <x v="638"/>
    <x v="440"/>
    <x v="594"/>
    <x v="715"/>
    <x v="597"/>
    <x v="715"/>
  </r>
  <r>
    <x v="1"/>
    <x v="1"/>
    <x v="0"/>
    <x v="6"/>
    <x v="5"/>
    <x v="133"/>
    <x v="715"/>
    <x v="639"/>
    <x v="25"/>
    <x v="595"/>
    <x v="716"/>
    <x v="598"/>
    <x v="716"/>
  </r>
  <r>
    <x v="1"/>
    <x v="1"/>
    <x v="0"/>
    <x v="6"/>
    <x v="2"/>
    <x v="675"/>
    <x v="716"/>
    <x v="640"/>
    <x v="399"/>
    <x v="596"/>
    <x v="717"/>
    <x v="599"/>
    <x v="717"/>
  </r>
  <r>
    <x v="1"/>
    <x v="1"/>
    <x v="0"/>
    <x v="7"/>
    <x v="2"/>
    <x v="676"/>
    <x v="717"/>
    <x v="641"/>
    <x v="441"/>
    <x v="597"/>
    <x v="718"/>
    <x v="600"/>
    <x v="718"/>
  </r>
  <r>
    <x v="1"/>
    <x v="1"/>
    <x v="0"/>
    <x v="9"/>
    <x v="4"/>
    <x v="677"/>
    <x v="718"/>
    <x v="642"/>
    <x v="398"/>
    <x v="598"/>
    <x v="719"/>
    <x v="601"/>
    <x v="719"/>
  </r>
  <r>
    <x v="1"/>
    <x v="1"/>
    <x v="0"/>
    <x v="9"/>
    <x v="2"/>
    <x v="678"/>
    <x v="719"/>
    <x v="643"/>
    <x v="81"/>
    <x v="599"/>
    <x v="720"/>
    <x v="602"/>
    <x v="720"/>
  </r>
  <r>
    <x v="1"/>
    <x v="1"/>
    <x v="0"/>
    <x v="22"/>
    <x v="2"/>
    <x v="679"/>
    <x v="720"/>
    <x v="644"/>
    <x v="442"/>
    <x v="600"/>
    <x v="721"/>
    <x v="603"/>
    <x v="721"/>
  </r>
  <r>
    <x v="1"/>
    <x v="1"/>
    <x v="1"/>
    <x v="0"/>
    <x v="0"/>
    <x v="680"/>
    <x v="721"/>
    <x v="645"/>
    <x v="443"/>
    <x v="601"/>
    <x v="722"/>
    <x v="604"/>
    <x v="722"/>
  </r>
  <r>
    <x v="1"/>
    <x v="1"/>
    <x v="1"/>
    <x v="0"/>
    <x v="1"/>
    <x v="681"/>
    <x v="722"/>
    <x v="646"/>
    <x v="444"/>
    <x v="602"/>
    <x v="723"/>
    <x v="605"/>
    <x v="723"/>
  </r>
  <r>
    <x v="1"/>
    <x v="1"/>
    <x v="1"/>
    <x v="0"/>
    <x v="2"/>
    <x v="682"/>
    <x v="723"/>
    <x v="647"/>
    <x v="445"/>
    <x v="603"/>
    <x v="724"/>
    <x v="606"/>
    <x v="724"/>
  </r>
  <r>
    <x v="1"/>
    <x v="1"/>
    <x v="1"/>
    <x v="0"/>
    <x v="3"/>
    <x v="683"/>
    <x v="724"/>
    <x v="648"/>
    <x v="314"/>
    <x v="604"/>
    <x v="725"/>
    <x v="607"/>
    <x v="725"/>
  </r>
  <r>
    <x v="1"/>
    <x v="1"/>
    <x v="1"/>
    <x v="1"/>
    <x v="0"/>
    <x v="684"/>
    <x v="725"/>
    <x v="504"/>
    <x v="25"/>
    <x v="312"/>
    <x v="726"/>
    <x v="608"/>
    <x v="726"/>
  </r>
  <r>
    <x v="1"/>
    <x v="1"/>
    <x v="1"/>
    <x v="1"/>
    <x v="2"/>
    <x v="685"/>
    <x v="726"/>
    <x v="649"/>
    <x v="446"/>
    <x v="605"/>
    <x v="727"/>
    <x v="609"/>
    <x v="727"/>
  </r>
  <r>
    <x v="1"/>
    <x v="1"/>
    <x v="1"/>
    <x v="5"/>
    <x v="1"/>
    <x v="686"/>
    <x v="727"/>
    <x v="650"/>
    <x v="447"/>
    <x v="606"/>
    <x v="728"/>
    <x v="610"/>
    <x v="728"/>
  </r>
  <r>
    <x v="1"/>
    <x v="1"/>
    <x v="1"/>
    <x v="2"/>
    <x v="0"/>
    <x v="687"/>
    <x v="728"/>
    <x v="651"/>
    <x v="448"/>
    <x v="607"/>
    <x v="729"/>
    <x v="611"/>
    <x v="729"/>
  </r>
  <r>
    <x v="1"/>
    <x v="1"/>
    <x v="1"/>
    <x v="2"/>
    <x v="2"/>
    <x v="688"/>
    <x v="729"/>
    <x v="652"/>
    <x v="449"/>
    <x v="608"/>
    <x v="730"/>
    <x v="612"/>
    <x v="730"/>
  </r>
  <r>
    <x v="1"/>
    <x v="1"/>
    <x v="1"/>
    <x v="3"/>
    <x v="4"/>
    <x v="689"/>
    <x v="730"/>
    <x v="653"/>
    <x v="195"/>
    <x v="609"/>
    <x v="731"/>
    <x v="613"/>
    <x v="731"/>
  </r>
  <r>
    <x v="1"/>
    <x v="1"/>
    <x v="1"/>
    <x v="4"/>
    <x v="1"/>
    <x v="690"/>
    <x v="731"/>
    <x v="654"/>
    <x v="61"/>
    <x v="610"/>
    <x v="732"/>
    <x v="614"/>
    <x v="732"/>
  </r>
  <r>
    <x v="1"/>
    <x v="1"/>
    <x v="1"/>
    <x v="25"/>
    <x v="1"/>
    <x v="691"/>
    <x v="732"/>
    <x v="28"/>
    <x v="450"/>
    <x v="611"/>
    <x v="733"/>
    <x v="615"/>
    <x v="733"/>
  </r>
  <r>
    <x v="1"/>
    <x v="1"/>
    <x v="1"/>
    <x v="16"/>
    <x v="4"/>
    <x v="692"/>
    <x v="733"/>
    <x v="643"/>
    <x v="12"/>
    <x v="13"/>
    <x v="734"/>
    <x v="13"/>
    <x v="734"/>
  </r>
  <r>
    <x v="1"/>
    <x v="1"/>
    <x v="1"/>
    <x v="16"/>
    <x v="1"/>
    <x v="693"/>
    <x v="734"/>
    <x v="655"/>
    <x v="12"/>
    <x v="13"/>
    <x v="735"/>
    <x v="13"/>
    <x v="735"/>
  </r>
  <r>
    <x v="1"/>
    <x v="1"/>
    <x v="1"/>
    <x v="6"/>
    <x v="5"/>
    <x v="493"/>
    <x v="735"/>
    <x v="504"/>
    <x v="25"/>
    <x v="439"/>
    <x v="736"/>
    <x v="440"/>
    <x v="736"/>
  </r>
  <r>
    <x v="1"/>
    <x v="1"/>
    <x v="1"/>
    <x v="6"/>
    <x v="6"/>
    <x v="694"/>
    <x v="736"/>
    <x v="656"/>
    <x v="25"/>
    <x v="612"/>
    <x v="737"/>
    <x v="616"/>
    <x v="737"/>
  </r>
  <r>
    <x v="1"/>
    <x v="1"/>
    <x v="1"/>
    <x v="6"/>
    <x v="2"/>
    <x v="695"/>
    <x v="737"/>
    <x v="657"/>
    <x v="451"/>
    <x v="613"/>
    <x v="738"/>
    <x v="617"/>
    <x v="738"/>
  </r>
  <r>
    <x v="1"/>
    <x v="1"/>
    <x v="1"/>
    <x v="11"/>
    <x v="4"/>
    <x v="696"/>
    <x v="738"/>
    <x v="149"/>
    <x v="12"/>
    <x v="13"/>
    <x v="739"/>
    <x v="13"/>
    <x v="739"/>
  </r>
  <r>
    <x v="1"/>
    <x v="1"/>
    <x v="1"/>
    <x v="11"/>
    <x v="2"/>
    <x v="697"/>
    <x v="739"/>
    <x v="658"/>
    <x v="12"/>
    <x v="13"/>
    <x v="740"/>
    <x v="13"/>
    <x v="740"/>
  </r>
  <r>
    <x v="1"/>
    <x v="1"/>
    <x v="2"/>
    <x v="0"/>
    <x v="0"/>
    <x v="698"/>
    <x v="740"/>
    <x v="659"/>
    <x v="452"/>
    <x v="614"/>
    <x v="741"/>
    <x v="618"/>
    <x v="741"/>
  </r>
  <r>
    <x v="1"/>
    <x v="1"/>
    <x v="2"/>
    <x v="0"/>
    <x v="1"/>
    <x v="699"/>
    <x v="741"/>
    <x v="660"/>
    <x v="453"/>
    <x v="615"/>
    <x v="742"/>
    <x v="619"/>
    <x v="742"/>
  </r>
  <r>
    <x v="1"/>
    <x v="1"/>
    <x v="2"/>
    <x v="0"/>
    <x v="2"/>
    <x v="700"/>
    <x v="742"/>
    <x v="661"/>
    <x v="172"/>
    <x v="616"/>
    <x v="743"/>
    <x v="620"/>
    <x v="743"/>
  </r>
  <r>
    <x v="1"/>
    <x v="1"/>
    <x v="2"/>
    <x v="0"/>
    <x v="3"/>
    <x v="701"/>
    <x v="743"/>
    <x v="662"/>
    <x v="454"/>
    <x v="617"/>
    <x v="744"/>
    <x v="621"/>
    <x v="744"/>
  </r>
  <r>
    <x v="1"/>
    <x v="1"/>
    <x v="2"/>
    <x v="1"/>
    <x v="0"/>
    <x v="702"/>
    <x v="744"/>
    <x v="90"/>
    <x v="455"/>
    <x v="618"/>
    <x v="745"/>
    <x v="622"/>
    <x v="745"/>
  </r>
  <r>
    <x v="1"/>
    <x v="1"/>
    <x v="2"/>
    <x v="1"/>
    <x v="2"/>
    <x v="703"/>
    <x v="745"/>
    <x v="663"/>
    <x v="456"/>
    <x v="619"/>
    <x v="746"/>
    <x v="623"/>
    <x v="746"/>
  </r>
  <r>
    <x v="1"/>
    <x v="1"/>
    <x v="2"/>
    <x v="5"/>
    <x v="1"/>
    <x v="704"/>
    <x v="746"/>
    <x v="664"/>
    <x v="457"/>
    <x v="620"/>
    <x v="747"/>
    <x v="624"/>
    <x v="747"/>
  </r>
  <r>
    <x v="1"/>
    <x v="1"/>
    <x v="2"/>
    <x v="2"/>
    <x v="0"/>
    <x v="705"/>
    <x v="747"/>
    <x v="665"/>
    <x v="458"/>
    <x v="621"/>
    <x v="748"/>
    <x v="625"/>
    <x v="748"/>
  </r>
  <r>
    <x v="1"/>
    <x v="1"/>
    <x v="2"/>
    <x v="2"/>
    <x v="2"/>
    <x v="706"/>
    <x v="748"/>
    <x v="666"/>
    <x v="459"/>
    <x v="622"/>
    <x v="749"/>
    <x v="626"/>
    <x v="749"/>
  </r>
  <r>
    <x v="2"/>
    <x v="0"/>
    <x v="0"/>
    <x v="0"/>
    <x v="0"/>
    <x v="707"/>
    <x v="749"/>
    <x v="667"/>
    <x v="310"/>
    <x v="623"/>
    <x v="750"/>
    <x v="627"/>
    <x v="750"/>
  </r>
  <r>
    <x v="2"/>
    <x v="0"/>
    <x v="0"/>
    <x v="0"/>
    <x v="1"/>
    <x v="708"/>
    <x v="750"/>
    <x v="668"/>
    <x v="460"/>
    <x v="624"/>
    <x v="751"/>
    <x v="628"/>
    <x v="751"/>
  </r>
  <r>
    <x v="2"/>
    <x v="0"/>
    <x v="0"/>
    <x v="0"/>
    <x v="2"/>
    <x v="709"/>
    <x v="751"/>
    <x v="669"/>
    <x v="159"/>
    <x v="625"/>
    <x v="752"/>
    <x v="629"/>
    <x v="752"/>
  </r>
  <r>
    <x v="2"/>
    <x v="0"/>
    <x v="0"/>
    <x v="1"/>
    <x v="0"/>
    <x v="710"/>
    <x v="752"/>
    <x v="670"/>
    <x v="37"/>
    <x v="626"/>
    <x v="753"/>
    <x v="630"/>
    <x v="753"/>
  </r>
  <r>
    <x v="2"/>
    <x v="0"/>
    <x v="0"/>
    <x v="1"/>
    <x v="2"/>
    <x v="711"/>
    <x v="753"/>
    <x v="671"/>
    <x v="461"/>
    <x v="627"/>
    <x v="754"/>
    <x v="631"/>
    <x v="754"/>
  </r>
  <r>
    <x v="2"/>
    <x v="0"/>
    <x v="0"/>
    <x v="3"/>
    <x v="4"/>
    <x v="712"/>
    <x v="754"/>
    <x v="672"/>
    <x v="462"/>
    <x v="628"/>
    <x v="755"/>
    <x v="632"/>
    <x v="755"/>
  </r>
  <r>
    <x v="2"/>
    <x v="0"/>
    <x v="0"/>
    <x v="6"/>
    <x v="5"/>
    <x v="713"/>
    <x v="755"/>
    <x v="673"/>
    <x v="79"/>
    <x v="629"/>
    <x v="756"/>
    <x v="633"/>
    <x v="756"/>
  </r>
  <r>
    <x v="2"/>
    <x v="0"/>
    <x v="0"/>
    <x v="6"/>
    <x v="2"/>
    <x v="714"/>
    <x v="756"/>
    <x v="674"/>
    <x v="378"/>
    <x v="630"/>
    <x v="757"/>
    <x v="634"/>
    <x v="757"/>
  </r>
  <r>
    <x v="2"/>
    <x v="0"/>
    <x v="0"/>
    <x v="4"/>
    <x v="1"/>
    <x v="715"/>
    <x v="757"/>
    <x v="675"/>
    <x v="463"/>
    <x v="631"/>
    <x v="758"/>
    <x v="635"/>
    <x v="758"/>
  </r>
  <r>
    <x v="2"/>
    <x v="0"/>
    <x v="0"/>
    <x v="5"/>
    <x v="5"/>
    <x v="398"/>
    <x v="758"/>
    <x v="149"/>
    <x v="25"/>
    <x v="632"/>
    <x v="759"/>
    <x v="636"/>
    <x v="759"/>
  </r>
  <r>
    <x v="2"/>
    <x v="0"/>
    <x v="0"/>
    <x v="5"/>
    <x v="1"/>
    <x v="716"/>
    <x v="759"/>
    <x v="676"/>
    <x v="464"/>
    <x v="633"/>
    <x v="760"/>
    <x v="637"/>
    <x v="760"/>
  </r>
  <r>
    <x v="2"/>
    <x v="0"/>
    <x v="0"/>
    <x v="28"/>
    <x v="6"/>
    <x v="717"/>
    <x v="760"/>
    <x v="677"/>
    <x v="318"/>
    <x v="634"/>
    <x v="761"/>
    <x v="638"/>
    <x v="761"/>
  </r>
  <r>
    <x v="2"/>
    <x v="0"/>
    <x v="0"/>
    <x v="7"/>
    <x v="2"/>
    <x v="718"/>
    <x v="761"/>
    <x v="678"/>
    <x v="465"/>
    <x v="635"/>
    <x v="762"/>
    <x v="639"/>
    <x v="762"/>
  </r>
  <r>
    <x v="2"/>
    <x v="0"/>
    <x v="0"/>
    <x v="8"/>
    <x v="4"/>
    <x v="719"/>
    <x v="762"/>
    <x v="679"/>
    <x v="366"/>
    <x v="636"/>
    <x v="763"/>
    <x v="640"/>
    <x v="763"/>
  </r>
  <r>
    <x v="2"/>
    <x v="0"/>
    <x v="0"/>
    <x v="8"/>
    <x v="1"/>
    <x v="455"/>
    <x v="763"/>
    <x v="168"/>
    <x v="14"/>
    <x v="637"/>
    <x v="764"/>
    <x v="641"/>
    <x v="764"/>
  </r>
  <r>
    <x v="2"/>
    <x v="0"/>
    <x v="0"/>
    <x v="29"/>
    <x v="2"/>
    <x v="720"/>
    <x v="764"/>
    <x v="680"/>
    <x v="12"/>
    <x v="13"/>
    <x v="765"/>
    <x v="13"/>
    <x v="765"/>
  </r>
  <r>
    <x v="2"/>
    <x v="0"/>
    <x v="1"/>
    <x v="0"/>
    <x v="0"/>
    <x v="721"/>
    <x v="765"/>
    <x v="681"/>
    <x v="466"/>
    <x v="638"/>
    <x v="766"/>
    <x v="642"/>
    <x v="766"/>
  </r>
  <r>
    <x v="2"/>
    <x v="0"/>
    <x v="1"/>
    <x v="0"/>
    <x v="1"/>
    <x v="722"/>
    <x v="766"/>
    <x v="682"/>
    <x v="467"/>
    <x v="639"/>
    <x v="767"/>
    <x v="643"/>
    <x v="767"/>
  </r>
  <r>
    <x v="2"/>
    <x v="0"/>
    <x v="1"/>
    <x v="0"/>
    <x v="2"/>
    <x v="723"/>
    <x v="767"/>
    <x v="683"/>
    <x v="468"/>
    <x v="640"/>
    <x v="768"/>
    <x v="644"/>
    <x v="768"/>
  </r>
  <r>
    <x v="2"/>
    <x v="0"/>
    <x v="1"/>
    <x v="0"/>
    <x v="3"/>
    <x v="724"/>
    <x v="768"/>
    <x v="684"/>
    <x v="469"/>
    <x v="641"/>
    <x v="769"/>
    <x v="645"/>
    <x v="769"/>
  </r>
  <r>
    <x v="2"/>
    <x v="0"/>
    <x v="1"/>
    <x v="1"/>
    <x v="0"/>
    <x v="725"/>
    <x v="769"/>
    <x v="685"/>
    <x v="470"/>
    <x v="642"/>
    <x v="770"/>
    <x v="646"/>
    <x v="770"/>
  </r>
  <r>
    <x v="2"/>
    <x v="0"/>
    <x v="1"/>
    <x v="1"/>
    <x v="2"/>
    <x v="726"/>
    <x v="770"/>
    <x v="686"/>
    <x v="471"/>
    <x v="643"/>
    <x v="771"/>
    <x v="647"/>
    <x v="771"/>
  </r>
  <r>
    <x v="2"/>
    <x v="0"/>
    <x v="1"/>
    <x v="5"/>
    <x v="5"/>
    <x v="727"/>
    <x v="771"/>
    <x v="687"/>
    <x v="89"/>
    <x v="644"/>
    <x v="772"/>
    <x v="648"/>
    <x v="772"/>
  </r>
  <r>
    <x v="2"/>
    <x v="0"/>
    <x v="1"/>
    <x v="5"/>
    <x v="1"/>
    <x v="728"/>
    <x v="772"/>
    <x v="688"/>
    <x v="472"/>
    <x v="645"/>
    <x v="773"/>
    <x v="649"/>
    <x v="773"/>
  </r>
  <r>
    <x v="2"/>
    <x v="0"/>
    <x v="1"/>
    <x v="3"/>
    <x v="4"/>
    <x v="729"/>
    <x v="773"/>
    <x v="689"/>
    <x v="473"/>
    <x v="646"/>
    <x v="774"/>
    <x v="650"/>
    <x v="774"/>
  </r>
  <r>
    <x v="2"/>
    <x v="0"/>
    <x v="1"/>
    <x v="30"/>
    <x v="1"/>
    <x v="730"/>
    <x v="774"/>
    <x v="690"/>
    <x v="474"/>
    <x v="647"/>
    <x v="775"/>
    <x v="651"/>
    <x v="775"/>
  </r>
  <r>
    <x v="2"/>
    <x v="0"/>
    <x v="1"/>
    <x v="31"/>
    <x v="1"/>
    <x v="731"/>
    <x v="775"/>
    <x v="691"/>
    <x v="475"/>
    <x v="648"/>
    <x v="776"/>
    <x v="652"/>
    <x v="776"/>
  </r>
  <r>
    <x v="2"/>
    <x v="0"/>
    <x v="1"/>
    <x v="31"/>
    <x v="2"/>
    <x v="732"/>
    <x v="776"/>
    <x v="692"/>
    <x v="395"/>
    <x v="649"/>
    <x v="777"/>
    <x v="653"/>
    <x v="777"/>
  </r>
  <r>
    <x v="2"/>
    <x v="0"/>
    <x v="1"/>
    <x v="32"/>
    <x v="2"/>
    <x v="733"/>
    <x v="777"/>
    <x v="693"/>
    <x v="12"/>
    <x v="13"/>
    <x v="778"/>
    <x v="13"/>
    <x v="778"/>
  </r>
  <r>
    <x v="2"/>
    <x v="0"/>
    <x v="1"/>
    <x v="6"/>
    <x v="5"/>
    <x v="734"/>
    <x v="778"/>
    <x v="492"/>
    <x v="12"/>
    <x v="13"/>
    <x v="779"/>
    <x v="13"/>
    <x v="779"/>
  </r>
  <r>
    <x v="2"/>
    <x v="0"/>
    <x v="1"/>
    <x v="6"/>
    <x v="6"/>
    <x v="735"/>
    <x v="779"/>
    <x v="504"/>
    <x v="12"/>
    <x v="13"/>
    <x v="780"/>
    <x v="13"/>
    <x v="780"/>
  </r>
  <r>
    <x v="2"/>
    <x v="0"/>
    <x v="1"/>
    <x v="6"/>
    <x v="2"/>
    <x v="736"/>
    <x v="780"/>
    <x v="694"/>
    <x v="12"/>
    <x v="13"/>
    <x v="781"/>
    <x v="13"/>
    <x v="781"/>
  </r>
  <r>
    <x v="2"/>
    <x v="0"/>
    <x v="1"/>
    <x v="2"/>
    <x v="0"/>
    <x v="737"/>
    <x v="781"/>
    <x v="695"/>
    <x v="243"/>
    <x v="650"/>
    <x v="782"/>
    <x v="654"/>
    <x v="782"/>
  </r>
  <r>
    <x v="2"/>
    <x v="0"/>
    <x v="1"/>
    <x v="2"/>
    <x v="2"/>
    <x v="738"/>
    <x v="782"/>
    <x v="696"/>
    <x v="222"/>
    <x v="651"/>
    <x v="783"/>
    <x v="655"/>
    <x v="783"/>
  </r>
  <r>
    <x v="2"/>
    <x v="0"/>
    <x v="1"/>
    <x v="28"/>
    <x v="6"/>
    <x v="739"/>
    <x v="783"/>
    <x v="697"/>
    <x v="476"/>
    <x v="652"/>
    <x v="784"/>
    <x v="656"/>
    <x v="784"/>
  </r>
  <r>
    <x v="2"/>
    <x v="0"/>
    <x v="2"/>
    <x v="0"/>
    <x v="0"/>
    <x v="740"/>
    <x v="784"/>
    <x v="698"/>
    <x v="477"/>
    <x v="653"/>
    <x v="785"/>
    <x v="657"/>
    <x v="785"/>
  </r>
  <r>
    <x v="2"/>
    <x v="0"/>
    <x v="2"/>
    <x v="0"/>
    <x v="1"/>
    <x v="741"/>
    <x v="785"/>
    <x v="699"/>
    <x v="478"/>
    <x v="654"/>
    <x v="786"/>
    <x v="658"/>
    <x v="786"/>
  </r>
  <r>
    <x v="2"/>
    <x v="0"/>
    <x v="2"/>
    <x v="0"/>
    <x v="2"/>
    <x v="742"/>
    <x v="786"/>
    <x v="700"/>
    <x v="479"/>
    <x v="655"/>
    <x v="787"/>
    <x v="659"/>
    <x v="787"/>
  </r>
  <r>
    <x v="2"/>
    <x v="0"/>
    <x v="2"/>
    <x v="0"/>
    <x v="3"/>
    <x v="743"/>
    <x v="787"/>
    <x v="701"/>
    <x v="92"/>
    <x v="595"/>
    <x v="788"/>
    <x v="660"/>
    <x v="788"/>
  </r>
  <r>
    <x v="2"/>
    <x v="0"/>
    <x v="2"/>
    <x v="1"/>
    <x v="0"/>
    <x v="744"/>
    <x v="788"/>
    <x v="702"/>
    <x v="480"/>
    <x v="656"/>
    <x v="789"/>
    <x v="661"/>
    <x v="789"/>
  </r>
  <r>
    <x v="2"/>
    <x v="0"/>
    <x v="2"/>
    <x v="1"/>
    <x v="2"/>
    <x v="745"/>
    <x v="789"/>
    <x v="703"/>
    <x v="481"/>
    <x v="657"/>
    <x v="790"/>
    <x v="662"/>
    <x v="790"/>
  </r>
  <r>
    <x v="2"/>
    <x v="0"/>
    <x v="2"/>
    <x v="5"/>
    <x v="5"/>
    <x v="746"/>
    <x v="790"/>
    <x v="704"/>
    <x v="482"/>
    <x v="658"/>
    <x v="791"/>
    <x v="663"/>
    <x v="791"/>
  </r>
  <r>
    <x v="2"/>
    <x v="0"/>
    <x v="2"/>
    <x v="5"/>
    <x v="1"/>
    <x v="747"/>
    <x v="791"/>
    <x v="705"/>
    <x v="483"/>
    <x v="659"/>
    <x v="792"/>
    <x v="664"/>
    <x v="792"/>
  </r>
  <r>
    <x v="2"/>
    <x v="0"/>
    <x v="2"/>
    <x v="3"/>
    <x v="4"/>
    <x v="748"/>
    <x v="792"/>
    <x v="706"/>
    <x v="484"/>
    <x v="660"/>
    <x v="793"/>
    <x v="665"/>
    <x v="793"/>
  </r>
  <r>
    <x v="2"/>
    <x v="0"/>
    <x v="2"/>
    <x v="31"/>
    <x v="1"/>
    <x v="749"/>
    <x v="793"/>
    <x v="707"/>
    <x v="485"/>
    <x v="661"/>
    <x v="794"/>
    <x v="666"/>
    <x v="794"/>
  </r>
  <r>
    <x v="2"/>
    <x v="0"/>
    <x v="2"/>
    <x v="31"/>
    <x v="2"/>
    <x v="750"/>
    <x v="794"/>
    <x v="708"/>
    <x v="251"/>
    <x v="662"/>
    <x v="795"/>
    <x v="667"/>
    <x v="795"/>
  </r>
  <r>
    <x v="2"/>
    <x v="0"/>
    <x v="2"/>
    <x v="14"/>
    <x v="4"/>
    <x v="751"/>
    <x v="795"/>
    <x v="709"/>
    <x v="486"/>
    <x v="663"/>
    <x v="796"/>
    <x v="668"/>
    <x v="796"/>
  </r>
  <r>
    <x v="2"/>
    <x v="0"/>
    <x v="2"/>
    <x v="14"/>
    <x v="1"/>
    <x v="752"/>
    <x v="796"/>
    <x v="643"/>
    <x v="186"/>
    <x v="664"/>
    <x v="797"/>
    <x v="669"/>
    <x v="797"/>
  </r>
  <r>
    <x v="2"/>
    <x v="0"/>
    <x v="2"/>
    <x v="14"/>
    <x v="2"/>
    <x v="753"/>
    <x v="797"/>
    <x v="710"/>
    <x v="487"/>
    <x v="665"/>
    <x v="798"/>
    <x v="670"/>
    <x v="798"/>
  </r>
  <r>
    <x v="2"/>
    <x v="0"/>
    <x v="2"/>
    <x v="4"/>
    <x v="1"/>
    <x v="754"/>
    <x v="798"/>
    <x v="711"/>
    <x v="12"/>
    <x v="13"/>
    <x v="799"/>
    <x v="13"/>
    <x v="799"/>
  </r>
  <r>
    <x v="2"/>
    <x v="0"/>
    <x v="2"/>
    <x v="28"/>
    <x v="6"/>
    <x v="755"/>
    <x v="799"/>
    <x v="712"/>
    <x v="488"/>
    <x v="666"/>
    <x v="800"/>
    <x v="671"/>
    <x v="800"/>
  </r>
  <r>
    <x v="2"/>
    <x v="0"/>
    <x v="2"/>
    <x v="6"/>
    <x v="5"/>
    <x v="756"/>
    <x v="800"/>
    <x v="451"/>
    <x v="10"/>
    <x v="667"/>
    <x v="801"/>
    <x v="672"/>
    <x v="801"/>
  </r>
  <r>
    <x v="2"/>
    <x v="0"/>
    <x v="2"/>
    <x v="6"/>
    <x v="6"/>
    <x v="490"/>
    <x v="801"/>
    <x v="518"/>
    <x v="188"/>
    <x v="668"/>
    <x v="802"/>
    <x v="673"/>
    <x v="802"/>
  </r>
  <r>
    <x v="2"/>
    <x v="0"/>
    <x v="2"/>
    <x v="6"/>
    <x v="2"/>
    <x v="757"/>
    <x v="802"/>
    <x v="713"/>
    <x v="175"/>
    <x v="669"/>
    <x v="803"/>
    <x v="674"/>
    <x v="803"/>
  </r>
  <r>
    <x v="2"/>
    <x v="0"/>
    <x v="2"/>
    <x v="16"/>
    <x v="4"/>
    <x v="758"/>
    <x v="803"/>
    <x v="714"/>
    <x v="12"/>
    <x v="13"/>
    <x v="804"/>
    <x v="13"/>
    <x v="804"/>
  </r>
  <r>
    <x v="2"/>
    <x v="0"/>
    <x v="2"/>
    <x v="16"/>
    <x v="1"/>
    <x v="759"/>
    <x v="804"/>
    <x v="715"/>
    <x v="12"/>
    <x v="13"/>
    <x v="805"/>
    <x v="13"/>
    <x v="805"/>
  </r>
  <r>
    <x v="2"/>
    <x v="1"/>
    <x v="0"/>
    <x v="0"/>
    <x v="0"/>
    <x v="760"/>
    <x v="805"/>
    <x v="716"/>
    <x v="489"/>
    <x v="670"/>
    <x v="806"/>
    <x v="675"/>
    <x v="806"/>
  </r>
  <r>
    <x v="2"/>
    <x v="1"/>
    <x v="0"/>
    <x v="0"/>
    <x v="1"/>
    <x v="761"/>
    <x v="806"/>
    <x v="717"/>
    <x v="490"/>
    <x v="671"/>
    <x v="807"/>
    <x v="676"/>
    <x v="807"/>
  </r>
  <r>
    <x v="2"/>
    <x v="1"/>
    <x v="0"/>
    <x v="0"/>
    <x v="2"/>
    <x v="762"/>
    <x v="807"/>
    <x v="718"/>
    <x v="491"/>
    <x v="672"/>
    <x v="808"/>
    <x v="677"/>
    <x v="808"/>
  </r>
  <r>
    <x v="2"/>
    <x v="1"/>
    <x v="0"/>
    <x v="1"/>
    <x v="0"/>
    <x v="763"/>
    <x v="808"/>
    <x v="719"/>
    <x v="37"/>
    <x v="673"/>
    <x v="809"/>
    <x v="678"/>
    <x v="809"/>
  </r>
  <r>
    <x v="2"/>
    <x v="1"/>
    <x v="0"/>
    <x v="1"/>
    <x v="2"/>
    <x v="764"/>
    <x v="809"/>
    <x v="720"/>
    <x v="492"/>
    <x v="674"/>
    <x v="810"/>
    <x v="679"/>
    <x v="810"/>
  </r>
  <r>
    <x v="2"/>
    <x v="1"/>
    <x v="0"/>
    <x v="3"/>
    <x v="4"/>
    <x v="765"/>
    <x v="810"/>
    <x v="721"/>
    <x v="189"/>
    <x v="675"/>
    <x v="811"/>
    <x v="680"/>
    <x v="811"/>
  </r>
  <r>
    <x v="2"/>
    <x v="1"/>
    <x v="0"/>
    <x v="6"/>
    <x v="5"/>
    <x v="510"/>
    <x v="811"/>
    <x v="112"/>
    <x v="40"/>
    <x v="676"/>
    <x v="812"/>
    <x v="681"/>
    <x v="812"/>
  </r>
  <r>
    <x v="2"/>
    <x v="1"/>
    <x v="0"/>
    <x v="6"/>
    <x v="2"/>
    <x v="766"/>
    <x v="812"/>
    <x v="722"/>
    <x v="315"/>
    <x v="677"/>
    <x v="813"/>
    <x v="682"/>
    <x v="813"/>
  </r>
  <r>
    <x v="2"/>
    <x v="1"/>
    <x v="0"/>
    <x v="5"/>
    <x v="5"/>
    <x v="767"/>
    <x v="813"/>
    <x v="492"/>
    <x v="14"/>
    <x v="678"/>
    <x v="814"/>
    <x v="683"/>
    <x v="814"/>
  </r>
  <r>
    <x v="2"/>
    <x v="1"/>
    <x v="0"/>
    <x v="5"/>
    <x v="1"/>
    <x v="768"/>
    <x v="814"/>
    <x v="723"/>
    <x v="231"/>
    <x v="679"/>
    <x v="815"/>
    <x v="684"/>
    <x v="815"/>
  </r>
  <r>
    <x v="2"/>
    <x v="1"/>
    <x v="0"/>
    <x v="4"/>
    <x v="1"/>
    <x v="769"/>
    <x v="815"/>
    <x v="724"/>
    <x v="179"/>
    <x v="680"/>
    <x v="816"/>
    <x v="685"/>
    <x v="816"/>
  </r>
  <r>
    <x v="2"/>
    <x v="1"/>
    <x v="0"/>
    <x v="28"/>
    <x v="6"/>
    <x v="770"/>
    <x v="816"/>
    <x v="725"/>
    <x v="493"/>
    <x v="681"/>
    <x v="817"/>
    <x v="686"/>
    <x v="817"/>
  </r>
  <r>
    <x v="2"/>
    <x v="1"/>
    <x v="0"/>
    <x v="7"/>
    <x v="2"/>
    <x v="771"/>
    <x v="817"/>
    <x v="726"/>
    <x v="55"/>
    <x v="682"/>
    <x v="818"/>
    <x v="687"/>
    <x v="818"/>
  </r>
  <r>
    <x v="2"/>
    <x v="1"/>
    <x v="0"/>
    <x v="22"/>
    <x v="2"/>
    <x v="772"/>
    <x v="818"/>
    <x v="727"/>
    <x v="12"/>
    <x v="13"/>
    <x v="819"/>
    <x v="13"/>
    <x v="819"/>
  </r>
  <r>
    <x v="2"/>
    <x v="1"/>
    <x v="0"/>
    <x v="8"/>
    <x v="4"/>
    <x v="773"/>
    <x v="819"/>
    <x v="728"/>
    <x v="199"/>
    <x v="683"/>
    <x v="820"/>
    <x v="688"/>
    <x v="820"/>
  </r>
  <r>
    <x v="2"/>
    <x v="1"/>
    <x v="0"/>
    <x v="8"/>
    <x v="1"/>
    <x v="684"/>
    <x v="820"/>
    <x v="39"/>
    <x v="25"/>
    <x v="312"/>
    <x v="821"/>
    <x v="608"/>
    <x v="821"/>
  </r>
  <r>
    <x v="2"/>
    <x v="1"/>
    <x v="1"/>
    <x v="0"/>
    <x v="0"/>
    <x v="774"/>
    <x v="821"/>
    <x v="729"/>
    <x v="494"/>
    <x v="684"/>
    <x v="822"/>
    <x v="689"/>
    <x v="822"/>
  </r>
  <r>
    <x v="2"/>
    <x v="1"/>
    <x v="1"/>
    <x v="0"/>
    <x v="1"/>
    <x v="775"/>
    <x v="822"/>
    <x v="730"/>
    <x v="495"/>
    <x v="685"/>
    <x v="823"/>
    <x v="690"/>
    <x v="823"/>
  </r>
  <r>
    <x v="2"/>
    <x v="1"/>
    <x v="1"/>
    <x v="0"/>
    <x v="2"/>
    <x v="776"/>
    <x v="823"/>
    <x v="731"/>
    <x v="496"/>
    <x v="686"/>
    <x v="824"/>
    <x v="691"/>
    <x v="824"/>
  </r>
  <r>
    <x v="2"/>
    <x v="1"/>
    <x v="1"/>
    <x v="0"/>
    <x v="3"/>
    <x v="777"/>
    <x v="824"/>
    <x v="732"/>
    <x v="42"/>
    <x v="687"/>
    <x v="825"/>
    <x v="692"/>
    <x v="825"/>
  </r>
  <r>
    <x v="2"/>
    <x v="1"/>
    <x v="1"/>
    <x v="1"/>
    <x v="0"/>
    <x v="778"/>
    <x v="825"/>
    <x v="387"/>
    <x v="158"/>
    <x v="688"/>
    <x v="826"/>
    <x v="693"/>
    <x v="826"/>
  </r>
  <r>
    <x v="2"/>
    <x v="1"/>
    <x v="1"/>
    <x v="1"/>
    <x v="2"/>
    <x v="779"/>
    <x v="826"/>
    <x v="733"/>
    <x v="497"/>
    <x v="689"/>
    <x v="827"/>
    <x v="694"/>
    <x v="827"/>
  </r>
  <r>
    <x v="2"/>
    <x v="1"/>
    <x v="1"/>
    <x v="5"/>
    <x v="5"/>
    <x v="780"/>
    <x v="827"/>
    <x v="734"/>
    <x v="256"/>
    <x v="690"/>
    <x v="828"/>
    <x v="695"/>
    <x v="828"/>
  </r>
  <r>
    <x v="2"/>
    <x v="1"/>
    <x v="1"/>
    <x v="5"/>
    <x v="1"/>
    <x v="781"/>
    <x v="828"/>
    <x v="735"/>
    <x v="498"/>
    <x v="691"/>
    <x v="829"/>
    <x v="696"/>
    <x v="829"/>
  </r>
  <r>
    <x v="2"/>
    <x v="1"/>
    <x v="1"/>
    <x v="3"/>
    <x v="4"/>
    <x v="782"/>
    <x v="829"/>
    <x v="305"/>
    <x v="499"/>
    <x v="692"/>
    <x v="830"/>
    <x v="697"/>
    <x v="830"/>
  </r>
  <r>
    <x v="2"/>
    <x v="1"/>
    <x v="1"/>
    <x v="31"/>
    <x v="1"/>
    <x v="783"/>
    <x v="830"/>
    <x v="736"/>
    <x v="500"/>
    <x v="693"/>
    <x v="831"/>
    <x v="698"/>
    <x v="831"/>
  </r>
  <r>
    <x v="2"/>
    <x v="1"/>
    <x v="1"/>
    <x v="31"/>
    <x v="2"/>
    <x v="784"/>
    <x v="831"/>
    <x v="737"/>
    <x v="501"/>
    <x v="694"/>
    <x v="832"/>
    <x v="699"/>
    <x v="832"/>
  </r>
  <r>
    <x v="2"/>
    <x v="1"/>
    <x v="1"/>
    <x v="6"/>
    <x v="5"/>
    <x v="785"/>
    <x v="832"/>
    <x v="420"/>
    <x v="12"/>
    <x v="13"/>
    <x v="833"/>
    <x v="13"/>
    <x v="833"/>
  </r>
  <r>
    <x v="2"/>
    <x v="1"/>
    <x v="1"/>
    <x v="6"/>
    <x v="6"/>
    <x v="684"/>
    <x v="833"/>
    <x v="402"/>
    <x v="12"/>
    <x v="13"/>
    <x v="834"/>
    <x v="13"/>
    <x v="834"/>
  </r>
  <r>
    <x v="2"/>
    <x v="1"/>
    <x v="1"/>
    <x v="6"/>
    <x v="2"/>
    <x v="786"/>
    <x v="834"/>
    <x v="738"/>
    <x v="12"/>
    <x v="13"/>
    <x v="835"/>
    <x v="13"/>
    <x v="835"/>
  </r>
  <r>
    <x v="2"/>
    <x v="1"/>
    <x v="1"/>
    <x v="28"/>
    <x v="6"/>
    <x v="787"/>
    <x v="835"/>
    <x v="739"/>
    <x v="502"/>
    <x v="695"/>
    <x v="836"/>
    <x v="700"/>
    <x v="836"/>
  </r>
  <r>
    <x v="2"/>
    <x v="1"/>
    <x v="1"/>
    <x v="30"/>
    <x v="1"/>
    <x v="788"/>
    <x v="836"/>
    <x v="740"/>
    <x v="503"/>
    <x v="696"/>
    <x v="837"/>
    <x v="701"/>
    <x v="837"/>
  </r>
  <r>
    <x v="2"/>
    <x v="1"/>
    <x v="1"/>
    <x v="2"/>
    <x v="0"/>
    <x v="789"/>
    <x v="837"/>
    <x v="741"/>
    <x v="504"/>
    <x v="697"/>
    <x v="838"/>
    <x v="702"/>
    <x v="838"/>
  </r>
  <r>
    <x v="2"/>
    <x v="1"/>
    <x v="1"/>
    <x v="2"/>
    <x v="2"/>
    <x v="790"/>
    <x v="838"/>
    <x v="742"/>
    <x v="334"/>
    <x v="698"/>
    <x v="839"/>
    <x v="703"/>
    <x v="839"/>
  </r>
  <r>
    <x v="2"/>
    <x v="1"/>
    <x v="1"/>
    <x v="4"/>
    <x v="1"/>
    <x v="791"/>
    <x v="839"/>
    <x v="579"/>
    <x v="12"/>
    <x v="13"/>
    <x v="840"/>
    <x v="13"/>
    <x v="840"/>
  </r>
  <r>
    <x v="2"/>
    <x v="1"/>
    <x v="2"/>
    <x v="0"/>
    <x v="0"/>
    <x v="792"/>
    <x v="840"/>
    <x v="743"/>
    <x v="505"/>
    <x v="699"/>
    <x v="841"/>
    <x v="704"/>
    <x v="841"/>
  </r>
  <r>
    <x v="2"/>
    <x v="1"/>
    <x v="2"/>
    <x v="0"/>
    <x v="1"/>
    <x v="793"/>
    <x v="841"/>
    <x v="744"/>
    <x v="506"/>
    <x v="700"/>
    <x v="842"/>
    <x v="705"/>
    <x v="842"/>
  </r>
  <r>
    <x v="2"/>
    <x v="1"/>
    <x v="2"/>
    <x v="0"/>
    <x v="2"/>
    <x v="794"/>
    <x v="842"/>
    <x v="745"/>
    <x v="507"/>
    <x v="701"/>
    <x v="843"/>
    <x v="706"/>
    <x v="843"/>
  </r>
  <r>
    <x v="2"/>
    <x v="1"/>
    <x v="2"/>
    <x v="0"/>
    <x v="3"/>
    <x v="795"/>
    <x v="843"/>
    <x v="746"/>
    <x v="10"/>
    <x v="460"/>
    <x v="844"/>
    <x v="707"/>
    <x v="844"/>
  </r>
  <r>
    <x v="2"/>
    <x v="1"/>
    <x v="2"/>
    <x v="1"/>
    <x v="0"/>
    <x v="796"/>
    <x v="844"/>
    <x v="747"/>
    <x v="508"/>
    <x v="702"/>
    <x v="845"/>
    <x v="708"/>
    <x v="845"/>
  </r>
  <r>
    <x v="2"/>
    <x v="1"/>
    <x v="2"/>
    <x v="1"/>
    <x v="2"/>
    <x v="797"/>
    <x v="845"/>
    <x v="748"/>
    <x v="509"/>
    <x v="703"/>
    <x v="846"/>
    <x v="709"/>
    <x v="846"/>
  </r>
  <r>
    <x v="2"/>
    <x v="1"/>
    <x v="2"/>
    <x v="5"/>
    <x v="5"/>
    <x v="798"/>
    <x v="846"/>
    <x v="749"/>
    <x v="510"/>
    <x v="704"/>
    <x v="847"/>
    <x v="710"/>
    <x v="847"/>
  </r>
  <r>
    <x v="2"/>
    <x v="1"/>
    <x v="2"/>
    <x v="5"/>
    <x v="1"/>
    <x v="799"/>
    <x v="847"/>
    <x v="750"/>
    <x v="511"/>
    <x v="705"/>
    <x v="848"/>
    <x v="711"/>
    <x v="848"/>
  </r>
  <r>
    <x v="2"/>
    <x v="1"/>
    <x v="2"/>
    <x v="3"/>
    <x v="4"/>
    <x v="800"/>
    <x v="848"/>
    <x v="751"/>
    <x v="512"/>
    <x v="706"/>
    <x v="849"/>
    <x v="712"/>
    <x v="849"/>
  </r>
  <r>
    <x v="2"/>
    <x v="1"/>
    <x v="2"/>
    <x v="6"/>
    <x v="5"/>
    <x v="801"/>
    <x v="849"/>
    <x v="752"/>
    <x v="186"/>
    <x v="707"/>
    <x v="850"/>
    <x v="713"/>
    <x v="850"/>
  </r>
  <r>
    <x v="2"/>
    <x v="1"/>
    <x v="2"/>
    <x v="6"/>
    <x v="6"/>
    <x v="802"/>
    <x v="850"/>
    <x v="212"/>
    <x v="40"/>
    <x v="26"/>
    <x v="851"/>
    <x v="714"/>
    <x v="851"/>
  </r>
  <r>
    <x v="2"/>
    <x v="1"/>
    <x v="2"/>
    <x v="6"/>
    <x v="2"/>
    <x v="803"/>
    <x v="851"/>
    <x v="753"/>
    <x v="513"/>
    <x v="708"/>
    <x v="852"/>
    <x v="715"/>
    <x v="852"/>
  </r>
  <r>
    <x v="2"/>
    <x v="1"/>
    <x v="2"/>
    <x v="14"/>
    <x v="4"/>
    <x v="804"/>
    <x v="852"/>
    <x v="228"/>
    <x v="364"/>
    <x v="709"/>
    <x v="853"/>
    <x v="716"/>
    <x v="853"/>
  </r>
  <r>
    <x v="2"/>
    <x v="1"/>
    <x v="2"/>
    <x v="14"/>
    <x v="1"/>
    <x v="805"/>
    <x v="853"/>
    <x v="754"/>
    <x v="92"/>
    <x v="710"/>
    <x v="854"/>
    <x v="717"/>
    <x v="854"/>
  </r>
  <r>
    <x v="2"/>
    <x v="1"/>
    <x v="2"/>
    <x v="14"/>
    <x v="2"/>
    <x v="806"/>
    <x v="854"/>
    <x v="454"/>
    <x v="514"/>
    <x v="711"/>
    <x v="855"/>
    <x v="718"/>
    <x v="855"/>
  </r>
  <r>
    <x v="2"/>
    <x v="1"/>
    <x v="2"/>
    <x v="33"/>
    <x v="1"/>
    <x v="807"/>
    <x v="855"/>
    <x v="755"/>
    <x v="73"/>
    <x v="712"/>
    <x v="856"/>
    <x v="719"/>
    <x v="856"/>
  </r>
  <r>
    <x v="2"/>
    <x v="1"/>
    <x v="2"/>
    <x v="31"/>
    <x v="1"/>
    <x v="808"/>
    <x v="856"/>
    <x v="756"/>
    <x v="515"/>
    <x v="713"/>
    <x v="857"/>
    <x v="720"/>
    <x v="857"/>
  </r>
  <r>
    <x v="2"/>
    <x v="1"/>
    <x v="2"/>
    <x v="31"/>
    <x v="2"/>
    <x v="809"/>
    <x v="857"/>
    <x v="757"/>
    <x v="516"/>
    <x v="714"/>
    <x v="858"/>
    <x v="721"/>
    <x v="858"/>
  </r>
  <r>
    <x v="2"/>
    <x v="1"/>
    <x v="2"/>
    <x v="28"/>
    <x v="6"/>
    <x v="810"/>
    <x v="858"/>
    <x v="758"/>
    <x v="517"/>
    <x v="715"/>
    <x v="859"/>
    <x v="722"/>
    <x v="859"/>
  </r>
  <r>
    <x v="2"/>
    <x v="1"/>
    <x v="2"/>
    <x v="4"/>
    <x v="1"/>
    <x v="811"/>
    <x v="859"/>
    <x v="759"/>
    <x v="12"/>
    <x v="13"/>
    <x v="860"/>
    <x v="13"/>
    <x v="860"/>
  </r>
  <r>
    <x v="2"/>
    <x v="2"/>
    <x v="0"/>
    <x v="0"/>
    <x v="0"/>
    <x v="812"/>
    <x v="860"/>
    <x v="760"/>
    <x v="120"/>
    <x v="716"/>
    <x v="861"/>
    <x v="723"/>
    <x v="861"/>
  </r>
  <r>
    <x v="2"/>
    <x v="2"/>
    <x v="0"/>
    <x v="0"/>
    <x v="1"/>
    <x v="813"/>
    <x v="861"/>
    <x v="761"/>
    <x v="281"/>
    <x v="717"/>
    <x v="862"/>
    <x v="724"/>
    <x v="862"/>
  </r>
  <r>
    <x v="2"/>
    <x v="2"/>
    <x v="0"/>
    <x v="0"/>
    <x v="2"/>
    <x v="814"/>
    <x v="862"/>
    <x v="762"/>
    <x v="518"/>
    <x v="718"/>
    <x v="863"/>
    <x v="725"/>
    <x v="863"/>
  </r>
  <r>
    <x v="2"/>
    <x v="2"/>
    <x v="0"/>
    <x v="1"/>
    <x v="0"/>
    <x v="815"/>
    <x v="863"/>
    <x v="763"/>
    <x v="519"/>
    <x v="719"/>
    <x v="864"/>
    <x v="726"/>
    <x v="864"/>
  </r>
  <r>
    <x v="2"/>
    <x v="2"/>
    <x v="0"/>
    <x v="1"/>
    <x v="2"/>
    <x v="816"/>
    <x v="864"/>
    <x v="764"/>
    <x v="520"/>
    <x v="720"/>
    <x v="865"/>
    <x v="727"/>
    <x v="865"/>
  </r>
  <r>
    <x v="2"/>
    <x v="2"/>
    <x v="0"/>
    <x v="3"/>
    <x v="4"/>
    <x v="817"/>
    <x v="865"/>
    <x v="765"/>
    <x v="9"/>
    <x v="721"/>
    <x v="866"/>
    <x v="728"/>
    <x v="866"/>
  </r>
  <r>
    <x v="2"/>
    <x v="2"/>
    <x v="0"/>
    <x v="6"/>
    <x v="5"/>
    <x v="296"/>
    <x v="866"/>
    <x v="337"/>
    <x v="81"/>
    <x v="722"/>
    <x v="867"/>
    <x v="729"/>
    <x v="867"/>
  </r>
  <r>
    <x v="2"/>
    <x v="2"/>
    <x v="0"/>
    <x v="6"/>
    <x v="2"/>
    <x v="818"/>
    <x v="867"/>
    <x v="766"/>
    <x v="521"/>
    <x v="723"/>
    <x v="868"/>
    <x v="730"/>
    <x v="868"/>
  </r>
  <r>
    <x v="2"/>
    <x v="2"/>
    <x v="0"/>
    <x v="5"/>
    <x v="5"/>
    <x v="520"/>
    <x v="868"/>
    <x v="492"/>
    <x v="25"/>
    <x v="724"/>
    <x v="869"/>
    <x v="707"/>
    <x v="869"/>
  </r>
  <r>
    <x v="2"/>
    <x v="2"/>
    <x v="0"/>
    <x v="5"/>
    <x v="1"/>
    <x v="819"/>
    <x v="869"/>
    <x v="767"/>
    <x v="522"/>
    <x v="725"/>
    <x v="870"/>
    <x v="731"/>
    <x v="870"/>
  </r>
  <r>
    <x v="2"/>
    <x v="2"/>
    <x v="0"/>
    <x v="4"/>
    <x v="1"/>
    <x v="820"/>
    <x v="870"/>
    <x v="768"/>
    <x v="454"/>
    <x v="726"/>
    <x v="871"/>
    <x v="732"/>
    <x v="871"/>
  </r>
  <r>
    <x v="2"/>
    <x v="2"/>
    <x v="0"/>
    <x v="28"/>
    <x v="6"/>
    <x v="821"/>
    <x v="871"/>
    <x v="769"/>
    <x v="523"/>
    <x v="727"/>
    <x v="872"/>
    <x v="733"/>
    <x v="872"/>
  </r>
  <r>
    <x v="2"/>
    <x v="2"/>
    <x v="0"/>
    <x v="22"/>
    <x v="2"/>
    <x v="822"/>
    <x v="872"/>
    <x v="770"/>
    <x v="12"/>
    <x v="13"/>
    <x v="873"/>
    <x v="13"/>
    <x v="873"/>
  </r>
  <r>
    <x v="2"/>
    <x v="2"/>
    <x v="0"/>
    <x v="33"/>
    <x v="1"/>
    <x v="823"/>
    <x v="873"/>
    <x v="771"/>
    <x v="198"/>
    <x v="728"/>
    <x v="874"/>
    <x v="734"/>
    <x v="874"/>
  </r>
  <r>
    <x v="2"/>
    <x v="2"/>
    <x v="0"/>
    <x v="7"/>
    <x v="2"/>
    <x v="824"/>
    <x v="874"/>
    <x v="772"/>
    <x v="89"/>
    <x v="729"/>
    <x v="875"/>
    <x v="735"/>
    <x v="875"/>
  </r>
  <r>
    <x v="2"/>
    <x v="2"/>
    <x v="1"/>
    <x v="0"/>
    <x v="0"/>
    <x v="825"/>
    <x v="875"/>
    <x v="773"/>
    <x v="235"/>
    <x v="730"/>
    <x v="876"/>
    <x v="736"/>
    <x v="876"/>
  </r>
  <r>
    <x v="2"/>
    <x v="2"/>
    <x v="1"/>
    <x v="0"/>
    <x v="1"/>
    <x v="826"/>
    <x v="876"/>
    <x v="774"/>
    <x v="524"/>
    <x v="731"/>
    <x v="877"/>
    <x v="737"/>
    <x v="877"/>
  </r>
  <r>
    <x v="2"/>
    <x v="2"/>
    <x v="1"/>
    <x v="0"/>
    <x v="2"/>
    <x v="827"/>
    <x v="877"/>
    <x v="775"/>
    <x v="121"/>
    <x v="732"/>
    <x v="878"/>
    <x v="738"/>
    <x v="878"/>
  </r>
  <r>
    <x v="2"/>
    <x v="2"/>
    <x v="1"/>
    <x v="0"/>
    <x v="3"/>
    <x v="828"/>
    <x v="878"/>
    <x v="776"/>
    <x v="42"/>
    <x v="733"/>
    <x v="879"/>
    <x v="739"/>
    <x v="879"/>
  </r>
  <r>
    <x v="2"/>
    <x v="2"/>
    <x v="1"/>
    <x v="1"/>
    <x v="0"/>
    <x v="829"/>
    <x v="879"/>
    <x v="777"/>
    <x v="525"/>
    <x v="734"/>
    <x v="880"/>
    <x v="740"/>
    <x v="880"/>
  </r>
  <r>
    <x v="2"/>
    <x v="2"/>
    <x v="1"/>
    <x v="1"/>
    <x v="2"/>
    <x v="830"/>
    <x v="880"/>
    <x v="778"/>
    <x v="526"/>
    <x v="735"/>
    <x v="881"/>
    <x v="741"/>
    <x v="881"/>
  </r>
  <r>
    <x v="2"/>
    <x v="2"/>
    <x v="1"/>
    <x v="5"/>
    <x v="5"/>
    <x v="831"/>
    <x v="881"/>
    <x v="779"/>
    <x v="527"/>
    <x v="736"/>
    <x v="882"/>
    <x v="742"/>
    <x v="882"/>
  </r>
  <r>
    <x v="2"/>
    <x v="2"/>
    <x v="1"/>
    <x v="5"/>
    <x v="1"/>
    <x v="832"/>
    <x v="882"/>
    <x v="780"/>
    <x v="528"/>
    <x v="737"/>
    <x v="883"/>
    <x v="743"/>
    <x v="883"/>
  </r>
  <r>
    <x v="2"/>
    <x v="2"/>
    <x v="1"/>
    <x v="3"/>
    <x v="4"/>
    <x v="833"/>
    <x v="883"/>
    <x v="781"/>
    <x v="529"/>
    <x v="738"/>
    <x v="884"/>
    <x v="744"/>
    <x v="884"/>
  </r>
  <r>
    <x v="2"/>
    <x v="2"/>
    <x v="1"/>
    <x v="31"/>
    <x v="1"/>
    <x v="834"/>
    <x v="884"/>
    <x v="782"/>
    <x v="530"/>
    <x v="739"/>
    <x v="885"/>
    <x v="745"/>
    <x v="885"/>
  </r>
  <r>
    <x v="2"/>
    <x v="2"/>
    <x v="1"/>
    <x v="31"/>
    <x v="2"/>
    <x v="835"/>
    <x v="885"/>
    <x v="33"/>
    <x v="531"/>
    <x v="740"/>
    <x v="886"/>
    <x v="746"/>
    <x v="886"/>
  </r>
  <r>
    <x v="2"/>
    <x v="2"/>
    <x v="1"/>
    <x v="6"/>
    <x v="5"/>
    <x v="16"/>
    <x v="886"/>
    <x v="16"/>
    <x v="92"/>
    <x v="741"/>
    <x v="887"/>
    <x v="747"/>
    <x v="887"/>
  </r>
  <r>
    <x v="2"/>
    <x v="2"/>
    <x v="1"/>
    <x v="6"/>
    <x v="6"/>
    <x v="60"/>
    <x v="887"/>
    <x v="10"/>
    <x v="186"/>
    <x v="742"/>
    <x v="888"/>
    <x v="748"/>
    <x v="888"/>
  </r>
  <r>
    <x v="2"/>
    <x v="2"/>
    <x v="1"/>
    <x v="6"/>
    <x v="2"/>
    <x v="836"/>
    <x v="888"/>
    <x v="783"/>
    <x v="532"/>
    <x v="743"/>
    <x v="889"/>
    <x v="749"/>
    <x v="889"/>
  </r>
  <r>
    <x v="2"/>
    <x v="2"/>
    <x v="1"/>
    <x v="28"/>
    <x v="6"/>
    <x v="837"/>
    <x v="889"/>
    <x v="784"/>
    <x v="533"/>
    <x v="744"/>
    <x v="890"/>
    <x v="750"/>
    <x v="890"/>
  </r>
  <r>
    <x v="2"/>
    <x v="2"/>
    <x v="1"/>
    <x v="33"/>
    <x v="1"/>
    <x v="838"/>
    <x v="890"/>
    <x v="785"/>
    <x v="534"/>
    <x v="745"/>
    <x v="891"/>
    <x v="751"/>
    <x v="891"/>
  </r>
  <r>
    <x v="2"/>
    <x v="2"/>
    <x v="1"/>
    <x v="4"/>
    <x v="1"/>
    <x v="839"/>
    <x v="891"/>
    <x v="786"/>
    <x v="12"/>
    <x v="13"/>
    <x v="892"/>
    <x v="13"/>
    <x v="892"/>
  </r>
  <r>
    <x v="2"/>
    <x v="2"/>
    <x v="1"/>
    <x v="30"/>
    <x v="1"/>
    <x v="840"/>
    <x v="892"/>
    <x v="787"/>
    <x v="284"/>
    <x v="746"/>
    <x v="893"/>
    <x v="752"/>
    <x v="893"/>
  </r>
  <r>
    <x v="2"/>
    <x v="2"/>
    <x v="2"/>
    <x v="0"/>
    <x v="0"/>
    <x v="841"/>
    <x v="893"/>
    <x v="788"/>
    <x v="535"/>
    <x v="747"/>
    <x v="894"/>
    <x v="753"/>
    <x v="894"/>
  </r>
  <r>
    <x v="2"/>
    <x v="2"/>
    <x v="2"/>
    <x v="0"/>
    <x v="1"/>
    <x v="842"/>
    <x v="894"/>
    <x v="789"/>
    <x v="536"/>
    <x v="748"/>
    <x v="895"/>
    <x v="754"/>
    <x v="895"/>
  </r>
  <r>
    <x v="2"/>
    <x v="2"/>
    <x v="2"/>
    <x v="0"/>
    <x v="2"/>
    <x v="843"/>
    <x v="895"/>
    <x v="790"/>
    <x v="537"/>
    <x v="749"/>
    <x v="896"/>
    <x v="755"/>
    <x v="896"/>
  </r>
  <r>
    <x v="2"/>
    <x v="2"/>
    <x v="2"/>
    <x v="0"/>
    <x v="3"/>
    <x v="844"/>
    <x v="896"/>
    <x v="791"/>
    <x v="10"/>
    <x v="750"/>
    <x v="897"/>
    <x v="756"/>
    <x v="897"/>
  </r>
  <r>
    <x v="2"/>
    <x v="2"/>
    <x v="2"/>
    <x v="1"/>
    <x v="0"/>
    <x v="845"/>
    <x v="897"/>
    <x v="792"/>
    <x v="410"/>
    <x v="751"/>
    <x v="898"/>
    <x v="757"/>
    <x v="898"/>
  </r>
  <r>
    <x v="2"/>
    <x v="2"/>
    <x v="2"/>
    <x v="1"/>
    <x v="2"/>
    <x v="846"/>
    <x v="898"/>
    <x v="793"/>
    <x v="538"/>
    <x v="752"/>
    <x v="899"/>
    <x v="758"/>
    <x v="899"/>
  </r>
  <r>
    <x v="2"/>
    <x v="2"/>
    <x v="2"/>
    <x v="5"/>
    <x v="5"/>
    <x v="847"/>
    <x v="899"/>
    <x v="794"/>
    <x v="539"/>
    <x v="753"/>
    <x v="900"/>
    <x v="759"/>
    <x v="900"/>
  </r>
  <r>
    <x v="2"/>
    <x v="2"/>
    <x v="2"/>
    <x v="5"/>
    <x v="1"/>
    <x v="848"/>
    <x v="900"/>
    <x v="795"/>
    <x v="540"/>
    <x v="754"/>
    <x v="901"/>
    <x v="760"/>
    <x v="901"/>
  </r>
  <r>
    <x v="2"/>
    <x v="2"/>
    <x v="2"/>
    <x v="6"/>
    <x v="5"/>
    <x v="849"/>
    <x v="901"/>
    <x v="112"/>
    <x v="81"/>
    <x v="755"/>
    <x v="902"/>
    <x v="761"/>
    <x v="902"/>
  </r>
  <r>
    <x v="2"/>
    <x v="2"/>
    <x v="2"/>
    <x v="6"/>
    <x v="6"/>
    <x v="850"/>
    <x v="902"/>
    <x v="796"/>
    <x v="541"/>
    <x v="756"/>
    <x v="903"/>
    <x v="762"/>
    <x v="903"/>
  </r>
  <r>
    <x v="2"/>
    <x v="2"/>
    <x v="2"/>
    <x v="6"/>
    <x v="2"/>
    <x v="851"/>
    <x v="903"/>
    <x v="797"/>
    <x v="542"/>
    <x v="757"/>
    <x v="904"/>
    <x v="763"/>
    <x v="904"/>
  </r>
  <r>
    <x v="2"/>
    <x v="2"/>
    <x v="2"/>
    <x v="33"/>
    <x v="1"/>
    <x v="852"/>
    <x v="904"/>
    <x v="798"/>
    <x v="543"/>
    <x v="758"/>
    <x v="905"/>
    <x v="764"/>
    <x v="905"/>
  </r>
  <r>
    <x v="2"/>
    <x v="2"/>
    <x v="2"/>
    <x v="3"/>
    <x v="4"/>
    <x v="853"/>
    <x v="905"/>
    <x v="799"/>
    <x v="544"/>
    <x v="759"/>
    <x v="906"/>
    <x v="765"/>
    <x v="906"/>
  </r>
  <r>
    <x v="2"/>
    <x v="2"/>
    <x v="2"/>
    <x v="14"/>
    <x v="4"/>
    <x v="854"/>
    <x v="906"/>
    <x v="800"/>
    <x v="258"/>
    <x v="760"/>
    <x v="907"/>
    <x v="766"/>
    <x v="907"/>
  </r>
  <r>
    <x v="2"/>
    <x v="2"/>
    <x v="2"/>
    <x v="14"/>
    <x v="1"/>
    <x v="855"/>
    <x v="907"/>
    <x v="801"/>
    <x v="115"/>
    <x v="761"/>
    <x v="908"/>
    <x v="767"/>
    <x v="908"/>
  </r>
  <r>
    <x v="2"/>
    <x v="2"/>
    <x v="2"/>
    <x v="14"/>
    <x v="2"/>
    <x v="856"/>
    <x v="908"/>
    <x v="802"/>
    <x v="525"/>
    <x v="762"/>
    <x v="909"/>
    <x v="768"/>
    <x v="909"/>
  </r>
  <r>
    <x v="2"/>
    <x v="2"/>
    <x v="2"/>
    <x v="28"/>
    <x v="6"/>
    <x v="857"/>
    <x v="909"/>
    <x v="803"/>
    <x v="545"/>
    <x v="763"/>
    <x v="910"/>
    <x v="769"/>
    <x v="910"/>
  </r>
  <r>
    <x v="2"/>
    <x v="2"/>
    <x v="2"/>
    <x v="15"/>
    <x v="1"/>
    <x v="858"/>
    <x v="910"/>
    <x v="804"/>
    <x v="12"/>
    <x v="13"/>
    <x v="911"/>
    <x v="13"/>
    <x v="911"/>
  </r>
  <r>
    <x v="2"/>
    <x v="2"/>
    <x v="2"/>
    <x v="15"/>
    <x v="2"/>
    <x v="859"/>
    <x v="911"/>
    <x v="805"/>
    <x v="12"/>
    <x v="13"/>
    <x v="912"/>
    <x v="13"/>
    <x v="912"/>
  </r>
  <r>
    <x v="2"/>
    <x v="2"/>
    <x v="2"/>
    <x v="31"/>
    <x v="1"/>
    <x v="860"/>
    <x v="912"/>
    <x v="806"/>
    <x v="546"/>
    <x v="764"/>
    <x v="913"/>
    <x v="770"/>
    <x v="913"/>
  </r>
  <r>
    <x v="2"/>
    <x v="2"/>
    <x v="2"/>
    <x v="31"/>
    <x v="2"/>
    <x v="861"/>
    <x v="913"/>
    <x v="807"/>
    <x v="547"/>
    <x v="765"/>
    <x v="914"/>
    <x v="771"/>
    <x v="914"/>
  </r>
  <r>
    <x v="2"/>
    <x v="3"/>
    <x v="0"/>
    <x v="0"/>
    <x v="0"/>
    <x v="862"/>
    <x v="914"/>
    <x v="808"/>
    <x v="548"/>
    <x v="766"/>
    <x v="915"/>
    <x v="772"/>
    <x v="915"/>
  </r>
  <r>
    <x v="2"/>
    <x v="3"/>
    <x v="0"/>
    <x v="0"/>
    <x v="1"/>
    <x v="863"/>
    <x v="915"/>
    <x v="809"/>
    <x v="549"/>
    <x v="767"/>
    <x v="916"/>
    <x v="773"/>
    <x v="916"/>
  </r>
  <r>
    <x v="2"/>
    <x v="3"/>
    <x v="0"/>
    <x v="0"/>
    <x v="2"/>
    <x v="864"/>
    <x v="916"/>
    <x v="810"/>
    <x v="550"/>
    <x v="768"/>
    <x v="917"/>
    <x v="774"/>
    <x v="917"/>
  </r>
  <r>
    <x v="2"/>
    <x v="3"/>
    <x v="0"/>
    <x v="1"/>
    <x v="0"/>
    <x v="865"/>
    <x v="917"/>
    <x v="811"/>
    <x v="519"/>
    <x v="769"/>
    <x v="918"/>
    <x v="775"/>
    <x v="918"/>
  </r>
  <r>
    <x v="2"/>
    <x v="3"/>
    <x v="0"/>
    <x v="1"/>
    <x v="2"/>
    <x v="866"/>
    <x v="918"/>
    <x v="812"/>
    <x v="159"/>
    <x v="770"/>
    <x v="919"/>
    <x v="776"/>
    <x v="919"/>
  </r>
  <r>
    <x v="2"/>
    <x v="3"/>
    <x v="0"/>
    <x v="6"/>
    <x v="5"/>
    <x v="867"/>
    <x v="919"/>
    <x v="443"/>
    <x v="40"/>
    <x v="481"/>
    <x v="920"/>
    <x v="777"/>
    <x v="920"/>
  </r>
  <r>
    <x v="2"/>
    <x v="3"/>
    <x v="0"/>
    <x v="6"/>
    <x v="2"/>
    <x v="868"/>
    <x v="920"/>
    <x v="813"/>
    <x v="469"/>
    <x v="771"/>
    <x v="921"/>
    <x v="778"/>
    <x v="921"/>
  </r>
  <r>
    <x v="2"/>
    <x v="3"/>
    <x v="0"/>
    <x v="3"/>
    <x v="4"/>
    <x v="869"/>
    <x v="921"/>
    <x v="814"/>
    <x v="316"/>
    <x v="772"/>
    <x v="922"/>
    <x v="779"/>
    <x v="922"/>
  </r>
  <r>
    <x v="2"/>
    <x v="3"/>
    <x v="0"/>
    <x v="5"/>
    <x v="5"/>
    <x v="454"/>
    <x v="922"/>
    <x v="482"/>
    <x v="14"/>
    <x v="773"/>
    <x v="923"/>
    <x v="780"/>
    <x v="923"/>
  </r>
  <r>
    <x v="2"/>
    <x v="3"/>
    <x v="0"/>
    <x v="5"/>
    <x v="1"/>
    <x v="870"/>
    <x v="923"/>
    <x v="815"/>
    <x v="551"/>
    <x v="774"/>
    <x v="924"/>
    <x v="781"/>
    <x v="924"/>
  </r>
  <r>
    <x v="2"/>
    <x v="3"/>
    <x v="0"/>
    <x v="4"/>
    <x v="1"/>
    <x v="871"/>
    <x v="924"/>
    <x v="816"/>
    <x v="12"/>
    <x v="13"/>
    <x v="925"/>
    <x v="13"/>
    <x v="925"/>
  </r>
  <r>
    <x v="2"/>
    <x v="3"/>
    <x v="0"/>
    <x v="34"/>
    <x v="1"/>
    <x v="872"/>
    <x v="925"/>
    <x v="817"/>
    <x v="141"/>
    <x v="775"/>
    <x v="926"/>
    <x v="782"/>
    <x v="926"/>
  </r>
  <r>
    <x v="2"/>
    <x v="3"/>
    <x v="0"/>
    <x v="33"/>
    <x v="1"/>
    <x v="873"/>
    <x v="926"/>
    <x v="818"/>
    <x v="198"/>
    <x v="776"/>
    <x v="927"/>
    <x v="783"/>
    <x v="927"/>
  </r>
  <r>
    <x v="2"/>
    <x v="3"/>
    <x v="0"/>
    <x v="28"/>
    <x v="6"/>
    <x v="874"/>
    <x v="927"/>
    <x v="819"/>
    <x v="173"/>
    <x v="777"/>
    <x v="928"/>
    <x v="784"/>
    <x v="928"/>
  </r>
  <r>
    <x v="2"/>
    <x v="3"/>
    <x v="0"/>
    <x v="7"/>
    <x v="2"/>
    <x v="875"/>
    <x v="928"/>
    <x v="820"/>
    <x v="552"/>
    <x v="778"/>
    <x v="929"/>
    <x v="785"/>
    <x v="929"/>
  </r>
  <r>
    <x v="2"/>
    <x v="3"/>
    <x v="1"/>
    <x v="0"/>
    <x v="0"/>
    <x v="876"/>
    <x v="929"/>
    <x v="821"/>
    <x v="553"/>
    <x v="779"/>
    <x v="930"/>
    <x v="786"/>
    <x v="930"/>
  </r>
  <r>
    <x v="2"/>
    <x v="3"/>
    <x v="1"/>
    <x v="0"/>
    <x v="1"/>
    <x v="877"/>
    <x v="930"/>
    <x v="822"/>
    <x v="554"/>
    <x v="780"/>
    <x v="931"/>
    <x v="787"/>
    <x v="931"/>
  </r>
  <r>
    <x v="2"/>
    <x v="3"/>
    <x v="1"/>
    <x v="0"/>
    <x v="2"/>
    <x v="878"/>
    <x v="931"/>
    <x v="823"/>
    <x v="555"/>
    <x v="781"/>
    <x v="932"/>
    <x v="788"/>
    <x v="932"/>
  </r>
  <r>
    <x v="2"/>
    <x v="3"/>
    <x v="1"/>
    <x v="0"/>
    <x v="3"/>
    <x v="879"/>
    <x v="932"/>
    <x v="824"/>
    <x v="42"/>
    <x v="782"/>
    <x v="933"/>
    <x v="789"/>
    <x v="933"/>
  </r>
  <r>
    <x v="2"/>
    <x v="3"/>
    <x v="1"/>
    <x v="1"/>
    <x v="0"/>
    <x v="880"/>
    <x v="933"/>
    <x v="825"/>
    <x v="297"/>
    <x v="783"/>
    <x v="934"/>
    <x v="790"/>
    <x v="934"/>
  </r>
  <r>
    <x v="2"/>
    <x v="3"/>
    <x v="1"/>
    <x v="1"/>
    <x v="2"/>
    <x v="881"/>
    <x v="934"/>
    <x v="826"/>
    <x v="556"/>
    <x v="784"/>
    <x v="935"/>
    <x v="791"/>
    <x v="935"/>
  </r>
  <r>
    <x v="2"/>
    <x v="3"/>
    <x v="1"/>
    <x v="5"/>
    <x v="5"/>
    <x v="882"/>
    <x v="935"/>
    <x v="827"/>
    <x v="464"/>
    <x v="785"/>
    <x v="936"/>
    <x v="792"/>
    <x v="936"/>
  </r>
  <r>
    <x v="2"/>
    <x v="3"/>
    <x v="1"/>
    <x v="5"/>
    <x v="1"/>
    <x v="883"/>
    <x v="936"/>
    <x v="828"/>
    <x v="557"/>
    <x v="786"/>
    <x v="937"/>
    <x v="793"/>
    <x v="937"/>
  </r>
  <r>
    <x v="2"/>
    <x v="3"/>
    <x v="1"/>
    <x v="3"/>
    <x v="4"/>
    <x v="884"/>
    <x v="937"/>
    <x v="829"/>
    <x v="456"/>
    <x v="787"/>
    <x v="938"/>
    <x v="794"/>
    <x v="938"/>
  </r>
  <r>
    <x v="2"/>
    <x v="3"/>
    <x v="1"/>
    <x v="31"/>
    <x v="1"/>
    <x v="885"/>
    <x v="938"/>
    <x v="830"/>
    <x v="558"/>
    <x v="788"/>
    <x v="939"/>
    <x v="795"/>
    <x v="939"/>
  </r>
  <r>
    <x v="2"/>
    <x v="3"/>
    <x v="1"/>
    <x v="31"/>
    <x v="2"/>
    <x v="886"/>
    <x v="939"/>
    <x v="831"/>
    <x v="410"/>
    <x v="789"/>
    <x v="940"/>
    <x v="796"/>
    <x v="940"/>
  </r>
  <r>
    <x v="2"/>
    <x v="3"/>
    <x v="1"/>
    <x v="6"/>
    <x v="5"/>
    <x v="785"/>
    <x v="940"/>
    <x v="420"/>
    <x v="25"/>
    <x v="790"/>
    <x v="941"/>
    <x v="797"/>
    <x v="941"/>
  </r>
  <r>
    <x v="2"/>
    <x v="3"/>
    <x v="1"/>
    <x v="6"/>
    <x v="6"/>
    <x v="118"/>
    <x v="941"/>
    <x v="107"/>
    <x v="25"/>
    <x v="162"/>
    <x v="942"/>
    <x v="163"/>
    <x v="942"/>
  </r>
  <r>
    <x v="2"/>
    <x v="3"/>
    <x v="1"/>
    <x v="6"/>
    <x v="2"/>
    <x v="887"/>
    <x v="942"/>
    <x v="832"/>
    <x v="559"/>
    <x v="791"/>
    <x v="943"/>
    <x v="798"/>
    <x v="943"/>
  </r>
  <r>
    <x v="2"/>
    <x v="3"/>
    <x v="1"/>
    <x v="33"/>
    <x v="1"/>
    <x v="888"/>
    <x v="943"/>
    <x v="833"/>
    <x v="560"/>
    <x v="792"/>
    <x v="944"/>
    <x v="799"/>
    <x v="944"/>
  </r>
  <r>
    <x v="2"/>
    <x v="3"/>
    <x v="1"/>
    <x v="28"/>
    <x v="6"/>
    <x v="889"/>
    <x v="944"/>
    <x v="834"/>
    <x v="561"/>
    <x v="793"/>
    <x v="945"/>
    <x v="800"/>
    <x v="945"/>
  </r>
  <r>
    <x v="2"/>
    <x v="3"/>
    <x v="1"/>
    <x v="34"/>
    <x v="1"/>
    <x v="890"/>
    <x v="945"/>
    <x v="835"/>
    <x v="562"/>
    <x v="794"/>
    <x v="946"/>
    <x v="801"/>
    <x v="946"/>
  </r>
  <r>
    <x v="2"/>
    <x v="3"/>
    <x v="1"/>
    <x v="2"/>
    <x v="0"/>
    <x v="891"/>
    <x v="946"/>
    <x v="836"/>
    <x v="12"/>
    <x v="13"/>
    <x v="947"/>
    <x v="13"/>
    <x v="947"/>
  </r>
  <r>
    <x v="2"/>
    <x v="3"/>
    <x v="1"/>
    <x v="2"/>
    <x v="2"/>
    <x v="364"/>
    <x v="947"/>
    <x v="837"/>
    <x v="12"/>
    <x v="13"/>
    <x v="948"/>
    <x v="13"/>
    <x v="948"/>
  </r>
  <r>
    <x v="2"/>
    <x v="3"/>
    <x v="2"/>
    <x v="0"/>
    <x v="0"/>
    <x v="892"/>
    <x v="948"/>
    <x v="838"/>
    <x v="563"/>
    <x v="795"/>
    <x v="949"/>
    <x v="802"/>
    <x v="949"/>
  </r>
  <r>
    <x v="2"/>
    <x v="3"/>
    <x v="2"/>
    <x v="0"/>
    <x v="1"/>
    <x v="893"/>
    <x v="949"/>
    <x v="839"/>
    <x v="564"/>
    <x v="796"/>
    <x v="950"/>
    <x v="803"/>
    <x v="950"/>
  </r>
  <r>
    <x v="2"/>
    <x v="3"/>
    <x v="2"/>
    <x v="0"/>
    <x v="2"/>
    <x v="894"/>
    <x v="950"/>
    <x v="840"/>
    <x v="565"/>
    <x v="797"/>
    <x v="951"/>
    <x v="804"/>
    <x v="951"/>
  </r>
  <r>
    <x v="2"/>
    <x v="3"/>
    <x v="2"/>
    <x v="0"/>
    <x v="3"/>
    <x v="895"/>
    <x v="951"/>
    <x v="80"/>
    <x v="10"/>
    <x v="798"/>
    <x v="952"/>
    <x v="805"/>
    <x v="952"/>
  </r>
  <r>
    <x v="2"/>
    <x v="3"/>
    <x v="2"/>
    <x v="1"/>
    <x v="0"/>
    <x v="896"/>
    <x v="952"/>
    <x v="841"/>
    <x v="566"/>
    <x v="799"/>
    <x v="953"/>
    <x v="806"/>
    <x v="953"/>
  </r>
  <r>
    <x v="2"/>
    <x v="3"/>
    <x v="2"/>
    <x v="1"/>
    <x v="2"/>
    <x v="897"/>
    <x v="953"/>
    <x v="842"/>
    <x v="567"/>
    <x v="800"/>
    <x v="954"/>
    <x v="807"/>
    <x v="954"/>
  </r>
  <r>
    <x v="2"/>
    <x v="3"/>
    <x v="2"/>
    <x v="5"/>
    <x v="5"/>
    <x v="898"/>
    <x v="954"/>
    <x v="843"/>
    <x v="166"/>
    <x v="801"/>
    <x v="955"/>
    <x v="808"/>
    <x v="955"/>
  </r>
  <r>
    <x v="2"/>
    <x v="3"/>
    <x v="2"/>
    <x v="5"/>
    <x v="1"/>
    <x v="899"/>
    <x v="955"/>
    <x v="844"/>
    <x v="568"/>
    <x v="802"/>
    <x v="956"/>
    <x v="809"/>
    <x v="956"/>
  </r>
  <r>
    <x v="2"/>
    <x v="3"/>
    <x v="2"/>
    <x v="6"/>
    <x v="5"/>
    <x v="652"/>
    <x v="956"/>
    <x v="260"/>
    <x v="10"/>
    <x v="15"/>
    <x v="957"/>
    <x v="206"/>
    <x v="957"/>
  </r>
  <r>
    <x v="2"/>
    <x v="3"/>
    <x v="2"/>
    <x v="6"/>
    <x v="6"/>
    <x v="900"/>
    <x v="957"/>
    <x v="845"/>
    <x v="153"/>
    <x v="803"/>
    <x v="958"/>
    <x v="810"/>
    <x v="958"/>
  </r>
  <r>
    <x v="2"/>
    <x v="3"/>
    <x v="2"/>
    <x v="6"/>
    <x v="2"/>
    <x v="901"/>
    <x v="958"/>
    <x v="846"/>
    <x v="569"/>
    <x v="804"/>
    <x v="959"/>
    <x v="811"/>
    <x v="959"/>
  </r>
  <r>
    <x v="2"/>
    <x v="3"/>
    <x v="2"/>
    <x v="33"/>
    <x v="1"/>
    <x v="902"/>
    <x v="959"/>
    <x v="847"/>
    <x v="570"/>
    <x v="805"/>
    <x v="960"/>
    <x v="812"/>
    <x v="960"/>
  </r>
  <r>
    <x v="2"/>
    <x v="3"/>
    <x v="2"/>
    <x v="14"/>
    <x v="4"/>
    <x v="903"/>
    <x v="960"/>
    <x v="848"/>
    <x v="412"/>
    <x v="806"/>
    <x v="961"/>
    <x v="813"/>
    <x v="961"/>
  </r>
  <r>
    <x v="2"/>
    <x v="3"/>
    <x v="2"/>
    <x v="14"/>
    <x v="1"/>
    <x v="904"/>
    <x v="961"/>
    <x v="849"/>
    <x v="115"/>
    <x v="807"/>
    <x v="962"/>
    <x v="814"/>
    <x v="962"/>
  </r>
  <r>
    <x v="2"/>
    <x v="3"/>
    <x v="2"/>
    <x v="14"/>
    <x v="2"/>
    <x v="905"/>
    <x v="962"/>
    <x v="850"/>
    <x v="334"/>
    <x v="808"/>
    <x v="963"/>
    <x v="815"/>
    <x v="963"/>
  </r>
  <r>
    <x v="2"/>
    <x v="3"/>
    <x v="2"/>
    <x v="3"/>
    <x v="4"/>
    <x v="906"/>
    <x v="963"/>
    <x v="851"/>
    <x v="571"/>
    <x v="809"/>
    <x v="964"/>
    <x v="816"/>
    <x v="964"/>
  </r>
  <r>
    <x v="2"/>
    <x v="3"/>
    <x v="2"/>
    <x v="4"/>
    <x v="1"/>
    <x v="907"/>
    <x v="964"/>
    <x v="852"/>
    <x v="12"/>
    <x v="13"/>
    <x v="965"/>
    <x v="13"/>
    <x v="965"/>
  </r>
  <r>
    <x v="2"/>
    <x v="3"/>
    <x v="2"/>
    <x v="15"/>
    <x v="1"/>
    <x v="908"/>
    <x v="965"/>
    <x v="853"/>
    <x v="12"/>
    <x v="13"/>
    <x v="966"/>
    <x v="13"/>
    <x v="966"/>
  </r>
  <r>
    <x v="2"/>
    <x v="3"/>
    <x v="2"/>
    <x v="15"/>
    <x v="2"/>
    <x v="909"/>
    <x v="966"/>
    <x v="854"/>
    <x v="12"/>
    <x v="13"/>
    <x v="967"/>
    <x v="13"/>
    <x v="967"/>
  </r>
  <r>
    <x v="2"/>
    <x v="3"/>
    <x v="2"/>
    <x v="31"/>
    <x v="1"/>
    <x v="910"/>
    <x v="967"/>
    <x v="855"/>
    <x v="169"/>
    <x v="810"/>
    <x v="968"/>
    <x v="817"/>
    <x v="968"/>
  </r>
  <r>
    <x v="2"/>
    <x v="3"/>
    <x v="2"/>
    <x v="31"/>
    <x v="2"/>
    <x v="911"/>
    <x v="968"/>
    <x v="856"/>
    <x v="572"/>
    <x v="811"/>
    <x v="969"/>
    <x v="818"/>
    <x v="969"/>
  </r>
  <r>
    <x v="2"/>
    <x v="4"/>
    <x v="0"/>
    <x v="0"/>
    <x v="0"/>
    <x v="912"/>
    <x v="969"/>
    <x v="857"/>
    <x v="573"/>
    <x v="812"/>
    <x v="970"/>
    <x v="819"/>
    <x v="970"/>
  </r>
  <r>
    <x v="2"/>
    <x v="4"/>
    <x v="0"/>
    <x v="0"/>
    <x v="1"/>
    <x v="913"/>
    <x v="970"/>
    <x v="858"/>
    <x v="574"/>
    <x v="813"/>
    <x v="971"/>
    <x v="820"/>
    <x v="971"/>
  </r>
  <r>
    <x v="2"/>
    <x v="4"/>
    <x v="0"/>
    <x v="0"/>
    <x v="2"/>
    <x v="914"/>
    <x v="971"/>
    <x v="859"/>
    <x v="575"/>
    <x v="814"/>
    <x v="972"/>
    <x v="821"/>
    <x v="972"/>
  </r>
  <r>
    <x v="2"/>
    <x v="4"/>
    <x v="0"/>
    <x v="1"/>
    <x v="0"/>
    <x v="915"/>
    <x v="972"/>
    <x v="860"/>
    <x v="52"/>
    <x v="815"/>
    <x v="973"/>
    <x v="822"/>
    <x v="973"/>
  </r>
  <r>
    <x v="2"/>
    <x v="4"/>
    <x v="0"/>
    <x v="1"/>
    <x v="2"/>
    <x v="916"/>
    <x v="973"/>
    <x v="861"/>
    <x v="312"/>
    <x v="816"/>
    <x v="974"/>
    <x v="823"/>
    <x v="974"/>
  </r>
  <r>
    <x v="2"/>
    <x v="4"/>
    <x v="0"/>
    <x v="6"/>
    <x v="5"/>
    <x v="917"/>
    <x v="974"/>
    <x v="837"/>
    <x v="392"/>
    <x v="817"/>
    <x v="975"/>
    <x v="824"/>
    <x v="975"/>
  </r>
  <r>
    <x v="2"/>
    <x v="4"/>
    <x v="0"/>
    <x v="6"/>
    <x v="2"/>
    <x v="918"/>
    <x v="975"/>
    <x v="862"/>
    <x v="230"/>
    <x v="818"/>
    <x v="976"/>
    <x v="825"/>
    <x v="976"/>
  </r>
  <r>
    <x v="2"/>
    <x v="4"/>
    <x v="0"/>
    <x v="3"/>
    <x v="4"/>
    <x v="919"/>
    <x v="976"/>
    <x v="863"/>
    <x v="576"/>
    <x v="819"/>
    <x v="977"/>
    <x v="826"/>
    <x v="977"/>
  </r>
  <r>
    <x v="2"/>
    <x v="4"/>
    <x v="0"/>
    <x v="5"/>
    <x v="5"/>
    <x v="447"/>
    <x v="977"/>
    <x v="864"/>
    <x v="115"/>
    <x v="820"/>
    <x v="978"/>
    <x v="827"/>
    <x v="978"/>
  </r>
  <r>
    <x v="2"/>
    <x v="4"/>
    <x v="0"/>
    <x v="5"/>
    <x v="1"/>
    <x v="920"/>
    <x v="978"/>
    <x v="865"/>
    <x v="231"/>
    <x v="821"/>
    <x v="979"/>
    <x v="828"/>
    <x v="979"/>
  </r>
  <r>
    <x v="2"/>
    <x v="4"/>
    <x v="0"/>
    <x v="34"/>
    <x v="1"/>
    <x v="921"/>
    <x v="979"/>
    <x v="866"/>
    <x v="577"/>
    <x v="822"/>
    <x v="980"/>
    <x v="829"/>
    <x v="980"/>
  </r>
  <r>
    <x v="2"/>
    <x v="4"/>
    <x v="0"/>
    <x v="4"/>
    <x v="1"/>
    <x v="922"/>
    <x v="980"/>
    <x v="867"/>
    <x v="12"/>
    <x v="13"/>
    <x v="981"/>
    <x v="13"/>
    <x v="981"/>
  </r>
  <r>
    <x v="2"/>
    <x v="4"/>
    <x v="0"/>
    <x v="33"/>
    <x v="1"/>
    <x v="923"/>
    <x v="981"/>
    <x v="868"/>
    <x v="578"/>
    <x v="823"/>
    <x v="982"/>
    <x v="830"/>
    <x v="982"/>
  </r>
  <r>
    <x v="2"/>
    <x v="4"/>
    <x v="0"/>
    <x v="28"/>
    <x v="6"/>
    <x v="924"/>
    <x v="982"/>
    <x v="869"/>
    <x v="296"/>
    <x v="824"/>
    <x v="983"/>
    <x v="831"/>
    <x v="983"/>
  </r>
  <r>
    <x v="2"/>
    <x v="4"/>
    <x v="0"/>
    <x v="7"/>
    <x v="2"/>
    <x v="925"/>
    <x v="983"/>
    <x v="870"/>
    <x v="198"/>
    <x v="825"/>
    <x v="984"/>
    <x v="832"/>
    <x v="984"/>
  </r>
  <r>
    <x v="2"/>
    <x v="4"/>
    <x v="1"/>
    <x v="0"/>
    <x v="0"/>
    <x v="926"/>
    <x v="984"/>
    <x v="871"/>
    <x v="579"/>
    <x v="826"/>
    <x v="985"/>
    <x v="833"/>
    <x v="985"/>
  </r>
  <r>
    <x v="2"/>
    <x v="4"/>
    <x v="1"/>
    <x v="0"/>
    <x v="1"/>
    <x v="927"/>
    <x v="985"/>
    <x v="872"/>
    <x v="580"/>
    <x v="827"/>
    <x v="986"/>
    <x v="834"/>
    <x v="986"/>
  </r>
  <r>
    <x v="2"/>
    <x v="4"/>
    <x v="1"/>
    <x v="0"/>
    <x v="2"/>
    <x v="928"/>
    <x v="986"/>
    <x v="873"/>
    <x v="581"/>
    <x v="828"/>
    <x v="987"/>
    <x v="835"/>
    <x v="987"/>
  </r>
  <r>
    <x v="2"/>
    <x v="4"/>
    <x v="1"/>
    <x v="0"/>
    <x v="3"/>
    <x v="929"/>
    <x v="987"/>
    <x v="874"/>
    <x v="54"/>
    <x v="829"/>
    <x v="988"/>
    <x v="836"/>
    <x v="988"/>
  </r>
  <r>
    <x v="2"/>
    <x v="4"/>
    <x v="1"/>
    <x v="1"/>
    <x v="0"/>
    <x v="930"/>
    <x v="988"/>
    <x v="772"/>
    <x v="101"/>
    <x v="830"/>
    <x v="989"/>
    <x v="837"/>
    <x v="989"/>
  </r>
  <r>
    <x v="2"/>
    <x v="4"/>
    <x v="1"/>
    <x v="1"/>
    <x v="2"/>
    <x v="931"/>
    <x v="989"/>
    <x v="875"/>
    <x v="335"/>
    <x v="831"/>
    <x v="990"/>
    <x v="838"/>
    <x v="990"/>
  </r>
  <r>
    <x v="2"/>
    <x v="4"/>
    <x v="1"/>
    <x v="5"/>
    <x v="5"/>
    <x v="932"/>
    <x v="990"/>
    <x v="876"/>
    <x v="582"/>
    <x v="832"/>
    <x v="991"/>
    <x v="839"/>
    <x v="991"/>
  </r>
  <r>
    <x v="2"/>
    <x v="4"/>
    <x v="1"/>
    <x v="5"/>
    <x v="1"/>
    <x v="933"/>
    <x v="991"/>
    <x v="877"/>
    <x v="583"/>
    <x v="833"/>
    <x v="992"/>
    <x v="840"/>
    <x v="992"/>
  </r>
  <r>
    <x v="2"/>
    <x v="4"/>
    <x v="1"/>
    <x v="34"/>
    <x v="1"/>
    <x v="934"/>
    <x v="992"/>
    <x v="878"/>
    <x v="584"/>
    <x v="834"/>
    <x v="993"/>
    <x v="841"/>
    <x v="993"/>
  </r>
  <r>
    <x v="2"/>
    <x v="4"/>
    <x v="1"/>
    <x v="3"/>
    <x v="4"/>
    <x v="935"/>
    <x v="993"/>
    <x v="879"/>
    <x v="585"/>
    <x v="835"/>
    <x v="994"/>
    <x v="842"/>
    <x v="994"/>
  </r>
  <r>
    <x v="2"/>
    <x v="4"/>
    <x v="1"/>
    <x v="6"/>
    <x v="5"/>
    <x v="118"/>
    <x v="994"/>
    <x v="107"/>
    <x v="25"/>
    <x v="162"/>
    <x v="995"/>
    <x v="163"/>
    <x v="995"/>
  </r>
  <r>
    <x v="2"/>
    <x v="4"/>
    <x v="1"/>
    <x v="6"/>
    <x v="6"/>
    <x v="936"/>
    <x v="995"/>
    <x v="880"/>
    <x v="414"/>
    <x v="836"/>
    <x v="996"/>
    <x v="843"/>
    <x v="996"/>
  </r>
  <r>
    <x v="2"/>
    <x v="4"/>
    <x v="1"/>
    <x v="6"/>
    <x v="2"/>
    <x v="937"/>
    <x v="996"/>
    <x v="881"/>
    <x v="586"/>
    <x v="837"/>
    <x v="997"/>
    <x v="844"/>
    <x v="997"/>
  </r>
  <r>
    <x v="2"/>
    <x v="4"/>
    <x v="1"/>
    <x v="31"/>
    <x v="1"/>
    <x v="938"/>
    <x v="997"/>
    <x v="882"/>
    <x v="587"/>
    <x v="838"/>
    <x v="998"/>
    <x v="845"/>
    <x v="998"/>
  </r>
  <r>
    <x v="2"/>
    <x v="4"/>
    <x v="1"/>
    <x v="31"/>
    <x v="2"/>
    <x v="939"/>
    <x v="998"/>
    <x v="883"/>
    <x v="588"/>
    <x v="839"/>
    <x v="999"/>
    <x v="846"/>
    <x v="999"/>
  </r>
  <r>
    <x v="2"/>
    <x v="4"/>
    <x v="1"/>
    <x v="33"/>
    <x v="1"/>
    <x v="940"/>
    <x v="999"/>
    <x v="884"/>
    <x v="252"/>
    <x v="840"/>
    <x v="1000"/>
    <x v="847"/>
    <x v="1000"/>
  </r>
  <r>
    <x v="2"/>
    <x v="4"/>
    <x v="1"/>
    <x v="28"/>
    <x v="6"/>
    <x v="941"/>
    <x v="1000"/>
    <x v="885"/>
    <x v="589"/>
    <x v="841"/>
    <x v="1001"/>
    <x v="848"/>
    <x v="1001"/>
  </r>
  <r>
    <x v="2"/>
    <x v="4"/>
    <x v="1"/>
    <x v="30"/>
    <x v="1"/>
    <x v="942"/>
    <x v="1001"/>
    <x v="886"/>
    <x v="590"/>
    <x v="842"/>
    <x v="1002"/>
    <x v="849"/>
    <x v="1002"/>
  </r>
  <r>
    <x v="2"/>
    <x v="4"/>
    <x v="2"/>
    <x v="0"/>
    <x v="0"/>
    <x v="943"/>
    <x v="1002"/>
    <x v="887"/>
    <x v="591"/>
    <x v="843"/>
    <x v="1003"/>
    <x v="850"/>
    <x v="1003"/>
  </r>
  <r>
    <x v="2"/>
    <x v="4"/>
    <x v="2"/>
    <x v="0"/>
    <x v="1"/>
    <x v="944"/>
    <x v="1003"/>
    <x v="888"/>
    <x v="592"/>
    <x v="844"/>
    <x v="1004"/>
    <x v="851"/>
    <x v="1004"/>
  </r>
  <r>
    <x v="2"/>
    <x v="4"/>
    <x v="2"/>
    <x v="0"/>
    <x v="2"/>
    <x v="945"/>
    <x v="1004"/>
    <x v="889"/>
    <x v="593"/>
    <x v="845"/>
    <x v="1005"/>
    <x v="852"/>
    <x v="1005"/>
  </r>
  <r>
    <x v="2"/>
    <x v="4"/>
    <x v="2"/>
    <x v="0"/>
    <x v="3"/>
    <x v="946"/>
    <x v="1005"/>
    <x v="890"/>
    <x v="186"/>
    <x v="846"/>
    <x v="1006"/>
    <x v="853"/>
    <x v="1006"/>
  </r>
  <r>
    <x v="2"/>
    <x v="4"/>
    <x v="2"/>
    <x v="1"/>
    <x v="0"/>
    <x v="947"/>
    <x v="1006"/>
    <x v="891"/>
    <x v="594"/>
    <x v="847"/>
    <x v="1007"/>
    <x v="854"/>
    <x v="1007"/>
  </r>
  <r>
    <x v="2"/>
    <x v="4"/>
    <x v="2"/>
    <x v="1"/>
    <x v="2"/>
    <x v="948"/>
    <x v="1007"/>
    <x v="892"/>
    <x v="595"/>
    <x v="848"/>
    <x v="1008"/>
    <x v="855"/>
    <x v="1008"/>
  </r>
  <r>
    <x v="2"/>
    <x v="4"/>
    <x v="2"/>
    <x v="5"/>
    <x v="5"/>
    <x v="949"/>
    <x v="1008"/>
    <x v="893"/>
    <x v="596"/>
    <x v="849"/>
    <x v="1009"/>
    <x v="856"/>
    <x v="1009"/>
  </r>
  <r>
    <x v="2"/>
    <x v="4"/>
    <x v="2"/>
    <x v="5"/>
    <x v="1"/>
    <x v="950"/>
    <x v="1009"/>
    <x v="894"/>
    <x v="597"/>
    <x v="850"/>
    <x v="1010"/>
    <x v="857"/>
    <x v="1010"/>
  </r>
  <r>
    <x v="2"/>
    <x v="4"/>
    <x v="2"/>
    <x v="6"/>
    <x v="5"/>
    <x v="40"/>
    <x v="1010"/>
    <x v="371"/>
    <x v="115"/>
    <x v="851"/>
    <x v="1011"/>
    <x v="858"/>
    <x v="1011"/>
  </r>
  <r>
    <x v="2"/>
    <x v="4"/>
    <x v="2"/>
    <x v="6"/>
    <x v="6"/>
    <x v="951"/>
    <x v="1011"/>
    <x v="514"/>
    <x v="598"/>
    <x v="852"/>
    <x v="1012"/>
    <x v="859"/>
    <x v="1012"/>
  </r>
  <r>
    <x v="2"/>
    <x v="4"/>
    <x v="2"/>
    <x v="6"/>
    <x v="2"/>
    <x v="952"/>
    <x v="1012"/>
    <x v="895"/>
    <x v="599"/>
    <x v="853"/>
    <x v="1013"/>
    <x v="860"/>
    <x v="1013"/>
  </r>
  <r>
    <x v="2"/>
    <x v="4"/>
    <x v="2"/>
    <x v="33"/>
    <x v="1"/>
    <x v="953"/>
    <x v="1013"/>
    <x v="896"/>
    <x v="600"/>
    <x v="854"/>
    <x v="1014"/>
    <x v="861"/>
    <x v="1014"/>
  </r>
  <r>
    <x v="2"/>
    <x v="4"/>
    <x v="2"/>
    <x v="3"/>
    <x v="4"/>
    <x v="954"/>
    <x v="1014"/>
    <x v="897"/>
    <x v="601"/>
    <x v="855"/>
    <x v="1015"/>
    <x v="862"/>
    <x v="1015"/>
  </r>
  <r>
    <x v="2"/>
    <x v="4"/>
    <x v="2"/>
    <x v="14"/>
    <x v="4"/>
    <x v="955"/>
    <x v="1015"/>
    <x v="898"/>
    <x v="213"/>
    <x v="856"/>
    <x v="1016"/>
    <x v="863"/>
    <x v="1016"/>
  </r>
  <r>
    <x v="2"/>
    <x v="4"/>
    <x v="2"/>
    <x v="14"/>
    <x v="1"/>
    <x v="956"/>
    <x v="1016"/>
    <x v="899"/>
    <x v="115"/>
    <x v="857"/>
    <x v="1017"/>
    <x v="864"/>
    <x v="1017"/>
  </r>
  <r>
    <x v="2"/>
    <x v="4"/>
    <x v="2"/>
    <x v="14"/>
    <x v="2"/>
    <x v="957"/>
    <x v="1017"/>
    <x v="214"/>
    <x v="334"/>
    <x v="858"/>
    <x v="1018"/>
    <x v="865"/>
    <x v="1018"/>
  </r>
  <r>
    <x v="2"/>
    <x v="4"/>
    <x v="2"/>
    <x v="34"/>
    <x v="1"/>
    <x v="958"/>
    <x v="1018"/>
    <x v="900"/>
    <x v="491"/>
    <x v="859"/>
    <x v="1019"/>
    <x v="866"/>
    <x v="1019"/>
  </r>
  <r>
    <x v="2"/>
    <x v="4"/>
    <x v="2"/>
    <x v="31"/>
    <x v="1"/>
    <x v="959"/>
    <x v="1019"/>
    <x v="901"/>
    <x v="602"/>
    <x v="860"/>
    <x v="1020"/>
    <x v="867"/>
    <x v="1020"/>
  </r>
  <r>
    <x v="2"/>
    <x v="4"/>
    <x v="2"/>
    <x v="31"/>
    <x v="2"/>
    <x v="960"/>
    <x v="1020"/>
    <x v="902"/>
    <x v="552"/>
    <x v="861"/>
    <x v="1021"/>
    <x v="868"/>
    <x v="1021"/>
  </r>
  <r>
    <x v="2"/>
    <x v="4"/>
    <x v="2"/>
    <x v="15"/>
    <x v="1"/>
    <x v="961"/>
    <x v="1021"/>
    <x v="903"/>
    <x v="12"/>
    <x v="13"/>
    <x v="1022"/>
    <x v="13"/>
    <x v="1022"/>
  </r>
  <r>
    <x v="2"/>
    <x v="4"/>
    <x v="2"/>
    <x v="15"/>
    <x v="2"/>
    <x v="962"/>
    <x v="1022"/>
    <x v="904"/>
    <x v="12"/>
    <x v="13"/>
    <x v="1023"/>
    <x v="13"/>
    <x v="1023"/>
  </r>
  <r>
    <x v="2"/>
    <x v="5"/>
    <x v="0"/>
    <x v="0"/>
    <x v="0"/>
    <x v="963"/>
    <x v="1023"/>
    <x v="905"/>
    <x v="603"/>
    <x v="862"/>
    <x v="1024"/>
    <x v="869"/>
    <x v="1024"/>
  </r>
  <r>
    <x v="2"/>
    <x v="5"/>
    <x v="0"/>
    <x v="0"/>
    <x v="1"/>
    <x v="964"/>
    <x v="1024"/>
    <x v="906"/>
    <x v="604"/>
    <x v="863"/>
    <x v="1025"/>
    <x v="870"/>
    <x v="1025"/>
  </r>
  <r>
    <x v="2"/>
    <x v="5"/>
    <x v="0"/>
    <x v="0"/>
    <x v="2"/>
    <x v="965"/>
    <x v="1025"/>
    <x v="907"/>
    <x v="434"/>
    <x v="864"/>
    <x v="1026"/>
    <x v="871"/>
    <x v="1026"/>
  </r>
  <r>
    <x v="2"/>
    <x v="5"/>
    <x v="0"/>
    <x v="1"/>
    <x v="0"/>
    <x v="966"/>
    <x v="1026"/>
    <x v="908"/>
    <x v="605"/>
    <x v="865"/>
    <x v="1027"/>
    <x v="872"/>
    <x v="1027"/>
  </r>
  <r>
    <x v="2"/>
    <x v="5"/>
    <x v="0"/>
    <x v="1"/>
    <x v="2"/>
    <x v="967"/>
    <x v="1027"/>
    <x v="909"/>
    <x v="606"/>
    <x v="866"/>
    <x v="1028"/>
    <x v="873"/>
    <x v="1028"/>
  </r>
  <r>
    <x v="2"/>
    <x v="5"/>
    <x v="0"/>
    <x v="6"/>
    <x v="5"/>
    <x v="968"/>
    <x v="1028"/>
    <x v="112"/>
    <x v="81"/>
    <x v="867"/>
    <x v="1029"/>
    <x v="874"/>
    <x v="1029"/>
  </r>
  <r>
    <x v="2"/>
    <x v="5"/>
    <x v="0"/>
    <x v="6"/>
    <x v="2"/>
    <x v="969"/>
    <x v="1029"/>
    <x v="910"/>
    <x v="230"/>
    <x v="868"/>
    <x v="1030"/>
    <x v="875"/>
    <x v="1030"/>
  </r>
  <r>
    <x v="2"/>
    <x v="5"/>
    <x v="0"/>
    <x v="3"/>
    <x v="4"/>
    <x v="970"/>
    <x v="1030"/>
    <x v="911"/>
    <x v="607"/>
    <x v="869"/>
    <x v="1031"/>
    <x v="876"/>
    <x v="1031"/>
  </r>
  <r>
    <x v="2"/>
    <x v="5"/>
    <x v="0"/>
    <x v="5"/>
    <x v="5"/>
    <x v="971"/>
    <x v="1031"/>
    <x v="912"/>
    <x v="186"/>
    <x v="870"/>
    <x v="1032"/>
    <x v="877"/>
    <x v="1032"/>
  </r>
  <r>
    <x v="2"/>
    <x v="5"/>
    <x v="0"/>
    <x v="5"/>
    <x v="1"/>
    <x v="972"/>
    <x v="1032"/>
    <x v="913"/>
    <x v="608"/>
    <x v="871"/>
    <x v="1033"/>
    <x v="878"/>
    <x v="1033"/>
  </r>
  <r>
    <x v="2"/>
    <x v="5"/>
    <x v="0"/>
    <x v="4"/>
    <x v="1"/>
    <x v="973"/>
    <x v="1033"/>
    <x v="914"/>
    <x v="12"/>
    <x v="13"/>
    <x v="1034"/>
    <x v="13"/>
    <x v="1034"/>
  </r>
  <r>
    <x v="2"/>
    <x v="5"/>
    <x v="0"/>
    <x v="34"/>
    <x v="1"/>
    <x v="974"/>
    <x v="1034"/>
    <x v="915"/>
    <x v="348"/>
    <x v="872"/>
    <x v="1035"/>
    <x v="879"/>
    <x v="1035"/>
  </r>
  <r>
    <x v="2"/>
    <x v="5"/>
    <x v="0"/>
    <x v="22"/>
    <x v="2"/>
    <x v="975"/>
    <x v="1035"/>
    <x v="916"/>
    <x v="12"/>
    <x v="13"/>
    <x v="1036"/>
    <x v="13"/>
    <x v="1036"/>
  </r>
  <r>
    <x v="2"/>
    <x v="5"/>
    <x v="0"/>
    <x v="33"/>
    <x v="1"/>
    <x v="976"/>
    <x v="1036"/>
    <x v="327"/>
    <x v="114"/>
    <x v="873"/>
    <x v="1037"/>
    <x v="880"/>
    <x v="1037"/>
  </r>
  <r>
    <x v="2"/>
    <x v="5"/>
    <x v="0"/>
    <x v="7"/>
    <x v="2"/>
    <x v="977"/>
    <x v="1037"/>
    <x v="282"/>
    <x v="609"/>
    <x v="874"/>
    <x v="1038"/>
    <x v="881"/>
    <x v="1038"/>
  </r>
  <r>
    <x v="2"/>
    <x v="5"/>
    <x v="1"/>
    <x v="0"/>
    <x v="0"/>
    <x v="978"/>
    <x v="1038"/>
    <x v="917"/>
    <x v="610"/>
    <x v="875"/>
    <x v="1039"/>
    <x v="882"/>
    <x v="1039"/>
  </r>
  <r>
    <x v="2"/>
    <x v="5"/>
    <x v="1"/>
    <x v="0"/>
    <x v="1"/>
    <x v="979"/>
    <x v="1039"/>
    <x v="918"/>
    <x v="611"/>
    <x v="876"/>
    <x v="1040"/>
    <x v="883"/>
    <x v="1040"/>
  </r>
  <r>
    <x v="2"/>
    <x v="5"/>
    <x v="1"/>
    <x v="0"/>
    <x v="2"/>
    <x v="980"/>
    <x v="1040"/>
    <x v="919"/>
    <x v="612"/>
    <x v="877"/>
    <x v="1041"/>
    <x v="884"/>
    <x v="1041"/>
  </r>
  <r>
    <x v="2"/>
    <x v="5"/>
    <x v="1"/>
    <x v="0"/>
    <x v="3"/>
    <x v="981"/>
    <x v="1041"/>
    <x v="920"/>
    <x v="54"/>
    <x v="878"/>
    <x v="1042"/>
    <x v="885"/>
    <x v="1042"/>
  </r>
  <r>
    <x v="2"/>
    <x v="5"/>
    <x v="1"/>
    <x v="1"/>
    <x v="0"/>
    <x v="982"/>
    <x v="1042"/>
    <x v="921"/>
    <x v="259"/>
    <x v="879"/>
    <x v="1043"/>
    <x v="886"/>
    <x v="1043"/>
  </r>
  <r>
    <x v="2"/>
    <x v="5"/>
    <x v="1"/>
    <x v="1"/>
    <x v="2"/>
    <x v="983"/>
    <x v="1043"/>
    <x v="922"/>
    <x v="613"/>
    <x v="880"/>
    <x v="1044"/>
    <x v="887"/>
    <x v="1044"/>
  </r>
  <r>
    <x v="2"/>
    <x v="5"/>
    <x v="1"/>
    <x v="5"/>
    <x v="5"/>
    <x v="984"/>
    <x v="1044"/>
    <x v="923"/>
    <x v="577"/>
    <x v="881"/>
    <x v="1045"/>
    <x v="888"/>
    <x v="1045"/>
  </r>
  <r>
    <x v="2"/>
    <x v="5"/>
    <x v="1"/>
    <x v="5"/>
    <x v="1"/>
    <x v="985"/>
    <x v="1045"/>
    <x v="924"/>
    <x v="614"/>
    <x v="882"/>
    <x v="1046"/>
    <x v="889"/>
    <x v="1046"/>
  </r>
  <r>
    <x v="2"/>
    <x v="5"/>
    <x v="1"/>
    <x v="3"/>
    <x v="4"/>
    <x v="986"/>
    <x v="1046"/>
    <x v="925"/>
    <x v="615"/>
    <x v="883"/>
    <x v="1047"/>
    <x v="890"/>
    <x v="1047"/>
  </r>
  <r>
    <x v="2"/>
    <x v="5"/>
    <x v="1"/>
    <x v="34"/>
    <x v="1"/>
    <x v="987"/>
    <x v="1047"/>
    <x v="926"/>
    <x v="458"/>
    <x v="884"/>
    <x v="1048"/>
    <x v="891"/>
    <x v="1048"/>
  </r>
  <r>
    <x v="2"/>
    <x v="5"/>
    <x v="1"/>
    <x v="31"/>
    <x v="1"/>
    <x v="988"/>
    <x v="1048"/>
    <x v="927"/>
    <x v="616"/>
    <x v="885"/>
    <x v="1049"/>
    <x v="892"/>
    <x v="1049"/>
  </r>
  <r>
    <x v="2"/>
    <x v="5"/>
    <x v="1"/>
    <x v="31"/>
    <x v="2"/>
    <x v="989"/>
    <x v="1049"/>
    <x v="928"/>
    <x v="617"/>
    <x v="886"/>
    <x v="1050"/>
    <x v="893"/>
    <x v="1050"/>
  </r>
  <r>
    <x v="2"/>
    <x v="5"/>
    <x v="1"/>
    <x v="6"/>
    <x v="5"/>
    <x v="16"/>
    <x v="1050"/>
    <x v="16"/>
    <x v="12"/>
    <x v="13"/>
    <x v="1051"/>
    <x v="13"/>
    <x v="1051"/>
  </r>
  <r>
    <x v="2"/>
    <x v="5"/>
    <x v="1"/>
    <x v="6"/>
    <x v="6"/>
    <x v="990"/>
    <x v="1051"/>
    <x v="39"/>
    <x v="12"/>
    <x v="13"/>
    <x v="1052"/>
    <x v="13"/>
    <x v="1052"/>
  </r>
  <r>
    <x v="2"/>
    <x v="5"/>
    <x v="1"/>
    <x v="6"/>
    <x v="2"/>
    <x v="991"/>
    <x v="1052"/>
    <x v="929"/>
    <x v="12"/>
    <x v="13"/>
    <x v="1053"/>
    <x v="13"/>
    <x v="1053"/>
  </r>
  <r>
    <x v="2"/>
    <x v="5"/>
    <x v="1"/>
    <x v="33"/>
    <x v="1"/>
    <x v="992"/>
    <x v="1053"/>
    <x v="930"/>
    <x v="408"/>
    <x v="887"/>
    <x v="1054"/>
    <x v="894"/>
    <x v="1054"/>
  </r>
  <r>
    <x v="2"/>
    <x v="5"/>
    <x v="1"/>
    <x v="28"/>
    <x v="6"/>
    <x v="993"/>
    <x v="1054"/>
    <x v="931"/>
    <x v="618"/>
    <x v="888"/>
    <x v="1055"/>
    <x v="895"/>
    <x v="1055"/>
  </r>
  <r>
    <x v="2"/>
    <x v="5"/>
    <x v="1"/>
    <x v="2"/>
    <x v="0"/>
    <x v="994"/>
    <x v="1055"/>
    <x v="932"/>
    <x v="12"/>
    <x v="13"/>
    <x v="1056"/>
    <x v="13"/>
    <x v="1056"/>
  </r>
  <r>
    <x v="2"/>
    <x v="5"/>
    <x v="1"/>
    <x v="2"/>
    <x v="2"/>
    <x v="280"/>
    <x v="1056"/>
    <x v="482"/>
    <x v="12"/>
    <x v="13"/>
    <x v="1057"/>
    <x v="13"/>
    <x v="1057"/>
  </r>
  <r>
    <x v="2"/>
    <x v="5"/>
    <x v="2"/>
    <x v="0"/>
    <x v="0"/>
    <x v="995"/>
    <x v="1057"/>
    <x v="933"/>
    <x v="619"/>
    <x v="889"/>
    <x v="1058"/>
    <x v="896"/>
    <x v="1058"/>
  </r>
  <r>
    <x v="2"/>
    <x v="5"/>
    <x v="2"/>
    <x v="0"/>
    <x v="1"/>
    <x v="996"/>
    <x v="1058"/>
    <x v="934"/>
    <x v="620"/>
    <x v="890"/>
    <x v="1059"/>
    <x v="897"/>
    <x v="1059"/>
  </r>
  <r>
    <x v="2"/>
    <x v="5"/>
    <x v="2"/>
    <x v="0"/>
    <x v="2"/>
    <x v="997"/>
    <x v="1059"/>
    <x v="935"/>
    <x v="621"/>
    <x v="891"/>
    <x v="1060"/>
    <x v="898"/>
    <x v="1060"/>
  </r>
  <r>
    <x v="2"/>
    <x v="5"/>
    <x v="2"/>
    <x v="0"/>
    <x v="3"/>
    <x v="998"/>
    <x v="1060"/>
    <x v="373"/>
    <x v="186"/>
    <x v="892"/>
    <x v="1061"/>
    <x v="899"/>
    <x v="1061"/>
  </r>
  <r>
    <x v="2"/>
    <x v="5"/>
    <x v="2"/>
    <x v="1"/>
    <x v="0"/>
    <x v="999"/>
    <x v="1061"/>
    <x v="936"/>
    <x v="508"/>
    <x v="893"/>
    <x v="1062"/>
    <x v="900"/>
    <x v="1062"/>
  </r>
  <r>
    <x v="2"/>
    <x v="5"/>
    <x v="2"/>
    <x v="1"/>
    <x v="2"/>
    <x v="1000"/>
    <x v="1062"/>
    <x v="937"/>
    <x v="622"/>
    <x v="894"/>
    <x v="1063"/>
    <x v="901"/>
    <x v="1063"/>
  </r>
  <r>
    <x v="2"/>
    <x v="5"/>
    <x v="2"/>
    <x v="5"/>
    <x v="5"/>
    <x v="1001"/>
    <x v="1063"/>
    <x v="938"/>
    <x v="504"/>
    <x v="895"/>
    <x v="1064"/>
    <x v="902"/>
    <x v="1064"/>
  </r>
  <r>
    <x v="2"/>
    <x v="5"/>
    <x v="2"/>
    <x v="5"/>
    <x v="1"/>
    <x v="1002"/>
    <x v="1064"/>
    <x v="939"/>
    <x v="623"/>
    <x v="896"/>
    <x v="1065"/>
    <x v="903"/>
    <x v="1065"/>
  </r>
  <r>
    <x v="2"/>
    <x v="5"/>
    <x v="2"/>
    <x v="33"/>
    <x v="1"/>
    <x v="1003"/>
    <x v="1065"/>
    <x v="940"/>
    <x v="624"/>
    <x v="897"/>
    <x v="1066"/>
    <x v="904"/>
    <x v="1066"/>
  </r>
  <r>
    <x v="2"/>
    <x v="5"/>
    <x v="2"/>
    <x v="6"/>
    <x v="5"/>
    <x v="590"/>
    <x v="1066"/>
    <x v="130"/>
    <x v="92"/>
    <x v="898"/>
    <x v="1067"/>
    <x v="905"/>
    <x v="1067"/>
  </r>
  <r>
    <x v="2"/>
    <x v="5"/>
    <x v="2"/>
    <x v="6"/>
    <x v="6"/>
    <x v="1004"/>
    <x v="1067"/>
    <x v="941"/>
    <x v="625"/>
    <x v="899"/>
    <x v="1068"/>
    <x v="906"/>
    <x v="1068"/>
  </r>
  <r>
    <x v="2"/>
    <x v="5"/>
    <x v="2"/>
    <x v="6"/>
    <x v="2"/>
    <x v="1005"/>
    <x v="1068"/>
    <x v="942"/>
    <x v="626"/>
    <x v="900"/>
    <x v="1069"/>
    <x v="907"/>
    <x v="1069"/>
  </r>
  <r>
    <x v="2"/>
    <x v="5"/>
    <x v="2"/>
    <x v="3"/>
    <x v="4"/>
    <x v="1006"/>
    <x v="1069"/>
    <x v="943"/>
    <x v="627"/>
    <x v="901"/>
    <x v="1070"/>
    <x v="908"/>
    <x v="1070"/>
  </r>
  <r>
    <x v="2"/>
    <x v="5"/>
    <x v="2"/>
    <x v="31"/>
    <x v="1"/>
    <x v="1007"/>
    <x v="1070"/>
    <x v="944"/>
    <x v="628"/>
    <x v="902"/>
    <x v="1071"/>
    <x v="909"/>
    <x v="1071"/>
  </r>
  <r>
    <x v="2"/>
    <x v="5"/>
    <x v="2"/>
    <x v="31"/>
    <x v="2"/>
    <x v="1008"/>
    <x v="1071"/>
    <x v="945"/>
    <x v="486"/>
    <x v="903"/>
    <x v="1072"/>
    <x v="910"/>
    <x v="1072"/>
  </r>
  <r>
    <x v="2"/>
    <x v="5"/>
    <x v="2"/>
    <x v="14"/>
    <x v="4"/>
    <x v="1009"/>
    <x v="1072"/>
    <x v="946"/>
    <x v="185"/>
    <x v="904"/>
    <x v="1073"/>
    <x v="911"/>
    <x v="1073"/>
  </r>
  <r>
    <x v="2"/>
    <x v="5"/>
    <x v="2"/>
    <x v="14"/>
    <x v="1"/>
    <x v="1010"/>
    <x v="1073"/>
    <x v="947"/>
    <x v="10"/>
    <x v="905"/>
    <x v="1074"/>
    <x v="912"/>
    <x v="1074"/>
  </r>
  <r>
    <x v="2"/>
    <x v="5"/>
    <x v="2"/>
    <x v="14"/>
    <x v="2"/>
    <x v="1011"/>
    <x v="1074"/>
    <x v="845"/>
    <x v="629"/>
    <x v="906"/>
    <x v="1075"/>
    <x v="913"/>
    <x v="1075"/>
  </r>
  <r>
    <x v="2"/>
    <x v="5"/>
    <x v="2"/>
    <x v="4"/>
    <x v="1"/>
    <x v="1012"/>
    <x v="1075"/>
    <x v="948"/>
    <x v="12"/>
    <x v="13"/>
    <x v="1076"/>
    <x v="13"/>
    <x v="1076"/>
  </r>
  <r>
    <x v="2"/>
    <x v="5"/>
    <x v="2"/>
    <x v="15"/>
    <x v="1"/>
    <x v="1013"/>
    <x v="1076"/>
    <x v="949"/>
    <x v="12"/>
    <x v="13"/>
    <x v="1077"/>
    <x v="13"/>
    <x v="1077"/>
  </r>
  <r>
    <x v="2"/>
    <x v="5"/>
    <x v="2"/>
    <x v="15"/>
    <x v="2"/>
    <x v="1014"/>
    <x v="1077"/>
    <x v="950"/>
    <x v="12"/>
    <x v="13"/>
    <x v="1078"/>
    <x v="13"/>
    <x v="1078"/>
  </r>
  <r>
    <x v="2"/>
    <x v="6"/>
    <x v="0"/>
    <x v="0"/>
    <x v="0"/>
    <x v="1015"/>
    <x v="1078"/>
    <x v="951"/>
    <x v="630"/>
    <x v="907"/>
    <x v="1079"/>
    <x v="914"/>
    <x v="1079"/>
  </r>
  <r>
    <x v="2"/>
    <x v="6"/>
    <x v="0"/>
    <x v="0"/>
    <x v="1"/>
    <x v="1016"/>
    <x v="1079"/>
    <x v="952"/>
    <x v="631"/>
    <x v="908"/>
    <x v="1080"/>
    <x v="915"/>
    <x v="1080"/>
  </r>
  <r>
    <x v="2"/>
    <x v="6"/>
    <x v="0"/>
    <x v="0"/>
    <x v="2"/>
    <x v="1017"/>
    <x v="1080"/>
    <x v="953"/>
    <x v="632"/>
    <x v="909"/>
    <x v="1081"/>
    <x v="916"/>
    <x v="1081"/>
  </r>
  <r>
    <x v="2"/>
    <x v="6"/>
    <x v="0"/>
    <x v="1"/>
    <x v="0"/>
    <x v="1018"/>
    <x v="1081"/>
    <x v="954"/>
    <x v="397"/>
    <x v="910"/>
    <x v="1082"/>
    <x v="917"/>
    <x v="1082"/>
  </r>
  <r>
    <x v="2"/>
    <x v="6"/>
    <x v="0"/>
    <x v="1"/>
    <x v="2"/>
    <x v="1019"/>
    <x v="1082"/>
    <x v="955"/>
    <x v="633"/>
    <x v="911"/>
    <x v="1083"/>
    <x v="918"/>
    <x v="1083"/>
  </r>
  <r>
    <x v="2"/>
    <x v="6"/>
    <x v="0"/>
    <x v="6"/>
    <x v="5"/>
    <x v="1020"/>
    <x v="1083"/>
    <x v="260"/>
    <x v="115"/>
    <x v="912"/>
    <x v="1084"/>
    <x v="919"/>
    <x v="1084"/>
  </r>
  <r>
    <x v="2"/>
    <x v="6"/>
    <x v="0"/>
    <x v="6"/>
    <x v="2"/>
    <x v="1021"/>
    <x v="1084"/>
    <x v="956"/>
    <x v="54"/>
    <x v="913"/>
    <x v="1085"/>
    <x v="920"/>
    <x v="1085"/>
  </r>
  <r>
    <x v="2"/>
    <x v="6"/>
    <x v="0"/>
    <x v="3"/>
    <x v="4"/>
    <x v="1022"/>
    <x v="1085"/>
    <x v="957"/>
    <x v="634"/>
    <x v="914"/>
    <x v="1086"/>
    <x v="921"/>
    <x v="1086"/>
  </r>
  <r>
    <x v="2"/>
    <x v="6"/>
    <x v="0"/>
    <x v="5"/>
    <x v="5"/>
    <x v="1023"/>
    <x v="1086"/>
    <x v="958"/>
    <x v="115"/>
    <x v="915"/>
    <x v="1087"/>
    <x v="922"/>
    <x v="1087"/>
  </r>
  <r>
    <x v="2"/>
    <x v="6"/>
    <x v="0"/>
    <x v="5"/>
    <x v="1"/>
    <x v="1024"/>
    <x v="1087"/>
    <x v="959"/>
    <x v="635"/>
    <x v="916"/>
    <x v="1088"/>
    <x v="923"/>
    <x v="1088"/>
  </r>
  <r>
    <x v="2"/>
    <x v="6"/>
    <x v="0"/>
    <x v="34"/>
    <x v="1"/>
    <x v="1025"/>
    <x v="1088"/>
    <x v="960"/>
    <x v="394"/>
    <x v="917"/>
    <x v="1089"/>
    <x v="924"/>
    <x v="1089"/>
  </r>
  <r>
    <x v="2"/>
    <x v="6"/>
    <x v="0"/>
    <x v="4"/>
    <x v="1"/>
    <x v="1026"/>
    <x v="1089"/>
    <x v="961"/>
    <x v="12"/>
    <x v="13"/>
    <x v="1090"/>
    <x v="13"/>
    <x v="1090"/>
  </r>
  <r>
    <x v="2"/>
    <x v="6"/>
    <x v="0"/>
    <x v="7"/>
    <x v="2"/>
    <x v="1027"/>
    <x v="1090"/>
    <x v="962"/>
    <x v="636"/>
    <x v="918"/>
    <x v="1091"/>
    <x v="925"/>
    <x v="1091"/>
  </r>
  <r>
    <x v="2"/>
    <x v="6"/>
    <x v="0"/>
    <x v="33"/>
    <x v="1"/>
    <x v="1028"/>
    <x v="1091"/>
    <x v="963"/>
    <x v="90"/>
    <x v="919"/>
    <x v="1092"/>
    <x v="926"/>
    <x v="1092"/>
  </r>
  <r>
    <x v="2"/>
    <x v="6"/>
    <x v="0"/>
    <x v="35"/>
    <x v="1"/>
    <x v="1029"/>
    <x v="1092"/>
    <x v="964"/>
    <x v="12"/>
    <x v="13"/>
    <x v="1093"/>
    <x v="13"/>
    <x v="1093"/>
  </r>
  <r>
    <x v="2"/>
    <x v="6"/>
    <x v="1"/>
    <x v="0"/>
    <x v="0"/>
    <x v="1030"/>
    <x v="1093"/>
    <x v="965"/>
    <x v="637"/>
    <x v="920"/>
    <x v="1094"/>
    <x v="927"/>
    <x v="1094"/>
  </r>
  <r>
    <x v="2"/>
    <x v="6"/>
    <x v="1"/>
    <x v="0"/>
    <x v="1"/>
    <x v="1031"/>
    <x v="1094"/>
    <x v="966"/>
    <x v="638"/>
    <x v="921"/>
    <x v="1095"/>
    <x v="928"/>
    <x v="1095"/>
  </r>
  <r>
    <x v="2"/>
    <x v="6"/>
    <x v="1"/>
    <x v="0"/>
    <x v="2"/>
    <x v="1032"/>
    <x v="1095"/>
    <x v="967"/>
    <x v="365"/>
    <x v="922"/>
    <x v="1096"/>
    <x v="929"/>
    <x v="1096"/>
  </r>
  <r>
    <x v="2"/>
    <x v="6"/>
    <x v="1"/>
    <x v="0"/>
    <x v="3"/>
    <x v="929"/>
    <x v="987"/>
    <x v="874"/>
    <x v="54"/>
    <x v="829"/>
    <x v="988"/>
    <x v="836"/>
    <x v="988"/>
  </r>
  <r>
    <x v="2"/>
    <x v="6"/>
    <x v="1"/>
    <x v="1"/>
    <x v="0"/>
    <x v="1033"/>
    <x v="1096"/>
    <x v="968"/>
    <x v="639"/>
    <x v="923"/>
    <x v="1097"/>
    <x v="930"/>
    <x v="1097"/>
  </r>
  <r>
    <x v="2"/>
    <x v="6"/>
    <x v="1"/>
    <x v="1"/>
    <x v="2"/>
    <x v="1034"/>
    <x v="1097"/>
    <x v="969"/>
    <x v="640"/>
    <x v="924"/>
    <x v="1098"/>
    <x v="931"/>
    <x v="1098"/>
  </r>
  <r>
    <x v="2"/>
    <x v="6"/>
    <x v="1"/>
    <x v="5"/>
    <x v="5"/>
    <x v="1035"/>
    <x v="1098"/>
    <x v="970"/>
    <x v="374"/>
    <x v="925"/>
    <x v="1099"/>
    <x v="932"/>
    <x v="1099"/>
  </r>
  <r>
    <x v="2"/>
    <x v="6"/>
    <x v="1"/>
    <x v="5"/>
    <x v="1"/>
    <x v="1036"/>
    <x v="1099"/>
    <x v="971"/>
    <x v="641"/>
    <x v="926"/>
    <x v="1100"/>
    <x v="933"/>
    <x v="1100"/>
  </r>
  <r>
    <x v="2"/>
    <x v="6"/>
    <x v="1"/>
    <x v="3"/>
    <x v="4"/>
    <x v="1037"/>
    <x v="1100"/>
    <x v="972"/>
    <x v="642"/>
    <x v="927"/>
    <x v="1101"/>
    <x v="934"/>
    <x v="1101"/>
  </r>
  <r>
    <x v="2"/>
    <x v="6"/>
    <x v="1"/>
    <x v="31"/>
    <x v="1"/>
    <x v="1038"/>
    <x v="1101"/>
    <x v="305"/>
    <x v="172"/>
    <x v="928"/>
    <x v="1102"/>
    <x v="935"/>
    <x v="1102"/>
  </r>
  <r>
    <x v="2"/>
    <x v="6"/>
    <x v="1"/>
    <x v="31"/>
    <x v="2"/>
    <x v="1039"/>
    <x v="1102"/>
    <x v="973"/>
    <x v="636"/>
    <x v="929"/>
    <x v="1103"/>
    <x v="936"/>
    <x v="1103"/>
  </r>
  <r>
    <x v="2"/>
    <x v="6"/>
    <x v="1"/>
    <x v="4"/>
    <x v="1"/>
    <x v="1040"/>
    <x v="1103"/>
    <x v="741"/>
    <x v="12"/>
    <x v="13"/>
    <x v="1104"/>
    <x v="13"/>
    <x v="1104"/>
  </r>
  <r>
    <x v="2"/>
    <x v="6"/>
    <x v="1"/>
    <x v="33"/>
    <x v="1"/>
    <x v="1041"/>
    <x v="1104"/>
    <x v="974"/>
    <x v="575"/>
    <x v="930"/>
    <x v="1105"/>
    <x v="937"/>
    <x v="1105"/>
  </r>
  <r>
    <x v="2"/>
    <x v="6"/>
    <x v="1"/>
    <x v="34"/>
    <x v="1"/>
    <x v="1042"/>
    <x v="1105"/>
    <x v="975"/>
    <x v="50"/>
    <x v="931"/>
    <x v="1106"/>
    <x v="938"/>
    <x v="1106"/>
  </r>
  <r>
    <x v="2"/>
    <x v="6"/>
    <x v="1"/>
    <x v="6"/>
    <x v="5"/>
    <x v="118"/>
    <x v="1106"/>
    <x v="107"/>
    <x v="12"/>
    <x v="13"/>
    <x v="1107"/>
    <x v="13"/>
    <x v="1107"/>
  </r>
  <r>
    <x v="2"/>
    <x v="6"/>
    <x v="1"/>
    <x v="6"/>
    <x v="6"/>
    <x v="767"/>
    <x v="1107"/>
    <x v="482"/>
    <x v="12"/>
    <x v="13"/>
    <x v="1108"/>
    <x v="13"/>
    <x v="1108"/>
  </r>
  <r>
    <x v="2"/>
    <x v="6"/>
    <x v="1"/>
    <x v="6"/>
    <x v="2"/>
    <x v="1043"/>
    <x v="1108"/>
    <x v="976"/>
    <x v="12"/>
    <x v="13"/>
    <x v="1109"/>
    <x v="13"/>
    <x v="1109"/>
  </r>
  <r>
    <x v="2"/>
    <x v="6"/>
    <x v="1"/>
    <x v="2"/>
    <x v="0"/>
    <x v="1044"/>
    <x v="1109"/>
    <x v="977"/>
    <x v="12"/>
    <x v="13"/>
    <x v="1110"/>
    <x v="13"/>
    <x v="1110"/>
  </r>
  <r>
    <x v="2"/>
    <x v="6"/>
    <x v="1"/>
    <x v="2"/>
    <x v="2"/>
    <x v="118"/>
    <x v="1110"/>
    <x v="95"/>
    <x v="12"/>
    <x v="13"/>
    <x v="1111"/>
    <x v="13"/>
    <x v="1111"/>
  </r>
  <r>
    <x v="2"/>
    <x v="6"/>
    <x v="2"/>
    <x v="0"/>
    <x v="0"/>
    <x v="1045"/>
    <x v="1111"/>
    <x v="978"/>
    <x v="643"/>
    <x v="932"/>
    <x v="1112"/>
    <x v="939"/>
    <x v="1112"/>
  </r>
  <r>
    <x v="2"/>
    <x v="6"/>
    <x v="2"/>
    <x v="0"/>
    <x v="1"/>
    <x v="1046"/>
    <x v="1112"/>
    <x v="979"/>
    <x v="644"/>
    <x v="933"/>
    <x v="1113"/>
    <x v="940"/>
    <x v="1113"/>
  </r>
  <r>
    <x v="2"/>
    <x v="6"/>
    <x v="2"/>
    <x v="0"/>
    <x v="2"/>
    <x v="1047"/>
    <x v="1113"/>
    <x v="980"/>
    <x v="645"/>
    <x v="934"/>
    <x v="1114"/>
    <x v="941"/>
    <x v="1114"/>
  </r>
  <r>
    <x v="2"/>
    <x v="6"/>
    <x v="2"/>
    <x v="0"/>
    <x v="3"/>
    <x v="946"/>
    <x v="1005"/>
    <x v="890"/>
    <x v="186"/>
    <x v="846"/>
    <x v="1006"/>
    <x v="853"/>
    <x v="1006"/>
  </r>
  <r>
    <x v="2"/>
    <x v="6"/>
    <x v="2"/>
    <x v="1"/>
    <x v="0"/>
    <x v="1048"/>
    <x v="1114"/>
    <x v="981"/>
    <x v="646"/>
    <x v="935"/>
    <x v="1115"/>
    <x v="942"/>
    <x v="1115"/>
  </r>
  <r>
    <x v="2"/>
    <x v="6"/>
    <x v="2"/>
    <x v="1"/>
    <x v="2"/>
    <x v="1049"/>
    <x v="1115"/>
    <x v="982"/>
    <x v="647"/>
    <x v="936"/>
    <x v="1116"/>
    <x v="943"/>
    <x v="1116"/>
  </r>
  <r>
    <x v="2"/>
    <x v="6"/>
    <x v="2"/>
    <x v="5"/>
    <x v="5"/>
    <x v="1050"/>
    <x v="1116"/>
    <x v="983"/>
    <x v="648"/>
    <x v="937"/>
    <x v="1117"/>
    <x v="944"/>
    <x v="1117"/>
  </r>
  <r>
    <x v="2"/>
    <x v="6"/>
    <x v="2"/>
    <x v="5"/>
    <x v="1"/>
    <x v="1051"/>
    <x v="1117"/>
    <x v="984"/>
    <x v="649"/>
    <x v="938"/>
    <x v="1118"/>
    <x v="945"/>
    <x v="1118"/>
  </r>
  <r>
    <x v="2"/>
    <x v="6"/>
    <x v="2"/>
    <x v="33"/>
    <x v="1"/>
    <x v="1052"/>
    <x v="1118"/>
    <x v="985"/>
    <x v="650"/>
    <x v="939"/>
    <x v="1119"/>
    <x v="946"/>
    <x v="1119"/>
  </r>
  <r>
    <x v="2"/>
    <x v="6"/>
    <x v="2"/>
    <x v="6"/>
    <x v="5"/>
    <x v="455"/>
    <x v="1119"/>
    <x v="16"/>
    <x v="25"/>
    <x v="178"/>
    <x v="1120"/>
    <x v="404"/>
    <x v="1120"/>
  </r>
  <r>
    <x v="2"/>
    <x v="6"/>
    <x v="2"/>
    <x v="6"/>
    <x v="6"/>
    <x v="1053"/>
    <x v="1120"/>
    <x v="986"/>
    <x v="3"/>
    <x v="940"/>
    <x v="1121"/>
    <x v="947"/>
    <x v="1121"/>
  </r>
  <r>
    <x v="2"/>
    <x v="6"/>
    <x v="2"/>
    <x v="6"/>
    <x v="2"/>
    <x v="1054"/>
    <x v="1121"/>
    <x v="987"/>
    <x v="139"/>
    <x v="941"/>
    <x v="1122"/>
    <x v="948"/>
    <x v="1122"/>
  </r>
  <r>
    <x v="2"/>
    <x v="6"/>
    <x v="2"/>
    <x v="3"/>
    <x v="4"/>
    <x v="1055"/>
    <x v="1122"/>
    <x v="988"/>
    <x v="651"/>
    <x v="942"/>
    <x v="1123"/>
    <x v="949"/>
    <x v="1123"/>
  </r>
  <r>
    <x v="2"/>
    <x v="6"/>
    <x v="2"/>
    <x v="31"/>
    <x v="1"/>
    <x v="1056"/>
    <x v="1123"/>
    <x v="989"/>
    <x v="652"/>
    <x v="943"/>
    <x v="1124"/>
    <x v="950"/>
    <x v="1124"/>
  </r>
  <r>
    <x v="2"/>
    <x v="6"/>
    <x v="2"/>
    <x v="31"/>
    <x v="2"/>
    <x v="1057"/>
    <x v="1124"/>
    <x v="990"/>
    <x v="578"/>
    <x v="944"/>
    <x v="1125"/>
    <x v="951"/>
    <x v="1125"/>
  </r>
  <r>
    <x v="2"/>
    <x v="6"/>
    <x v="2"/>
    <x v="14"/>
    <x v="4"/>
    <x v="1058"/>
    <x v="1125"/>
    <x v="991"/>
    <x v="364"/>
    <x v="945"/>
    <x v="1126"/>
    <x v="952"/>
    <x v="1126"/>
  </r>
  <r>
    <x v="2"/>
    <x v="6"/>
    <x v="2"/>
    <x v="14"/>
    <x v="1"/>
    <x v="802"/>
    <x v="1126"/>
    <x v="112"/>
    <x v="92"/>
    <x v="946"/>
    <x v="1127"/>
    <x v="350"/>
    <x v="1127"/>
  </r>
  <r>
    <x v="2"/>
    <x v="6"/>
    <x v="2"/>
    <x v="14"/>
    <x v="2"/>
    <x v="1059"/>
    <x v="1127"/>
    <x v="992"/>
    <x v="653"/>
    <x v="947"/>
    <x v="1128"/>
    <x v="953"/>
    <x v="1128"/>
  </r>
  <r>
    <x v="2"/>
    <x v="6"/>
    <x v="2"/>
    <x v="35"/>
    <x v="1"/>
    <x v="1060"/>
    <x v="1128"/>
    <x v="993"/>
    <x v="12"/>
    <x v="13"/>
    <x v="1129"/>
    <x v="13"/>
    <x v="1129"/>
  </r>
  <r>
    <x v="2"/>
    <x v="6"/>
    <x v="2"/>
    <x v="36"/>
    <x v="2"/>
    <x v="1061"/>
    <x v="1129"/>
    <x v="994"/>
    <x v="12"/>
    <x v="13"/>
    <x v="1130"/>
    <x v="13"/>
    <x v="1130"/>
  </r>
  <r>
    <x v="2"/>
    <x v="7"/>
    <x v="0"/>
    <x v="0"/>
    <x v="0"/>
    <x v="1062"/>
    <x v="1130"/>
    <x v="995"/>
    <x v="654"/>
    <x v="948"/>
    <x v="1131"/>
    <x v="954"/>
    <x v="1131"/>
  </r>
  <r>
    <x v="2"/>
    <x v="7"/>
    <x v="0"/>
    <x v="0"/>
    <x v="1"/>
    <x v="1063"/>
    <x v="1131"/>
    <x v="996"/>
    <x v="606"/>
    <x v="949"/>
    <x v="1132"/>
    <x v="955"/>
    <x v="1132"/>
  </r>
  <r>
    <x v="2"/>
    <x v="7"/>
    <x v="0"/>
    <x v="0"/>
    <x v="2"/>
    <x v="1064"/>
    <x v="1132"/>
    <x v="997"/>
    <x v="194"/>
    <x v="950"/>
    <x v="1133"/>
    <x v="956"/>
    <x v="1133"/>
  </r>
  <r>
    <x v="2"/>
    <x v="7"/>
    <x v="0"/>
    <x v="1"/>
    <x v="0"/>
    <x v="1065"/>
    <x v="1133"/>
    <x v="998"/>
    <x v="107"/>
    <x v="951"/>
    <x v="1134"/>
    <x v="957"/>
    <x v="1134"/>
  </r>
  <r>
    <x v="2"/>
    <x v="7"/>
    <x v="0"/>
    <x v="1"/>
    <x v="2"/>
    <x v="1066"/>
    <x v="1134"/>
    <x v="999"/>
    <x v="193"/>
    <x v="952"/>
    <x v="1135"/>
    <x v="958"/>
    <x v="1135"/>
  </r>
  <r>
    <x v="2"/>
    <x v="7"/>
    <x v="0"/>
    <x v="6"/>
    <x v="5"/>
    <x v="280"/>
    <x v="1135"/>
    <x v="275"/>
    <x v="10"/>
    <x v="438"/>
    <x v="1136"/>
    <x v="439"/>
    <x v="1136"/>
  </r>
  <r>
    <x v="2"/>
    <x v="7"/>
    <x v="0"/>
    <x v="6"/>
    <x v="2"/>
    <x v="1067"/>
    <x v="1136"/>
    <x v="1000"/>
    <x v="54"/>
    <x v="953"/>
    <x v="1137"/>
    <x v="959"/>
    <x v="1137"/>
  </r>
  <r>
    <x v="2"/>
    <x v="7"/>
    <x v="0"/>
    <x v="3"/>
    <x v="4"/>
    <x v="1068"/>
    <x v="1137"/>
    <x v="1001"/>
    <x v="230"/>
    <x v="954"/>
    <x v="1138"/>
    <x v="960"/>
    <x v="1138"/>
  </r>
  <r>
    <x v="2"/>
    <x v="7"/>
    <x v="0"/>
    <x v="5"/>
    <x v="5"/>
    <x v="1069"/>
    <x v="1138"/>
    <x v="1002"/>
    <x v="10"/>
    <x v="955"/>
    <x v="1139"/>
    <x v="961"/>
    <x v="1139"/>
  </r>
  <r>
    <x v="2"/>
    <x v="7"/>
    <x v="0"/>
    <x v="5"/>
    <x v="1"/>
    <x v="1070"/>
    <x v="1139"/>
    <x v="1003"/>
    <x v="608"/>
    <x v="956"/>
    <x v="1140"/>
    <x v="962"/>
    <x v="1140"/>
  </r>
  <r>
    <x v="2"/>
    <x v="7"/>
    <x v="0"/>
    <x v="37"/>
    <x v="5"/>
    <x v="1071"/>
    <x v="1140"/>
    <x v="1004"/>
    <x v="12"/>
    <x v="13"/>
    <x v="1141"/>
    <x v="13"/>
    <x v="1141"/>
  </r>
  <r>
    <x v="2"/>
    <x v="7"/>
    <x v="0"/>
    <x v="35"/>
    <x v="1"/>
    <x v="1072"/>
    <x v="1141"/>
    <x v="1005"/>
    <x v="12"/>
    <x v="13"/>
    <x v="1142"/>
    <x v="13"/>
    <x v="1142"/>
  </r>
  <r>
    <x v="2"/>
    <x v="7"/>
    <x v="0"/>
    <x v="34"/>
    <x v="1"/>
    <x v="1073"/>
    <x v="1142"/>
    <x v="1006"/>
    <x v="605"/>
    <x v="957"/>
    <x v="1143"/>
    <x v="963"/>
    <x v="1143"/>
  </r>
  <r>
    <x v="2"/>
    <x v="7"/>
    <x v="0"/>
    <x v="33"/>
    <x v="1"/>
    <x v="1074"/>
    <x v="1143"/>
    <x v="1007"/>
    <x v="126"/>
    <x v="958"/>
    <x v="1144"/>
    <x v="964"/>
    <x v="1144"/>
  </r>
  <r>
    <x v="2"/>
    <x v="7"/>
    <x v="0"/>
    <x v="7"/>
    <x v="2"/>
    <x v="1075"/>
    <x v="1144"/>
    <x v="1008"/>
    <x v="531"/>
    <x v="959"/>
    <x v="1145"/>
    <x v="965"/>
    <x v="1145"/>
  </r>
  <r>
    <x v="2"/>
    <x v="7"/>
    <x v="1"/>
    <x v="0"/>
    <x v="0"/>
    <x v="1076"/>
    <x v="1145"/>
    <x v="1009"/>
    <x v="655"/>
    <x v="960"/>
    <x v="1146"/>
    <x v="966"/>
    <x v="1146"/>
  </r>
  <r>
    <x v="2"/>
    <x v="7"/>
    <x v="1"/>
    <x v="0"/>
    <x v="1"/>
    <x v="1077"/>
    <x v="1146"/>
    <x v="1010"/>
    <x v="656"/>
    <x v="961"/>
    <x v="1147"/>
    <x v="967"/>
    <x v="1147"/>
  </r>
  <r>
    <x v="2"/>
    <x v="7"/>
    <x v="1"/>
    <x v="0"/>
    <x v="2"/>
    <x v="1078"/>
    <x v="1147"/>
    <x v="1011"/>
    <x v="657"/>
    <x v="962"/>
    <x v="1148"/>
    <x v="968"/>
    <x v="1148"/>
  </r>
  <r>
    <x v="2"/>
    <x v="7"/>
    <x v="1"/>
    <x v="0"/>
    <x v="3"/>
    <x v="929"/>
    <x v="987"/>
    <x v="874"/>
    <x v="54"/>
    <x v="829"/>
    <x v="988"/>
    <x v="836"/>
    <x v="988"/>
  </r>
  <r>
    <x v="2"/>
    <x v="7"/>
    <x v="1"/>
    <x v="1"/>
    <x v="0"/>
    <x v="1079"/>
    <x v="1148"/>
    <x v="1012"/>
    <x v="469"/>
    <x v="963"/>
    <x v="1149"/>
    <x v="969"/>
    <x v="1149"/>
  </r>
  <r>
    <x v="2"/>
    <x v="7"/>
    <x v="1"/>
    <x v="1"/>
    <x v="2"/>
    <x v="1080"/>
    <x v="1149"/>
    <x v="1013"/>
    <x v="658"/>
    <x v="964"/>
    <x v="1150"/>
    <x v="970"/>
    <x v="1150"/>
  </r>
  <r>
    <x v="2"/>
    <x v="7"/>
    <x v="1"/>
    <x v="5"/>
    <x v="5"/>
    <x v="1081"/>
    <x v="1150"/>
    <x v="1014"/>
    <x v="659"/>
    <x v="965"/>
    <x v="1151"/>
    <x v="971"/>
    <x v="1151"/>
  </r>
  <r>
    <x v="2"/>
    <x v="7"/>
    <x v="1"/>
    <x v="5"/>
    <x v="1"/>
    <x v="1082"/>
    <x v="1151"/>
    <x v="1015"/>
    <x v="660"/>
    <x v="966"/>
    <x v="1152"/>
    <x v="972"/>
    <x v="1152"/>
  </r>
  <r>
    <x v="2"/>
    <x v="7"/>
    <x v="1"/>
    <x v="3"/>
    <x v="4"/>
    <x v="1083"/>
    <x v="1152"/>
    <x v="23"/>
    <x v="661"/>
    <x v="967"/>
    <x v="1153"/>
    <x v="973"/>
    <x v="1153"/>
  </r>
  <r>
    <x v="2"/>
    <x v="7"/>
    <x v="1"/>
    <x v="4"/>
    <x v="1"/>
    <x v="1084"/>
    <x v="1153"/>
    <x v="1016"/>
    <x v="12"/>
    <x v="13"/>
    <x v="1154"/>
    <x v="13"/>
    <x v="1154"/>
  </r>
  <r>
    <x v="2"/>
    <x v="7"/>
    <x v="1"/>
    <x v="33"/>
    <x v="1"/>
    <x v="1085"/>
    <x v="1154"/>
    <x v="1017"/>
    <x v="662"/>
    <x v="968"/>
    <x v="1155"/>
    <x v="974"/>
    <x v="1155"/>
  </r>
  <r>
    <x v="2"/>
    <x v="7"/>
    <x v="1"/>
    <x v="6"/>
    <x v="5"/>
    <x v="530"/>
    <x v="1155"/>
    <x v="482"/>
    <x v="92"/>
    <x v="969"/>
    <x v="1156"/>
    <x v="975"/>
    <x v="1156"/>
  </r>
  <r>
    <x v="2"/>
    <x v="7"/>
    <x v="1"/>
    <x v="6"/>
    <x v="6"/>
    <x v="1086"/>
    <x v="1156"/>
    <x v="275"/>
    <x v="115"/>
    <x v="970"/>
    <x v="1157"/>
    <x v="976"/>
    <x v="1157"/>
  </r>
  <r>
    <x v="2"/>
    <x v="7"/>
    <x v="1"/>
    <x v="6"/>
    <x v="2"/>
    <x v="1087"/>
    <x v="1157"/>
    <x v="1018"/>
    <x v="422"/>
    <x v="971"/>
    <x v="1158"/>
    <x v="977"/>
    <x v="1158"/>
  </r>
  <r>
    <x v="2"/>
    <x v="7"/>
    <x v="1"/>
    <x v="31"/>
    <x v="1"/>
    <x v="1088"/>
    <x v="1158"/>
    <x v="1019"/>
    <x v="663"/>
    <x v="972"/>
    <x v="1159"/>
    <x v="978"/>
    <x v="1159"/>
  </r>
  <r>
    <x v="2"/>
    <x v="7"/>
    <x v="1"/>
    <x v="31"/>
    <x v="2"/>
    <x v="1089"/>
    <x v="1159"/>
    <x v="1020"/>
    <x v="317"/>
    <x v="973"/>
    <x v="1160"/>
    <x v="979"/>
    <x v="1160"/>
  </r>
  <r>
    <x v="2"/>
    <x v="7"/>
    <x v="1"/>
    <x v="32"/>
    <x v="2"/>
    <x v="1090"/>
    <x v="1160"/>
    <x v="1021"/>
    <x v="12"/>
    <x v="13"/>
    <x v="1161"/>
    <x v="13"/>
    <x v="1161"/>
  </r>
  <r>
    <x v="2"/>
    <x v="7"/>
    <x v="1"/>
    <x v="28"/>
    <x v="6"/>
    <x v="1091"/>
    <x v="1161"/>
    <x v="1022"/>
    <x v="664"/>
    <x v="974"/>
    <x v="1162"/>
    <x v="980"/>
    <x v="1162"/>
  </r>
  <r>
    <x v="2"/>
    <x v="7"/>
    <x v="2"/>
    <x v="0"/>
    <x v="0"/>
    <x v="1092"/>
    <x v="1162"/>
    <x v="1023"/>
    <x v="665"/>
    <x v="975"/>
    <x v="1163"/>
    <x v="981"/>
    <x v="1163"/>
  </r>
  <r>
    <x v="2"/>
    <x v="7"/>
    <x v="2"/>
    <x v="0"/>
    <x v="6"/>
    <x v="118"/>
    <x v="1163"/>
    <x v="107"/>
    <x v="14"/>
    <x v="178"/>
    <x v="1164"/>
    <x v="179"/>
    <x v="1164"/>
  </r>
  <r>
    <x v="2"/>
    <x v="7"/>
    <x v="2"/>
    <x v="0"/>
    <x v="1"/>
    <x v="1093"/>
    <x v="1164"/>
    <x v="1024"/>
    <x v="666"/>
    <x v="976"/>
    <x v="1165"/>
    <x v="982"/>
    <x v="1165"/>
  </r>
  <r>
    <x v="2"/>
    <x v="7"/>
    <x v="2"/>
    <x v="0"/>
    <x v="2"/>
    <x v="1094"/>
    <x v="1165"/>
    <x v="1025"/>
    <x v="667"/>
    <x v="977"/>
    <x v="1166"/>
    <x v="983"/>
    <x v="1166"/>
  </r>
  <r>
    <x v="2"/>
    <x v="7"/>
    <x v="2"/>
    <x v="0"/>
    <x v="3"/>
    <x v="946"/>
    <x v="1005"/>
    <x v="890"/>
    <x v="186"/>
    <x v="846"/>
    <x v="1006"/>
    <x v="853"/>
    <x v="1006"/>
  </r>
  <r>
    <x v="2"/>
    <x v="7"/>
    <x v="2"/>
    <x v="1"/>
    <x v="0"/>
    <x v="1095"/>
    <x v="1166"/>
    <x v="1026"/>
    <x v="154"/>
    <x v="978"/>
    <x v="1167"/>
    <x v="984"/>
    <x v="1167"/>
  </r>
  <r>
    <x v="2"/>
    <x v="7"/>
    <x v="2"/>
    <x v="1"/>
    <x v="2"/>
    <x v="1096"/>
    <x v="1167"/>
    <x v="1027"/>
    <x v="668"/>
    <x v="979"/>
    <x v="1168"/>
    <x v="985"/>
    <x v="1168"/>
  </r>
  <r>
    <x v="2"/>
    <x v="7"/>
    <x v="2"/>
    <x v="5"/>
    <x v="5"/>
    <x v="1097"/>
    <x v="1168"/>
    <x v="1028"/>
    <x v="669"/>
    <x v="980"/>
    <x v="1169"/>
    <x v="986"/>
    <x v="1169"/>
  </r>
  <r>
    <x v="2"/>
    <x v="7"/>
    <x v="2"/>
    <x v="5"/>
    <x v="1"/>
    <x v="1098"/>
    <x v="1169"/>
    <x v="1029"/>
    <x v="670"/>
    <x v="981"/>
    <x v="1170"/>
    <x v="987"/>
    <x v="1170"/>
  </r>
  <r>
    <x v="2"/>
    <x v="7"/>
    <x v="2"/>
    <x v="33"/>
    <x v="1"/>
    <x v="1099"/>
    <x v="1170"/>
    <x v="1030"/>
    <x v="671"/>
    <x v="982"/>
    <x v="1171"/>
    <x v="988"/>
    <x v="1171"/>
  </r>
  <r>
    <x v="2"/>
    <x v="7"/>
    <x v="2"/>
    <x v="6"/>
    <x v="5"/>
    <x v="767"/>
    <x v="1171"/>
    <x v="130"/>
    <x v="186"/>
    <x v="983"/>
    <x v="1172"/>
    <x v="989"/>
    <x v="1172"/>
  </r>
  <r>
    <x v="2"/>
    <x v="7"/>
    <x v="2"/>
    <x v="6"/>
    <x v="6"/>
    <x v="1100"/>
    <x v="1172"/>
    <x v="1031"/>
    <x v="672"/>
    <x v="984"/>
    <x v="1173"/>
    <x v="990"/>
    <x v="1173"/>
  </r>
  <r>
    <x v="2"/>
    <x v="7"/>
    <x v="2"/>
    <x v="6"/>
    <x v="2"/>
    <x v="1101"/>
    <x v="1173"/>
    <x v="1032"/>
    <x v="673"/>
    <x v="985"/>
    <x v="1174"/>
    <x v="991"/>
    <x v="1174"/>
  </r>
  <r>
    <x v="2"/>
    <x v="7"/>
    <x v="2"/>
    <x v="3"/>
    <x v="4"/>
    <x v="1102"/>
    <x v="1174"/>
    <x v="1033"/>
    <x v="674"/>
    <x v="986"/>
    <x v="1175"/>
    <x v="992"/>
    <x v="1175"/>
  </r>
  <r>
    <x v="2"/>
    <x v="7"/>
    <x v="2"/>
    <x v="14"/>
    <x v="4"/>
    <x v="1103"/>
    <x v="1175"/>
    <x v="1034"/>
    <x v="185"/>
    <x v="987"/>
    <x v="1176"/>
    <x v="993"/>
    <x v="1176"/>
  </r>
  <r>
    <x v="2"/>
    <x v="7"/>
    <x v="2"/>
    <x v="14"/>
    <x v="1"/>
    <x v="1104"/>
    <x v="1176"/>
    <x v="1035"/>
    <x v="40"/>
    <x v="988"/>
    <x v="1177"/>
    <x v="994"/>
    <x v="1177"/>
  </r>
  <r>
    <x v="2"/>
    <x v="7"/>
    <x v="2"/>
    <x v="14"/>
    <x v="2"/>
    <x v="1105"/>
    <x v="1177"/>
    <x v="1036"/>
    <x v="675"/>
    <x v="989"/>
    <x v="1178"/>
    <x v="995"/>
    <x v="1178"/>
  </r>
  <r>
    <x v="2"/>
    <x v="7"/>
    <x v="2"/>
    <x v="35"/>
    <x v="1"/>
    <x v="1106"/>
    <x v="1178"/>
    <x v="1037"/>
    <x v="676"/>
    <x v="990"/>
    <x v="1179"/>
    <x v="996"/>
    <x v="1179"/>
  </r>
  <r>
    <x v="2"/>
    <x v="7"/>
    <x v="2"/>
    <x v="31"/>
    <x v="1"/>
    <x v="1107"/>
    <x v="1179"/>
    <x v="1038"/>
    <x v="677"/>
    <x v="991"/>
    <x v="1180"/>
    <x v="997"/>
    <x v="1180"/>
  </r>
  <r>
    <x v="2"/>
    <x v="7"/>
    <x v="2"/>
    <x v="31"/>
    <x v="2"/>
    <x v="1108"/>
    <x v="1180"/>
    <x v="770"/>
    <x v="678"/>
    <x v="992"/>
    <x v="1181"/>
    <x v="998"/>
    <x v="1181"/>
  </r>
  <r>
    <x v="2"/>
    <x v="7"/>
    <x v="2"/>
    <x v="16"/>
    <x v="4"/>
    <x v="1109"/>
    <x v="1181"/>
    <x v="1039"/>
    <x v="12"/>
    <x v="13"/>
    <x v="1182"/>
    <x v="13"/>
    <x v="1182"/>
  </r>
  <r>
    <x v="2"/>
    <x v="7"/>
    <x v="2"/>
    <x v="16"/>
    <x v="1"/>
    <x v="1110"/>
    <x v="1182"/>
    <x v="1040"/>
    <x v="12"/>
    <x v="13"/>
    <x v="1183"/>
    <x v="13"/>
    <x v="1183"/>
  </r>
  <r>
    <x v="2"/>
    <x v="8"/>
    <x v="0"/>
    <x v="1"/>
    <x v="0"/>
    <x v="1111"/>
    <x v="1183"/>
    <x v="1041"/>
    <x v="679"/>
    <x v="993"/>
    <x v="1184"/>
    <x v="999"/>
    <x v="1184"/>
  </r>
  <r>
    <x v="2"/>
    <x v="8"/>
    <x v="0"/>
    <x v="1"/>
    <x v="2"/>
    <x v="1112"/>
    <x v="1184"/>
    <x v="1042"/>
    <x v="680"/>
    <x v="994"/>
    <x v="1185"/>
    <x v="1000"/>
    <x v="1185"/>
  </r>
  <r>
    <x v="2"/>
    <x v="8"/>
    <x v="0"/>
    <x v="0"/>
    <x v="0"/>
    <x v="1113"/>
    <x v="1185"/>
    <x v="1043"/>
    <x v="166"/>
    <x v="995"/>
    <x v="1186"/>
    <x v="1001"/>
    <x v="1186"/>
  </r>
  <r>
    <x v="2"/>
    <x v="8"/>
    <x v="0"/>
    <x v="0"/>
    <x v="1"/>
    <x v="1114"/>
    <x v="1186"/>
    <x v="1044"/>
    <x v="681"/>
    <x v="996"/>
    <x v="1187"/>
    <x v="1002"/>
    <x v="1187"/>
  </r>
  <r>
    <x v="2"/>
    <x v="8"/>
    <x v="0"/>
    <x v="0"/>
    <x v="2"/>
    <x v="1115"/>
    <x v="1187"/>
    <x v="1045"/>
    <x v="682"/>
    <x v="997"/>
    <x v="1188"/>
    <x v="1003"/>
    <x v="1188"/>
  </r>
  <r>
    <x v="2"/>
    <x v="8"/>
    <x v="0"/>
    <x v="6"/>
    <x v="5"/>
    <x v="1116"/>
    <x v="1188"/>
    <x v="323"/>
    <x v="25"/>
    <x v="998"/>
    <x v="1189"/>
    <x v="1004"/>
    <x v="1189"/>
  </r>
  <r>
    <x v="2"/>
    <x v="8"/>
    <x v="0"/>
    <x v="6"/>
    <x v="2"/>
    <x v="1117"/>
    <x v="1189"/>
    <x v="1046"/>
    <x v="197"/>
    <x v="999"/>
    <x v="1190"/>
    <x v="1005"/>
    <x v="1190"/>
  </r>
  <r>
    <x v="2"/>
    <x v="8"/>
    <x v="0"/>
    <x v="3"/>
    <x v="4"/>
    <x v="1118"/>
    <x v="1190"/>
    <x v="1047"/>
    <x v="608"/>
    <x v="1000"/>
    <x v="1191"/>
    <x v="1006"/>
    <x v="1191"/>
  </r>
  <r>
    <x v="2"/>
    <x v="8"/>
    <x v="0"/>
    <x v="5"/>
    <x v="5"/>
    <x v="1119"/>
    <x v="1191"/>
    <x v="93"/>
    <x v="10"/>
    <x v="1001"/>
    <x v="1192"/>
    <x v="1007"/>
    <x v="1192"/>
  </r>
  <r>
    <x v="2"/>
    <x v="8"/>
    <x v="0"/>
    <x v="5"/>
    <x v="1"/>
    <x v="1120"/>
    <x v="1192"/>
    <x v="1048"/>
    <x v="576"/>
    <x v="1002"/>
    <x v="1193"/>
    <x v="1008"/>
    <x v="1193"/>
  </r>
  <r>
    <x v="2"/>
    <x v="8"/>
    <x v="0"/>
    <x v="34"/>
    <x v="1"/>
    <x v="1121"/>
    <x v="1193"/>
    <x v="1049"/>
    <x v="397"/>
    <x v="1003"/>
    <x v="1194"/>
    <x v="1009"/>
    <x v="1194"/>
  </r>
  <r>
    <x v="2"/>
    <x v="8"/>
    <x v="0"/>
    <x v="33"/>
    <x v="1"/>
    <x v="1122"/>
    <x v="1194"/>
    <x v="1050"/>
    <x v="90"/>
    <x v="1004"/>
    <x v="1195"/>
    <x v="1010"/>
    <x v="1195"/>
  </r>
  <r>
    <x v="2"/>
    <x v="8"/>
    <x v="0"/>
    <x v="37"/>
    <x v="5"/>
    <x v="1123"/>
    <x v="1195"/>
    <x v="1051"/>
    <x v="12"/>
    <x v="13"/>
    <x v="1196"/>
    <x v="13"/>
    <x v="1196"/>
  </r>
  <r>
    <x v="2"/>
    <x v="8"/>
    <x v="0"/>
    <x v="35"/>
    <x v="1"/>
    <x v="1124"/>
    <x v="1196"/>
    <x v="1052"/>
    <x v="12"/>
    <x v="13"/>
    <x v="1197"/>
    <x v="13"/>
    <x v="1197"/>
  </r>
  <r>
    <x v="2"/>
    <x v="8"/>
    <x v="0"/>
    <x v="4"/>
    <x v="1"/>
    <x v="1125"/>
    <x v="1197"/>
    <x v="1053"/>
    <x v="12"/>
    <x v="13"/>
    <x v="1198"/>
    <x v="13"/>
    <x v="1198"/>
  </r>
  <r>
    <x v="2"/>
    <x v="8"/>
    <x v="1"/>
    <x v="0"/>
    <x v="0"/>
    <x v="1126"/>
    <x v="1198"/>
    <x v="1054"/>
    <x v="683"/>
    <x v="1005"/>
    <x v="1199"/>
    <x v="1011"/>
    <x v="1199"/>
  </r>
  <r>
    <x v="2"/>
    <x v="8"/>
    <x v="1"/>
    <x v="0"/>
    <x v="1"/>
    <x v="1127"/>
    <x v="1199"/>
    <x v="1055"/>
    <x v="684"/>
    <x v="1006"/>
    <x v="1200"/>
    <x v="1012"/>
    <x v="1200"/>
  </r>
  <r>
    <x v="2"/>
    <x v="8"/>
    <x v="1"/>
    <x v="0"/>
    <x v="2"/>
    <x v="1128"/>
    <x v="1200"/>
    <x v="1056"/>
    <x v="685"/>
    <x v="1007"/>
    <x v="1201"/>
    <x v="1013"/>
    <x v="1201"/>
  </r>
  <r>
    <x v="2"/>
    <x v="8"/>
    <x v="1"/>
    <x v="0"/>
    <x v="3"/>
    <x v="981"/>
    <x v="1041"/>
    <x v="920"/>
    <x v="54"/>
    <x v="878"/>
    <x v="1042"/>
    <x v="885"/>
    <x v="1042"/>
  </r>
  <r>
    <x v="2"/>
    <x v="8"/>
    <x v="1"/>
    <x v="1"/>
    <x v="0"/>
    <x v="1129"/>
    <x v="1201"/>
    <x v="1057"/>
    <x v="189"/>
    <x v="1008"/>
    <x v="1202"/>
    <x v="1014"/>
    <x v="1202"/>
  </r>
  <r>
    <x v="2"/>
    <x v="8"/>
    <x v="1"/>
    <x v="1"/>
    <x v="2"/>
    <x v="1130"/>
    <x v="1202"/>
    <x v="1058"/>
    <x v="181"/>
    <x v="1009"/>
    <x v="1203"/>
    <x v="1015"/>
    <x v="1203"/>
  </r>
  <r>
    <x v="2"/>
    <x v="8"/>
    <x v="1"/>
    <x v="5"/>
    <x v="5"/>
    <x v="1131"/>
    <x v="1203"/>
    <x v="1059"/>
    <x v="9"/>
    <x v="1010"/>
    <x v="1204"/>
    <x v="1016"/>
    <x v="1204"/>
  </r>
  <r>
    <x v="2"/>
    <x v="8"/>
    <x v="1"/>
    <x v="5"/>
    <x v="1"/>
    <x v="1132"/>
    <x v="1204"/>
    <x v="1060"/>
    <x v="472"/>
    <x v="1011"/>
    <x v="1205"/>
    <x v="1017"/>
    <x v="1205"/>
  </r>
  <r>
    <x v="2"/>
    <x v="8"/>
    <x v="1"/>
    <x v="3"/>
    <x v="4"/>
    <x v="1133"/>
    <x v="1205"/>
    <x v="1061"/>
    <x v="686"/>
    <x v="1012"/>
    <x v="1206"/>
    <x v="1018"/>
    <x v="1206"/>
  </r>
  <r>
    <x v="2"/>
    <x v="8"/>
    <x v="1"/>
    <x v="33"/>
    <x v="1"/>
    <x v="1134"/>
    <x v="1206"/>
    <x v="1062"/>
    <x v="687"/>
    <x v="1013"/>
    <x v="1207"/>
    <x v="1019"/>
    <x v="1207"/>
  </r>
  <r>
    <x v="2"/>
    <x v="8"/>
    <x v="1"/>
    <x v="37"/>
    <x v="5"/>
    <x v="1135"/>
    <x v="1207"/>
    <x v="1063"/>
    <x v="688"/>
    <x v="1014"/>
    <x v="1208"/>
    <x v="1020"/>
    <x v="1208"/>
  </r>
  <r>
    <x v="2"/>
    <x v="8"/>
    <x v="1"/>
    <x v="6"/>
    <x v="5"/>
    <x v="684"/>
    <x v="1208"/>
    <x v="482"/>
    <x v="14"/>
    <x v="1015"/>
    <x v="1209"/>
    <x v="1021"/>
    <x v="1209"/>
  </r>
  <r>
    <x v="2"/>
    <x v="8"/>
    <x v="1"/>
    <x v="6"/>
    <x v="6"/>
    <x v="785"/>
    <x v="1209"/>
    <x v="420"/>
    <x v="92"/>
    <x v="1016"/>
    <x v="1210"/>
    <x v="1022"/>
    <x v="1210"/>
  </r>
  <r>
    <x v="2"/>
    <x v="8"/>
    <x v="1"/>
    <x v="6"/>
    <x v="2"/>
    <x v="1136"/>
    <x v="1210"/>
    <x v="1064"/>
    <x v="689"/>
    <x v="1017"/>
    <x v="1211"/>
    <x v="1023"/>
    <x v="1211"/>
  </r>
  <r>
    <x v="2"/>
    <x v="8"/>
    <x v="1"/>
    <x v="4"/>
    <x v="1"/>
    <x v="1137"/>
    <x v="1211"/>
    <x v="1065"/>
    <x v="12"/>
    <x v="13"/>
    <x v="1212"/>
    <x v="13"/>
    <x v="1212"/>
  </r>
  <r>
    <x v="2"/>
    <x v="8"/>
    <x v="1"/>
    <x v="31"/>
    <x v="1"/>
    <x v="1138"/>
    <x v="1212"/>
    <x v="1066"/>
    <x v="690"/>
    <x v="1018"/>
    <x v="1213"/>
    <x v="1024"/>
    <x v="1213"/>
  </r>
  <r>
    <x v="2"/>
    <x v="8"/>
    <x v="1"/>
    <x v="31"/>
    <x v="2"/>
    <x v="1139"/>
    <x v="1213"/>
    <x v="1067"/>
    <x v="465"/>
    <x v="1019"/>
    <x v="1214"/>
    <x v="1025"/>
    <x v="1214"/>
  </r>
  <r>
    <x v="2"/>
    <x v="8"/>
    <x v="1"/>
    <x v="28"/>
    <x v="6"/>
    <x v="1140"/>
    <x v="1214"/>
    <x v="1068"/>
    <x v="569"/>
    <x v="1020"/>
    <x v="1215"/>
    <x v="1026"/>
    <x v="1215"/>
  </r>
  <r>
    <x v="2"/>
    <x v="8"/>
    <x v="2"/>
    <x v="0"/>
    <x v="0"/>
    <x v="1141"/>
    <x v="1215"/>
    <x v="1069"/>
    <x v="691"/>
    <x v="1021"/>
    <x v="1216"/>
    <x v="1027"/>
    <x v="1216"/>
  </r>
  <r>
    <x v="2"/>
    <x v="8"/>
    <x v="2"/>
    <x v="0"/>
    <x v="1"/>
    <x v="1142"/>
    <x v="1216"/>
    <x v="1070"/>
    <x v="692"/>
    <x v="1022"/>
    <x v="1217"/>
    <x v="1028"/>
    <x v="1217"/>
  </r>
  <r>
    <x v="2"/>
    <x v="8"/>
    <x v="2"/>
    <x v="0"/>
    <x v="2"/>
    <x v="1143"/>
    <x v="1217"/>
    <x v="1071"/>
    <x v="693"/>
    <x v="1023"/>
    <x v="1218"/>
    <x v="1029"/>
    <x v="1218"/>
  </r>
  <r>
    <x v="2"/>
    <x v="8"/>
    <x v="2"/>
    <x v="0"/>
    <x v="3"/>
    <x v="998"/>
    <x v="1060"/>
    <x v="373"/>
    <x v="186"/>
    <x v="892"/>
    <x v="1061"/>
    <x v="899"/>
    <x v="1061"/>
  </r>
  <r>
    <x v="2"/>
    <x v="8"/>
    <x v="2"/>
    <x v="1"/>
    <x v="0"/>
    <x v="1144"/>
    <x v="1218"/>
    <x v="1072"/>
    <x v="493"/>
    <x v="1024"/>
    <x v="1219"/>
    <x v="1030"/>
    <x v="1219"/>
  </r>
  <r>
    <x v="2"/>
    <x v="8"/>
    <x v="2"/>
    <x v="1"/>
    <x v="2"/>
    <x v="1145"/>
    <x v="1219"/>
    <x v="1073"/>
    <x v="694"/>
    <x v="1025"/>
    <x v="1220"/>
    <x v="1031"/>
    <x v="1220"/>
  </r>
  <r>
    <x v="2"/>
    <x v="8"/>
    <x v="2"/>
    <x v="5"/>
    <x v="5"/>
    <x v="1146"/>
    <x v="1220"/>
    <x v="1074"/>
    <x v="211"/>
    <x v="1026"/>
    <x v="1221"/>
    <x v="1032"/>
    <x v="1221"/>
  </r>
  <r>
    <x v="2"/>
    <x v="8"/>
    <x v="2"/>
    <x v="5"/>
    <x v="1"/>
    <x v="1147"/>
    <x v="1221"/>
    <x v="1075"/>
    <x v="695"/>
    <x v="1027"/>
    <x v="1222"/>
    <x v="1033"/>
    <x v="1222"/>
  </r>
  <r>
    <x v="2"/>
    <x v="8"/>
    <x v="2"/>
    <x v="33"/>
    <x v="1"/>
    <x v="1148"/>
    <x v="1222"/>
    <x v="1076"/>
    <x v="696"/>
    <x v="1028"/>
    <x v="1223"/>
    <x v="1034"/>
    <x v="1223"/>
  </r>
  <r>
    <x v="2"/>
    <x v="8"/>
    <x v="2"/>
    <x v="3"/>
    <x v="4"/>
    <x v="1149"/>
    <x v="1223"/>
    <x v="1077"/>
    <x v="697"/>
    <x v="1029"/>
    <x v="1224"/>
    <x v="1035"/>
    <x v="1224"/>
  </r>
  <r>
    <x v="2"/>
    <x v="8"/>
    <x v="2"/>
    <x v="6"/>
    <x v="5"/>
    <x v="16"/>
    <x v="1224"/>
    <x v="16"/>
    <x v="25"/>
    <x v="205"/>
    <x v="1225"/>
    <x v="206"/>
    <x v="1225"/>
  </r>
  <r>
    <x v="2"/>
    <x v="8"/>
    <x v="2"/>
    <x v="6"/>
    <x v="6"/>
    <x v="1150"/>
    <x v="1225"/>
    <x v="162"/>
    <x v="455"/>
    <x v="1030"/>
    <x v="1226"/>
    <x v="1036"/>
    <x v="1226"/>
  </r>
  <r>
    <x v="2"/>
    <x v="8"/>
    <x v="2"/>
    <x v="6"/>
    <x v="2"/>
    <x v="1151"/>
    <x v="1226"/>
    <x v="1078"/>
    <x v="698"/>
    <x v="1031"/>
    <x v="1227"/>
    <x v="1037"/>
    <x v="1227"/>
  </r>
  <r>
    <x v="2"/>
    <x v="8"/>
    <x v="2"/>
    <x v="14"/>
    <x v="4"/>
    <x v="1152"/>
    <x v="1227"/>
    <x v="1079"/>
    <x v="317"/>
    <x v="1032"/>
    <x v="1228"/>
    <x v="1038"/>
    <x v="1228"/>
  </r>
  <r>
    <x v="2"/>
    <x v="8"/>
    <x v="2"/>
    <x v="14"/>
    <x v="1"/>
    <x v="1010"/>
    <x v="1228"/>
    <x v="1080"/>
    <x v="115"/>
    <x v="326"/>
    <x v="1229"/>
    <x v="1039"/>
    <x v="1229"/>
  </r>
  <r>
    <x v="2"/>
    <x v="8"/>
    <x v="2"/>
    <x v="14"/>
    <x v="2"/>
    <x v="1153"/>
    <x v="1229"/>
    <x v="1081"/>
    <x v="153"/>
    <x v="1033"/>
    <x v="1230"/>
    <x v="1040"/>
    <x v="1230"/>
  </r>
  <r>
    <x v="2"/>
    <x v="8"/>
    <x v="2"/>
    <x v="31"/>
    <x v="1"/>
    <x v="1154"/>
    <x v="1230"/>
    <x v="716"/>
    <x v="699"/>
    <x v="1034"/>
    <x v="1231"/>
    <x v="1041"/>
    <x v="1231"/>
  </r>
  <r>
    <x v="2"/>
    <x v="8"/>
    <x v="2"/>
    <x v="31"/>
    <x v="2"/>
    <x v="1155"/>
    <x v="1231"/>
    <x v="644"/>
    <x v="11"/>
    <x v="1035"/>
    <x v="1232"/>
    <x v="1042"/>
    <x v="1232"/>
  </r>
  <r>
    <x v="2"/>
    <x v="8"/>
    <x v="2"/>
    <x v="4"/>
    <x v="1"/>
    <x v="1156"/>
    <x v="1232"/>
    <x v="1082"/>
    <x v="12"/>
    <x v="13"/>
    <x v="1233"/>
    <x v="13"/>
    <x v="1233"/>
  </r>
  <r>
    <x v="2"/>
    <x v="8"/>
    <x v="2"/>
    <x v="16"/>
    <x v="4"/>
    <x v="1157"/>
    <x v="1233"/>
    <x v="1083"/>
    <x v="12"/>
    <x v="13"/>
    <x v="1234"/>
    <x v="13"/>
    <x v="1234"/>
  </r>
  <r>
    <x v="2"/>
    <x v="8"/>
    <x v="2"/>
    <x v="16"/>
    <x v="1"/>
    <x v="1158"/>
    <x v="1234"/>
    <x v="579"/>
    <x v="12"/>
    <x v="13"/>
    <x v="1235"/>
    <x v="13"/>
    <x v="1235"/>
  </r>
  <r>
    <x v="2"/>
    <x v="9"/>
    <x v="0"/>
    <x v="0"/>
    <x v="0"/>
    <x v="1159"/>
    <x v="1235"/>
    <x v="1084"/>
    <x v="700"/>
    <x v="1036"/>
    <x v="1236"/>
    <x v="1043"/>
    <x v="1236"/>
  </r>
  <r>
    <x v="2"/>
    <x v="9"/>
    <x v="0"/>
    <x v="0"/>
    <x v="1"/>
    <x v="1160"/>
    <x v="1236"/>
    <x v="1085"/>
    <x v="701"/>
    <x v="1037"/>
    <x v="1237"/>
    <x v="1044"/>
    <x v="1237"/>
  </r>
  <r>
    <x v="2"/>
    <x v="9"/>
    <x v="0"/>
    <x v="0"/>
    <x v="2"/>
    <x v="1161"/>
    <x v="1237"/>
    <x v="1086"/>
    <x v="702"/>
    <x v="1038"/>
    <x v="1238"/>
    <x v="1045"/>
    <x v="1238"/>
  </r>
  <r>
    <x v="2"/>
    <x v="9"/>
    <x v="0"/>
    <x v="1"/>
    <x v="0"/>
    <x v="1162"/>
    <x v="1238"/>
    <x v="1087"/>
    <x v="672"/>
    <x v="1039"/>
    <x v="1239"/>
    <x v="1046"/>
    <x v="1239"/>
  </r>
  <r>
    <x v="2"/>
    <x v="9"/>
    <x v="0"/>
    <x v="1"/>
    <x v="2"/>
    <x v="1163"/>
    <x v="1239"/>
    <x v="1088"/>
    <x v="2"/>
    <x v="1040"/>
    <x v="1240"/>
    <x v="1047"/>
    <x v="1240"/>
  </r>
  <r>
    <x v="2"/>
    <x v="9"/>
    <x v="0"/>
    <x v="6"/>
    <x v="5"/>
    <x v="785"/>
    <x v="1240"/>
    <x v="168"/>
    <x v="14"/>
    <x v="516"/>
    <x v="1241"/>
    <x v="1048"/>
    <x v="1241"/>
  </r>
  <r>
    <x v="2"/>
    <x v="9"/>
    <x v="0"/>
    <x v="6"/>
    <x v="2"/>
    <x v="1164"/>
    <x v="1241"/>
    <x v="1089"/>
    <x v="285"/>
    <x v="1041"/>
    <x v="1242"/>
    <x v="1049"/>
    <x v="1242"/>
  </r>
  <r>
    <x v="2"/>
    <x v="9"/>
    <x v="0"/>
    <x v="3"/>
    <x v="4"/>
    <x v="1165"/>
    <x v="1242"/>
    <x v="1090"/>
    <x v="547"/>
    <x v="1042"/>
    <x v="1243"/>
    <x v="1050"/>
    <x v="1243"/>
  </r>
  <r>
    <x v="2"/>
    <x v="9"/>
    <x v="0"/>
    <x v="5"/>
    <x v="5"/>
    <x v="1166"/>
    <x v="1243"/>
    <x v="1091"/>
    <x v="10"/>
    <x v="1043"/>
    <x v="1244"/>
    <x v="1051"/>
    <x v="1244"/>
  </r>
  <r>
    <x v="2"/>
    <x v="9"/>
    <x v="0"/>
    <x v="5"/>
    <x v="1"/>
    <x v="1167"/>
    <x v="1244"/>
    <x v="1092"/>
    <x v="635"/>
    <x v="1044"/>
    <x v="1245"/>
    <x v="1052"/>
    <x v="1245"/>
  </r>
  <r>
    <x v="2"/>
    <x v="9"/>
    <x v="0"/>
    <x v="33"/>
    <x v="1"/>
    <x v="1168"/>
    <x v="1245"/>
    <x v="1093"/>
    <x v="128"/>
    <x v="1045"/>
    <x v="1246"/>
    <x v="1053"/>
    <x v="1246"/>
  </r>
  <r>
    <x v="2"/>
    <x v="9"/>
    <x v="0"/>
    <x v="34"/>
    <x v="1"/>
    <x v="1169"/>
    <x v="1246"/>
    <x v="1094"/>
    <x v="366"/>
    <x v="1046"/>
    <x v="1247"/>
    <x v="1054"/>
    <x v="1247"/>
  </r>
  <r>
    <x v="2"/>
    <x v="9"/>
    <x v="0"/>
    <x v="37"/>
    <x v="5"/>
    <x v="1170"/>
    <x v="1247"/>
    <x v="1095"/>
    <x v="44"/>
    <x v="1047"/>
    <x v="1248"/>
    <x v="1055"/>
    <x v="1248"/>
  </r>
  <r>
    <x v="2"/>
    <x v="9"/>
    <x v="0"/>
    <x v="4"/>
    <x v="1"/>
    <x v="1171"/>
    <x v="1248"/>
    <x v="1096"/>
    <x v="12"/>
    <x v="13"/>
    <x v="1249"/>
    <x v="13"/>
    <x v="1249"/>
  </r>
  <r>
    <x v="2"/>
    <x v="9"/>
    <x v="0"/>
    <x v="31"/>
    <x v="1"/>
    <x v="1172"/>
    <x v="1249"/>
    <x v="1097"/>
    <x v="703"/>
    <x v="1048"/>
    <x v="1250"/>
    <x v="1056"/>
    <x v="1250"/>
  </r>
  <r>
    <x v="2"/>
    <x v="9"/>
    <x v="1"/>
    <x v="0"/>
    <x v="0"/>
    <x v="1173"/>
    <x v="1250"/>
    <x v="1098"/>
    <x v="704"/>
    <x v="1049"/>
    <x v="1251"/>
    <x v="1057"/>
    <x v="1251"/>
  </r>
  <r>
    <x v="2"/>
    <x v="9"/>
    <x v="1"/>
    <x v="0"/>
    <x v="1"/>
    <x v="1174"/>
    <x v="1251"/>
    <x v="1099"/>
    <x v="705"/>
    <x v="1050"/>
    <x v="1252"/>
    <x v="1058"/>
    <x v="1252"/>
  </r>
  <r>
    <x v="2"/>
    <x v="9"/>
    <x v="1"/>
    <x v="0"/>
    <x v="2"/>
    <x v="1175"/>
    <x v="1252"/>
    <x v="1100"/>
    <x v="706"/>
    <x v="1051"/>
    <x v="1253"/>
    <x v="1059"/>
    <x v="1253"/>
  </r>
  <r>
    <x v="2"/>
    <x v="9"/>
    <x v="1"/>
    <x v="0"/>
    <x v="3"/>
    <x v="567"/>
    <x v="1253"/>
    <x v="1101"/>
    <x v="309"/>
    <x v="1052"/>
    <x v="1254"/>
    <x v="1060"/>
    <x v="1254"/>
  </r>
  <r>
    <x v="2"/>
    <x v="9"/>
    <x v="1"/>
    <x v="1"/>
    <x v="0"/>
    <x v="1176"/>
    <x v="1254"/>
    <x v="1102"/>
    <x v="318"/>
    <x v="1053"/>
    <x v="1255"/>
    <x v="1061"/>
    <x v="1255"/>
  </r>
  <r>
    <x v="2"/>
    <x v="9"/>
    <x v="1"/>
    <x v="1"/>
    <x v="2"/>
    <x v="1177"/>
    <x v="1255"/>
    <x v="1103"/>
    <x v="707"/>
    <x v="1054"/>
    <x v="1256"/>
    <x v="1062"/>
    <x v="1256"/>
  </r>
  <r>
    <x v="2"/>
    <x v="9"/>
    <x v="1"/>
    <x v="5"/>
    <x v="5"/>
    <x v="1178"/>
    <x v="1256"/>
    <x v="1104"/>
    <x v="708"/>
    <x v="1055"/>
    <x v="1257"/>
    <x v="1063"/>
    <x v="1257"/>
  </r>
  <r>
    <x v="2"/>
    <x v="9"/>
    <x v="1"/>
    <x v="5"/>
    <x v="1"/>
    <x v="1179"/>
    <x v="1257"/>
    <x v="1105"/>
    <x v="709"/>
    <x v="1056"/>
    <x v="1258"/>
    <x v="1064"/>
    <x v="1258"/>
  </r>
  <r>
    <x v="2"/>
    <x v="9"/>
    <x v="1"/>
    <x v="3"/>
    <x v="4"/>
    <x v="1180"/>
    <x v="1258"/>
    <x v="1106"/>
    <x v="710"/>
    <x v="1057"/>
    <x v="1259"/>
    <x v="1065"/>
    <x v="1259"/>
  </r>
  <r>
    <x v="2"/>
    <x v="9"/>
    <x v="1"/>
    <x v="33"/>
    <x v="1"/>
    <x v="1181"/>
    <x v="1259"/>
    <x v="1107"/>
    <x v="711"/>
    <x v="1058"/>
    <x v="1260"/>
    <x v="1066"/>
    <x v="1260"/>
  </r>
  <r>
    <x v="2"/>
    <x v="9"/>
    <x v="1"/>
    <x v="4"/>
    <x v="1"/>
    <x v="1182"/>
    <x v="1260"/>
    <x v="1108"/>
    <x v="12"/>
    <x v="13"/>
    <x v="1261"/>
    <x v="13"/>
    <x v="1261"/>
  </r>
  <r>
    <x v="2"/>
    <x v="9"/>
    <x v="1"/>
    <x v="6"/>
    <x v="5"/>
    <x v="1183"/>
    <x v="1261"/>
    <x v="212"/>
    <x v="25"/>
    <x v="807"/>
    <x v="1262"/>
    <x v="1048"/>
    <x v="1262"/>
  </r>
  <r>
    <x v="2"/>
    <x v="9"/>
    <x v="1"/>
    <x v="6"/>
    <x v="6"/>
    <x v="785"/>
    <x v="1262"/>
    <x v="420"/>
    <x v="92"/>
    <x v="1016"/>
    <x v="1263"/>
    <x v="1022"/>
    <x v="1263"/>
  </r>
  <r>
    <x v="2"/>
    <x v="9"/>
    <x v="1"/>
    <x v="6"/>
    <x v="2"/>
    <x v="1184"/>
    <x v="1263"/>
    <x v="1109"/>
    <x v="712"/>
    <x v="1059"/>
    <x v="1264"/>
    <x v="1067"/>
    <x v="1264"/>
  </r>
  <r>
    <x v="2"/>
    <x v="9"/>
    <x v="1"/>
    <x v="38"/>
    <x v="1"/>
    <x v="1185"/>
    <x v="1264"/>
    <x v="1110"/>
    <x v="372"/>
    <x v="1060"/>
    <x v="1265"/>
    <x v="1068"/>
    <x v="1265"/>
  </r>
  <r>
    <x v="2"/>
    <x v="9"/>
    <x v="1"/>
    <x v="30"/>
    <x v="1"/>
    <x v="1186"/>
    <x v="1265"/>
    <x v="1111"/>
    <x v="474"/>
    <x v="1061"/>
    <x v="1266"/>
    <x v="1069"/>
    <x v="1266"/>
  </r>
  <r>
    <x v="2"/>
    <x v="9"/>
    <x v="1"/>
    <x v="31"/>
    <x v="1"/>
    <x v="1187"/>
    <x v="1266"/>
    <x v="1112"/>
    <x v="713"/>
    <x v="1062"/>
    <x v="1267"/>
    <x v="1070"/>
    <x v="1267"/>
  </r>
  <r>
    <x v="2"/>
    <x v="9"/>
    <x v="1"/>
    <x v="31"/>
    <x v="2"/>
    <x v="1188"/>
    <x v="1267"/>
    <x v="1113"/>
    <x v="346"/>
    <x v="1063"/>
    <x v="1268"/>
    <x v="1071"/>
    <x v="1268"/>
  </r>
  <r>
    <x v="2"/>
    <x v="9"/>
    <x v="2"/>
    <x v="0"/>
    <x v="0"/>
    <x v="1189"/>
    <x v="1268"/>
    <x v="1114"/>
    <x v="714"/>
    <x v="1064"/>
    <x v="1269"/>
    <x v="1072"/>
    <x v="1269"/>
  </r>
  <r>
    <x v="2"/>
    <x v="9"/>
    <x v="2"/>
    <x v="0"/>
    <x v="1"/>
    <x v="1190"/>
    <x v="1269"/>
    <x v="1115"/>
    <x v="715"/>
    <x v="1065"/>
    <x v="1270"/>
    <x v="1073"/>
    <x v="1270"/>
  </r>
  <r>
    <x v="2"/>
    <x v="9"/>
    <x v="2"/>
    <x v="0"/>
    <x v="2"/>
    <x v="1191"/>
    <x v="1270"/>
    <x v="1116"/>
    <x v="716"/>
    <x v="1066"/>
    <x v="1271"/>
    <x v="1074"/>
    <x v="1271"/>
  </r>
  <r>
    <x v="2"/>
    <x v="9"/>
    <x v="2"/>
    <x v="0"/>
    <x v="3"/>
    <x v="1192"/>
    <x v="1271"/>
    <x v="1117"/>
    <x v="115"/>
    <x v="1067"/>
    <x v="1272"/>
    <x v="1075"/>
    <x v="1272"/>
  </r>
  <r>
    <x v="2"/>
    <x v="9"/>
    <x v="2"/>
    <x v="1"/>
    <x v="0"/>
    <x v="1193"/>
    <x v="1272"/>
    <x v="1118"/>
    <x v="717"/>
    <x v="1068"/>
    <x v="1273"/>
    <x v="1076"/>
    <x v="1273"/>
  </r>
  <r>
    <x v="2"/>
    <x v="9"/>
    <x v="2"/>
    <x v="1"/>
    <x v="2"/>
    <x v="1194"/>
    <x v="1273"/>
    <x v="1119"/>
    <x v="718"/>
    <x v="1069"/>
    <x v="1274"/>
    <x v="1077"/>
    <x v="1274"/>
  </r>
  <r>
    <x v="2"/>
    <x v="9"/>
    <x v="2"/>
    <x v="5"/>
    <x v="5"/>
    <x v="1195"/>
    <x v="1274"/>
    <x v="1120"/>
    <x v="719"/>
    <x v="1070"/>
    <x v="1275"/>
    <x v="1078"/>
    <x v="1275"/>
  </r>
  <r>
    <x v="2"/>
    <x v="9"/>
    <x v="2"/>
    <x v="5"/>
    <x v="1"/>
    <x v="1196"/>
    <x v="1275"/>
    <x v="1121"/>
    <x v="720"/>
    <x v="1071"/>
    <x v="1276"/>
    <x v="1079"/>
    <x v="1276"/>
  </r>
  <r>
    <x v="2"/>
    <x v="9"/>
    <x v="2"/>
    <x v="33"/>
    <x v="1"/>
    <x v="1197"/>
    <x v="1276"/>
    <x v="1122"/>
    <x v="721"/>
    <x v="1072"/>
    <x v="1277"/>
    <x v="1080"/>
    <x v="1277"/>
  </r>
  <r>
    <x v="2"/>
    <x v="9"/>
    <x v="2"/>
    <x v="6"/>
    <x v="5"/>
    <x v="1198"/>
    <x v="1277"/>
    <x v="1123"/>
    <x v="25"/>
    <x v="1073"/>
    <x v="1278"/>
    <x v="1081"/>
    <x v="1278"/>
  </r>
  <r>
    <x v="2"/>
    <x v="9"/>
    <x v="2"/>
    <x v="6"/>
    <x v="6"/>
    <x v="1199"/>
    <x v="1278"/>
    <x v="754"/>
    <x v="79"/>
    <x v="1074"/>
    <x v="1279"/>
    <x v="1082"/>
    <x v="1279"/>
  </r>
  <r>
    <x v="2"/>
    <x v="9"/>
    <x v="2"/>
    <x v="6"/>
    <x v="2"/>
    <x v="1200"/>
    <x v="1279"/>
    <x v="1124"/>
    <x v="682"/>
    <x v="1075"/>
    <x v="1280"/>
    <x v="1083"/>
    <x v="1280"/>
  </r>
  <r>
    <x v="2"/>
    <x v="9"/>
    <x v="2"/>
    <x v="3"/>
    <x v="4"/>
    <x v="1201"/>
    <x v="1280"/>
    <x v="1125"/>
    <x v="722"/>
    <x v="1076"/>
    <x v="1281"/>
    <x v="1084"/>
    <x v="1281"/>
  </r>
  <r>
    <x v="2"/>
    <x v="9"/>
    <x v="2"/>
    <x v="14"/>
    <x v="4"/>
    <x v="1202"/>
    <x v="1281"/>
    <x v="708"/>
    <x v="346"/>
    <x v="1077"/>
    <x v="1282"/>
    <x v="1085"/>
    <x v="1282"/>
  </r>
  <r>
    <x v="2"/>
    <x v="9"/>
    <x v="2"/>
    <x v="14"/>
    <x v="1"/>
    <x v="1203"/>
    <x v="1282"/>
    <x v="1126"/>
    <x v="186"/>
    <x v="595"/>
    <x v="1283"/>
    <x v="1086"/>
    <x v="1283"/>
  </r>
  <r>
    <x v="2"/>
    <x v="9"/>
    <x v="2"/>
    <x v="14"/>
    <x v="2"/>
    <x v="1204"/>
    <x v="1283"/>
    <x v="1127"/>
    <x v="463"/>
    <x v="1078"/>
    <x v="1284"/>
    <x v="1087"/>
    <x v="1284"/>
  </r>
  <r>
    <x v="2"/>
    <x v="9"/>
    <x v="2"/>
    <x v="31"/>
    <x v="1"/>
    <x v="1205"/>
    <x v="1284"/>
    <x v="1128"/>
    <x v="723"/>
    <x v="1079"/>
    <x v="1285"/>
    <x v="1088"/>
    <x v="1285"/>
  </r>
  <r>
    <x v="2"/>
    <x v="9"/>
    <x v="2"/>
    <x v="31"/>
    <x v="2"/>
    <x v="1206"/>
    <x v="1285"/>
    <x v="1129"/>
    <x v="724"/>
    <x v="1080"/>
    <x v="1286"/>
    <x v="1089"/>
    <x v="1286"/>
  </r>
  <r>
    <x v="2"/>
    <x v="9"/>
    <x v="2"/>
    <x v="4"/>
    <x v="1"/>
    <x v="1207"/>
    <x v="1286"/>
    <x v="1130"/>
    <x v="12"/>
    <x v="13"/>
    <x v="1287"/>
    <x v="13"/>
    <x v="1287"/>
  </r>
  <r>
    <x v="2"/>
    <x v="9"/>
    <x v="2"/>
    <x v="16"/>
    <x v="4"/>
    <x v="1208"/>
    <x v="1287"/>
    <x v="1131"/>
    <x v="12"/>
    <x v="13"/>
    <x v="1288"/>
    <x v="13"/>
    <x v="1288"/>
  </r>
  <r>
    <x v="2"/>
    <x v="9"/>
    <x v="2"/>
    <x v="16"/>
    <x v="1"/>
    <x v="1209"/>
    <x v="1288"/>
    <x v="1132"/>
    <x v="12"/>
    <x v="13"/>
    <x v="1289"/>
    <x v="13"/>
    <x v="1289"/>
  </r>
  <r>
    <x v="2"/>
    <x v="10"/>
    <x v="0"/>
    <x v="1"/>
    <x v="0"/>
    <x v="1210"/>
    <x v="1289"/>
    <x v="1133"/>
    <x v="541"/>
    <x v="1081"/>
    <x v="1290"/>
    <x v="1090"/>
    <x v="1290"/>
  </r>
  <r>
    <x v="2"/>
    <x v="10"/>
    <x v="0"/>
    <x v="1"/>
    <x v="2"/>
    <x v="1211"/>
    <x v="1290"/>
    <x v="1134"/>
    <x v="491"/>
    <x v="1082"/>
    <x v="1291"/>
    <x v="1091"/>
    <x v="1291"/>
  </r>
  <r>
    <x v="2"/>
    <x v="10"/>
    <x v="0"/>
    <x v="0"/>
    <x v="0"/>
    <x v="1212"/>
    <x v="1291"/>
    <x v="1135"/>
    <x v="654"/>
    <x v="1083"/>
    <x v="1292"/>
    <x v="1092"/>
    <x v="1292"/>
  </r>
  <r>
    <x v="2"/>
    <x v="10"/>
    <x v="0"/>
    <x v="0"/>
    <x v="1"/>
    <x v="1213"/>
    <x v="1292"/>
    <x v="1136"/>
    <x v="725"/>
    <x v="1084"/>
    <x v="1293"/>
    <x v="1093"/>
    <x v="1293"/>
  </r>
  <r>
    <x v="2"/>
    <x v="10"/>
    <x v="0"/>
    <x v="0"/>
    <x v="2"/>
    <x v="1214"/>
    <x v="1293"/>
    <x v="1137"/>
    <x v="726"/>
    <x v="1085"/>
    <x v="1294"/>
    <x v="1094"/>
    <x v="1294"/>
  </r>
  <r>
    <x v="2"/>
    <x v="10"/>
    <x v="0"/>
    <x v="6"/>
    <x v="5"/>
    <x v="280"/>
    <x v="1294"/>
    <x v="275"/>
    <x v="92"/>
    <x v="1086"/>
    <x v="1295"/>
    <x v="235"/>
    <x v="1295"/>
  </r>
  <r>
    <x v="2"/>
    <x v="10"/>
    <x v="0"/>
    <x v="6"/>
    <x v="2"/>
    <x v="1215"/>
    <x v="1295"/>
    <x v="1138"/>
    <x v="469"/>
    <x v="1087"/>
    <x v="1296"/>
    <x v="1095"/>
    <x v="1296"/>
  </r>
  <r>
    <x v="2"/>
    <x v="10"/>
    <x v="0"/>
    <x v="3"/>
    <x v="4"/>
    <x v="1216"/>
    <x v="1296"/>
    <x v="1139"/>
    <x v="582"/>
    <x v="1088"/>
    <x v="1297"/>
    <x v="1096"/>
    <x v="1297"/>
  </r>
  <r>
    <x v="2"/>
    <x v="10"/>
    <x v="0"/>
    <x v="5"/>
    <x v="5"/>
    <x v="1217"/>
    <x v="1297"/>
    <x v="899"/>
    <x v="186"/>
    <x v="1089"/>
    <x v="1298"/>
    <x v="1097"/>
    <x v="1298"/>
  </r>
  <r>
    <x v="2"/>
    <x v="10"/>
    <x v="0"/>
    <x v="5"/>
    <x v="1"/>
    <x v="1218"/>
    <x v="1298"/>
    <x v="1140"/>
    <x v="119"/>
    <x v="1090"/>
    <x v="1299"/>
    <x v="1098"/>
    <x v="1299"/>
  </r>
  <r>
    <x v="2"/>
    <x v="10"/>
    <x v="0"/>
    <x v="33"/>
    <x v="1"/>
    <x v="1219"/>
    <x v="1299"/>
    <x v="1141"/>
    <x v="90"/>
    <x v="1091"/>
    <x v="1300"/>
    <x v="1099"/>
    <x v="1300"/>
  </r>
  <r>
    <x v="2"/>
    <x v="10"/>
    <x v="0"/>
    <x v="34"/>
    <x v="1"/>
    <x v="1220"/>
    <x v="1300"/>
    <x v="1142"/>
    <x v="727"/>
    <x v="1092"/>
    <x v="1301"/>
    <x v="1100"/>
    <x v="1301"/>
  </r>
  <r>
    <x v="2"/>
    <x v="10"/>
    <x v="0"/>
    <x v="4"/>
    <x v="1"/>
    <x v="1221"/>
    <x v="1301"/>
    <x v="1143"/>
    <x v="158"/>
    <x v="1093"/>
    <x v="1302"/>
    <x v="1101"/>
    <x v="1302"/>
  </r>
  <r>
    <x v="2"/>
    <x v="10"/>
    <x v="0"/>
    <x v="31"/>
    <x v="1"/>
    <x v="1222"/>
    <x v="1302"/>
    <x v="1144"/>
    <x v="617"/>
    <x v="1094"/>
    <x v="1303"/>
    <x v="1102"/>
    <x v="1303"/>
  </r>
  <r>
    <x v="2"/>
    <x v="10"/>
    <x v="0"/>
    <x v="37"/>
    <x v="5"/>
    <x v="1223"/>
    <x v="1303"/>
    <x v="1145"/>
    <x v="12"/>
    <x v="13"/>
    <x v="1304"/>
    <x v="13"/>
    <x v="1304"/>
  </r>
  <r>
    <x v="2"/>
    <x v="10"/>
    <x v="1"/>
    <x v="0"/>
    <x v="0"/>
    <x v="1224"/>
    <x v="1304"/>
    <x v="1146"/>
    <x v="728"/>
    <x v="1095"/>
    <x v="1305"/>
    <x v="1103"/>
    <x v="1305"/>
  </r>
  <r>
    <x v="2"/>
    <x v="10"/>
    <x v="1"/>
    <x v="0"/>
    <x v="1"/>
    <x v="1225"/>
    <x v="1305"/>
    <x v="1147"/>
    <x v="729"/>
    <x v="1096"/>
    <x v="1306"/>
    <x v="1104"/>
    <x v="1306"/>
  </r>
  <r>
    <x v="2"/>
    <x v="10"/>
    <x v="1"/>
    <x v="0"/>
    <x v="2"/>
    <x v="1226"/>
    <x v="1306"/>
    <x v="1148"/>
    <x v="730"/>
    <x v="1097"/>
    <x v="1307"/>
    <x v="1105"/>
    <x v="1307"/>
  </r>
  <r>
    <x v="2"/>
    <x v="10"/>
    <x v="1"/>
    <x v="1"/>
    <x v="0"/>
    <x v="1227"/>
    <x v="1307"/>
    <x v="1149"/>
    <x v="731"/>
    <x v="1098"/>
    <x v="1308"/>
    <x v="1106"/>
    <x v="1308"/>
  </r>
  <r>
    <x v="2"/>
    <x v="10"/>
    <x v="1"/>
    <x v="1"/>
    <x v="2"/>
    <x v="1228"/>
    <x v="1308"/>
    <x v="1150"/>
    <x v="732"/>
    <x v="1099"/>
    <x v="1309"/>
    <x v="1107"/>
    <x v="1309"/>
  </r>
  <r>
    <x v="2"/>
    <x v="10"/>
    <x v="1"/>
    <x v="5"/>
    <x v="5"/>
    <x v="1229"/>
    <x v="1309"/>
    <x v="226"/>
    <x v="733"/>
    <x v="1100"/>
    <x v="1310"/>
    <x v="1108"/>
    <x v="1310"/>
  </r>
  <r>
    <x v="2"/>
    <x v="10"/>
    <x v="1"/>
    <x v="5"/>
    <x v="1"/>
    <x v="1230"/>
    <x v="1310"/>
    <x v="1151"/>
    <x v="734"/>
    <x v="1101"/>
    <x v="1311"/>
    <x v="1109"/>
    <x v="1311"/>
  </r>
  <r>
    <x v="2"/>
    <x v="10"/>
    <x v="1"/>
    <x v="33"/>
    <x v="1"/>
    <x v="1231"/>
    <x v="1311"/>
    <x v="1152"/>
    <x v="735"/>
    <x v="1102"/>
    <x v="1312"/>
    <x v="1110"/>
    <x v="1312"/>
  </r>
  <r>
    <x v="2"/>
    <x v="10"/>
    <x v="1"/>
    <x v="3"/>
    <x v="4"/>
    <x v="1232"/>
    <x v="1312"/>
    <x v="1153"/>
    <x v="736"/>
    <x v="1103"/>
    <x v="1313"/>
    <x v="1111"/>
    <x v="1313"/>
  </r>
  <r>
    <x v="2"/>
    <x v="10"/>
    <x v="1"/>
    <x v="4"/>
    <x v="1"/>
    <x v="1233"/>
    <x v="1313"/>
    <x v="1154"/>
    <x v="12"/>
    <x v="13"/>
    <x v="1314"/>
    <x v="13"/>
    <x v="1314"/>
  </r>
  <r>
    <x v="2"/>
    <x v="10"/>
    <x v="1"/>
    <x v="6"/>
    <x v="5"/>
    <x v="455"/>
    <x v="1314"/>
    <x v="16"/>
    <x v="25"/>
    <x v="178"/>
    <x v="1315"/>
    <x v="404"/>
    <x v="1315"/>
  </r>
  <r>
    <x v="2"/>
    <x v="10"/>
    <x v="1"/>
    <x v="6"/>
    <x v="6"/>
    <x v="118"/>
    <x v="1315"/>
    <x v="107"/>
    <x v="14"/>
    <x v="178"/>
    <x v="1316"/>
    <x v="179"/>
    <x v="1316"/>
  </r>
  <r>
    <x v="2"/>
    <x v="10"/>
    <x v="1"/>
    <x v="6"/>
    <x v="2"/>
    <x v="908"/>
    <x v="1316"/>
    <x v="1155"/>
    <x v="286"/>
    <x v="1104"/>
    <x v="1317"/>
    <x v="1112"/>
    <x v="1317"/>
  </r>
  <r>
    <x v="2"/>
    <x v="10"/>
    <x v="1"/>
    <x v="38"/>
    <x v="1"/>
    <x v="1234"/>
    <x v="1317"/>
    <x v="1156"/>
    <x v="737"/>
    <x v="1105"/>
    <x v="1318"/>
    <x v="1113"/>
    <x v="1318"/>
  </r>
  <r>
    <x v="2"/>
    <x v="10"/>
    <x v="1"/>
    <x v="37"/>
    <x v="5"/>
    <x v="1235"/>
    <x v="1318"/>
    <x v="1157"/>
    <x v="701"/>
    <x v="1106"/>
    <x v="1319"/>
    <x v="1114"/>
    <x v="1319"/>
  </r>
  <r>
    <x v="2"/>
    <x v="10"/>
    <x v="1"/>
    <x v="30"/>
    <x v="1"/>
    <x v="1236"/>
    <x v="1319"/>
    <x v="1158"/>
    <x v="738"/>
    <x v="1107"/>
    <x v="1320"/>
    <x v="1115"/>
    <x v="1320"/>
  </r>
  <r>
    <x v="2"/>
    <x v="10"/>
    <x v="2"/>
    <x v="0"/>
    <x v="0"/>
    <x v="1237"/>
    <x v="1320"/>
    <x v="1159"/>
    <x v="739"/>
    <x v="1108"/>
    <x v="1321"/>
    <x v="1116"/>
    <x v="1321"/>
  </r>
  <r>
    <x v="2"/>
    <x v="10"/>
    <x v="2"/>
    <x v="0"/>
    <x v="1"/>
    <x v="1238"/>
    <x v="1321"/>
    <x v="1160"/>
    <x v="740"/>
    <x v="1109"/>
    <x v="1322"/>
    <x v="1117"/>
    <x v="1322"/>
  </r>
  <r>
    <x v="2"/>
    <x v="10"/>
    <x v="2"/>
    <x v="0"/>
    <x v="2"/>
    <x v="1239"/>
    <x v="1322"/>
    <x v="1161"/>
    <x v="741"/>
    <x v="1110"/>
    <x v="1323"/>
    <x v="1118"/>
    <x v="1323"/>
  </r>
  <r>
    <x v="2"/>
    <x v="10"/>
    <x v="2"/>
    <x v="0"/>
    <x v="3"/>
    <x v="1240"/>
    <x v="1323"/>
    <x v="801"/>
    <x v="115"/>
    <x v="1111"/>
    <x v="1324"/>
    <x v="1119"/>
    <x v="1324"/>
  </r>
  <r>
    <x v="2"/>
    <x v="10"/>
    <x v="2"/>
    <x v="1"/>
    <x v="0"/>
    <x v="1241"/>
    <x v="1324"/>
    <x v="1162"/>
    <x v="438"/>
    <x v="1112"/>
    <x v="1325"/>
    <x v="1120"/>
    <x v="1325"/>
  </r>
  <r>
    <x v="2"/>
    <x v="10"/>
    <x v="2"/>
    <x v="1"/>
    <x v="2"/>
    <x v="1242"/>
    <x v="1325"/>
    <x v="1163"/>
    <x v="742"/>
    <x v="1113"/>
    <x v="1326"/>
    <x v="1121"/>
    <x v="1326"/>
  </r>
  <r>
    <x v="2"/>
    <x v="10"/>
    <x v="2"/>
    <x v="5"/>
    <x v="5"/>
    <x v="1243"/>
    <x v="1326"/>
    <x v="1164"/>
    <x v="648"/>
    <x v="1114"/>
    <x v="1327"/>
    <x v="1122"/>
    <x v="1327"/>
  </r>
  <r>
    <x v="2"/>
    <x v="10"/>
    <x v="2"/>
    <x v="5"/>
    <x v="1"/>
    <x v="1244"/>
    <x v="1327"/>
    <x v="1165"/>
    <x v="743"/>
    <x v="1115"/>
    <x v="1328"/>
    <x v="1123"/>
    <x v="1328"/>
  </r>
  <r>
    <x v="2"/>
    <x v="10"/>
    <x v="2"/>
    <x v="33"/>
    <x v="1"/>
    <x v="1245"/>
    <x v="1328"/>
    <x v="1166"/>
    <x v="744"/>
    <x v="1116"/>
    <x v="1329"/>
    <x v="1124"/>
    <x v="1329"/>
  </r>
  <r>
    <x v="2"/>
    <x v="10"/>
    <x v="2"/>
    <x v="6"/>
    <x v="5"/>
    <x v="1246"/>
    <x v="1329"/>
    <x v="39"/>
    <x v="25"/>
    <x v="1117"/>
    <x v="1330"/>
    <x v="1125"/>
    <x v="1330"/>
  </r>
  <r>
    <x v="2"/>
    <x v="10"/>
    <x v="2"/>
    <x v="6"/>
    <x v="6"/>
    <x v="1247"/>
    <x v="1330"/>
    <x v="1167"/>
    <x v="745"/>
    <x v="1118"/>
    <x v="1331"/>
    <x v="1126"/>
    <x v="1331"/>
  </r>
  <r>
    <x v="2"/>
    <x v="10"/>
    <x v="2"/>
    <x v="6"/>
    <x v="2"/>
    <x v="1248"/>
    <x v="1331"/>
    <x v="1168"/>
    <x v="746"/>
    <x v="1119"/>
    <x v="1332"/>
    <x v="1127"/>
    <x v="1332"/>
  </r>
  <r>
    <x v="2"/>
    <x v="10"/>
    <x v="2"/>
    <x v="14"/>
    <x v="4"/>
    <x v="1249"/>
    <x v="1332"/>
    <x v="1169"/>
    <x v="411"/>
    <x v="1120"/>
    <x v="1333"/>
    <x v="1128"/>
    <x v="1333"/>
  </r>
  <r>
    <x v="2"/>
    <x v="10"/>
    <x v="2"/>
    <x v="14"/>
    <x v="1"/>
    <x v="1250"/>
    <x v="1333"/>
    <x v="518"/>
    <x v="115"/>
    <x v="1121"/>
    <x v="1334"/>
    <x v="1129"/>
    <x v="1334"/>
  </r>
  <r>
    <x v="2"/>
    <x v="10"/>
    <x v="2"/>
    <x v="14"/>
    <x v="2"/>
    <x v="1251"/>
    <x v="1334"/>
    <x v="1170"/>
    <x v="514"/>
    <x v="15"/>
    <x v="1335"/>
    <x v="1130"/>
    <x v="1335"/>
  </r>
  <r>
    <x v="2"/>
    <x v="10"/>
    <x v="2"/>
    <x v="3"/>
    <x v="4"/>
    <x v="1252"/>
    <x v="1335"/>
    <x v="1171"/>
    <x v="747"/>
    <x v="1122"/>
    <x v="1336"/>
    <x v="1131"/>
    <x v="1336"/>
  </r>
  <r>
    <x v="2"/>
    <x v="10"/>
    <x v="2"/>
    <x v="16"/>
    <x v="4"/>
    <x v="1253"/>
    <x v="1336"/>
    <x v="1172"/>
    <x v="12"/>
    <x v="13"/>
    <x v="1337"/>
    <x v="13"/>
    <x v="1337"/>
  </r>
  <r>
    <x v="2"/>
    <x v="10"/>
    <x v="2"/>
    <x v="16"/>
    <x v="1"/>
    <x v="1254"/>
    <x v="1337"/>
    <x v="1173"/>
    <x v="12"/>
    <x v="13"/>
    <x v="1338"/>
    <x v="13"/>
    <x v="1338"/>
  </r>
  <r>
    <x v="2"/>
    <x v="10"/>
    <x v="2"/>
    <x v="4"/>
    <x v="1"/>
    <x v="1255"/>
    <x v="1338"/>
    <x v="500"/>
    <x v="12"/>
    <x v="13"/>
    <x v="1339"/>
    <x v="13"/>
    <x v="1339"/>
  </r>
  <r>
    <x v="2"/>
    <x v="10"/>
    <x v="2"/>
    <x v="31"/>
    <x v="1"/>
    <x v="1256"/>
    <x v="1339"/>
    <x v="1174"/>
    <x v="748"/>
    <x v="1123"/>
    <x v="1340"/>
    <x v="1132"/>
    <x v="1340"/>
  </r>
  <r>
    <x v="2"/>
    <x v="10"/>
    <x v="2"/>
    <x v="31"/>
    <x v="2"/>
    <x v="1257"/>
    <x v="1340"/>
    <x v="548"/>
    <x v="298"/>
    <x v="1124"/>
    <x v="1341"/>
    <x v="1133"/>
    <x v="1341"/>
  </r>
  <r>
    <x v="2"/>
    <x v="11"/>
    <x v="0"/>
    <x v="1"/>
    <x v="0"/>
    <x v="1258"/>
    <x v="1341"/>
    <x v="45"/>
    <x v="188"/>
    <x v="1125"/>
    <x v="1342"/>
    <x v="1134"/>
    <x v="1342"/>
  </r>
  <r>
    <x v="2"/>
    <x v="11"/>
    <x v="0"/>
    <x v="1"/>
    <x v="2"/>
    <x v="1259"/>
    <x v="1342"/>
    <x v="1175"/>
    <x v="749"/>
    <x v="1126"/>
    <x v="1343"/>
    <x v="1135"/>
    <x v="1343"/>
  </r>
  <r>
    <x v="2"/>
    <x v="11"/>
    <x v="0"/>
    <x v="0"/>
    <x v="0"/>
    <x v="1260"/>
    <x v="1343"/>
    <x v="1176"/>
    <x v="750"/>
    <x v="1127"/>
    <x v="1344"/>
    <x v="1136"/>
    <x v="1344"/>
  </r>
  <r>
    <x v="2"/>
    <x v="11"/>
    <x v="0"/>
    <x v="0"/>
    <x v="1"/>
    <x v="1261"/>
    <x v="1344"/>
    <x v="1177"/>
    <x v="751"/>
    <x v="1128"/>
    <x v="1345"/>
    <x v="1137"/>
    <x v="1345"/>
  </r>
  <r>
    <x v="2"/>
    <x v="11"/>
    <x v="0"/>
    <x v="0"/>
    <x v="2"/>
    <x v="1262"/>
    <x v="1345"/>
    <x v="1178"/>
    <x v="752"/>
    <x v="1129"/>
    <x v="1346"/>
    <x v="1138"/>
    <x v="1346"/>
  </r>
  <r>
    <x v="2"/>
    <x v="11"/>
    <x v="0"/>
    <x v="3"/>
    <x v="4"/>
    <x v="1263"/>
    <x v="1346"/>
    <x v="1179"/>
    <x v="127"/>
    <x v="1130"/>
    <x v="1347"/>
    <x v="1139"/>
    <x v="1347"/>
  </r>
  <r>
    <x v="2"/>
    <x v="11"/>
    <x v="0"/>
    <x v="6"/>
    <x v="2"/>
    <x v="1264"/>
    <x v="1347"/>
    <x v="1180"/>
    <x v="128"/>
    <x v="1131"/>
    <x v="1348"/>
    <x v="1140"/>
    <x v="1348"/>
  </r>
  <r>
    <x v="2"/>
    <x v="11"/>
    <x v="0"/>
    <x v="5"/>
    <x v="5"/>
    <x v="1265"/>
    <x v="1348"/>
    <x v="1181"/>
    <x v="186"/>
    <x v="1132"/>
    <x v="1349"/>
    <x v="1141"/>
    <x v="1349"/>
  </r>
  <r>
    <x v="2"/>
    <x v="11"/>
    <x v="0"/>
    <x v="5"/>
    <x v="1"/>
    <x v="1266"/>
    <x v="1349"/>
    <x v="1182"/>
    <x v="231"/>
    <x v="1133"/>
    <x v="1350"/>
    <x v="1142"/>
    <x v="1350"/>
  </r>
  <r>
    <x v="2"/>
    <x v="11"/>
    <x v="0"/>
    <x v="33"/>
    <x v="1"/>
    <x v="1267"/>
    <x v="1350"/>
    <x v="1183"/>
    <x v="578"/>
    <x v="1134"/>
    <x v="1351"/>
    <x v="1143"/>
    <x v="1351"/>
  </r>
  <r>
    <x v="2"/>
    <x v="11"/>
    <x v="0"/>
    <x v="34"/>
    <x v="1"/>
    <x v="1268"/>
    <x v="1351"/>
    <x v="452"/>
    <x v="724"/>
    <x v="1135"/>
    <x v="1352"/>
    <x v="1144"/>
    <x v="1352"/>
  </r>
  <r>
    <x v="2"/>
    <x v="11"/>
    <x v="0"/>
    <x v="4"/>
    <x v="1"/>
    <x v="1269"/>
    <x v="1352"/>
    <x v="1184"/>
    <x v="12"/>
    <x v="13"/>
    <x v="1353"/>
    <x v="13"/>
    <x v="1353"/>
  </r>
  <r>
    <x v="2"/>
    <x v="11"/>
    <x v="0"/>
    <x v="31"/>
    <x v="1"/>
    <x v="566"/>
    <x v="1353"/>
    <x v="579"/>
    <x v="676"/>
    <x v="1136"/>
    <x v="1354"/>
    <x v="1145"/>
    <x v="1354"/>
  </r>
  <r>
    <x v="2"/>
    <x v="11"/>
    <x v="0"/>
    <x v="39"/>
    <x v="4"/>
    <x v="1270"/>
    <x v="1354"/>
    <x v="417"/>
    <x v="433"/>
    <x v="1137"/>
    <x v="1355"/>
    <x v="1146"/>
    <x v="1355"/>
  </r>
  <r>
    <x v="2"/>
    <x v="11"/>
    <x v="1"/>
    <x v="0"/>
    <x v="0"/>
    <x v="1271"/>
    <x v="1355"/>
    <x v="1185"/>
    <x v="753"/>
    <x v="1138"/>
    <x v="1356"/>
    <x v="1147"/>
    <x v="1356"/>
  </r>
  <r>
    <x v="2"/>
    <x v="11"/>
    <x v="1"/>
    <x v="0"/>
    <x v="1"/>
    <x v="1272"/>
    <x v="1356"/>
    <x v="1186"/>
    <x v="754"/>
    <x v="1139"/>
    <x v="1357"/>
    <x v="1148"/>
    <x v="1357"/>
  </r>
  <r>
    <x v="2"/>
    <x v="11"/>
    <x v="1"/>
    <x v="0"/>
    <x v="2"/>
    <x v="1273"/>
    <x v="1357"/>
    <x v="1187"/>
    <x v="755"/>
    <x v="1140"/>
    <x v="1358"/>
    <x v="1149"/>
    <x v="1358"/>
  </r>
  <r>
    <x v="2"/>
    <x v="11"/>
    <x v="1"/>
    <x v="1"/>
    <x v="0"/>
    <x v="1274"/>
    <x v="1358"/>
    <x v="1188"/>
    <x v="756"/>
    <x v="1141"/>
    <x v="1359"/>
    <x v="1150"/>
    <x v="1359"/>
  </r>
  <r>
    <x v="2"/>
    <x v="11"/>
    <x v="1"/>
    <x v="1"/>
    <x v="2"/>
    <x v="1275"/>
    <x v="1359"/>
    <x v="1189"/>
    <x v="757"/>
    <x v="1142"/>
    <x v="1360"/>
    <x v="1151"/>
    <x v="1360"/>
  </r>
  <r>
    <x v="2"/>
    <x v="11"/>
    <x v="1"/>
    <x v="5"/>
    <x v="5"/>
    <x v="1276"/>
    <x v="1360"/>
    <x v="1190"/>
    <x v="678"/>
    <x v="1143"/>
    <x v="1361"/>
    <x v="1152"/>
    <x v="1361"/>
  </r>
  <r>
    <x v="2"/>
    <x v="11"/>
    <x v="1"/>
    <x v="5"/>
    <x v="1"/>
    <x v="1277"/>
    <x v="1361"/>
    <x v="1191"/>
    <x v="758"/>
    <x v="1144"/>
    <x v="1362"/>
    <x v="1153"/>
    <x v="1362"/>
  </r>
  <r>
    <x v="2"/>
    <x v="11"/>
    <x v="1"/>
    <x v="30"/>
    <x v="1"/>
    <x v="1278"/>
    <x v="1362"/>
    <x v="1192"/>
    <x v="759"/>
    <x v="1145"/>
    <x v="1363"/>
    <x v="1154"/>
    <x v="1363"/>
  </r>
  <r>
    <x v="2"/>
    <x v="11"/>
    <x v="1"/>
    <x v="33"/>
    <x v="1"/>
    <x v="1279"/>
    <x v="1363"/>
    <x v="1193"/>
    <x v="760"/>
    <x v="1146"/>
    <x v="1364"/>
    <x v="1155"/>
    <x v="1364"/>
  </r>
  <r>
    <x v="2"/>
    <x v="11"/>
    <x v="1"/>
    <x v="4"/>
    <x v="1"/>
    <x v="1280"/>
    <x v="1364"/>
    <x v="776"/>
    <x v="12"/>
    <x v="13"/>
    <x v="1365"/>
    <x v="13"/>
    <x v="1365"/>
  </r>
  <r>
    <x v="2"/>
    <x v="11"/>
    <x v="1"/>
    <x v="3"/>
    <x v="4"/>
    <x v="1281"/>
    <x v="1365"/>
    <x v="1194"/>
    <x v="761"/>
    <x v="1147"/>
    <x v="1366"/>
    <x v="1156"/>
    <x v="1366"/>
  </r>
  <r>
    <x v="2"/>
    <x v="11"/>
    <x v="1"/>
    <x v="6"/>
    <x v="2"/>
    <x v="1282"/>
    <x v="1366"/>
    <x v="1195"/>
    <x v="762"/>
    <x v="1148"/>
    <x v="1367"/>
    <x v="1157"/>
    <x v="1367"/>
  </r>
  <r>
    <x v="2"/>
    <x v="11"/>
    <x v="1"/>
    <x v="37"/>
    <x v="5"/>
    <x v="1283"/>
    <x v="1367"/>
    <x v="1196"/>
    <x v="5"/>
    <x v="1149"/>
    <x v="1368"/>
    <x v="1158"/>
    <x v="1368"/>
  </r>
  <r>
    <x v="2"/>
    <x v="11"/>
    <x v="1"/>
    <x v="36"/>
    <x v="2"/>
    <x v="1284"/>
    <x v="1368"/>
    <x v="1197"/>
    <x v="12"/>
    <x v="13"/>
    <x v="1369"/>
    <x v="13"/>
    <x v="1369"/>
  </r>
  <r>
    <x v="2"/>
    <x v="11"/>
    <x v="2"/>
    <x v="0"/>
    <x v="0"/>
    <x v="1285"/>
    <x v="1369"/>
    <x v="1198"/>
    <x v="763"/>
    <x v="1150"/>
    <x v="1370"/>
    <x v="1159"/>
    <x v="1370"/>
  </r>
  <r>
    <x v="2"/>
    <x v="11"/>
    <x v="2"/>
    <x v="0"/>
    <x v="1"/>
    <x v="1286"/>
    <x v="1370"/>
    <x v="1199"/>
    <x v="764"/>
    <x v="1151"/>
    <x v="1371"/>
    <x v="1160"/>
    <x v="1371"/>
  </r>
  <r>
    <x v="2"/>
    <x v="11"/>
    <x v="2"/>
    <x v="0"/>
    <x v="2"/>
    <x v="1287"/>
    <x v="1371"/>
    <x v="1200"/>
    <x v="765"/>
    <x v="1152"/>
    <x v="1372"/>
    <x v="1161"/>
    <x v="1372"/>
  </r>
  <r>
    <x v="2"/>
    <x v="11"/>
    <x v="2"/>
    <x v="0"/>
    <x v="3"/>
    <x v="1192"/>
    <x v="1271"/>
    <x v="1117"/>
    <x v="115"/>
    <x v="1067"/>
    <x v="1272"/>
    <x v="1075"/>
    <x v="1272"/>
  </r>
  <r>
    <x v="2"/>
    <x v="11"/>
    <x v="2"/>
    <x v="1"/>
    <x v="0"/>
    <x v="1288"/>
    <x v="1372"/>
    <x v="356"/>
    <x v="766"/>
    <x v="1153"/>
    <x v="1373"/>
    <x v="1162"/>
    <x v="1373"/>
  </r>
  <r>
    <x v="2"/>
    <x v="11"/>
    <x v="2"/>
    <x v="1"/>
    <x v="2"/>
    <x v="1289"/>
    <x v="1373"/>
    <x v="1201"/>
    <x v="767"/>
    <x v="1154"/>
    <x v="1374"/>
    <x v="1163"/>
    <x v="1374"/>
  </r>
  <r>
    <x v="2"/>
    <x v="11"/>
    <x v="2"/>
    <x v="5"/>
    <x v="5"/>
    <x v="1290"/>
    <x v="1374"/>
    <x v="1202"/>
    <x v="768"/>
    <x v="1155"/>
    <x v="1375"/>
    <x v="1164"/>
    <x v="1375"/>
  </r>
  <r>
    <x v="2"/>
    <x v="11"/>
    <x v="2"/>
    <x v="5"/>
    <x v="1"/>
    <x v="1291"/>
    <x v="1375"/>
    <x v="1203"/>
    <x v="769"/>
    <x v="1156"/>
    <x v="1376"/>
    <x v="1165"/>
    <x v="1376"/>
  </r>
  <r>
    <x v="2"/>
    <x v="11"/>
    <x v="2"/>
    <x v="33"/>
    <x v="1"/>
    <x v="1292"/>
    <x v="1376"/>
    <x v="1204"/>
    <x v="770"/>
    <x v="1157"/>
    <x v="1377"/>
    <x v="1166"/>
    <x v="1377"/>
  </r>
  <r>
    <x v="2"/>
    <x v="11"/>
    <x v="2"/>
    <x v="6"/>
    <x v="6"/>
    <x v="1293"/>
    <x v="1377"/>
    <x v="1205"/>
    <x v="188"/>
    <x v="1158"/>
    <x v="1378"/>
    <x v="1167"/>
    <x v="1378"/>
  </r>
  <r>
    <x v="2"/>
    <x v="11"/>
    <x v="2"/>
    <x v="6"/>
    <x v="2"/>
    <x v="1294"/>
    <x v="1378"/>
    <x v="1206"/>
    <x v="771"/>
    <x v="1159"/>
    <x v="1379"/>
    <x v="1168"/>
    <x v="1379"/>
  </r>
  <r>
    <x v="2"/>
    <x v="11"/>
    <x v="2"/>
    <x v="14"/>
    <x v="4"/>
    <x v="1295"/>
    <x v="1379"/>
    <x v="41"/>
    <x v="55"/>
    <x v="1160"/>
    <x v="1380"/>
    <x v="1169"/>
    <x v="1380"/>
  </r>
  <r>
    <x v="2"/>
    <x v="11"/>
    <x v="2"/>
    <x v="14"/>
    <x v="1"/>
    <x v="1296"/>
    <x v="1380"/>
    <x v="1207"/>
    <x v="10"/>
    <x v="1161"/>
    <x v="1381"/>
    <x v="1170"/>
    <x v="1381"/>
  </r>
  <r>
    <x v="2"/>
    <x v="11"/>
    <x v="2"/>
    <x v="14"/>
    <x v="2"/>
    <x v="1297"/>
    <x v="1381"/>
    <x v="1208"/>
    <x v="223"/>
    <x v="1162"/>
    <x v="1382"/>
    <x v="1171"/>
    <x v="1382"/>
  </r>
  <r>
    <x v="2"/>
    <x v="11"/>
    <x v="2"/>
    <x v="3"/>
    <x v="4"/>
    <x v="1298"/>
    <x v="1382"/>
    <x v="1209"/>
    <x v="772"/>
    <x v="1163"/>
    <x v="1383"/>
    <x v="1172"/>
    <x v="1383"/>
  </r>
  <r>
    <x v="2"/>
    <x v="11"/>
    <x v="2"/>
    <x v="30"/>
    <x v="1"/>
    <x v="1299"/>
    <x v="1383"/>
    <x v="1210"/>
    <x v="773"/>
    <x v="1164"/>
    <x v="1384"/>
    <x v="1173"/>
    <x v="1384"/>
  </r>
  <r>
    <x v="2"/>
    <x v="11"/>
    <x v="2"/>
    <x v="4"/>
    <x v="1"/>
    <x v="1300"/>
    <x v="1384"/>
    <x v="1211"/>
    <x v="12"/>
    <x v="13"/>
    <x v="1385"/>
    <x v="13"/>
    <x v="1385"/>
  </r>
  <r>
    <x v="2"/>
    <x v="11"/>
    <x v="2"/>
    <x v="16"/>
    <x v="4"/>
    <x v="1301"/>
    <x v="1385"/>
    <x v="1212"/>
    <x v="12"/>
    <x v="13"/>
    <x v="1386"/>
    <x v="13"/>
    <x v="1386"/>
  </r>
  <r>
    <x v="2"/>
    <x v="11"/>
    <x v="2"/>
    <x v="16"/>
    <x v="1"/>
    <x v="1302"/>
    <x v="1386"/>
    <x v="1213"/>
    <x v="12"/>
    <x v="13"/>
    <x v="1387"/>
    <x v="13"/>
    <x v="1387"/>
  </r>
  <r>
    <x v="2"/>
    <x v="0"/>
    <x v="0"/>
    <x v="0"/>
    <x v="7"/>
    <x v="1303"/>
    <x v="1387"/>
    <x v="1214"/>
    <x v="513"/>
    <x v="1165"/>
    <x v="1388"/>
    <x v="1174"/>
    <x v="1388"/>
  </r>
  <r>
    <x v="2"/>
    <x v="0"/>
    <x v="1"/>
    <x v="0"/>
    <x v="7"/>
    <x v="1304"/>
    <x v="1388"/>
    <x v="1215"/>
    <x v="774"/>
    <x v="1166"/>
    <x v="1389"/>
    <x v="1175"/>
    <x v="1389"/>
  </r>
  <r>
    <x v="2"/>
    <x v="0"/>
    <x v="2"/>
    <x v="0"/>
    <x v="7"/>
    <x v="1305"/>
    <x v="1389"/>
    <x v="1216"/>
    <x v="775"/>
    <x v="1167"/>
    <x v="1390"/>
    <x v="1176"/>
    <x v="1390"/>
  </r>
  <r>
    <x v="2"/>
    <x v="1"/>
    <x v="0"/>
    <x v="0"/>
    <x v="7"/>
    <x v="1306"/>
    <x v="1390"/>
    <x v="1217"/>
    <x v="700"/>
    <x v="1168"/>
    <x v="1391"/>
    <x v="1177"/>
    <x v="1391"/>
  </r>
  <r>
    <x v="2"/>
    <x v="1"/>
    <x v="1"/>
    <x v="0"/>
    <x v="7"/>
    <x v="1307"/>
    <x v="1391"/>
    <x v="1218"/>
    <x v="776"/>
    <x v="1169"/>
    <x v="1392"/>
    <x v="1178"/>
    <x v="1392"/>
  </r>
  <r>
    <x v="2"/>
    <x v="1"/>
    <x v="2"/>
    <x v="0"/>
    <x v="7"/>
    <x v="1308"/>
    <x v="1392"/>
    <x v="1219"/>
    <x v="777"/>
    <x v="1170"/>
    <x v="1393"/>
    <x v="1179"/>
    <x v="1393"/>
  </r>
  <r>
    <x v="2"/>
    <x v="2"/>
    <x v="0"/>
    <x v="0"/>
    <x v="7"/>
    <x v="1309"/>
    <x v="1393"/>
    <x v="1220"/>
    <x v="778"/>
    <x v="1171"/>
    <x v="1394"/>
    <x v="1180"/>
    <x v="1394"/>
  </r>
  <r>
    <x v="2"/>
    <x v="2"/>
    <x v="1"/>
    <x v="0"/>
    <x v="7"/>
    <x v="1310"/>
    <x v="1394"/>
    <x v="1221"/>
    <x v="417"/>
    <x v="1172"/>
    <x v="1395"/>
    <x v="1181"/>
    <x v="1395"/>
  </r>
  <r>
    <x v="2"/>
    <x v="2"/>
    <x v="2"/>
    <x v="0"/>
    <x v="7"/>
    <x v="1311"/>
    <x v="1395"/>
    <x v="1222"/>
    <x v="779"/>
    <x v="1173"/>
    <x v="1396"/>
    <x v="1182"/>
    <x v="1396"/>
  </r>
  <r>
    <x v="2"/>
    <x v="3"/>
    <x v="0"/>
    <x v="0"/>
    <x v="7"/>
    <x v="1312"/>
    <x v="1396"/>
    <x v="1223"/>
    <x v="780"/>
    <x v="1174"/>
    <x v="1397"/>
    <x v="1183"/>
    <x v="1397"/>
  </r>
  <r>
    <x v="2"/>
    <x v="3"/>
    <x v="1"/>
    <x v="0"/>
    <x v="7"/>
    <x v="1313"/>
    <x v="1397"/>
    <x v="1224"/>
    <x v="156"/>
    <x v="1175"/>
    <x v="1398"/>
    <x v="1184"/>
    <x v="1398"/>
  </r>
  <r>
    <x v="2"/>
    <x v="3"/>
    <x v="2"/>
    <x v="0"/>
    <x v="7"/>
    <x v="1314"/>
    <x v="1398"/>
    <x v="1225"/>
    <x v="402"/>
    <x v="1176"/>
    <x v="1399"/>
    <x v="1185"/>
    <x v="1399"/>
  </r>
  <r>
    <x v="2"/>
    <x v="4"/>
    <x v="0"/>
    <x v="0"/>
    <x v="7"/>
    <x v="1315"/>
    <x v="1399"/>
    <x v="1226"/>
    <x v="712"/>
    <x v="1177"/>
    <x v="1400"/>
    <x v="1186"/>
    <x v="1400"/>
  </r>
  <r>
    <x v="2"/>
    <x v="4"/>
    <x v="1"/>
    <x v="0"/>
    <x v="7"/>
    <x v="1316"/>
    <x v="1400"/>
    <x v="1227"/>
    <x v="735"/>
    <x v="1178"/>
    <x v="1401"/>
    <x v="1187"/>
    <x v="1401"/>
  </r>
  <r>
    <x v="2"/>
    <x v="4"/>
    <x v="2"/>
    <x v="0"/>
    <x v="7"/>
    <x v="1317"/>
    <x v="1401"/>
    <x v="1228"/>
    <x v="781"/>
    <x v="1179"/>
    <x v="1402"/>
    <x v="1188"/>
    <x v="1402"/>
  </r>
  <r>
    <x v="2"/>
    <x v="5"/>
    <x v="0"/>
    <x v="0"/>
    <x v="7"/>
    <x v="1318"/>
    <x v="1402"/>
    <x v="1229"/>
    <x v="782"/>
    <x v="1180"/>
    <x v="1403"/>
    <x v="1189"/>
    <x v="1403"/>
  </r>
  <r>
    <x v="2"/>
    <x v="5"/>
    <x v="1"/>
    <x v="0"/>
    <x v="7"/>
    <x v="1319"/>
    <x v="1403"/>
    <x v="1230"/>
    <x v="783"/>
    <x v="1181"/>
    <x v="1404"/>
    <x v="1190"/>
    <x v="1404"/>
  </r>
  <r>
    <x v="2"/>
    <x v="5"/>
    <x v="2"/>
    <x v="0"/>
    <x v="7"/>
    <x v="1320"/>
    <x v="1404"/>
    <x v="1231"/>
    <x v="784"/>
    <x v="1182"/>
    <x v="1405"/>
    <x v="1191"/>
    <x v="1405"/>
  </r>
  <r>
    <x v="2"/>
    <x v="6"/>
    <x v="0"/>
    <x v="0"/>
    <x v="7"/>
    <x v="1321"/>
    <x v="1405"/>
    <x v="1232"/>
    <x v="88"/>
    <x v="1183"/>
    <x v="1406"/>
    <x v="1192"/>
    <x v="1406"/>
  </r>
  <r>
    <x v="2"/>
    <x v="6"/>
    <x v="1"/>
    <x v="0"/>
    <x v="7"/>
    <x v="1322"/>
    <x v="1406"/>
    <x v="1233"/>
    <x v="785"/>
    <x v="1184"/>
    <x v="1407"/>
    <x v="1193"/>
    <x v="1407"/>
  </r>
  <r>
    <x v="2"/>
    <x v="6"/>
    <x v="2"/>
    <x v="0"/>
    <x v="7"/>
    <x v="1323"/>
    <x v="1407"/>
    <x v="1234"/>
    <x v="786"/>
    <x v="1185"/>
    <x v="1408"/>
    <x v="1194"/>
    <x v="1408"/>
  </r>
  <r>
    <x v="2"/>
    <x v="7"/>
    <x v="0"/>
    <x v="0"/>
    <x v="7"/>
    <x v="1324"/>
    <x v="1408"/>
    <x v="1235"/>
    <x v="766"/>
    <x v="1186"/>
    <x v="1409"/>
    <x v="1195"/>
    <x v="1409"/>
  </r>
  <r>
    <x v="2"/>
    <x v="7"/>
    <x v="1"/>
    <x v="0"/>
    <x v="7"/>
    <x v="1325"/>
    <x v="1409"/>
    <x v="1236"/>
    <x v="787"/>
    <x v="1187"/>
    <x v="1410"/>
    <x v="1196"/>
    <x v="1410"/>
  </r>
  <r>
    <x v="2"/>
    <x v="7"/>
    <x v="2"/>
    <x v="0"/>
    <x v="7"/>
    <x v="1326"/>
    <x v="1410"/>
    <x v="1237"/>
    <x v="786"/>
    <x v="1188"/>
    <x v="1411"/>
    <x v="1197"/>
    <x v="1411"/>
  </r>
  <r>
    <x v="2"/>
    <x v="8"/>
    <x v="0"/>
    <x v="0"/>
    <x v="7"/>
    <x v="525"/>
    <x v="1411"/>
    <x v="1238"/>
    <x v="788"/>
    <x v="1189"/>
    <x v="1412"/>
    <x v="1198"/>
    <x v="1412"/>
  </r>
  <r>
    <x v="2"/>
    <x v="8"/>
    <x v="1"/>
    <x v="0"/>
    <x v="7"/>
    <x v="1327"/>
    <x v="1412"/>
    <x v="1239"/>
    <x v="789"/>
    <x v="1190"/>
    <x v="1413"/>
    <x v="1199"/>
    <x v="1413"/>
  </r>
  <r>
    <x v="2"/>
    <x v="8"/>
    <x v="2"/>
    <x v="0"/>
    <x v="7"/>
    <x v="1328"/>
    <x v="1413"/>
    <x v="1240"/>
    <x v="790"/>
    <x v="1191"/>
    <x v="1414"/>
    <x v="1200"/>
    <x v="1414"/>
  </r>
  <r>
    <x v="2"/>
    <x v="9"/>
    <x v="0"/>
    <x v="0"/>
    <x v="7"/>
    <x v="1329"/>
    <x v="1414"/>
    <x v="1241"/>
    <x v="162"/>
    <x v="1192"/>
    <x v="1415"/>
    <x v="1201"/>
    <x v="1415"/>
  </r>
  <r>
    <x v="2"/>
    <x v="9"/>
    <x v="1"/>
    <x v="0"/>
    <x v="7"/>
    <x v="1330"/>
    <x v="1415"/>
    <x v="1242"/>
    <x v="791"/>
    <x v="1193"/>
    <x v="1416"/>
    <x v="1202"/>
    <x v="1416"/>
  </r>
  <r>
    <x v="2"/>
    <x v="9"/>
    <x v="2"/>
    <x v="0"/>
    <x v="7"/>
    <x v="1331"/>
    <x v="1416"/>
    <x v="1243"/>
    <x v="792"/>
    <x v="1194"/>
    <x v="1417"/>
    <x v="1203"/>
    <x v="1417"/>
  </r>
  <r>
    <x v="2"/>
    <x v="10"/>
    <x v="0"/>
    <x v="0"/>
    <x v="7"/>
    <x v="1332"/>
    <x v="1417"/>
    <x v="1244"/>
    <x v="653"/>
    <x v="1195"/>
    <x v="1418"/>
    <x v="1204"/>
    <x v="1418"/>
  </r>
  <r>
    <x v="2"/>
    <x v="10"/>
    <x v="1"/>
    <x v="0"/>
    <x v="7"/>
    <x v="1333"/>
    <x v="1418"/>
    <x v="1245"/>
    <x v="257"/>
    <x v="1196"/>
    <x v="1419"/>
    <x v="1205"/>
    <x v="1419"/>
  </r>
  <r>
    <x v="2"/>
    <x v="10"/>
    <x v="2"/>
    <x v="0"/>
    <x v="7"/>
    <x v="1334"/>
    <x v="1419"/>
    <x v="1246"/>
    <x v="156"/>
    <x v="1197"/>
    <x v="1420"/>
    <x v="1206"/>
    <x v="1420"/>
  </r>
  <r>
    <x v="2"/>
    <x v="11"/>
    <x v="0"/>
    <x v="0"/>
    <x v="7"/>
    <x v="1335"/>
    <x v="1420"/>
    <x v="1247"/>
    <x v="158"/>
    <x v="612"/>
    <x v="1421"/>
    <x v="1207"/>
    <x v="1421"/>
  </r>
  <r>
    <x v="2"/>
    <x v="11"/>
    <x v="1"/>
    <x v="0"/>
    <x v="7"/>
    <x v="1336"/>
    <x v="1421"/>
    <x v="1248"/>
    <x v="659"/>
    <x v="1198"/>
    <x v="1422"/>
    <x v="1208"/>
    <x v="1422"/>
  </r>
  <r>
    <x v="2"/>
    <x v="11"/>
    <x v="2"/>
    <x v="0"/>
    <x v="7"/>
    <x v="1337"/>
    <x v="1422"/>
    <x v="1249"/>
    <x v="21"/>
    <x v="1199"/>
    <x v="1423"/>
    <x v="1209"/>
    <x v="1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CEA17-F5F4-4A42-BF6F-6D0809832BFA}" name="Сводная таблица3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82:Q100" firstHeaderRow="1" firstDataRow="2" firstDataCol="1" rowPageCount="2" colPageCount="1"/>
  <pivotFields count="13">
    <pivotField axis="axisRow" multipleItemSelectionAllowed="1" showAll="0">
      <items count="4">
        <item h="1"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 measureFilter="1" sortType="descending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h="1" x="4"/>
        <item h="1" x="7"/>
        <item h="1" x="0"/>
        <item h="1" x="5"/>
        <item x="6"/>
        <item x="1"/>
        <item x="2"/>
        <item h="1" x="3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7">
    <i>
      <x v="1"/>
    </i>
    <i r="1">
      <x/>
    </i>
    <i r="1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16">
    <i>
      <x v="12"/>
    </i>
    <i>
      <x v="2"/>
    </i>
    <i>
      <x v="39"/>
    </i>
    <i>
      <x v="25"/>
    </i>
    <i>
      <x v="22"/>
    </i>
    <i>
      <x v="31"/>
    </i>
    <i>
      <x v="29"/>
    </i>
    <i>
      <x v="9"/>
    </i>
    <i>
      <x v="1"/>
    </i>
    <i>
      <x v="19"/>
    </i>
    <i>
      <x v="37"/>
    </i>
    <i>
      <x v="7"/>
    </i>
    <i>
      <x v="30"/>
    </i>
    <i>
      <x v="18"/>
    </i>
    <i>
      <x v="34"/>
    </i>
    <i t="grand">
      <x/>
    </i>
  </colItems>
  <pageFields count="2">
    <pageField fld="4" hier="-1"/>
    <pageField fld="2" item="2" hier="-1"/>
  </pageFields>
  <dataFields count="1">
    <dataField name="Сумма по полю Value (in 1000 rub)" fld="6" baseField="0" baseItem="0" numFmtId="1"/>
  </dataFields>
  <formats count="1">
    <format dxfId="23">
      <pivotArea outline="0" collapsedLevelsAreSubtotals="1" fieldPosition="0"/>
    </format>
  </formats>
  <chartFormats count="1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2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9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31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37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39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2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39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7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12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19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2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5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31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39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7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9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2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9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2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5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31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39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7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9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12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22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25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29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31"/>
          </reference>
        </references>
      </pivotArea>
    </chartFormat>
    <chartFormat chart="0" format="4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39"/>
          </reference>
        </references>
      </pivotArea>
    </chartFormat>
    <chartFormat chart="0" format="5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5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7"/>
          </reference>
        </references>
      </pivotArea>
    </chartFormat>
    <chartFormat chart="0" format="5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9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12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18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22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25"/>
          </reference>
        </references>
      </pivotArea>
    </chartFormat>
    <chartFormat chart="0" format="5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31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39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7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9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2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2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5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9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3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39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7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12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17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22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25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30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31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39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7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1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22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25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30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31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37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39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3" count="1" selected="0">
            <x v="2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3" count="1" selected="0">
            <x v="7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3" count="1" selected="0">
            <x v="12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3" count="1" selected="0">
            <x v="22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3" count="1" selected="0">
            <x v="25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3" count="1" selected="0">
            <x v="29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3" count="1" selected="0">
            <x v="31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3" count="1" selected="0">
            <x v="37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3" count="1" selected="0">
            <x v="39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3" count="1" selected="0">
            <x v="7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3" count="1" selected="0">
            <x v="12"/>
          </reference>
        </references>
      </pivotArea>
    </chartFormat>
    <chartFormat chart="0" format="9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3" count="1" selected="0">
            <x v="22"/>
          </reference>
        </references>
      </pivotArea>
    </chartFormat>
    <chartFormat chart="0" format="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3" count="1" selected="0">
            <x v="25"/>
          </reference>
        </references>
      </pivotArea>
    </chartFormat>
    <chartFormat chart="0" format="1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3" count="1" selected="0">
            <x v="29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3" count="1" selected="0">
            <x v="31"/>
          </reference>
        </references>
      </pivotArea>
    </chartFormat>
    <chartFormat chart="0" format="10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3" count="1" selected="0">
            <x v="37"/>
          </reference>
        </references>
      </pivotArea>
    </chartFormat>
    <chartFormat chart="0" format="10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3" count="1" selected="0">
            <x v="39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3" count="1" selected="0">
            <x v="2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3" count="1" selected="0">
            <x v="7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3" count="1" selected="0">
            <x v="12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3" count="1" selected="0">
            <x v="22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3" count="1" selected="0">
            <x v="25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3" count="1" selected="0">
            <x v="29"/>
          </reference>
        </references>
      </pivotArea>
    </chartFormat>
    <chartFormat chart="0" format="1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3" count="1" selected="0">
            <x v="31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3" count="1" selected="0">
            <x v="37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3" count="1" selected="0">
            <x v="39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2"/>
          </reference>
        </references>
      </pivotArea>
    </chartFormat>
    <chartFormat chart="0" format="1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7"/>
          </reference>
        </references>
      </pivotArea>
    </chartFormat>
    <chartFormat chart="0" format="1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12"/>
          </reference>
        </references>
      </pivotArea>
    </chartFormat>
    <chartFormat chart="0" format="1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22"/>
          </reference>
        </references>
      </pivotArea>
    </chartFormat>
    <chartFormat chart="0" format="1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25"/>
          </reference>
        </references>
      </pivotArea>
    </chartFormat>
    <chartFormat chart="0" format="1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29"/>
          </reference>
        </references>
      </pivotArea>
    </chartFormat>
    <chartFormat chart="0" format="1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34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37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39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0C3C7-C039-4651-A027-B365A9773BB7}" name="Сводная таблица6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P56:AC58" firstHeaderRow="1" firstDataRow="2" firstDataCol="1" rowPageCount="4" colPageCount="1"/>
  <pivotFields count="13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/>
    <pivotField numFmtId="164"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item="2" hier="-1"/>
    <pageField fld="2" item="0" hier="-1"/>
    <pageField fld="3" item="2" hier="-1"/>
    <pageField fld="4" item="6" hier="-1"/>
  </pageFields>
  <dataFields count="1">
    <dataField name="Сумма по полю Price" fld="10" baseField="0" baseItem="0" numFmtId="1"/>
  </dataFields>
  <formats count="1">
    <format dxfId="9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73AF6-6BAD-42BF-B4F6-A842CA0C70E5}" name="Сводная таблица5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P27:AC29" firstHeaderRow="1" firstDataRow="2" firstDataCol="1" rowPageCount="5" colPageCount="1"/>
  <pivotFields count="13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/>
    <pivotField numFmtId="164" showAll="0"/>
    <pivotField showAll="0"/>
    <pivotField showAll="0"/>
    <pivotField axis="axisPage" dataField="1" multipleItemSelectionAllowed="1" showAll="0">
      <items count="1201">
        <item x="142"/>
        <item x="397"/>
        <item x="528"/>
        <item x="632"/>
        <item x="96"/>
        <item x="162"/>
        <item x="970"/>
        <item x="88"/>
        <item x="741"/>
        <item x="98"/>
        <item x="205"/>
        <item x="1016"/>
        <item x="438"/>
        <item x="178"/>
        <item x="1118"/>
        <item x="150"/>
        <item x="983"/>
        <item x="940"/>
        <item x="424"/>
        <item x="912"/>
        <item x="651"/>
        <item x="106"/>
        <item x="836"/>
        <item x="740"/>
        <item x="379"/>
        <item x="1030"/>
        <item x="520"/>
        <item x="38"/>
        <item x="1086"/>
        <item x="357"/>
        <item x="307"/>
        <item x="790"/>
        <item x="698"/>
        <item x="608"/>
        <item x="468"/>
        <item x="989"/>
        <item x="26"/>
        <item x="1158"/>
        <item x="841"/>
        <item x="984"/>
        <item x="402"/>
        <item x="947"/>
        <item x="652"/>
        <item x="793"/>
        <item x="176"/>
        <item x="867"/>
        <item x="329"/>
        <item x="234"/>
        <item x="755"/>
        <item x="293"/>
        <item x="436"/>
        <item x="974"/>
        <item x="666"/>
        <item x="742"/>
        <item x="197"/>
        <item x="695"/>
        <item x="73"/>
        <item x="394"/>
        <item x="906"/>
        <item x="109"/>
        <item x="562"/>
        <item x="263"/>
        <item x="122"/>
        <item x="15"/>
        <item x="372"/>
        <item x="1074"/>
        <item x="459"/>
        <item x="70"/>
        <item x="350"/>
        <item x="817"/>
        <item x="599"/>
        <item x="676"/>
        <item x="898"/>
        <item x="1162"/>
        <item x="1062"/>
        <item x="1078"/>
        <item x="83"/>
        <item x="240"/>
        <item x="248"/>
        <item x="617"/>
        <item x="1033"/>
        <item x="665"/>
        <item x="618"/>
        <item x="668"/>
        <item x="637"/>
        <item x="969"/>
        <item x="715"/>
        <item x="899"/>
        <item x="744"/>
        <item x="888"/>
        <item x="694"/>
        <item x="479"/>
        <item x="382"/>
        <item x="1020"/>
        <item x="567"/>
        <item x="364"/>
        <item x="1019"/>
        <item x="118"/>
        <item x="488"/>
        <item x="604"/>
        <item x="682"/>
        <item x="266"/>
        <item x="247"/>
        <item x="851"/>
        <item x="42"/>
        <item x="973"/>
        <item x="1063"/>
        <item x="416"/>
        <item x="579"/>
        <item x="284"/>
        <item x="1080"/>
        <item x="635"/>
        <item x="508"/>
        <item x="32"/>
        <item x="163"/>
        <item x="249"/>
        <item x="524"/>
        <item x="292"/>
        <item x="132"/>
        <item x="255"/>
        <item x="250"/>
        <item x="56"/>
        <item x="64"/>
        <item x="1124"/>
        <item x="153"/>
        <item x="503"/>
        <item x="622"/>
        <item x="557"/>
        <item x="874"/>
        <item x="463"/>
        <item x="77"/>
        <item x="381"/>
        <item x="496"/>
        <item x="825"/>
        <item x="1014"/>
        <item x="687"/>
        <item x="219"/>
        <item x="439"/>
        <item x="289"/>
        <item x="203"/>
        <item x="206"/>
        <item x="222"/>
        <item x="515"/>
        <item x="972"/>
        <item x="722"/>
        <item x="878"/>
        <item x="782"/>
        <item x="613"/>
        <item x="10"/>
        <item x="476"/>
        <item x="1106"/>
        <item x="419"/>
        <item x="87"/>
        <item x="375"/>
        <item x="629"/>
        <item x="131"/>
        <item x="67"/>
        <item x="829"/>
        <item x="1052"/>
        <item x="858"/>
        <item x="733"/>
        <item x="641"/>
        <item x="28"/>
        <item x="991"/>
        <item x="778"/>
        <item x="337"/>
        <item x="852"/>
        <item x="464"/>
        <item x="156"/>
        <item x="712"/>
        <item x="553"/>
        <item x="1149"/>
        <item x="481"/>
        <item x="201"/>
        <item x="469"/>
        <item x="243"/>
        <item x="1148"/>
        <item x="610"/>
        <item x="724"/>
        <item x="571"/>
        <item x="425"/>
        <item x="264"/>
        <item x="1013"/>
        <item x="1017"/>
        <item x="824"/>
        <item x="794"/>
        <item x="777"/>
        <item x="498"/>
        <item x="516"/>
        <item x="324"/>
        <item x="714"/>
        <item x="765"/>
        <item x="1147"/>
        <item x="61"/>
        <item x="1107"/>
        <item x="161"/>
        <item x="792"/>
        <item x="551"/>
        <item x="278"/>
        <item x="931"/>
        <item x="711"/>
        <item x="662"/>
        <item x="1123"/>
        <item x="607"/>
        <item x="667"/>
        <item x="561"/>
        <item x="433"/>
        <item x="1035"/>
        <item x="157"/>
        <item x="18"/>
        <item x="929"/>
        <item x="509"/>
        <item x="390"/>
        <item x="729"/>
        <item x="312"/>
        <item x="420"/>
        <item x="1146"/>
        <item x="211"/>
        <item x="173"/>
        <item x="968"/>
        <item x="68"/>
        <item x="1058"/>
        <item x="738"/>
        <item x="930"/>
        <item x="336"/>
        <item x="763"/>
        <item x="707"/>
        <item x="597"/>
        <item x="788"/>
        <item x="1018"/>
        <item x="332"/>
        <item x="683"/>
        <item x="564"/>
        <item x="692"/>
        <item x="351"/>
        <item x="287"/>
        <item x="158"/>
        <item x="839"/>
        <item x="326"/>
        <item x="809"/>
        <item x="380"/>
        <item x="664"/>
        <item x="454"/>
        <item x="745"/>
        <item x="887"/>
        <item x="171"/>
        <item x="942"/>
        <item x="901"/>
        <item x="883"/>
        <item x="200"/>
        <item x="113"/>
        <item x="1141"/>
        <item x="301"/>
        <item x="1057"/>
        <item x="1103"/>
        <item x="986"/>
        <item x="244"/>
        <item x="886"/>
        <item x="1097"/>
        <item x="1104"/>
        <item x="12"/>
        <item x="58"/>
        <item x="649"/>
        <item x="636"/>
        <item x="320"/>
        <item x="855"/>
        <item x="220"/>
        <item x="946"/>
        <item x="114"/>
        <item x="128"/>
        <item x="507"/>
        <item x="572"/>
        <item x="808"/>
        <item x="366"/>
        <item x="759"/>
        <item x="429"/>
        <item x="706"/>
        <item x="762"/>
        <item x="566"/>
        <item x="291"/>
        <item x="787"/>
        <item x="959"/>
        <item x="21"/>
        <item x="378"/>
        <item x="1059"/>
        <item x="840"/>
        <item x="971"/>
        <item x="523"/>
        <item x="835"/>
        <item x="191"/>
        <item x="159"/>
        <item x="259"/>
        <item x="376"/>
        <item x="1012"/>
        <item x="897"/>
        <item x="998"/>
        <item x="334"/>
        <item x="435"/>
        <item x="803"/>
        <item x="1121"/>
        <item x="146"/>
        <item x="927"/>
        <item x="646"/>
        <item x="409"/>
        <item x="576"/>
        <item x="303"/>
        <item x="260"/>
        <item x="1140"/>
        <item x="756"/>
        <item x="648"/>
        <item x="148"/>
        <item x="884"/>
        <item x="988"/>
        <item x="939"/>
        <item x="1060"/>
        <item x="595"/>
        <item x="693"/>
        <item x="112"/>
        <item x="1122"/>
        <item x="115"/>
        <item x="214"/>
        <item x="1076"/>
        <item x="386"/>
        <item x="967"/>
        <item x="323"/>
        <item x="713"/>
        <item x="681"/>
        <item x="1117"/>
        <item x="521"/>
        <item x="962"/>
        <item x="758"/>
        <item x="1061"/>
        <item x="860"/>
        <item x="511"/>
        <item x="277"/>
        <item x="918"/>
        <item x="992"/>
        <item x="1136"/>
        <item x="452"/>
        <item x="854"/>
        <item x="22"/>
        <item x="177"/>
        <item x="805"/>
        <item x="1028"/>
        <item x="1029"/>
        <item x="697"/>
        <item x="861"/>
        <item x="743"/>
        <item x="903"/>
        <item x="1163"/>
        <item x="764"/>
        <item x="650"/>
        <item x="1079"/>
        <item x="1053"/>
        <item x="1161"/>
        <item x="885"/>
        <item x="531"/>
        <item x="982"/>
        <item x="549"/>
        <item x="575"/>
        <item x="1102"/>
        <item x="600"/>
        <item x="791"/>
        <item x="810"/>
        <item x="838"/>
        <item x="882"/>
        <item x="892"/>
        <item x="661"/>
        <item x="125"/>
        <item x="167"/>
        <item x="565"/>
        <item x="593"/>
        <item x="233"/>
        <item x="1159"/>
        <item x="290"/>
        <item x="928"/>
        <item x="660"/>
        <item x="1098"/>
        <item x="1007"/>
        <item x="170"/>
        <item x="846"/>
        <item x="1008"/>
        <item x="104"/>
        <item x="905"/>
        <item x="448"/>
        <item x="1193"/>
        <item x="23"/>
        <item x="1105"/>
        <item x="302"/>
        <item x="270"/>
        <item x="702"/>
        <item x="345"/>
        <item x="811"/>
        <item x="1048"/>
        <item x="405"/>
        <item x="1152"/>
        <item x="977"/>
        <item x="246"/>
        <item x="1051"/>
        <item x="1157"/>
        <item x="944"/>
        <item x="342"/>
        <item x="80"/>
        <item x="1072"/>
        <item x="1116"/>
        <item x="621"/>
        <item x="319"/>
        <item x="466"/>
        <item x="499"/>
        <item x="193"/>
        <item x="207"/>
        <item x="389"/>
        <item x="460"/>
        <item x="739"/>
        <item x="458"/>
        <item x="833"/>
        <item x="422"/>
        <item x="1068"/>
        <item x="175"/>
        <item x="1094"/>
        <item x="678"/>
        <item x="1112"/>
        <item x="688"/>
        <item x="798"/>
        <item x="640"/>
        <item x="475"/>
        <item x="902"/>
        <item x="1096"/>
        <item x="280"/>
        <item x="963"/>
        <item x="943"/>
        <item x="807"/>
        <item x="1111"/>
        <item x="239"/>
        <item x="837"/>
        <item x="750"/>
        <item x="611"/>
        <item x="642"/>
        <item x="395"/>
        <item x="262"/>
        <item x="288"/>
        <item x="1010"/>
        <item x="1034"/>
        <item x="59"/>
        <item x="69"/>
        <item x="922"/>
        <item x="1067"/>
        <item x="877"/>
        <item x="437"/>
        <item x="857"/>
        <item x="478"/>
        <item x="152"/>
        <item x="1005"/>
        <item x="410"/>
        <item x="273"/>
        <item x="634"/>
        <item x="578"/>
        <item x="727"/>
        <item x="656"/>
        <item x="525"/>
        <item x="1024"/>
        <item x="245"/>
        <item x="1110"/>
        <item x="581"/>
        <item x="526"/>
        <item x="492"/>
        <item x="552"/>
        <item x="1055"/>
        <item x="1015"/>
        <item x="72"/>
        <item x="847"/>
        <item x="322"/>
        <item x="371"/>
        <item x="283"/>
        <item x="960"/>
        <item x="393"/>
        <item x="251"/>
        <item x="377"/>
        <item x="328"/>
        <item x="875"/>
        <item x="241"/>
        <item x="41"/>
        <item x="935"/>
        <item x="286"/>
        <item x="111"/>
        <item x="432"/>
        <item x="346"/>
        <item x="335"/>
        <item x="160"/>
        <item x="374"/>
        <item x="732"/>
        <item x="920"/>
        <item x="773"/>
        <item x="229"/>
        <item x="1187"/>
        <item x="686"/>
        <item x="842"/>
        <item x="926"/>
        <item x="746"/>
        <item x="1119"/>
        <item x="63"/>
        <item x="202"/>
        <item x="1031"/>
        <item x="190"/>
        <item x="1153"/>
        <item x="506"/>
        <item x="985"/>
        <item x="81"/>
        <item x="462"/>
        <item x="483"/>
        <item x="124"/>
        <item x="710"/>
        <item x="606"/>
        <item x="966"/>
        <item x="1049"/>
        <item x="696"/>
        <item x="602"/>
        <item x="644"/>
        <item x="1199"/>
        <item x="300"/>
        <item x="102"/>
        <item x="86"/>
        <item x="501"/>
        <item x="519"/>
        <item x="333"/>
        <item x="71"/>
        <item x="529"/>
        <item x="455"/>
        <item x="117"/>
        <item x="545"/>
        <item x="1172"/>
        <item x="1066"/>
        <item x="932"/>
        <item x="658"/>
        <item x="349"/>
        <item x="213"/>
        <item x="1023"/>
        <item x="367"/>
        <item x="751"/>
        <item x="391"/>
        <item x="1138"/>
        <item x="965"/>
        <item x="879"/>
        <item x="347"/>
        <item x="691"/>
        <item x="412"/>
        <item x="1139"/>
        <item x="218"/>
        <item x="1095"/>
        <item x="285"/>
        <item x="889"/>
        <item x="44"/>
        <item x="1197"/>
        <item x="558"/>
        <item x="779"/>
        <item x="826"/>
        <item x="834"/>
        <item x="1175"/>
        <item x="876"/>
        <item x="1142"/>
        <item x="17"/>
        <item x="415"/>
        <item x="1169"/>
        <item x="126"/>
        <item x="799"/>
        <item x="204"/>
        <item x="154"/>
        <item x="964"/>
        <item x="1166"/>
        <item x="893"/>
        <item x="196"/>
        <item x="881"/>
        <item x="304"/>
        <item x="941"/>
        <item x="502"/>
        <item x="237"/>
        <item x="880"/>
        <item x="923"/>
        <item x="35"/>
        <item x="831"/>
        <item x="900"/>
        <item x="352"/>
        <item x="556"/>
        <item x="1194"/>
        <item x="1154"/>
        <item x="643"/>
        <item x="1022"/>
        <item x="360"/>
        <item x="265"/>
        <item x="789"/>
        <item x="961"/>
        <item x="504"/>
        <item x="66"/>
        <item x="781"/>
        <item x="281"/>
        <item x="924"/>
        <item x="598"/>
        <item x="1050"/>
        <item x="895"/>
        <item x="563"/>
        <item x="685"/>
        <item x="396"/>
        <item x="467"/>
        <item x="639"/>
        <item x="978"/>
        <item x="1021"/>
        <item x="921"/>
        <item x="890"/>
        <item x="172"/>
        <item x="199"/>
        <item x="873"/>
        <item x="975"/>
        <item x="555"/>
        <item x="1099"/>
        <item x="1109"/>
        <item x="1196"/>
        <item x="730"/>
        <item x="1184"/>
        <item x="1190"/>
        <item x="690"/>
        <item x="330"/>
        <item x="321"/>
        <item x="1150"/>
        <item x="365"/>
        <item x="186"/>
        <item x="603"/>
        <item x="609"/>
        <item x="108"/>
        <item x="423"/>
        <item x="1075"/>
        <item x="306"/>
        <item x="482"/>
        <item x="155"/>
        <item x="859"/>
        <item x="828"/>
        <item x="338"/>
        <item x="235"/>
        <item x="110"/>
        <item x="1100"/>
        <item x="192"/>
        <item x="440"/>
        <item x="141"/>
        <item x="601"/>
        <item x="1006"/>
        <item x="457"/>
        <item x="398"/>
        <item x="735"/>
        <item x="279"/>
        <item x="1108"/>
        <item x="795"/>
        <item x="776"/>
        <item x="843"/>
        <item x="584"/>
        <item x="1009"/>
        <item x="221"/>
        <item x="731"/>
        <item x="179"/>
        <item x="1181"/>
        <item x="130"/>
        <item x="1054"/>
        <item x="456"/>
        <item x="368"/>
        <item x="780"/>
        <item x="445"/>
        <item x="169"/>
        <item x="331"/>
        <item x="1089"/>
        <item x="1125"/>
        <item x="373"/>
        <item x="36"/>
        <item x="27"/>
        <item x="896"/>
        <item x="505"/>
        <item x="417"/>
        <item x="1178"/>
        <item x="24"/>
        <item x="198"/>
        <item x="689"/>
        <item x="414"/>
        <item x="785"/>
        <item x="827"/>
        <item x="976"/>
        <item x="592"/>
        <item x="296"/>
        <item x="1132"/>
        <item x="919"/>
        <item x="413"/>
        <item x="894"/>
        <item x="728"/>
        <item x="116"/>
        <item x="704"/>
        <item x="951"/>
        <item x="151"/>
        <item x="441"/>
        <item x="480"/>
        <item x="79"/>
        <item x="1145"/>
        <item x="1144"/>
        <item x="1191"/>
        <item x="786"/>
        <item x="65"/>
        <item x="510"/>
        <item x="11"/>
        <item x="513"/>
        <item x="615"/>
        <item x="1026"/>
        <item x="325"/>
        <item x="215"/>
        <item x="823"/>
        <item x="370"/>
        <item x="411"/>
        <item x="282"/>
        <item x="25"/>
        <item x="703"/>
        <item x="327"/>
        <item x="554"/>
        <item x="453"/>
        <item x="1004"/>
        <item x="784"/>
        <item x="1170"/>
        <item x="580"/>
        <item x="588"/>
        <item x="981"/>
        <item x="252"/>
        <item x="294"/>
        <item x="84"/>
        <item x="147"/>
        <item x="848"/>
        <item x="832"/>
        <item x="353"/>
        <item x="1101"/>
        <item x="470"/>
        <item x="1056"/>
        <item x="216"/>
        <item x="105"/>
        <item x="844"/>
        <item x="1137"/>
        <item x="1151"/>
        <item x="849"/>
        <item x="39"/>
        <item x="669"/>
        <item x="830"/>
        <item x="308"/>
        <item x="605"/>
        <item x="700"/>
        <item x="925"/>
        <item x="801"/>
        <item x="1113"/>
        <item x="37"/>
        <item x="119"/>
        <item x="753"/>
        <item x="62"/>
        <item x="195"/>
        <item x="78"/>
        <item x="1114"/>
        <item x="497"/>
        <item x="612"/>
        <item x="937"/>
        <item x="489"/>
        <item x="20"/>
        <item x="980"/>
        <item x="194"/>
        <item x="1070"/>
        <item x="57"/>
        <item x="993"/>
        <item x="341"/>
        <item x="149"/>
        <item x="107"/>
        <item x="736"/>
        <item x="933"/>
        <item x="1188"/>
        <item x="254"/>
        <item x="550"/>
        <item x="616"/>
        <item x="34"/>
        <item x="210"/>
        <item x="123"/>
        <item x="133"/>
        <item x="568"/>
        <item x="684"/>
        <item x="166"/>
        <item x="60"/>
        <item x="958"/>
        <item x="737"/>
        <item x="542"/>
        <item x="596"/>
        <item x="761"/>
        <item x="295"/>
        <item x="385"/>
        <item x="796"/>
        <item x="500"/>
        <item x="891"/>
        <item x="645"/>
        <item x="369"/>
        <item x="238"/>
        <item x="870"/>
        <item x="427"/>
        <item x="518"/>
        <item x="461"/>
        <item x="1164"/>
        <item x="1025"/>
        <item x="134"/>
        <item x="630"/>
        <item x="14"/>
        <item x="103"/>
        <item x="527"/>
        <item x="19"/>
        <item x="16"/>
        <item x="1167"/>
        <item x="673"/>
        <item x="297"/>
        <item x="1039"/>
        <item x="748"/>
        <item x="495"/>
        <item x="474"/>
        <item x="242"/>
        <item x="532"/>
        <item x="708"/>
        <item x="256"/>
        <item x="1064"/>
        <item x="654"/>
        <item x="544"/>
        <item x="800"/>
        <item x="979"/>
        <item x="1071"/>
        <item x="569"/>
        <item x="559"/>
        <item x="633"/>
        <item x="1046"/>
        <item x="97"/>
        <item x="620"/>
        <item x="76"/>
        <item x="757"/>
        <item x="514"/>
        <item x="1045"/>
        <item x="1143"/>
        <item x="677"/>
        <item x="638"/>
        <item x="127"/>
        <item x="734"/>
        <item x="945"/>
        <item x="747"/>
        <item x="987"/>
        <item x="1043"/>
        <item x="1155"/>
        <item x="418"/>
        <item x="1185"/>
        <item x="1073"/>
        <item x="679"/>
        <item x="471"/>
        <item x="915"/>
        <item x="548"/>
        <item x="447"/>
        <item x="1011"/>
        <item x="772"/>
        <item x="1134"/>
        <item x="663"/>
        <item x="804"/>
        <item x="647"/>
        <item x="936"/>
        <item x="820"/>
        <item x="955"/>
        <item x="339"/>
        <item x="534"/>
        <item x="853"/>
        <item x="1091"/>
        <item x="869"/>
        <item x="1077"/>
        <item x="1198"/>
        <item x="819"/>
        <item x="212"/>
        <item x="299"/>
        <item x="512"/>
        <item x="1081"/>
        <item x="701"/>
        <item x="537"/>
        <item x="1182"/>
        <item x="52"/>
        <item x="1065"/>
        <item x="472"/>
        <item x="659"/>
        <item x="305"/>
        <item x="465"/>
        <item x="209"/>
        <item x="872"/>
        <item x="904"/>
        <item x="45"/>
        <item x="208"/>
        <item x="340"/>
        <item x="583"/>
        <item x="451"/>
        <item x="426"/>
        <item x="1115"/>
        <item x="165"/>
        <item x="1032"/>
        <item x="1179"/>
        <item x="699"/>
        <item x="653"/>
        <item x="535"/>
        <item x="570"/>
        <item x="253"/>
        <item x="1087"/>
        <item x="421"/>
        <item x="484"/>
        <item x="82"/>
        <item x="120"/>
        <item x="1003"/>
        <item x="522"/>
        <item x="619"/>
        <item x="680"/>
        <item x="383"/>
        <item x="387"/>
        <item x="3"/>
        <item x="934"/>
        <item x="871"/>
        <item x="675"/>
        <item x="74"/>
        <item x="1160"/>
        <item x="1090"/>
        <item x="1120"/>
        <item x="797"/>
        <item x="1192"/>
        <item x="845"/>
        <item x="1173"/>
        <item x="384"/>
        <item x="560"/>
        <item x="392"/>
        <item x="856"/>
        <item x="388"/>
        <item x="428"/>
        <item x="258"/>
        <item x="30"/>
        <item x="33"/>
        <item x="594"/>
        <item x="75"/>
        <item x="1131"/>
        <item x="582"/>
        <item x="517"/>
        <item x="709"/>
        <item x="865"/>
        <item x="657"/>
        <item x="626"/>
        <item x="995"/>
        <item x="914"/>
        <item x="431"/>
        <item x="93"/>
        <item x="1156"/>
        <item x="1001"/>
        <item x="40"/>
        <item x="614"/>
        <item x="723"/>
        <item x="655"/>
        <item x="628"/>
        <item x="957"/>
        <item x="348"/>
        <item x="236"/>
        <item x="938"/>
        <item x="217"/>
        <item x="775"/>
        <item x="1092"/>
        <item x="164"/>
        <item x="953"/>
        <item x="314"/>
        <item x="168"/>
        <item x="850"/>
        <item x="49"/>
        <item x="1027"/>
        <item x="1135"/>
        <item x="1069"/>
        <item x="533"/>
        <item x="917"/>
        <item x="1195"/>
        <item x="359"/>
        <item x="783"/>
        <item x="752"/>
        <item x="174"/>
        <item x="55"/>
        <item x="9"/>
        <item x="1127"/>
        <item x="1044"/>
        <item x="1083"/>
        <item x="89"/>
        <item x="913"/>
        <item x="257"/>
        <item x="705"/>
        <item x="361"/>
        <item x="1002"/>
        <item x="815"/>
        <item x="821"/>
        <item x="298"/>
        <item x="956"/>
        <item x="910"/>
        <item x="121"/>
        <item x="187"/>
        <item x="6"/>
        <item x="144"/>
        <item x="344"/>
        <item x="31"/>
        <item x="404"/>
        <item x="1133"/>
        <item x="85"/>
        <item x="183"/>
        <item x="407"/>
        <item x="29"/>
        <item x="317"/>
        <item x="774"/>
        <item x="272"/>
        <item x="574"/>
        <item x="1088"/>
        <item x="1186"/>
        <item x="916"/>
        <item x="343"/>
        <item x="771"/>
        <item x="1176"/>
        <item x="434"/>
        <item x="276"/>
        <item x="477"/>
        <item x="189"/>
        <item x="1093"/>
        <item x="1042"/>
        <item x="1041"/>
        <item x="8"/>
        <item x="43"/>
        <item x="261"/>
        <item x="1189"/>
        <item x="1180"/>
        <item x="274"/>
        <item x="5"/>
        <item x="230"/>
        <item x="754"/>
        <item x="907"/>
        <item x="802"/>
        <item x="1000"/>
        <item x="725"/>
        <item x="862"/>
        <item x="1183"/>
        <item x="546"/>
        <item x="577"/>
        <item x="806"/>
        <item x="868"/>
        <item x="315"/>
        <item x="760"/>
        <item x="145"/>
        <item x="430"/>
        <item x="538"/>
        <item x="494"/>
        <item x="948"/>
        <item x="585"/>
        <item x="54"/>
        <item x="721"/>
        <item x="954"/>
        <item x="590"/>
        <item x="1130"/>
        <item x="1047"/>
        <item x="101"/>
        <item x="1036"/>
        <item x="442"/>
        <item x="670"/>
        <item x="473"/>
        <item x="491"/>
        <item x="822"/>
        <item x="232"/>
        <item x="228"/>
        <item x="139"/>
        <item x="1177"/>
        <item x="354"/>
        <item x="399"/>
        <item x="100"/>
        <item x="140"/>
        <item x="227"/>
        <item x="999"/>
        <item x="129"/>
        <item x="95"/>
        <item x="485"/>
        <item x="539"/>
        <item x="50"/>
        <item x="1174"/>
        <item x="1165"/>
        <item x="591"/>
        <item x="812"/>
        <item x="267"/>
        <item x="1168"/>
        <item x="547"/>
        <item x="185"/>
        <item x="271"/>
        <item x="4"/>
        <item x="766"/>
        <item x="94"/>
        <item x="818"/>
        <item x="450"/>
        <item x="726"/>
        <item x="408"/>
        <item x="184"/>
        <item x="573"/>
        <item x="309"/>
        <item x="493"/>
        <item x="313"/>
        <item x="135"/>
        <item x="631"/>
        <item x="449"/>
        <item x="623"/>
        <item x="363"/>
        <item x="749"/>
        <item x="223"/>
        <item x="318"/>
        <item x="716"/>
        <item x="51"/>
        <item x="275"/>
        <item x="143"/>
        <item x="46"/>
        <item x="362"/>
        <item x="90"/>
        <item x="589"/>
        <item x="769"/>
        <item x="719"/>
        <item x="188"/>
        <item x="0"/>
        <item x="356"/>
        <item x="53"/>
        <item x="7"/>
        <item x="269"/>
        <item x="99"/>
        <item x="180"/>
        <item x="231"/>
        <item x="864"/>
        <item x="446"/>
        <item x="990"/>
        <item x="866"/>
        <item x="997"/>
        <item x="1128"/>
        <item x="358"/>
        <item x="909"/>
        <item x="952"/>
        <item x="770"/>
        <item x="182"/>
        <item x="138"/>
        <item x="1171"/>
        <item x="768"/>
        <item x="949"/>
        <item x="543"/>
        <item x="316"/>
        <item x="672"/>
        <item x="403"/>
        <item x="587"/>
        <item x="674"/>
        <item x="1085"/>
        <item x="1040"/>
        <item x="816"/>
        <item x="950"/>
        <item x="311"/>
        <item x="406"/>
        <item x="2"/>
        <item x="908"/>
        <item x="530"/>
        <item x="1129"/>
        <item x="625"/>
        <item x="444"/>
        <item x="627"/>
        <item x="490"/>
        <item x="994"/>
        <item x="224"/>
        <item x="813"/>
        <item x="671"/>
        <item x="911"/>
        <item x="996"/>
        <item x="720"/>
        <item x="1038"/>
        <item x="92"/>
        <item x="1126"/>
        <item x="136"/>
        <item x="814"/>
        <item x="487"/>
        <item x="137"/>
        <item x="181"/>
        <item x="310"/>
        <item x="624"/>
        <item x="540"/>
        <item x="400"/>
        <item x="536"/>
        <item x="1084"/>
        <item x="767"/>
        <item x="48"/>
        <item x="47"/>
        <item x="225"/>
        <item x="1082"/>
        <item x="863"/>
        <item x="541"/>
        <item x="486"/>
        <item x="586"/>
        <item x="718"/>
        <item x="226"/>
        <item x="401"/>
        <item x="717"/>
        <item x="1037"/>
        <item x="1"/>
        <item x="355"/>
        <item x="268"/>
        <item x="443"/>
        <item x="91"/>
        <item h="1" x="13"/>
        <item t="default"/>
      </items>
    </pivotField>
    <pivotField showAll="0"/>
    <pivotField showAll="0"/>
    <pivotField showAll="0"/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5">
    <pageField fld="0" item="2" hier="-1"/>
    <pageField fld="2" item="0" hier="-1"/>
    <pageField fld="3" item="2" hier="-1"/>
    <pageField fld="4" item="6" hier="-1"/>
    <pageField fld="9" hier="-1"/>
  </pageFields>
  <dataFields count="1">
    <dataField name="Сумма по полю Off-Take" fld="9" baseField="1" baseItem="0" numFmtId="1"/>
  </dataFields>
  <formats count="1">
    <format dxfId="8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540F3-A986-476E-A3B4-897355E7E839}" name="Сводная таблица4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P6:AC8" firstHeaderRow="1" firstDataRow="2" firstDataCol="1" rowPageCount="4" colPageCount="1"/>
  <pivotFields count="13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item="2" hier="-1"/>
    <pageField fld="2" item="0" hier="-1"/>
    <pageField fld="3" item="2" hier="-1"/>
    <pageField fld="4" item="6" hier="-1"/>
  </pageFields>
  <dataFields count="1">
    <dataField name="Сумма по полю Value (in 1000 rub)" fld="6" baseField="1" baseItem="0" numFmtId="1"/>
  </dataFields>
  <formats count="1">
    <format dxfId="7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DB13B-910E-4656-B8DA-A3DA91AA209B}" name="Сводная таблица1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:D23" firstHeaderRow="0" firstDataRow="1" firstDataCol="1" rowPageCount="3" colPageCount="1"/>
  <pivotFields count="13"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axis="axisPage" showAll="0">
      <items count="4">
        <item sd="0" x="0"/>
        <item sd="0" x="1"/>
        <item sd="0" x="2"/>
        <item t="default"/>
      </items>
    </pivotField>
    <pivotField axis="axisPage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/>
    <pivotField dataField="1" numFmtId="164" showAll="0"/>
    <pivotField showAll="0"/>
    <pivotField showAll="0"/>
    <pivotField dataField="1" multipleItemSelectionAllowed="1" showAll="0">
      <items count="1201">
        <item x="142"/>
        <item x="397"/>
        <item x="528"/>
        <item x="632"/>
        <item x="96"/>
        <item x="162"/>
        <item x="970"/>
        <item x="88"/>
        <item x="741"/>
        <item x="98"/>
        <item x="205"/>
        <item x="1016"/>
        <item x="438"/>
        <item x="178"/>
        <item x="1118"/>
        <item x="150"/>
        <item x="983"/>
        <item x="940"/>
        <item x="424"/>
        <item x="912"/>
        <item x="651"/>
        <item x="106"/>
        <item x="836"/>
        <item x="740"/>
        <item x="379"/>
        <item x="1030"/>
        <item x="520"/>
        <item x="38"/>
        <item x="1086"/>
        <item x="357"/>
        <item x="307"/>
        <item x="790"/>
        <item x="698"/>
        <item x="608"/>
        <item x="468"/>
        <item x="989"/>
        <item x="26"/>
        <item x="1158"/>
        <item x="841"/>
        <item x="984"/>
        <item x="402"/>
        <item x="947"/>
        <item x="652"/>
        <item x="793"/>
        <item x="176"/>
        <item x="867"/>
        <item x="329"/>
        <item x="234"/>
        <item x="755"/>
        <item x="293"/>
        <item x="436"/>
        <item x="974"/>
        <item x="666"/>
        <item x="742"/>
        <item x="197"/>
        <item x="695"/>
        <item x="73"/>
        <item x="394"/>
        <item x="906"/>
        <item x="109"/>
        <item x="562"/>
        <item x="263"/>
        <item x="122"/>
        <item x="15"/>
        <item x="372"/>
        <item x="1074"/>
        <item x="459"/>
        <item x="70"/>
        <item x="350"/>
        <item x="817"/>
        <item x="599"/>
        <item x="676"/>
        <item x="898"/>
        <item x="1162"/>
        <item x="1062"/>
        <item x="1078"/>
        <item x="83"/>
        <item x="240"/>
        <item x="248"/>
        <item x="617"/>
        <item x="1033"/>
        <item x="665"/>
        <item x="618"/>
        <item x="668"/>
        <item x="637"/>
        <item x="969"/>
        <item x="715"/>
        <item x="899"/>
        <item x="744"/>
        <item x="888"/>
        <item x="694"/>
        <item x="479"/>
        <item x="382"/>
        <item x="1020"/>
        <item x="567"/>
        <item x="364"/>
        <item x="1019"/>
        <item x="118"/>
        <item x="488"/>
        <item x="604"/>
        <item x="682"/>
        <item x="266"/>
        <item x="247"/>
        <item x="851"/>
        <item x="42"/>
        <item x="973"/>
        <item x="1063"/>
        <item x="416"/>
        <item x="579"/>
        <item x="284"/>
        <item x="1080"/>
        <item x="635"/>
        <item x="508"/>
        <item x="32"/>
        <item x="163"/>
        <item x="249"/>
        <item x="524"/>
        <item x="292"/>
        <item x="132"/>
        <item x="255"/>
        <item x="250"/>
        <item x="56"/>
        <item x="64"/>
        <item x="1124"/>
        <item x="153"/>
        <item x="503"/>
        <item x="622"/>
        <item x="557"/>
        <item x="874"/>
        <item x="463"/>
        <item x="77"/>
        <item x="381"/>
        <item x="496"/>
        <item x="825"/>
        <item x="1014"/>
        <item x="687"/>
        <item x="219"/>
        <item x="439"/>
        <item x="289"/>
        <item x="203"/>
        <item x="206"/>
        <item x="222"/>
        <item x="515"/>
        <item x="972"/>
        <item x="722"/>
        <item x="878"/>
        <item x="782"/>
        <item x="613"/>
        <item x="10"/>
        <item x="476"/>
        <item x="1106"/>
        <item x="419"/>
        <item x="87"/>
        <item x="375"/>
        <item x="629"/>
        <item x="131"/>
        <item x="67"/>
        <item x="829"/>
        <item x="1052"/>
        <item x="858"/>
        <item x="733"/>
        <item x="641"/>
        <item x="28"/>
        <item x="991"/>
        <item x="778"/>
        <item x="337"/>
        <item x="852"/>
        <item x="464"/>
        <item x="156"/>
        <item x="712"/>
        <item x="553"/>
        <item x="1149"/>
        <item x="481"/>
        <item x="201"/>
        <item x="469"/>
        <item x="243"/>
        <item x="1148"/>
        <item x="610"/>
        <item x="724"/>
        <item x="571"/>
        <item x="425"/>
        <item x="264"/>
        <item x="1013"/>
        <item x="1017"/>
        <item x="824"/>
        <item x="794"/>
        <item x="777"/>
        <item x="498"/>
        <item x="516"/>
        <item x="324"/>
        <item x="714"/>
        <item x="765"/>
        <item x="1147"/>
        <item x="61"/>
        <item x="1107"/>
        <item x="161"/>
        <item x="792"/>
        <item x="551"/>
        <item x="278"/>
        <item x="931"/>
        <item x="711"/>
        <item x="662"/>
        <item x="1123"/>
        <item x="607"/>
        <item x="667"/>
        <item x="561"/>
        <item x="433"/>
        <item x="1035"/>
        <item x="157"/>
        <item x="18"/>
        <item x="929"/>
        <item x="509"/>
        <item x="390"/>
        <item x="729"/>
        <item x="312"/>
        <item x="420"/>
        <item x="1146"/>
        <item x="211"/>
        <item x="173"/>
        <item x="968"/>
        <item x="68"/>
        <item x="1058"/>
        <item x="738"/>
        <item x="930"/>
        <item x="336"/>
        <item x="763"/>
        <item x="707"/>
        <item x="597"/>
        <item x="788"/>
        <item x="1018"/>
        <item x="332"/>
        <item x="683"/>
        <item x="564"/>
        <item x="692"/>
        <item x="351"/>
        <item x="287"/>
        <item x="158"/>
        <item x="839"/>
        <item x="326"/>
        <item x="809"/>
        <item x="380"/>
        <item x="664"/>
        <item x="454"/>
        <item x="745"/>
        <item x="887"/>
        <item x="171"/>
        <item x="942"/>
        <item x="901"/>
        <item x="883"/>
        <item x="200"/>
        <item x="113"/>
        <item x="1141"/>
        <item x="301"/>
        <item x="1057"/>
        <item x="1103"/>
        <item x="986"/>
        <item x="244"/>
        <item x="886"/>
        <item x="1097"/>
        <item x="1104"/>
        <item x="12"/>
        <item x="58"/>
        <item x="649"/>
        <item x="636"/>
        <item x="320"/>
        <item x="855"/>
        <item x="220"/>
        <item x="946"/>
        <item x="114"/>
        <item x="128"/>
        <item x="507"/>
        <item x="572"/>
        <item x="808"/>
        <item x="366"/>
        <item x="759"/>
        <item x="429"/>
        <item x="706"/>
        <item x="762"/>
        <item x="566"/>
        <item x="291"/>
        <item x="787"/>
        <item x="959"/>
        <item x="21"/>
        <item x="378"/>
        <item x="1059"/>
        <item x="840"/>
        <item x="971"/>
        <item x="523"/>
        <item x="835"/>
        <item x="191"/>
        <item x="159"/>
        <item x="259"/>
        <item x="376"/>
        <item x="1012"/>
        <item x="897"/>
        <item x="998"/>
        <item x="334"/>
        <item x="435"/>
        <item x="803"/>
        <item x="1121"/>
        <item x="146"/>
        <item x="927"/>
        <item x="646"/>
        <item x="409"/>
        <item x="576"/>
        <item x="303"/>
        <item x="260"/>
        <item x="1140"/>
        <item x="756"/>
        <item x="648"/>
        <item x="148"/>
        <item x="884"/>
        <item x="988"/>
        <item x="939"/>
        <item x="1060"/>
        <item x="595"/>
        <item x="693"/>
        <item x="112"/>
        <item x="1122"/>
        <item x="115"/>
        <item x="214"/>
        <item x="1076"/>
        <item x="386"/>
        <item x="967"/>
        <item x="323"/>
        <item x="713"/>
        <item x="681"/>
        <item x="1117"/>
        <item x="521"/>
        <item x="962"/>
        <item x="758"/>
        <item x="1061"/>
        <item x="860"/>
        <item x="511"/>
        <item x="277"/>
        <item x="918"/>
        <item x="992"/>
        <item x="1136"/>
        <item x="452"/>
        <item x="854"/>
        <item x="22"/>
        <item x="177"/>
        <item x="805"/>
        <item x="1028"/>
        <item x="1029"/>
        <item x="697"/>
        <item x="861"/>
        <item x="743"/>
        <item x="903"/>
        <item x="1163"/>
        <item x="764"/>
        <item x="650"/>
        <item x="1079"/>
        <item x="1053"/>
        <item x="1161"/>
        <item x="885"/>
        <item x="531"/>
        <item x="982"/>
        <item x="549"/>
        <item x="575"/>
        <item x="1102"/>
        <item x="600"/>
        <item x="791"/>
        <item x="810"/>
        <item x="838"/>
        <item x="882"/>
        <item x="892"/>
        <item x="661"/>
        <item x="125"/>
        <item x="167"/>
        <item x="565"/>
        <item x="593"/>
        <item x="233"/>
        <item x="1159"/>
        <item x="290"/>
        <item x="928"/>
        <item x="660"/>
        <item x="1098"/>
        <item x="1007"/>
        <item x="170"/>
        <item x="846"/>
        <item x="1008"/>
        <item x="104"/>
        <item x="905"/>
        <item x="448"/>
        <item x="1193"/>
        <item x="23"/>
        <item x="1105"/>
        <item x="302"/>
        <item x="270"/>
        <item x="702"/>
        <item x="345"/>
        <item x="811"/>
        <item x="1048"/>
        <item x="405"/>
        <item x="1152"/>
        <item x="977"/>
        <item x="246"/>
        <item x="1051"/>
        <item x="1157"/>
        <item x="944"/>
        <item x="342"/>
        <item x="80"/>
        <item x="1072"/>
        <item x="1116"/>
        <item x="621"/>
        <item x="319"/>
        <item x="466"/>
        <item x="499"/>
        <item x="193"/>
        <item x="207"/>
        <item x="389"/>
        <item x="460"/>
        <item x="739"/>
        <item x="458"/>
        <item x="833"/>
        <item x="422"/>
        <item x="1068"/>
        <item x="175"/>
        <item x="1094"/>
        <item x="678"/>
        <item x="1112"/>
        <item x="688"/>
        <item x="798"/>
        <item x="640"/>
        <item x="475"/>
        <item x="902"/>
        <item x="1096"/>
        <item x="280"/>
        <item x="963"/>
        <item x="943"/>
        <item x="807"/>
        <item x="1111"/>
        <item x="239"/>
        <item x="837"/>
        <item x="750"/>
        <item x="611"/>
        <item x="642"/>
        <item x="395"/>
        <item x="262"/>
        <item x="288"/>
        <item x="1010"/>
        <item x="1034"/>
        <item x="59"/>
        <item x="69"/>
        <item x="922"/>
        <item x="1067"/>
        <item x="877"/>
        <item x="437"/>
        <item x="857"/>
        <item x="478"/>
        <item x="152"/>
        <item x="1005"/>
        <item x="410"/>
        <item x="273"/>
        <item x="634"/>
        <item x="578"/>
        <item x="727"/>
        <item x="656"/>
        <item x="525"/>
        <item x="1024"/>
        <item x="245"/>
        <item x="1110"/>
        <item x="581"/>
        <item x="526"/>
        <item x="492"/>
        <item x="552"/>
        <item x="1055"/>
        <item x="1015"/>
        <item x="72"/>
        <item x="847"/>
        <item x="322"/>
        <item x="371"/>
        <item x="283"/>
        <item x="960"/>
        <item x="393"/>
        <item x="251"/>
        <item x="377"/>
        <item x="328"/>
        <item x="875"/>
        <item x="241"/>
        <item x="41"/>
        <item x="935"/>
        <item x="286"/>
        <item x="111"/>
        <item x="432"/>
        <item x="346"/>
        <item x="335"/>
        <item x="160"/>
        <item x="374"/>
        <item x="732"/>
        <item x="920"/>
        <item x="773"/>
        <item x="229"/>
        <item x="1187"/>
        <item x="686"/>
        <item x="842"/>
        <item x="926"/>
        <item x="746"/>
        <item x="1119"/>
        <item x="63"/>
        <item x="202"/>
        <item x="1031"/>
        <item x="190"/>
        <item x="1153"/>
        <item x="506"/>
        <item x="985"/>
        <item x="81"/>
        <item x="462"/>
        <item x="483"/>
        <item x="124"/>
        <item x="710"/>
        <item x="606"/>
        <item x="966"/>
        <item x="1049"/>
        <item x="696"/>
        <item x="602"/>
        <item x="644"/>
        <item x="1199"/>
        <item x="300"/>
        <item x="102"/>
        <item x="86"/>
        <item x="501"/>
        <item x="519"/>
        <item x="333"/>
        <item x="71"/>
        <item x="529"/>
        <item x="455"/>
        <item x="117"/>
        <item x="545"/>
        <item x="1172"/>
        <item x="1066"/>
        <item x="932"/>
        <item x="658"/>
        <item x="349"/>
        <item x="213"/>
        <item x="1023"/>
        <item x="367"/>
        <item x="751"/>
        <item x="391"/>
        <item x="1138"/>
        <item x="965"/>
        <item x="879"/>
        <item x="347"/>
        <item x="691"/>
        <item x="412"/>
        <item x="1139"/>
        <item x="218"/>
        <item x="1095"/>
        <item x="285"/>
        <item x="889"/>
        <item x="44"/>
        <item x="1197"/>
        <item x="558"/>
        <item x="779"/>
        <item x="826"/>
        <item x="834"/>
        <item x="1175"/>
        <item x="876"/>
        <item x="1142"/>
        <item x="17"/>
        <item x="415"/>
        <item x="1169"/>
        <item x="126"/>
        <item x="799"/>
        <item x="204"/>
        <item x="154"/>
        <item x="964"/>
        <item x="1166"/>
        <item x="893"/>
        <item x="196"/>
        <item x="881"/>
        <item x="304"/>
        <item x="941"/>
        <item x="502"/>
        <item x="237"/>
        <item x="880"/>
        <item x="923"/>
        <item x="35"/>
        <item x="831"/>
        <item x="900"/>
        <item x="352"/>
        <item x="556"/>
        <item x="1194"/>
        <item x="1154"/>
        <item x="643"/>
        <item x="1022"/>
        <item x="360"/>
        <item x="265"/>
        <item x="789"/>
        <item x="961"/>
        <item x="504"/>
        <item x="66"/>
        <item x="781"/>
        <item x="281"/>
        <item x="924"/>
        <item x="598"/>
        <item x="1050"/>
        <item x="895"/>
        <item x="563"/>
        <item x="685"/>
        <item x="396"/>
        <item x="467"/>
        <item x="639"/>
        <item x="978"/>
        <item x="1021"/>
        <item x="921"/>
        <item x="890"/>
        <item x="172"/>
        <item x="199"/>
        <item x="873"/>
        <item x="975"/>
        <item x="555"/>
        <item x="1099"/>
        <item x="1109"/>
        <item x="1196"/>
        <item x="730"/>
        <item x="1184"/>
        <item x="1190"/>
        <item x="690"/>
        <item x="330"/>
        <item x="321"/>
        <item x="1150"/>
        <item x="365"/>
        <item x="186"/>
        <item x="603"/>
        <item x="609"/>
        <item x="108"/>
        <item x="423"/>
        <item x="1075"/>
        <item x="306"/>
        <item x="482"/>
        <item x="155"/>
        <item x="859"/>
        <item x="828"/>
        <item x="338"/>
        <item x="235"/>
        <item x="110"/>
        <item x="1100"/>
        <item x="192"/>
        <item x="440"/>
        <item x="141"/>
        <item x="601"/>
        <item x="1006"/>
        <item x="457"/>
        <item x="398"/>
        <item x="735"/>
        <item x="279"/>
        <item x="1108"/>
        <item x="795"/>
        <item x="776"/>
        <item x="843"/>
        <item x="584"/>
        <item x="1009"/>
        <item x="221"/>
        <item x="731"/>
        <item x="179"/>
        <item x="1181"/>
        <item x="130"/>
        <item x="1054"/>
        <item x="456"/>
        <item x="368"/>
        <item x="780"/>
        <item x="445"/>
        <item x="169"/>
        <item x="331"/>
        <item x="1089"/>
        <item x="1125"/>
        <item x="373"/>
        <item x="36"/>
        <item x="27"/>
        <item x="896"/>
        <item x="505"/>
        <item x="417"/>
        <item x="1178"/>
        <item x="24"/>
        <item x="198"/>
        <item x="689"/>
        <item x="414"/>
        <item x="785"/>
        <item x="827"/>
        <item x="976"/>
        <item x="592"/>
        <item x="296"/>
        <item x="1132"/>
        <item x="919"/>
        <item x="413"/>
        <item x="894"/>
        <item x="728"/>
        <item x="116"/>
        <item x="704"/>
        <item x="951"/>
        <item x="151"/>
        <item x="441"/>
        <item x="480"/>
        <item x="79"/>
        <item x="1145"/>
        <item x="1144"/>
        <item x="1191"/>
        <item x="786"/>
        <item x="65"/>
        <item x="510"/>
        <item x="11"/>
        <item x="513"/>
        <item x="615"/>
        <item x="1026"/>
        <item x="325"/>
        <item x="215"/>
        <item x="823"/>
        <item x="370"/>
        <item x="411"/>
        <item x="282"/>
        <item x="25"/>
        <item x="703"/>
        <item x="327"/>
        <item x="554"/>
        <item x="453"/>
        <item x="1004"/>
        <item x="784"/>
        <item x="1170"/>
        <item x="580"/>
        <item x="588"/>
        <item x="981"/>
        <item x="252"/>
        <item x="294"/>
        <item x="84"/>
        <item x="147"/>
        <item x="848"/>
        <item x="832"/>
        <item x="353"/>
        <item x="1101"/>
        <item x="470"/>
        <item x="1056"/>
        <item x="216"/>
        <item x="105"/>
        <item x="844"/>
        <item x="1137"/>
        <item x="1151"/>
        <item x="849"/>
        <item x="39"/>
        <item x="669"/>
        <item x="830"/>
        <item x="308"/>
        <item x="605"/>
        <item x="700"/>
        <item x="925"/>
        <item x="801"/>
        <item x="1113"/>
        <item x="37"/>
        <item x="119"/>
        <item x="753"/>
        <item x="62"/>
        <item x="195"/>
        <item x="78"/>
        <item x="1114"/>
        <item x="497"/>
        <item x="612"/>
        <item x="937"/>
        <item x="489"/>
        <item x="20"/>
        <item x="980"/>
        <item x="194"/>
        <item x="1070"/>
        <item x="57"/>
        <item x="993"/>
        <item x="341"/>
        <item x="149"/>
        <item x="107"/>
        <item x="736"/>
        <item x="933"/>
        <item x="1188"/>
        <item x="254"/>
        <item x="550"/>
        <item x="616"/>
        <item x="34"/>
        <item x="210"/>
        <item x="123"/>
        <item x="133"/>
        <item x="568"/>
        <item x="684"/>
        <item x="166"/>
        <item x="60"/>
        <item x="958"/>
        <item x="737"/>
        <item x="542"/>
        <item x="596"/>
        <item x="761"/>
        <item x="295"/>
        <item x="385"/>
        <item x="796"/>
        <item x="500"/>
        <item x="891"/>
        <item x="645"/>
        <item x="369"/>
        <item x="238"/>
        <item x="870"/>
        <item x="427"/>
        <item x="518"/>
        <item x="461"/>
        <item x="1164"/>
        <item x="1025"/>
        <item x="134"/>
        <item x="630"/>
        <item x="14"/>
        <item x="103"/>
        <item x="527"/>
        <item x="19"/>
        <item x="16"/>
        <item x="1167"/>
        <item x="673"/>
        <item x="297"/>
        <item x="1039"/>
        <item x="748"/>
        <item x="495"/>
        <item x="474"/>
        <item x="242"/>
        <item x="532"/>
        <item x="708"/>
        <item x="256"/>
        <item x="1064"/>
        <item x="654"/>
        <item x="544"/>
        <item x="800"/>
        <item x="979"/>
        <item x="1071"/>
        <item x="569"/>
        <item x="559"/>
        <item x="633"/>
        <item x="1046"/>
        <item x="97"/>
        <item x="620"/>
        <item x="76"/>
        <item x="757"/>
        <item x="514"/>
        <item x="1045"/>
        <item x="1143"/>
        <item x="677"/>
        <item x="638"/>
        <item x="127"/>
        <item x="734"/>
        <item x="945"/>
        <item x="747"/>
        <item x="987"/>
        <item x="1043"/>
        <item x="1155"/>
        <item x="418"/>
        <item x="1185"/>
        <item x="1073"/>
        <item x="679"/>
        <item x="471"/>
        <item x="915"/>
        <item x="548"/>
        <item x="447"/>
        <item x="1011"/>
        <item x="772"/>
        <item x="1134"/>
        <item x="663"/>
        <item x="804"/>
        <item x="647"/>
        <item x="936"/>
        <item x="820"/>
        <item x="955"/>
        <item x="339"/>
        <item x="534"/>
        <item x="853"/>
        <item x="1091"/>
        <item x="869"/>
        <item x="1077"/>
        <item x="1198"/>
        <item x="819"/>
        <item x="212"/>
        <item x="299"/>
        <item x="512"/>
        <item x="1081"/>
        <item x="701"/>
        <item x="537"/>
        <item x="1182"/>
        <item x="52"/>
        <item x="1065"/>
        <item x="472"/>
        <item x="659"/>
        <item x="305"/>
        <item x="465"/>
        <item x="209"/>
        <item x="872"/>
        <item x="904"/>
        <item x="45"/>
        <item x="208"/>
        <item x="340"/>
        <item x="583"/>
        <item x="451"/>
        <item x="426"/>
        <item x="1115"/>
        <item x="165"/>
        <item x="1032"/>
        <item x="1179"/>
        <item x="699"/>
        <item x="653"/>
        <item x="535"/>
        <item x="570"/>
        <item x="253"/>
        <item x="1087"/>
        <item x="421"/>
        <item x="484"/>
        <item x="82"/>
        <item x="120"/>
        <item x="1003"/>
        <item x="522"/>
        <item x="619"/>
        <item x="680"/>
        <item x="383"/>
        <item x="387"/>
        <item x="3"/>
        <item x="934"/>
        <item x="871"/>
        <item x="675"/>
        <item x="74"/>
        <item x="1160"/>
        <item x="1090"/>
        <item x="1120"/>
        <item x="797"/>
        <item x="1192"/>
        <item x="845"/>
        <item x="1173"/>
        <item x="384"/>
        <item x="560"/>
        <item x="392"/>
        <item x="856"/>
        <item x="388"/>
        <item x="428"/>
        <item x="258"/>
        <item x="30"/>
        <item x="33"/>
        <item x="594"/>
        <item x="75"/>
        <item x="1131"/>
        <item x="582"/>
        <item x="517"/>
        <item x="709"/>
        <item x="865"/>
        <item x="657"/>
        <item x="626"/>
        <item x="995"/>
        <item x="914"/>
        <item x="431"/>
        <item x="93"/>
        <item x="1156"/>
        <item x="1001"/>
        <item x="40"/>
        <item x="614"/>
        <item x="723"/>
        <item x="655"/>
        <item x="628"/>
        <item x="957"/>
        <item x="348"/>
        <item x="236"/>
        <item x="938"/>
        <item x="217"/>
        <item x="775"/>
        <item x="1092"/>
        <item x="164"/>
        <item x="953"/>
        <item x="314"/>
        <item x="168"/>
        <item x="850"/>
        <item x="49"/>
        <item x="1027"/>
        <item x="1135"/>
        <item x="1069"/>
        <item x="533"/>
        <item x="917"/>
        <item x="1195"/>
        <item x="359"/>
        <item x="783"/>
        <item x="752"/>
        <item x="174"/>
        <item x="55"/>
        <item x="9"/>
        <item x="1127"/>
        <item x="1044"/>
        <item x="1083"/>
        <item x="89"/>
        <item x="913"/>
        <item x="257"/>
        <item x="705"/>
        <item x="361"/>
        <item x="1002"/>
        <item x="815"/>
        <item x="821"/>
        <item x="298"/>
        <item x="956"/>
        <item x="910"/>
        <item x="121"/>
        <item x="187"/>
        <item x="6"/>
        <item x="144"/>
        <item x="344"/>
        <item x="31"/>
        <item x="404"/>
        <item x="1133"/>
        <item x="85"/>
        <item x="183"/>
        <item x="407"/>
        <item x="29"/>
        <item x="317"/>
        <item x="774"/>
        <item x="272"/>
        <item x="574"/>
        <item x="1088"/>
        <item x="1186"/>
        <item x="916"/>
        <item x="343"/>
        <item x="771"/>
        <item x="1176"/>
        <item x="434"/>
        <item x="276"/>
        <item x="477"/>
        <item x="189"/>
        <item x="1093"/>
        <item x="1042"/>
        <item x="1041"/>
        <item x="8"/>
        <item x="43"/>
        <item x="261"/>
        <item x="1189"/>
        <item x="1180"/>
        <item x="274"/>
        <item x="5"/>
        <item x="230"/>
        <item x="754"/>
        <item x="907"/>
        <item x="802"/>
        <item x="1000"/>
        <item x="725"/>
        <item x="862"/>
        <item x="1183"/>
        <item x="546"/>
        <item x="577"/>
        <item x="806"/>
        <item x="868"/>
        <item x="315"/>
        <item x="760"/>
        <item x="145"/>
        <item x="430"/>
        <item x="538"/>
        <item x="494"/>
        <item x="948"/>
        <item x="585"/>
        <item x="54"/>
        <item x="721"/>
        <item x="954"/>
        <item x="590"/>
        <item x="1130"/>
        <item x="1047"/>
        <item x="101"/>
        <item x="1036"/>
        <item x="442"/>
        <item x="670"/>
        <item x="473"/>
        <item x="491"/>
        <item x="822"/>
        <item x="232"/>
        <item x="228"/>
        <item x="139"/>
        <item x="1177"/>
        <item x="354"/>
        <item x="399"/>
        <item x="100"/>
        <item x="140"/>
        <item x="227"/>
        <item x="999"/>
        <item x="129"/>
        <item x="95"/>
        <item x="485"/>
        <item x="539"/>
        <item x="50"/>
        <item x="1174"/>
        <item x="1165"/>
        <item x="591"/>
        <item x="812"/>
        <item x="267"/>
        <item x="1168"/>
        <item x="547"/>
        <item x="185"/>
        <item x="271"/>
        <item x="4"/>
        <item x="766"/>
        <item x="94"/>
        <item x="818"/>
        <item x="450"/>
        <item x="726"/>
        <item x="408"/>
        <item x="184"/>
        <item x="573"/>
        <item x="309"/>
        <item x="493"/>
        <item x="313"/>
        <item x="135"/>
        <item x="631"/>
        <item x="449"/>
        <item x="623"/>
        <item x="363"/>
        <item x="749"/>
        <item x="223"/>
        <item x="318"/>
        <item x="716"/>
        <item x="51"/>
        <item x="275"/>
        <item x="143"/>
        <item x="46"/>
        <item x="362"/>
        <item x="90"/>
        <item x="589"/>
        <item x="769"/>
        <item x="719"/>
        <item x="188"/>
        <item x="0"/>
        <item x="356"/>
        <item x="53"/>
        <item x="7"/>
        <item x="269"/>
        <item x="99"/>
        <item x="180"/>
        <item x="231"/>
        <item x="864"/>
        <item x="446"/>
        <item x="990"/>
        <item x="866"/>
        <item x="997"/>
        <item x="1128"/>
        <item x="358"/>
        <item x="909"/>
        <item x="952"/>
        <item x="770"/>
        <item x="182"/>
        <item x="138"/>
        <item x="1171"/>
        <item x="768"/>
        <item x="949"/>
        <item x="543"/>
        <item x="316"/>
        <item x="672"/>
        <item x="403"/>
        <item x="587"/>
        <item x="674"/>
        <item x="1085"/>
        <item x="1040"/>
        <item x="816"/>
        <item x="950"/>
        <item x="311"/>
        <item x="406"/>
        <item x="2"/>
        <item x="908"/>
        <item x="530"/>
        <item x="1129"/>
        <item x="625"/>
        <item x="444"/>
        <item x="627"/>
        <item x="490"/>
        <item x="994"/>
        <item x="224"/>
        <item x="813"/>
        <item x="671"/>
        <item x="911"/>
        <item x="996"/>
        <item x="720"/>
        <item x="1038"/>
        <item x="92"/>
        <item x="1126"/>
        <item x="136"/>
        <item x="814"/>
        <item x="487"/>
        <item x="137"/>
        <item x="181"/>
        <item x="310"/>
        <item x="624"/>
        <item x="540"/>
        <item x="400"/>
        <item x="536"/>
        <item x="1084"/>
        <item x="767"/>
        <item x="48"/>
        <item x="47"/>
        <item x="225"/>
        <item x="1082"/>
        <item x="863"/>
        <item x="541"/>
        <item x="486"/>
        <item x="586"/>
        <item x="718"/>
        <item x="226"/>
        <item x="401"/>
        <item x="717"/>
        <item x="1037"/>
        <item x="1"/>
        <item x="355"/>
        <item x="268"/>
        <item x="443"/>
        <item x="91"/>
        <item h="1" x="13"/>
        <item t="default"/>
      </items>
    </pivotField>
    <pivotField dataField="1" showAll="0"/>
    <pivotField showAll="0"/>
    <pivotField showAll="0"/>
  </pivotFields>
  <rowFields count="2">
    <field x="0"/>
    <field x="1"/>
  </rowFields>
  <rowItems count="18">
    <i>
      <x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item="12" hier="-1"/>
    <pageField fld="4" item="1" hier="-1"/>
    <pageField fld="2" item="0" hier="-1"/>
  </pageFields>
  <dataFields count="3">
    <dataField name="Сумма по полю Off-Take" fld="9" baseField="0" baseItem="0"/>
    <dataField name="Сумма по полю Value (in 1000 rub)" fld="6" baseField="0" baseItem="0"/>
    <dataField name="Сумма по полю Price" fld="10" baseField="0" baseItem="0"/>
  </dataFields>
  <formats count="7">
    <format dxfId="0">
      <pivotArea collapsedLevelsAreSubtotals="1" fieldPosition="0">
        <references count="2">
          <reference field="4294967294" count="1">
            <x v="1"/>
          </reference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1">
            <x v="1"/>
          </reference>
          <reference field="2" count="1" selected="0">
            <x v="1"/>
          </reference>
        </references>
      </pivotArea>
    </format>
    <format dxfId="3">
      <pivotArea collapsedLevelsAreSubtotals="1" fieldPosition="0">
        <references count="1">
          <reference field="2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1">
            <x v="1"/>
          </reference>
          <reference field="2" count="1" selected="0">
            <x v="2"/>
          </reference>
        </references>
      </pivotArea>
    </format>
    <format dxfId="5">
      <pivotArea field="2" grandRow="1" outline="0" collapsedLevelsAreSubtotals="1" axis="axisPage" fieldPosition="2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/>
    </format>
  </formats>
  <chartFormats count="81"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0" format="10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0" format="10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</references>
      </pivotArea>
    </chartFormat>
    <chartFormat chart="0" format="10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0" format="10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0" format="10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0" format="10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  <reference field="2" count="1" selected="0">
            <x v="2"/>
          </reference>
        </references>
      </pivotArea>
    </chartFormat>
    <chartFormat chart="0" format="10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  <reference field="2" count="1" selected="0">
            <x v="2"/>
          </reference>
        </references>
      </pivotArea>
    </chartFormat>
    <chartFormat chart="0" format="10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</references>
      </pivotArea>
    </chartFormat>
    <chartFormat chart="0" format="11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1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1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1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1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1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1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1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11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0" format="11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0" format="1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0" format="12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2" count="1" selected="0">
            <x v="0"/>
          </reference>
        </references>
      </pivotArea>
    </chartFormat>
    <chartFormat chart="0" format="12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2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2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2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2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2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12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13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0" format="13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0" format="13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0" format="13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0" format="13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3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3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3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13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13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14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0" format="14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14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2" count="1" selected="0">
            <x v="2"/>
          </reference>
        </references>
      </pivotArea>
    </chartFormat>
    <chartFormat chart="0" format="14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  <reference field="2" count="1" selected="0">
            <x v="2"/>
          </reference>
        </references>
      </pivotArea>
    </chartFormat>
    <chartFormat chart="0" format="14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2" count="1" selected="0">
            <x v="2"/>
          </reference>
        </references>
      </pivotArea>
    </chartFormat>
    <chartFormat chart="0" format="14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2" count="1" selected="0">
            <x v="2"/>
          </reference>
        </references>
      </pivotArea>
    </chartFormat>
    <chartFormat chart="0" format="146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0" format="147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0" format="14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AC5EF-8D6B-4F98-9EC5-89ABF583AFD9}" name="Сводная таблица2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6:N53" firstHeaderRow="1" firstDataRow="2" firstDataCol="1" rowPageCount="3" colPageCount="1"/>
  <pivotFields count="13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multipleItemSelectionAllowed="1" showAll="0">
      <items count="9">
        <item h="1" x="4"/>
        <item h="1" x="7"/>
        <item h="1" x="0"/>
        <item h="1" x="5"/>
        <item x="6"/>
        <item x="1"/>
        <item x="2"/>
        <item h="1" x="3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 v="2"/>
    </i>
    <i>
      <x v="7"/>
    </i>
    <i>
      <x v="9"/>
    </i>
    <i>
      <x v="12"/>
    </i>
    <i>
      <x v="17"/>
    </i>
    <i>
      <x v="18"/>
    </i>
    <i>
      <x v="19"/>
    </i>
    <i>
      <x v="22"/>
    </i>
    <i>
      <x v="25"/>
    </i>
    <i>
      <x v="29"/>
    </i>
    <i>
      <x v="30"/>
    </i>
    <i>
      <x v="31"/>
    </i>
    <i>
      <x v="34"/>
    </i>
    <i>
      <x v="37"/>
    </i>
    <i>
      <x v="39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3">
    <pageField fld="2" item="2" hier="-1"/>
    <pageField fld="4" hier="-1"/>
    <pageField fld="0" item="2" hier="-1"/>
  </pageFields>
  <dataFields count="1">
    <dataField name="Сумма по полю Value (in 1000 rub)" fld="6" baseField="0" baseItem="0" numFmtId="1"/>
  </dataFields>
  <formats count="1">
    <format dxfId="22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D7B47-BE00-4D33-AC83-3BC76B0EF0E1}" name="Сводная таблица1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AE9" firstHeaderRow="1" firstDataRow="3" firstDataCol="1"/>
  <pivotFields count="13">
    <pivotField axis="axisCol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0"/>
    <field x="1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Сумма по полю Value (in 1000 rub)" fld="6" baseField="0" baseItem="0"/>
  </dataFields>
  <formats count="3">
    <format dxfId="19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20">
      <pivotArea outline="0" collapsedLevelsAreSubtotals="1" fieldPosition="0">
        <references count="1">
          <reference field="0" count="2" selected="0" defaultSubtotal="1">
            <x v="1"/>
            <x v="2"/>
          </reference>
        </references>
      </pivotArea>
    </format>
    <format dxfId="21">
      <pivotArea grandCol="1" outline="0" collapsedLevelsAreSubtotals="1" fieldPosition="0"/>
    </format>
  </formats>
  <chartFormats count="2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90BCD-584A-4D68-B00A-35BF81E77942}" name="Сводная таблица6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94:N196" firstHeaderRow="1" firstDataRow="2" firstDataCol="1" rowPageCount="4" colPageCount="1"/>
  <pivotFields count="13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/>
    <pivotField numFmtId="164" showAll="0"/>
    <pivotField showAll="0"/>
    <pivotField showAll="0">
      <items count="794">
        <item x="12"/>
        <item x="14"/>
        <item x="25"/>
        <item x="92"/>
        <item x="10"/>
        <item x="186"/>
        <item x="115"/>
        <item x="40"/>
        <item x="81"/>
        <item x="392"/>
        <item x="37"/>
        <item x="414"/>
        <item x="455"/>
        <item x="79"/>
        <item x="188"/>
        <item x="541"/>
        <item x="58"/>
        <item x="745"/>
        <item x="672"/>
        <item x="117"/>
        <item x="158"/>
        <item x="48"/>
        <item x="470"/>
        <item x="153"/>
        <item x="3"/>
        <item x="454"/>
        <item x="625"/>
        <item x="679"/>
        <item x="598"/>
        <item x="179"/>
        <item x="675"/>
        <item x="653"/>
        <item x="629"/>
        <item x="463"/>
        <item x="82"/>
        <item x="278"/>
        <item x="514"/>
        <item x="223"/>
        <item x="487"/>
        <item x="388"/>
        <item x="162"/>
        <item x="116"/>
        <item x="187"/>
        <item x="26"/>
        <item x="41"/>
        <item x="67"/>
        <item x="334"/>
        <item x="31"/>
        <item x="152"/>
        <item x="395"/>
        <item x="234"/>
        <item x="375"/>
        <item x="350"/>
        <item x="442"/>
        <item x="43"/>
        <item x="525"/>
        <item x="107"/>
        <item x="44"/>
        <item x="724"/>
        <item x="56"/>
        <item x="24"/>
        <item x="101"/>
        <item x="297"/>
        <item x="298"/>
        <item x="433"/>
        <item x="727"/>
        <item x="440"/>
        <item x="11"/>
        <item x="259"/>
        <item x="366"/>
        <item x="397"/>
        <item x="199"/>
        <item x="639"/>
        <item x="68"/>
        <item x="605"/>
        <item x="308"/>
        <item x="398"/>
        <item x="413"/>
        <item x="52"/>
        <item x="277"/>
        <item x="519"/>
        <item x="53"/>
        <item x="125"/>
        <item x="8"/>
        <item x="7"/>
        <item x="222"/>
        <item x="196"/>
        <item x="364"/>
        <item x="39"/>
        <item x="317"/>
        <item x="411"/>
        <item x="346"/>
        <item x="141"/>
        <item x="129"/>
        <item x="185"/>
        <item x="394"/>
        <item x="55"/>
        <item x="578"/>
        <item x="465"/>
        <item x="114"/>
        <item x="486"/>
        <item x="128"/>
        <item x="90"/>
        <item x="126"/>
        <item x="258"/>
        <item x="198"/>
        <item x="319"/>
        <item x="127"/>
        <item x="678"/>
        <item x="213"/>
        <item x="412"/>
        <item x="348"/>
        <item x="399"/>
        <item x="552"/>
        <item x="89"/>
        <item x="609"/>
        <item x="572"/>
        <item x="676"/>
        <item x="577"/>
        <item x="374"/>
        <item x="582"/>
        <item x="547"/>
        <item x="527"/>
        <item x="703"/>
        <item x="161"/>
        <item x="617"/>
        <item x="551"/>
        <item x="733"/>
        <item x="588"/>
        <item x="516"/>
        <item x="636"/>
        <item x="531"/>
        <item x="522"/>
        <item x="83"/>
        <item x="231"/>
        <item x="256"/>
        <item x="788"/>
        <item x="464"/>
        <item x="608"/>
        <item x="635"/>
        <item x="119"/>
        <item x="576"/>
        <item x="347"/>
        <item x="285"/>
        <item x="469"/>
        <item x="197"/>
        <item x="441"/>
        <item x="230"/>
        <item x="316"/>
        <item x="54"/>
        <item x="521"/>
        <item x="309"/>
        <item x="315"/>
        <item x="232"/>
        <item x="286"/>
        <item x="345"/>
        <item x="634"/>
        <item x="329"/>
        <item x="378"/>
        <item x="42"/>
        <item x="501"/>
        <item x="287"/>
        <item x="233"/>
        <item x="257"/>
        <item x="175"/>
        <item x="607"/>
        <item x="279"/>
        <item x="9"/>
        <item x="708"/>
        <item x="349"/>
        <item x="357"/>
        <item x="659"/>
        <item x="251"/>
        <item x="189"/>
        <item x="451"/>
        <item x="439"/>
        <item x="318"/>
        <item x="462"/>
        <item x="731"/>
        <item x="384"/>
        <item x="450"/>
        <item x="224"/>
        <item x="195"/>
        <item x="38"/>
        <item x="646"/>
        <item x="373"/>
        <item x="756"/>
        <item x="566"/>
        <item x="69"/>
        <item x="296"/>
        <item x="207"/>
        <item x="437"/>
        <item x="80"/>
        <item x="102"/>
        <item x="140"/>
        <item x="762"/>
        <item x="173"/>
        <item x="328"/>
        <item x="266"/>
        <item x="493"/>
        <item x="323"/>
        <item x="66"/>
        <item x="422"/>
        <item x="268"/>
        <item x="118"/>
        <item x="295"/>
        <item x="154"/>
        <item x="330"/>
        <item x="400"/>
        <item x="358"/>
        <item x="314"/>
        <item x="327"/>
        <item x="508"/>
        <item x="17"/>
        <item x="61"/>
        <item x="424"/>
        <item x="410"/>
        <item x="70"/>
        <item x="95"/>
        <item x="160"/>
        <item x="480"/>
        <item x="432"/>
        <item x="523"/>
        <item x="103"/>
        <item x="594"/>
        <item x="766"/>
        <item x="23"/>
        <item x="88"/>
        <item x="124"/>
        <item x="291"/>
        <item x="142"/>
        <item x="203"/>
        <item x="482"/>
        <item x="780"/>
        <item x="789"/>
        <item x="712"/>
        <item x="344"/>
        <item x="782"/>
        <item x="717"/>
        <item x="51"/>
        <item x="208"/>
        <item x="510"/>
        <item x="689"/>
        <item x="133"/>
        <item x="6"/>
        <item x="171"/>
        <item x="170"/>
        <item x="174"/>
        <item x="539"/>
        <item x="590"/>
        <item x="166"/>
        <item x="211"/>
        <item x="778"/>
        <item x="719"/>
        <item x="372"/>
        <item x="438"/>
        <item x="586"/>
        <item x="669"/>
        <item x="596"/>
        <item x="626"/>
        <item x="768"/>
        <item x="22"/>
        <item x="648"/>
        <item x="504"/>
        <item x="356"/>
        <item x="409"/>
        <item x="209"/>
        <item x="698"/>
        <item x="737"/>
        <item x="532"/>
        <item x="559"/>
        <item x="750"/>
        <item x="423"/>
        <item x="700"/>
        <item x="242"/>
        <item x="269"/>
        <item x="244"/>
        <item x="603"/>
        <item x="791"/>
        <item x="612"/>
        <item x="139"/>
        <item x="654"/>
        <item x="267"/>
        <item x="513"/>
        <item x="673"/>
        <item x="243"/>
        <item x="573"/>
        <item x="664"/>
        <item x="569"/>
        <item x="630"/>
        <item x="365"/>
        <item x="99"/>
        <item x="474"/>
        <item x="581"/>
        <item x="382"/>
        <item x="713"/>
        <item x="548"/>
        <item x="599"/>
        <item x="284"/>
        <item x="682"/>
        <item x="383"/>
        <item x="255"/>
        <item x="503"/>
        <item x="371"/>
        <item x="403"/>
        <item x="313"/>
        <item x="542"/>
        <item x="555"/>
        <item x="229"/>
        <item x="343"/>
        <item x="0"/>
        <item x="120"/>
        <item x="45"/>
        <item x="84"/>
        <item x="123"/>
        <item x="241"/>
        <item x="690"/>
        <item x="194"/>
        <item x="421"/>
        <item x="752"/>
        <item x="87"/>
        <item x="254"/>
        <item x="449"/>
        <item x="282"/>
        <item x="396"/>
        <item x="311"/>
        <item x="21"/>
        <item x="65"/>
        <item x="702"/>
        <item x="50"/>
        <item x="252"/>
        <item x="726"/>
        <item x="280"/>
        <item x="489"/>
        <item x="310"/>
        <item x="550"/>
        <item x="339"/>
        <item x="632"/>
        <item x="367"/>
        <item x="406"/>
        <item x="5"/>
        <item x="618"/>
        <item x="341"/>
        <item x="575"/>
        <item x="434"/>
        <item x="681"/>
        <item x="746"/>
        <item x="562"/>
        <item x="369"/>
        <item x="408"/>
        <item x="155"/>
        <item x="307"/>
        <item x="228"/>
        <item x="227"/>
        <item x="137"/>
        <item x="338"/>
        <item x="436"/>
        <item x="785"/>
        <item x="751"/>
        <item x="191"/>
        <item x="210"/>
        <item x="27"/>
        <item x="749"/>
        <item x="518"/>
        <item x="193"/>
        <item x="680"/>
        <item x="725"/>
        <item x="701"/>
        <item x="633"/>
        <item x="2"/>
        <item x="219"/>
        <item x="159"/>
        <item x="606"/>
        <item x="157"/>
        <item x="491"/>
        <item x="534"/>
        <item x="342"/>
        <item x="283"/>
        <item x="47"/>
        <item x="312"/>
        <item x="631"/>
        <item x="370"/>
        <item x="4"/>
        <item x="86"/>
        <item x="49"/>
        <item x="122"/>
        <item x="520"/>
        <item x="663"/>
        <item x="574"/>
        <item x="549"/>
        <item x="604"/>
        <item x="759"/>
        <item x="507"/>
        <item x="492"/>
        <item x="253"/>
        <item x="496"/>
        <item x="212"/>
        <item x="418"/>
        <item x="36"/>
        <item x="281"/>
        <item x="226"/>
        <item x="250"/>
        <item x="192"/>
        <item x="468"/>
        <item x="645"/>
        <item x="461"/>
        <item x="479"/>
        <item x="616"/>
        <item x="150"/>
        <item x="490"/>
        <item x="1"/>
        <item x="460"/>
        <item x="475"/>
        <item x="46"/>
        <item x="85"/>
        <item x="445"/>
        <item x="156"/>
        <item x="172"/>
        <item x="738"/>
        <item x="121"/>
        <item x="417"/>
        <item x="340"/>
        <item x="368"/>
        <item x="427"/>
        <item x="407"/>
        <item x="458"/>
        <item x="435"/>
        <item x="787"/>
        <item x="560"/>
        <item x="735"/>
        <item x="621"/>
        <item x="688"/>
        <item x="184"/>
        <item x="299"/>
        <item x="773"/>
        <item x="430"/>
        <item x="776"/>
        <item x="783"/>
        <item x="306"/>
        <item x="662"/>
        <item x="792"/>
        <item x="530"/>
        <item x="112"/>
        <item x="584"/>
        <item x="276"/>
        <item x="657"/>
        <item x="558"/>
        <item x="593"/>
        <item x="587"/>
        <item x="537"/>
        <item x="78"/>
        <item x="476"/>
        <item x="379"/>
        <item x="446"/>
        <item x="761"/>
        <item x="500"/>
        <item x="565"/>
        <item x="100"/>
        <item x="687"/>
        <item x="138"/>
        <item x="387"/>
        <item x="736"/>
        <item x="35"/>
        <item x="561"/>
        <item x="391"/>
        <item x="790"/>
        <item x="711"/>
        <item x="353"/>
        <item x="361"/>
        <item x="760"/>
        <item x="302"/>
        <item x="748"/>
        <item x="771"/>
        <item x="497"/>
        <item x="221"/>
        <item x="77"/>
        <item x="774"/>
        <item x="249"/>
        <item x="333"/>
        <item x="381"/>
        <item x="786"/>
        <item x="589"/>
        <item x="337"/>
        <item x="240"/>
        <item x="182"/>
        <item x="272"/>
        <item x="781"/>
        <item x="784"/>
        <item x="165"/>
        <item x="290"/>
        <item x="502"/>
        <item x="60"/>
        <item x="204"/>
        <item x="94"/>
        <item x="322"/>
        <item x="262"/>
        <item x="723"/>
        <item x="263"/>
        <item x="498"/>
        <item x="167"/>
        <item x="238"/>
        <item x="471"/>
        <item x="661"/>
        <item x="758"/>
        <item x="294"/>
        <item x="709"/>
        <item x="292"/>
        <item x="642"/>
        <item x="528"/>
        <item x="734"/>
        <item x="614"/>
        <item x="583"/>
        <item x="472"/>
        <item x="686"/>
        <item x="148"/>
        <item x="660"/>
        <item x="557"/>
        <item x="265"/>
        <item x="324"/>
        <item x="16"/>
        <item x="641"/>
        <item x="98"/>
        <item x="585"/>
        <item x="652"/>
        <item x="326"/>
        <item x="710"/>
        <item x="225"/>
        <item x="237"/>
        <item x="132"/>
        <item x="779"/>
        <item x="110"/>
        <item x="699"/>
        <item x="149"/>
        <item x="202"/>
        <item x="134"/>
        <item x="305"/>
        <item x="602"/>
        <item x="355"/>
        <item x="615"/>
        <item x="64"/>
        <item x="169"/>
        <item x="275"/>
        <item x="336"/>
        <item x="220"/>
        <item x="447"/>
        <item x="380"/>
        <item x="485"/>
        <item x="420"/>
        <item x="533"/>
        <item x="402"/>
        <item x="96"/>
        <item x="181"/>
        <item x="777"/>
        <item x="20"/>
        <item x="515"/>
        <item x="597"/>
        <item x="628"/>
        <item x="456"/>
        <item x="772"/>
        <item x="248"/>
        <item x="546"/>
        <item x="640"/>
        <item x="623"/>
        <item x="401"/>
        <item x="613"/>
        <item x="649"/>
        <item x="419"/>
        <item x="511"/>
        <item x="658"/>
        <item x="720"/>
        <item x="483"/>
        <item x="677"/>
        <item x="568"/>
        <item x="540"/>
        <item x="136"/>
        <item x="19"/>
        <item x="206"/>
        <item x="293"/>
        <item x="670"/>
        <item x="685"/>
        <item x="109"/>
        <item x="707"/>
        <item x="216"/>
        <item x="428"/>
        <item x="695"/>
        <item x="769"/>
        <item x="743"/>
        <item x="354"/>
        <item x="325"/>
        <item x="431"/>
        <item x="404"/>
        <item x="389"/>
        <item x="363"/>
        <item x="335"/>
        <item x="63"/>
        <item x="775"/>
        <item x="448"/>
        <item x="722"/>
        <item x="190"/>
        <item x="239"/>
        <item x="274"/>
        <item x="273"/>
        <item x="459"/>
        <item x="264"/>
        <item x="747"/>
        <item x="457"/>
        <item x="247"/>
        <item x="393"/>
        <item x="362"/>
        <item x="205"/>
        <item x="390"/>
        <item x="405"/>
        <item x="304"/>
        <item x="218"/>
        <item x="178"/>
        <item x="697"/>
        <item x="651"/>
        <item x="429"/>
        <item x="183"/>
        <item x="303"/>
        <item x="217"/>
        <item x="180"/>
        <item x="674"/>
        <item x="627"/>
        <item x="146"/>
        <item x="168"/>
        <item x="246"/>
        <item x="757"/>
        <item x="556"/>
        <item x="667"/>
        <item x="145"/>
        <item x="706"/>
        <item x="488"/>
        <item x="529"/>
        <item x="499"/>
        <item x="113"/>
        <item x="76"/>
        <item x="601"/>
        <item x="151"/>
        <item x="135"/>
        <item x="73"/>
        <item x="106"/>
        <item x="30"/>
        <item x="571"/>
        <item x="147"/>
        <item x="517"/>
        <item x="732"/>
        <item x="753"/>
        <item x="108"/>
        <item x="728"/>
        <item x="473"/>
        <item x="704"/>
        <item x="526"/>
        <item x="624"/>
        <item x="755"/>
        <item x="650"/>
        <item x="683"/>
        <item x="600"/>
        <item x="730"/>
        <item x="570"/>
        <item x="34"/>
        <item x="545"/>
        <item x="97"/>
        <item x="543"/>
        <item x="694"/>
        <item x="544"/>
        <item x="718"/>
        <item x="671"/>
        <item x="696"/>
        <item x="770"/>
        <item x="111"/>
        <item x="512"/>
        <item x="668"/>
        <item x="74"/>
        <item x="721"/>
        <item x="655"/>
        <item x="647"/>
        <item x="509"/>
        <item x="693"/>
        <item x="595"/>
        <item x="622"/>
        <item x="481"/>
        <item x="484"/>
        <item x="744"/>
        <item x="763"/>
        <item x="567"/>
        <item x="714"/>
        <item x="637"/>
        <item x="716"/>
        <item x="739"/>
        <item x="538"/>
        <item x="610"/>
        <item x="32"/>
        <item x="691"/>
        <item x="62"/>
        <item x="741"/>
        <item x="18"/>
        <item x="75"/>
        <item x="765"/>
        <item x="33"/>
        <item x="579"/>
        <item x="665"/>
        <item x="553"/>
        <item x="13"/>
        <item x="163"/>
        <item x="200"/>
        <item x="288"/>
        <item x="91"/>
        <item x="271"/>
        <item x="643"/>
        <item x="754"/>
        <item x="177"/>
        <item x="57"/>
        <item x="684"/>
        <item x="130"/>
        <item x="444"/>
        <item x="105"/>
        <item x="415"/>
        <item x="215"/>
        <item x="164"/>
        <item x="443"/>
        <item x="144"/>
        <item x="235"/>
        <item x="351"/>
        <item x="260"/>
        <item x="767"/>
        <item x="729"/>
        <item x="742"/>
        <item x="416"/>
        <item x="29"/>
        <item x="93"/>
        <item x="236"/>
        <item x="705"/>
        <item x="376"/>
        <item x="15"/>
        <item x="72"/>
        <item x="131"/>
        <item x="580"/>
        <item x="554"/>
        <item x="495"/>
        <item x="377"/>
        <item x="201"/>
        <item x="320"/>
        <item x="611"/>
        <item x="466"/>
        <item x="524"/>
        <item x="467"/>
        <item x="289"/>
        <item x="59"/>
        <item x="261"/>
        <item x="619"/>
        <item x="656"/>
        <item x="638"/>
        <item x="321"/>
        <item x="494"/>
        <item x="71"/>
        <item x="352"/>
        <item x="214"/>
        <item x="104"/>
        <item x="359"/>
        <item x="28"/>
        <item x="143"/>
        <item x="176"/>
        <item x="300"/>
        <item x="245"/>
        <item x="331"/>
        <item x="270"/>
        <item x="425"/>
        <item x="452"/>
        <item x="385"/>
        <item x="301"/>
        <item x="591"/>
        <item x="563"/>
        <item x="332"/>
        <item x="453"/>
        <item x="386"/>
        <item x="360"/>
        <item x="426"/>
        <item x="764"/>
        <item x="535"/>
        <item x="506"/>
        <item x="692"/>
        <item x="477"/>
        <item x="620"/>
        <item x="478"/>
        <item x="740"/>
        <item x="564"/>
        <item x="536"/>
        <item x="592"/>
        <item x="715"/>
        <item x="505"/>
        <item x="644"/>
        <item x="666"/>
        <item t="default"/>
      </items>
    </pivotField>
    <pivotField dataField="1" showAll="0">
      <items count="1201">
        <item x="142"/>
        <item x="397"/>
        <item x="528"/>
        <item x="632"/>
        <item x="96"/>
        <item x="162"/>
        <item x="970"/>
        <item x="88"/>
        <item x="741"/>
        <item x="98"/>
        <item x="205"/>
        <item x="1016"/>
        <item x="438"/>
        <item x="178"/>
        <item x="1118"/>
        <item x="150"/>
        <item x="983"/>
        <item x="940"/>
        <item x="424"/>
        <item x="912"/>
        <item x="651"/>
        <item x="106"/>
        <item x="836"/>
        <item x="740"/>
        <item x="379"/>
        <item x="1030"/>
        <item x="520"/>
        <item x="38"/>
        <item x="1086"/>
        <item x="357"/>
        <item x="307"/>
        <item x="790"/>
        <item x="698"/>
        <item x="608"/>
        <item x="468"/>
        <item x="989"/>
        <item x="26"/>
        <item x="1158"/>
        <item x="841"/>
        <item x="984"/>
        <item x="402"/>
        <item x="947"/>
        <item x="652"/>
        <item x="793"/>
        <item x="176"/>
        <item x="867"/>
        <item x="329"/>
        <item x="234"/>
        <item x="755"/>
        <item x="293"/>
        <item x="436"/>
        <item x="974"/>
        <item x="666"/>
        <item x="742"/>
        <item x="197"/>
        <item x="695"/>
        <item x="73"/>
        <item x="394"/>
        <item x="906"/>
        <item x="109"/>
        <item x="562"/>
        <item x="263"/>
        <item x="122"/>
        <item x="15"/>
        <item x="372"/>
        <item x="1074"/>
        <item x="459"/>
        <item x="70"/>
        <item x="350"/>
        <item x="817"/>
        <item x="599"/>
        <item x="676"/>
        <item x="898"/>
        <item x="1162"/>
        <item x="1062"/>
        <item x="1078"/>
        <item x="83"/>
        <item x="240"/>
        <item x="248"/>
        <item x="617"/>
        <item x="1033"/>
        <item x="665"/>
        <item x="618"/>
        <item x="668"/>
        <item x="637"/>
        <item x="969"/>
        <item x="715"/>
        <item x="899"/>
        <item x="744"/>
        <item x="888"/>
        <item x="694"/>
        <item x="479"/>
        <item x="382"/>
        <item x="1020"/>
        <item x="567"/>
        <item x="364"/>
        <item x="1019"/>
        <item x="118"/>
        <item x="488"/>
        <item x="604"/>
        <item x="682"/>
        <item x="266"/>
        <item x="247"/>
        <item x="851"/>
        <item x="42"/>
        <item x="973"/>
        <item x="1063"/>
        <item x="416"/>
        <item x="579"/>
        <item x="284"/>
        <item x="1080"/>
        <item x="635"/>
        <item x="508"/>
        <item x="32"/>
        <item x="163"/>
        <item x="249"/>
        <item x="524"/>
        <item x="292"/>
        <item x="132"/>
        <item x="255"/>
        <item x="250"/>
        <item x="56"/>
        <item x="64"/>
        <item x="1124"/>
        <item x="153"/>
        <item x="503"/>
        <item x="622"/>
        <item x="557"/>
        <item x="874"/>
        <item x="463"/>
        <item x="77"/>
        <item x="381"/>
        <item x="496"/>
        <item x="825"/>
        <item x="1014"/>
        <item x="687"/>
        <item x="219"/>
        <item x="439"/>
        <item x="289"/>
        <item x="203"/>
        <item x="206"/>
        <item x="222"/>
        <item x="515"/>
        <item x="972"/>
        <item x="722"/>
        <item x="878"/>
        <item x="782"/>
        <item x="613"/>
        <item x="10"/>
        <item x="476"/>
        <item x="1106"/>
        <item x="419"/>
        <item x="87"/>
        <item x="375"/>
        <item x="629"/>
        <item x="131"/>
        <item x="67"/>
        <item x="829"/>
        <item x="1052"/>
        <item x="858"/>
        <item x="733"/>
        <item x="641"/>
        <item x="28"/>
        <item x="991"/>
        <item x="778"/>
        <item x="337"/>
        <item x="852"/>
        <item x="464"/>
        <item x="156"/>
        <item x="712"/>
        <item x="553"/>
        <item x="1149"/>
        <item x="481"/>
        <item x="201"/>
        <item x="469"/>
        <item x="243"/>
        <item x="1148"/>
        <item x="610"/>
        <item x="724"/>
        <item x="571"/>
        <item x="425"/>
        <item x="264"/>
        <item x="1013"/>
        <item x="1017"/>
        <item x="824"/>
        <item x="794"/>
        <item x="777"/>
        <item x="498"/>
        <item x="516"/>
        <item x="324"/>
        <item x="714"/>
        <item x="765"/>
        <item x="1147"/>
        <item x="61"/>
        <item x="1107"/>
        <item x="161"/>
        <item x="792"/>
        <item x="551"/>
        <item x="278"/>
        <item x="931"/>
        <item x="711"/>
        <item x="662"/>
        <item x="1123"/>
        <item x="607"/>
        <item x="667"/>
        <item x="561"/>
        <item x="433"/>
        <item x="1035"/>
        <item x="157"/>
        <item x="18"/>
        <item x="929"/>
        <item x="509"/>
        <item x="390"/>
        <item x="729"/>
        <item x="312"/>
        <item x="420"/>
        <item x="1146"/>
        <item x="211"/>
        <item x="173"/>
        <item x="968"/>
        <item x="68"/>
        <item x="1058"/>
        <item x="738"/>
        <item x="930"/>
        <item x="336"/>
        <item x="763"/>
        <item x="707"/>
        <item x="597"/>
        <item x="788"/>
        <item x="1018"/>
        <item x="332"/>
        <item x="683"/>
        <item x="564"/>
        <item x="692"/>
        <item x="351"/>
        <item x="287"/>
        <item x="158"/>
        <item x="839"/>
        <item x="326"/>
        <item x="809"/>
        <item x="380"/>
        <item x="664"/>
        <item x="454"/>
        <item x="745"/>
        <item x="887"/>
        <item x="171"/>
        <item x="942"/>
        <item x="901"/>
        <item x="883"/>
        <item x="200"/>
        <item x="113"/>
        <item x="1141"/>
        <item x="301"/>
        <item x="1057"/>
        <item x="1103"/>
        <item x="986"/>
        <item x="244"/>
        <item x="886"/>
        <item x="1097"/>
        <item x="1104"/>
        <item x="12"/>
        <item x="58"/>
        <item x="649"/>
        <item x="636"/>
        <item x="320"/>
        <item x="855"/>
        <item x="220"/>
        <item x="946"/>
        <item x="114"/>
        <item x="128"/>
        <item x="507"/>
        <item x="572"/>
        <item x="808"/>
        <item x="366"/>
        <item x="759"/>
        <item x="429"/>
        <item x="706"/>
        <item x="762"/>
        <item x="566"/>
        <item x="291"/>
        <item x="787"/>
        <item x="959"/>
        <item x="21"/>
        <item x="378"/>
        <item x="1059"/>
        <item x="840"/>
        <item x="971"/>
        <item x="523"/>
        <item x="835"/>
        <item x="191"/>
        <item x="159"/>
        <item x="259"/>
        <item x="376"/>
        <item x="1012"/>
        <item x="897"/>
        <item x="998"/>
        <item x="334"/>
        <item x="435"/>
        <item x="803"/>
        <item x="1121"/>
        <item x="146"/>
        <item x="927"/>
        <item x="646"/>
        <item x="409"/>
        <item x="576"/>
        <item x="303"/>
        <item x="260"/>
        <item x="1140"/>
        <item x="756"/>
        <item x="648"/>
        <item x="148"/>
        <item x="884"/>
        <item x="988"/>
        <item x="939"/>
        <item x="1060"/>
        <item x="595"/>
        <item x="693"/>
        <item x="112"/>
        <item x="1122"/>
        <item x="115"/>
        <item x="214"/>
        <item x="1076"/>
        <item x="386"/>
        <item x="967"/>
        <item x="323"/>
        <item x="713"/>
        <item x="681"/>
        <item x="1117"/>
        <item x="521"/>
        <item x="962"/>
        <item x="758"/>
        <item x="1061"/>
        <item x="860"/>
        <item x="511"/>
        <item x="277"/>
        <item x="918"/>
        <item x="992"/>
        <item x="1136"/>
        <item x="452"/>
        <item x="854"/>
        <item x="22"/>
        <item x="177"/>
        <item x="805"/>
        <item x="1028"/>
        <item x="1029"/>
        <item x="697"/>
        <item x="861"/>
        <item x="743"/>
        <item x="903"/>
        <item x="1163"/>
        <item x="764"/>
        <item x="650"/>
        <item x="1079"/>
        <item x="1053"/>
        <item x="1161"/>
        <item x="885"/>
        <item x="531"/>
        <item x="982"/>
        <item x="549"/>
        <item x="575"/>
        <item x="1102"/>
        <item x="600"/>
        <item x="791"/>
        <item x="810"/>
        <item x="838"/>
        <item x="882"/>
        <item x="892"/>
        <item x="661"/>
        <item x="125"/>
        <item x="167"/>
        <item x="565"/>
        <item x="593"/>
        <item x="233"/>
        <item x="1159"/>
        <item x="290"/>
        <item x="928"/>
        <item x="660"/>
        <item x="1098"/>
        <item x="1007"/>
        <item x="170"/>
        <item x="846"/>
        <item x="1008"/>
        <item x="104"/>
        <item x="905"/>
        <item x="448"/>
        <item x="1193"/>
        <item x="23"/>
        <item x="1105"/>
        <item x="302"/>
        <item x="270"/>
        <item x="702"/>
        <item x="345"/>
        <item x="811"/>
        <item x="1048"/>
        <item x="405"/>
        <item x="1152"/>
        <item x="977"/>
        <item x="246"/>
        <item x="1051"/>
        <item x="1157"/>
        <item x="944"/>
        <item x="342"/>
        <item x="80"/>
        <item x="1072"/>
        <item x="1116"/>
        <item x="621"/>
        <item x="319"/>
        <item x="466"/>
        <item x="499"/>
        <item x="193"/>
        <item x="207"/>
        <item x="389"/>
        <item x="460"/>
        <item x="739"/>
        <item x="458"/>
        <item x="833"/>
        <item x="422"/>
        <item x="1068"/>
        <item x="175"/>
        <item x="1094"/>
        <item x="678"/>
        <item x="1112"/>
        <item x="688"/>
        <item x="798"/>
        <item x="640"/>
        <item x="475"/>
        <item x="902"/>
        <item x="1096"/>
        <item x="280"/>
        <item x="963"/>
        <item x="943"/>
        <item x="807"/>
        <item x="1111"/>
        <item x="239"/>
        <item x="837"/>
        <item x="750"/>
        <item x="611"/>
        <item x="642"/>
        <item x="395"/>
        <item x="262"/>
        <item x="288"/>
        <item x="1010"/>
        <item x="1034"/>
        <item x="59"/>
        <item x="69"/>
        <item x="922"/>
        <item x="1067"/>
        <item x="877"/>
        <item x="437"/>
        <item x="857"/>
        <item x="478"/>
        <item x="152"/>
        <item x="1005"/>
        <item x="410"/>
        <item x="273"/>
        <item x="634"/>
        <item x="578"/>
        <item x="727"/>
        <item x="656"/>
        <item x="525"/>
        <item x="1024"/>
        <item x="245"/>
        <item x="1110"/>
        <item x="581"/>
        <item x="526"/>
        <item x="492"/>
        <item x="552"/>
        <item x="1055"/>
        <item x="1015"/>
        <item x="72"/>
        <item x="847"/>
        <item x="322"/>
        <item x="371"/>
        <item x="283"/>
        <item x="960"/>
        <item x="393"/>
        <item x="251"/>
        <item x="377"/>
        <item x="328"/>
        <item x="875"/>
        <item x="241"/>
        <item x="41"/>
        <item x="935"/>
        <item x="286"/>
        <item x="111"/>
        <item x="432"/>
        <item x="346"/>
        <item x="335"/>
        <item x="160"/>
        <item x="374"/>
        <item x="732"/>
        <item x="920"/>
        <item x="773"/>
        <item x="229"/>
        <item x="1187"/>
        <item x="686"/>
        <item x="842"/>
        <item x="926"/>
        <item x="746"/>
        <item x="1119"/>
        <item x="63"/>
        <item x="202"/>
        <item x="1031"/>
        <item x="190"/>
        <item x="1153"/>
        <item x="506"/>
        <item x="985"/>
        <item x="81"/>
        <item x="462"/>
        <item x="483"/>
        <item x="124"/>
        <item x="710"/>
        <item x="606"/>
        <item x="966"/>
        <item x="1049"/>
        <item x="696"/>
        <item x="602"/>
        <item x="644"/>
        <item x="1199"/>
        <item x="300"/>
        <item x="102"/>
        <item x="86"/>
        <item x="501"/>
        <item x="519"/>
        <item x="333"/>
        <item x="71"/>
        <item x="529"/>
        <item x="455"/>
        <item x="117"/>
        <item x="545"/>
        <item x="1172"/>
        <item x="1066"/>
        <item x="932"/>
        <item x="658"/>
        <item x="349"/>
        <item x="213"/>
        <item x="1023"/>
        <item x="367"/>
        <item x="751"/>
        <item x="391"/>
        <item x="1138"/>
        <item x="965"/>
        <item x="879"/>
        <item x="347"/>
        <item x="691"/>
        <item x="412"/>
        <item x="1139"/>
        <item x="218"/>
        <item x="1095"/>
        <item x="285"/>
        <item x="889"/>
        <item x="44"/>
        <item x="1197"/>
        <item x="558"/>
        <item x="779"/>
        <item x="826"/>
        <item x="834"/>
        <item x="1175"/>
        <item x="876"/>
        <item x="1142"/>
        <item x="17"/>
        <item x="415"/>
        <item x="1169"/>
        <item x="126"/>
        <item x="799"/>
        <item x="204"/>
        <item x="154"/>
        <item x="964"/>
        <item x="1166"/>
        <item x="893"/>
        <item x="196"/>
        <item x="881"/>
        <item x="304"/>
        <item x="941"/>
        <item x="502"/>
        <item x="237"/>
        <item x="880"/>
        <item x="923"/>
        <item x="35"/>
        <item x="831"/>
        <item x="900"/>
        <item x="352"/>
        <item x="556"/>
        <item x="1194"/>
        <item x="1154"/>
        <item x="643"/>
        <item x="1022"/>
        <item x="360"/>
        <item x="265"/>
        <item x="789"/>
        <item x="961"/>
        <item x="504"/>
        <item x="66"/>
        <item x="781"/>
        <item x="281"/>
        <item x="924"/>
        <item x="598"/>
        <item x="1050"/>
        <item x="895"/>
        <item x="563"/>
        <item x="685"/>
        <item x="396"/>
        <item x="467"/>
        <item x="639"/>
        <item x="978"/>
        <item x="1021"/>
        <item x="921"/>
        <item x="890"/>
        <item x="172"/>
        <item x="199"/>
        <item x="873"/>
        <item x="975"/>
        <item x="555"/>
        <item x="1099"/>
        <item x="1109"/>
        <item x="1196"/>
        <item x="730"/>
        <item x="1184"/>
        <item x="1190"/>
        <item x="690"/>
        <item x="330"/>
        <item x="321"/>
        <item x="1150"/>
        <item x="365"/>
        <item x="186"/>
        <item x="603"/>
        <item x="609"/>
        <item x="108"/>
        <item x="423"/>
        <item x="1075"/>
        <item x="306"/>
        <item x="482"/>
        <item x="155"/>
        <item x="859"/>
        <item x="828"/>
        <item x="338"/>
        <item x="235"/>
        <item x="110"/>
        <item x="1100"/>
        <item x="192"/>
        <item x="440"/>
        <item x="141"/>
        <item x="601"/>
        <item x="1006"/>
        <item x="457"/>
        <item x="398"/>
        <item x="735"/>
        <item x="279"/>
        <item x="1108"/>
        <item x="795"/>
        <item x="776"/>
        <item x="843"/>
        <item x="584"/>
        <item x="1009"/>
        <item x="221"/>
        <item x="731"/>
        <item x="179"/>
        <item x="1181"/>
        <item x="130"/>
        <item x="1054"/>
        <item x="456"/>
        <item x="368"/>
        <item x="780"/>
        <item x="445"/>
        <item x="169"/>
        <item x="331"/>
        <item x="1089"/>
        <item x="1125"/>
        <item x="373"/>
        <item x="36"/>
        <item x="27"/>
        <item x="896"/>
        <item x="505"/>
        <item x="417"/>
        <item x="1178"/>
        <item x="24"/>
        <item x="198"/>
        <item x="689"/>
        <item x="414"/>
        <item x="785"/>
        <item x="827"/>
        <item x="976"/>
        <item x="592"/>
        <item x="296"/>
        <item x="1132"/>
        <item x="919"/>
        <item x="413"/>
        <item x="894"/>
        <item x="728"/>
        <item x="116"/>
        <item x="704"/>
        <item x="951"/>
        <item x="151"/>
        <item x="441"/>
        <item x="480"/>
        <item x="79"/>
        <item x="1145"/>
        <item x="1144"/>
        <item x="1191"/>
        <item x="786"/>
        <item x="65"/>
        <item x="510"/>
        <item x="11"/>
        <item x="513"/>
        <item x="615"/>
        <item x="1026"/>
        <item x="325"/>
        <item x="215"/>
        <item x="823"/>
        <item x="370"/>
        <item x="411"/>
        <item x="282"/>
        <item x="25"/>
        <item x="703"/>
        <item x="327"/>
        <item x="554"/>
        <item x="453"/>
        <item x="1004"/>
        <item x="784"/>
        <item x="1170"/>
        <item x="580"/>
        <item x="588"/>
        <item x="981"/>
        <item x="252"/>
        <item x="294"/>
        <item x="84"/>
        <item x="147"/>
        <item x="848"/>
        <item x="832"/>
        <item x="353"/>
        <item x="1101"/>
        <item x="470"/>
        <item x="1056"/>
        <item x="216"/>
        <item x="105"/>
        <item x="844"/>
        <item x="1137"/>
        <item x="1151"/>
        <item x="849"/>
        <item x="39"/>
        <item x="669"/>
        <item x="830"/>
        <item x="308"/>
        <item x="605"/>
        <item x="700"/>
        <item x="925"/>
        <item x="801"/>
        <item x="1113"/>
        <item x="37"/>
        <item x="119"/>
        <item x="753"/>
        <item x="62"/>
        <item x="195"/>
        <item x="78"/>
        <item x="1114"/>
        <item x="497"/>
        <item x="612"/>
        <item x="937"/>
        <item x="489"/>
        <item x="20"/>
        <item x="980"/>
        <item x="194"/>
        <item x="1070"/>
        <item x="57"/>
        <item x="993"/>
        <item x="341"/>
        <item x="149"/>
        <item x="107"/>
        <item x="736"/>
        <item x="933"/>
        <item x="1188"/>
        <item x="254"/>
        <item x="550"/>
        <item x="616"/>
        <item x="34"/>
        <item x="210"/>
        <item x="123"/>
        <item x="133"/>
        <item x="568"/>
        <item x="684"/>
        <item x="166"/>
        <item x="60"/>
        <item x="958"/>
        <item x="737"/>
        <item x="542"/>
        <item x="596"/>
        <item x="761"/>
        <item x="295"/>
        <item x="385"/>
        <item x="796"/>
        <item x="500"/>
        <item x="891"/>
        <item x="645"/>
        <item x="369"/>
        <item x="238"/>
        <item x="870"/>
        <item x="427"/>
        <item x="518"/>
        <item x="461"/>
        <item x="1164"/>
        <item x="1025"/>
        <item x="134"/>
        <item x="630"/>
        <item x="14"/>
        <item x="103"/>
        <item x="527"/>
        <item x="19"/>
        <item x="16"/>
        <item x="1167"/>
        <item x="673"/>
        <item x="297"/>
        <item x="1039"/>
        <item x="748"/>
        <item x="495"/>
        <item x="474"/>
        <item x="242"/>
        <item x="532"/>
        <item x="708"/>
        <item x="256"/>
        <item x="1064"/>
        <item x="654"/>
        <item x="544"/>
        <item x="800"/>
        <item x="979"/>
        <item x="1071"/>
        <item x="569"/>
        <item x="559"/>
        <item x="633"/>
        <item x="1046"/>
        <item x="97"/>
        <item x="620"/>
        <item x="76"/>
        <item x="757"/>
        <item x="514"/>
        <item x="1045"/>
        <item x="1143"/>
        <item x="677"/>
        <item x="638"/>
        <item x="127"/>
        <item x="734"/>
        <item x="945"/>
        <item x="747"/>
        <item x="987"/>
        <item x="1043"/>
        <item x="1155"/>
        <item x="418"/>
        <item x="1185"/>
        <item x="1073"/>
        <item x="679"/>
        <item x="471"/>
        <item x="915"/>
        <item x="548"/>
        <item x="447"/>
        <item x="1011"/>
        <item x="772"/>
        <item x="1134"/>
        <item x="663"/>
        <item x="804"/>
        <item x="647"/>
        <item x="936"/>
        <item x="820"/>
        <item x="955"/>
        <item x="339"/>
        <item x="534"/>
        <item x="853"/>
        <item x="1091"/>
        <item x="869"/>
        <item x="1077"/>
        <item x="1198"/>
        <item x="819"/>
        <item x="212"/>
        <item x="299"/>
        <item x="512"/>
        <item x="1081"/>
        <item x="701"/>
        <item x="537"/>
        <item x="1182"/>
        <item x="52"/>
        <item x="1065"/>
        <item x="472"/>
        <item x="659"/>
        <item x="305"/>
        <item x="465"/>
        <item x="209"/>
        <item x="872"/>
        <item x="904"/>
        <item x="45"/>
        <item x="208"/>
        <item x="340"/>
        <item x="583"/>
        <item x="451"/>
        <item x="426"/>
        <item x="1115"/>
        <item x="165"/>
        <item x="1032"/>
        <item x="1179"/>
        <item x="699"/>
        <item x="653"/>
        <item x="535"/>
        <item x="570"/>
        <item x="253"/>
        <item x="1087"/>
        <item x="421"/>
        <item x="484"/>
        <item x="82"/>
        <item x="120"/>
        <item x="1003"/>
        <item x="522"/>
        <item x="619"/>
        <item x="680"/>
        <item x="383"/>
        <item x="387"/>
        <item x="3"/>
        <item x="934"/>
        <item x="871"/>
        <item x="675"/>
        <item x="74"/>
        <item x="1160"/>
        <item x="1090"/>
        <item x="1120"/>
        <item x="797"/>
        <item x="1192"/>
        <item x="845"/>
        <item x="1173"/>
        <item x="384"/>
        <item x="560"/>
        <item x="392"/>
        <item x="856"/>
        <item x="388"/>
        <item x="428"/>
        <item x="258"/>
        <item x="30"/>
        <item x="33"/>
        <item x="594"/>
        <item x="75"/>
        <item x="1131"/>
        <item x="582"/>
        <item x="517"/>
        <item x="709"/>
        <item x="865"/>
        <item x="657"/>
        <item x="626"/>
        <item x="995"/>
        <item x="914"/>
        <item x="431"/>
        <item x="93"/>
        <item x="1156"/>
        <item x="1001"/>
        <item x="40"/>
        <item x="614"/>
        <item x="723"/>
        <item x="655"/>
        <item x="628"/>
        <item x="957"/>
        <item x="348"/>
        <item x="236"/>
        <item x="938"/>
        <item x="217"/>
        <item x="775"/>
        <item x="1092"/>
        <item x="164"/>
        <item x="953"/>
        <item x="314"/>
        <item x="168"/>
        <item x="850"/>
        <item x="49"/>
        <item x="1027"/>
        <item x="1135"/>
        <item x="1069"/>
        <item x="533"/>
        <item x="917"/>
        <item x="1195"/>
        <item x="359"/>
        <item x="783"/>
        <item x="752"/>
        <item x="174"/>
        <item x="55"/>
        <item x="9"/>
        <item x="1127"/>
        <item x="1044"/>
        <item x="1083"/>
        <item x="89"/>
        <item x="913"/>
        <item x="257"/>
        <item x="705"/>
        <item x="361"/>
        <item x="1002"/>
        <item x="815"/>
        <item x="821"/>
        <item x="298"/>
        <item x="956"/>
        <item x="910"/>
        <item x="121"/>
        <item x="187"/>
        <item x="6"/>
        <item x="144"/>
        <item x="344"/>
        <item x="31"/>
        <item x="404"/>
        <item x="1133"/>
        <item x="85"/>
        <item x="183"/>
        <item x="407"/>
        <item x="29"/>
        <item x="317"/>
        <item x="774"/>
        <item x="272"/>
        <item x="574"/>
        <item x="1088"/>
        <item x="1186"/>
        <item x="916"/>
        <item x="343"/>
        <item x="771"/>
        <item x="1176"/>
        <item x="434"/>
        <item x="276"/>
        <item x="477"/>
        <item x="189"/>
        <item x="1093"/>
        <item x="1042"/>
        <item x="1041"/>
        <item x="8"/>
        <item x="43"/>
        <item x="261"/>
        <item x="1189"/>
        <item x="1180"/>
        <item x="274"/>
        <item x="5"/>
        <item x="230"/>
        <item x="754"/>
        <item x="907"/>
        <item x="802"/>
        <item x="1000"/>
        <item x="725"/>
        <item x="862"/>
        <item x="1183"/>
        <item x="546"/>
        <item x="577"/>
        <item x="806"/>
        <item x="868"/>
        <item x="315"/>
        <item x="760"/>
        <item x="145"/>
        <item x="430"/>
        <item x="538"/>
        <item x="494"/>
        <item x="948"/>
        <item x="585"/>
        <item x="54"/>
        <item x="721"/>
        <item x="954"/>
        <item x="590"/>
        <item x="1130"/>
        <item x="1047"/>
        <item x="101"/>
        <item x="1036"/>
        <item x="442"/>
        <item x="670"/>
        <item x="473"/>
        <item x="491"/>
        <item x="822"/>
        <item x="232"/>
        <item x="228"/>
        <item x="139"/>
        <item x="1177"/>
        <item x="354"/>
        <item x="399"/>
        <item x="100"/>
        <item x="140"/>
        <item x="227"/>
        <item x="999"/>
        <item x="129"/>
        <item x="95"/>
        <item x="485"/>
        <item x="539"/>
        <item x="50"/>
        <item x="1174"/>
        <item x="1165"/>
        <item x="591"/>
        <item x="812"/>
        <item x="267"/>
        <item x="1168"/>
        <item x="547"/>
        <item x="185"/>
        <item x="271"/>
        <item x="4"/>
        <item x="766"/>
        <item x="94"/>
        <item x="818"/>
        <item x="450"/>
        <item x="726"/>
        <item x="408"/>
        <item x="184"/>
        <item x="573"/>
        <item x="309"/>
        <item x="493"/>
        <item x="313"/>
        <item x="135"/>
        <item x="631"/>
        <item x="449"/>
        <item x="623"/>
        <item x="363"/>
        <item x="749"/>
        <item x="223"/>
        <item x="318"/>
        <item x="716"/>
        <item x="51"/>
        <item x="275"/>
        <item x="143"/>
        <item x="46"/>
        <item x="362"/>
        <item x="90"/>
        <item x="589"/>
        <item x="769"/>
        <item x="719"/>
        <item x="188"/>
        <item x="0"/>
        <item x="356"/>
        <item x="53"/>
        <item x="7"/>
        <item x="269"/>
        <item x="99"/>
        <item x="180"/>
        <item x="231"/>
        <item x="864"/>
        <item x="446"/>
        <item x="990"/>
        <item x="866"/>
        <item x="997"/>
        <item x="1128"/>
        <item x="358"/>
        <item x="909"/>
        <item x="952"/>
        <item x="770"/>
        <item x="182"/>
        <item x="138"/>
        <item x="1171"/>
        <item x="768"/>
        <item x="949"/>
        <item x="543"/>
        <item x="316"/>
        <item x="672"/>
        <item x="403"/>
        <item x="587"/>
        <item x="674"/>
        <item x="1085"/>
        <item x="1040"/>
        <item x="816"/>
        <item x="950"/>
        <item x="311"/>
        <item x="406"/>
        <item x="2"/>
        <item x="908"/>
        <item x="530"/>
        <item x="1129"/>
        <item x="625"/>
        <item x="444"/>
        <item x="627"/>
        <item x="490"/>
        <item x="994"/>
        <item x="224"/>
        <item x="813"/>
        <item x="671"/>
        <item x="911"/>
        <item x="996"/>
        <item x="720"/>
        <item x="1038"/>
        <item x="92"/>
        <item x="1126"/>
        <item x="136"/>
        <item x="814"/>
        <item x="487"/>
        <item x="137"/>
        <item x="181"/>
        <item x="310"/>
        <item x="624"/>
        <item x="540"/>
        <item x="400"/>
        <item x="536"/>
        <item x="1084"/>
        <item x="767"/>
        <item x="48"/>
        <item x="47"/>
        <item x="225"/>
        <item x="1082"/>
        <item x="863"/>
        <item x="541"/>
        <item x="486"/>
        <item x="586"/>
        <item x="718"/>
        <item x="226"/>
        <item x="401"/>
        <item x="717"/>
        <item x="1037"/>
        <item x="1"/>
        <item x="355"/>
        <item x="268"/>
        <item x="443"/>
        <item x="91"/>
        <item x="13"/>
        <item t="default"/>
      </items>
    </pivotField>
    <pivotField showAll="0"/>
    <pivotField showAll="0"/>
    <pivotField showAll="0"/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item="2" hier="-1"/>
    <pageField fld="3" item="2" hier="-1"/>
    <pageField fld="4" item="6" hier="-1"/>
    <pageField fld="2" item="0" hier="-1"/>
  </pageFields>
  <dataFields count="1">
    <dataField name="Сумма по полю Off-Take" fld="9" baseField="1" baseItem="0"/>
  </dataFields>
  <formats count="1">
    <format dxfId="18">
      <pivotArea outline="0" collapsedLevelsAreSubtotals="1" fieldPosition="0"/>
    </format>
  </formats>
  <chartFormats count="12"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D738A-E097-47AF-B369-1712C32EB642}" name="Сводная таблица5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71:N173" firstHeaderRow="1" firstDataRow="2" firstDataCol="1" rowPageCount="5" colPageCount="1"/>
  <pivotFields count="13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/>
    <pivotField numFmtId="164" showAll="0"/>
    <pivotField showAll="0"/>
    <pivotField showAll="0"/>
    <pivotField axis="axisPage" dataField="1" multipleItemSelectionAllowed="1" showAll="0">
      <items count="1201">
        <item x="142"/>
        <item x="397"/>
        <item x="528"/>
        <item x="632"/>
        <item x="96"/>
        <item x="162"/>
        <item x="970"/>
        <item x="88"/>
        <item x="741"/>
        <item x="98"/>
        <item x="205"/>
        <item x="1016"/>
        <item x="438"/>
        <item x="178"/>
        <item x="1118"/>
        <item x="150"/>
        <item x="983"/>
        <item x="940"/>
        <item x="424"/>
        <item x="912"/>
        <item x="651"/>
        <item x="106"/>
        <item x="836"/>
        <item x="740"/>
        <item x="379"/>
        <item x="1030"/>
        <item x="520"/>
        <item x="38"/>
        <item x="1086"/>
        <item x="357"/>
        <item x="307"/>
        <item x="790"/>
        <item x="698"/>
        <item x="608"/>
        <item x="468"/>
        <item x="989"/>
        <item x="26"/>
        <item x="1158"/>
        <item x="841"/>
        <item x="984"/>
        <item x="402"/>
        <item x="947"/>
        <item x="652"/>
        <item x="793"/>
        <item x="176"/>
        <item x="867"/>
        <item x="329"/>
        <item x="234"/>
        <item x="755"/>
        <item x="293"/>
        <item x="436"/>
        <item x="974"/>
        <item x="666"/>
        <item x="742"/>
        <item x="197"/>
        <item x="695"/>
        <item x="73"/>
        <item x="394"/>
        <item x="906"/>
        <item x="109"/>
        <item x="562"/>
        <item x="263"/>
        <item x="122"/>
        <item x="15"/>
        <item x="372"/>
        <item x="1074"/>
        <item x="459"/>
        <item x="70"/>
        <item x="350"/>
        <item x="817"/>
        <item x="599"/>
        <item x="676"/>
        <item x="898"/>
        <item x="1162"/>
        <item x="1062"/>
        <item x="1078"/>
        <item x="83"/>
        <item x="240"/>
        <item x="248"/>
        <item x="617"/>
        <item x="1033"/>
        <item x="665"/>
        <item x="618"/>
        <item x="668"/>
        <item x="637"/>
        <item x="969"/>
        <item x="715"/>
        <item x="899"/>
        <item x="744"/>
        <item x="888"/>
        <item x="694"/>
        <item x="479"/>
        <item x="382"/>
        <item x="1020"/>
        <item x="567"/>
        <item x="364"/>
        <item x="1019"/>
        <item x="118"/>
        <item x="488"/>
        <item x="604"/>
        <item x="682"/>
        <item x="266"/>
        <item x="247"/>
        <item x="851"/>
        <item x="42"/>
        <item x="973"/>
        <item x="1063"/>
        <item x="416"/>
        <item x="579"/>
        <item x="284"/>
        <item x="1080"/>
        <item x="635"/>
        <item x="508"/>
        <item x="32"/>
        <item x="163"/>
        <item x="249"/>
        <item x="524"/>
        <item x="292"/>
        <item x="132"/>
        <item x="255"/>
        <item x="250"/>
        <item x="56"/>
        <item x="64"/>
        <item x="1124"/>
        <item x="153"/>
        <item x="503"/>
        <item x="622"/>
        <item x="557"/>
        <item x="874"/>
        <item x="463"/>
        <item x="77"/>
        <item x="381"/>
        <item x="496"/>
        <item x="825"/>
        <item x="1014"/>
        <item x="687"/>
        <item x="219"/>
        <item x="439"/>
        <item x="289"/>
        <item x="203"/>
        <item x="206"/>
        <item x="222"/>
        <item x="515"/>
        <item x="972"/>
        <item x="722"/>
        <item x="878"/>
        <item x="782"/>
        <item x="613"/>
        <item x="10"/>
        <item x="476"/>
        <item x="1106"/>
        <item x="419"/>
        <item x="87"/>
        <item x="375"/>
        <item x="629"/>
        <item x="131"/>
        <item x="67"/>
        <item x="829"/>
        <item x="1052"/>
        <item x="858"/>
        <item x="733"/>
        <item x="641"/>
        <item x="28"/>
        <item x="991"/>
        <item x="778"/>
        <item x="337"/>
        <item x="852"/>
        <item x="464"/>
        <item x="156"/>
        <item x="712"/>
        <item x="553"/>
        <item x="1149"/>
        <item x="481"/>
        <item x="201"/>
        <item x="469"/>
        <item x="243"/>
        <item x="1148"/>
        <item x="610"/>
        <item x="724"/>
        <item x="571"/>
        <item x="425"/>
        <item x="264"/>
        <item x="1013"/>
        <item x="1017"/>
        <item x="824"/>
        <item x="794"/>
        <item x="777"/>
        <item x="498"/>
        <item x="516"/>
        <item x="324"/>
        <item x="714"/>
        <item x="765"/>
        <item x="1147"/>
        <item x="61"/>
        <item x="1107"/>
        <item x="161"/>
        <item x="792"/>
        <item x="551"/>
        <item x="278"/>
        <item x="931"/>
        <item x="711"/>
        <item x="662"/>
        <item x="1123"/>
        <item x="607"/>
        <item x="667"/>
        <item x="561"/>
        <item x="433"/>
        <item x="1035"/>
        <item x="157"/>
        <item x="18"/>
        <item x="929"/>
        <item x="509"/>
        <item x="390"/>
        <item x="729"/>
        <item x="312"/>
        <item x="420"/>
        <item x="1146"/>
        <item x="211"/>
        <item x="173"/>
        <item x="968"/>
        <item x="68"/>
        <item x="1058"/>
        <item x="738"/>
        <item x="930"/>
        <item x="336"/>
        <item x="763"/>
        <item x="707"/>
        <item x="597"/>
        <item x="788"/>
        <item x="1018"/>
        <item x="332"/>
        <item x="683"/>
        <item x="564"/>
        <item x="692"/>
        <item x="351"/>
        <item x="287"/>
        <item x="158"/>
        <item x="839"/>
        <item x="326"/>
        <item x="809"/>
        <item x="380"/>
        <item x="664"/>
        <item x="454"/>
        <item x="745"/>
        <item x="887"/>
        <item x="171"/>
        <item x="942"/>
        <item x="901"/>
        <item x="883"/>
        <item x="200"/>
        <item x="113"/>
        <item x="1141"/>
        <item x="301"/>
        <item x="1057"/>
        <item x="1103"/>
        <item x="986"/>
        <item x="244"/>
        <item x="886"/>
        <item x="1097"/>
        <item x="1104"/>
        <item x="12"/>
        <item x="58"/>
        <item x="649"/>
        <item x="636"/>
        <item x="320"/>
        <item x="855"/>
        <item x="220"/>
        <item x="946"/>
        <item x="114"/>
        <item x="128"/>
        <item x="507"/>
        <item x="572"/>
        <item x="808"/>
        <item x="366"/>
        <item x="759"/>
        <item x="429"/>
        <item x="706"/>
        <item x="762"/>
        <item x="566"/>
        <item x="291"/>
        <item x="787"/>
        <item x="959"/>
        <item x="21"/>
        <item x="378"/>
        <item x="1059"/>
        <item x="840"/>
        <item x="971"/>
        <item x="523"/>
        <item x="835"/>
        <item x="191"/>
        <item x="159"/>
        <item x="259"/>
        <item x="376"/>
        <item x="1012"/>
        <item x="897"/>
        <item x="998"/>
        <item x="334"/>
        <item x="435"/>
        <item x="803"/>
        <item x="1121"/>
        <item x="146"/>
        <item x="927"/>
        <item x="646"/>
        <item x="409"/>
        <item x="576"/>
        <item x="303"/>
        <item x="260"/>
        <item x="1140"/>
        <item x="756"/>
        <item x="648"/>
        <item x="148"/>
        <item x="884"/>
        <item x="988"/>
        <item x="939"/>
        <item x="1060"/>
        <item x="595"/>
        <item x="693"/>
        <item x="112"/>
        <item x="1122"/>
        <item x="115"/>
        <item x="214"/>
        <item x="1076"/>
        <item x="386"/>
        <item x="967"/>
        <item x="323"/>
        <item x="713"/>
        <item x="681"/>
        <item x="1117"/>
        <item x="521"/>
        <item x="962"/>
        <item x="758"/>
        <item x="1061"/>
        <item x="860"/>
        <item x="511"/>
        <item x="277"/>
        <item x="918"/>
        <item x="992"/>
        <item x="1136"/>
        <item x="452"/>
        <item x="854"/>
        <item x="22"/>
        <item x="177"/>
        <item x="805"/>
        <item x="1028"/>
        <item x="1029"/>
        <item x="697"/>
        <item x="861"/>
        <item x="743"/>
        <item x="903"/>
        <item x="1163"/>
        <item x="764"/>
        <item x="650"/>
        <item x="1079"/>
        <item x="1053"/>
        <item x="1161"/>
        <item x="885"/>
        <item x="531"/>
        <item x="982"/>
        <item x="549"/>
        <item x="575"/>
        <item x="1102"/>
        <item x="600"/>
        <item x="791"/>
        <item x="810"/>
        <item x="838"/>
        <item x="882"/>
        <item x="892"/>
        <item x="661"/>
        <item x="125"/>
        <item x="167"/>
        <item x="565"/>
        <item x="593"/>
        <item x="233"/>
        <item x="1159"/>
        <item x="290"/>
        <item x="928"/>
        <item x="660"/>
        <item x="1098"/>
        <item x="1007"/>
        <item x="170"/>
        <item x="846"/>
        <item x="1008"/>
        <item x="104"/>
        <item x="905"/>
        <item x="448"/>
        <item x="1193"/>
        <item x="23"/>
        <item x="1105"/>
        <item x="302"/>
        <item x="270"/>
        <item x="702"/>
        <item x="345"/>
        <item x="811"/>
        <item x="1048"/>
        <item x="405"/>
        <item x="1152"/>
        <item x="977"/>
        <item x="246"/>
        <item x="1051"/>
        <item x="1157"/>
        <item x="944"/>
        <item x="342"/>
        <item x="80"/>
        <item x="1072"/>
        <item x="1116"/>
        <item x="621"/>
        <item x="319"/>
        <item x="466"/>
        <item x="499"/>
        <item x="193"/>
        <item x="207"/>
        <item x="389"/>
        <item x="460"/>
        <item x="739"/>
        <item x="458"/>
        <item x="833"/>
        <item x="422"/>
        <item x="1068"/>
        <item x="175"/>
        <item x="1094"/>
        <item x="678"/>
        <item x="1112"/>
        <item x="688"/>
        <item x="798"/>
        <item x="640"/>
        <item x="475"/>
        <item x="902"/>
        <item x="1096"/>
        <item x="280"/>
        <item x="963"/>
        <item x="943"/>
        <item x="807"/>
        <item x="1111"/>
        <item x="239"/>
        <item x="837"/>
        <item x="750"/>
        <item x="611"/>
        <item x="642"/>
        <item x="395"/>
        <item x="262"/>
        <item x="288"/>
        <item x="1010"/>
        <item x="1034"/>
        <item x="59"/>
        <item x="69"/>
        <item x="922"/>
        <item x="1067"/>
        <item x="877"/>
        <item x="437"/>
        <item x="857"/>
        <item x="478"/>
        <item x="152"/>
        <item x="1005"/>
        <item x="410"/>
        <item x="273"/>
        <item x="634"/>
        <item x="578"/>
        <item x="727"/>
        <item x="656"/>
        <item x="525"/>
        <item x="1024"/>
        <item x="245"/>
        <item x="1110"/>
        <item x="581"/>
        <item x="526"/>
        <item x="492"/>
        <item x="552"/>
        <item x="1055"/>
        <item x="1015"/>
        <item x="72"/>
        <item x="847"/>
        <item x="322"/>
        <item x="371"/>
        <item x="283"/>
        <item x="960"/>
        <item x="393"/>
        <item x="251"/>
        <item x="377"/>
        <item x="328"/>
        <item x="875"/>
        <item x="241"/>
        <item x="41"/>
        <item x="935"/>
        <item x="286"/>
        <item x="111"/>
        <item x="432"/>
        <item x="346"/>
        <item x="335"/>
        <item x="160"/>
        <item x="374"/>
        <item x="732"/>
        <item x="920"/>
        <item x="773"/>
        <item x="229"/>
        <item x="1187"/>
        <item x="686"/>
        <item x="842"/>
        <item x="926"/>
        <item x="746"/>
        <item x="1119"/>
        <item x="63"/>
        <item x="202"/>
        <item x="1031"/>
        <item x="190"/>
        <item x="1153"/>
        <item x="506"/>
        <item x="985"/>
        <item x="81"/>
        <item x="462"/>
        <item x="483"/>
        <item x="124"/>
        <item x="710"/>
        <item x="606"/>
        <item x="966"/>
        <item x="1049"/>
        <item x="696"/>
        <item x="602"/>
        <item x="644"/>
        <item x="1199"/>
        <item x="300"/>
        <item x="102"/>
        <item x="86"/>
        <item x="501"/>
        <item x="519"/>
        <item x="333"/>
        <item x="71"/>
        <item x="529"/>
        <item x="455"/>
        <item x="117"/>
        <item x="545"/>
        <item x="1172"/>
        <item x="1066"/>
        <item x="932"/>
        <item x="658"/>
        <item x="349"/>
        <item x="213"/>
        <item x="1023"/>
        <item x="367"/>
        <item x="751"/>
        <item x="391"/>
        <item x="1138"/>
        <item x="965"/>
        <item x="879"/>
        <item x="347"/>
        <item x="691"/>
        <item x="412"/>
        <item x="1139"/>
        <item x="218"/>
        <item x="1095"/>
        <item x="285"/>
        <item x="889"/>
        <item x="44"/>
        <item x="1197"/>
        <item x="558"/>
        <item x="779"/>
        <item x="826"/>
        <item x="834"/>
        <item x="1175"/>
        <item x="876"/>
        <item x="1142"/>
        <item x="17"/>
        <item x="415"/>
        <item x="1169"/>
        <item x="126"/>
        <item x="799"/>
        <item x="204"/>
        <item x="154"/>
        <item x="964"/>
        <item x="1166"/>
        <item x="893"/>
        <item x="196"/>
        <item x="881"/>
        <item x="304"/>
        <item x="941"/>
        <item x="502"/>
        <item x="237"/>
        <item x="880"/>
        <item x="923"/>
        <item x="35"/>
        <item x="831"/>
        <item x="900"/>
        <item x="352"/>
        <item x="556"/>
        <item x="1194"/>
        <item x="1154"/>
        <item x="643"/>
        <item x="1022"/>
        <item x="360"/>
        <item x="265"/>
        <item x="789"/>
        <item x="961"/>
        <item x="504"/>
        <item x="66"/>
        <item x="781"/>
        <item x="281"/>
        <item x="924"/>
        <item x="598"/>
        <item x="1050"/>
        <item x="895"/>
        <item x="563"/>
        <item x="685"/>
        <item x="396"/>
        <item x="467"/>
        <item x="639"/>
        <item x="978"/>
        <item x="1021"/>
        <item x="921"/>
        <item x="890"/>
        <item x="172"/>
        <item x="199"/>
        <item x="873"/>
        <item x="975"/>
        <item x="555"/>
        <item x="1099"/>
        <item x="1109"/>
        <item x="1196"/>
        <item x="730"/>
        <item x="1184"/>
        <item x="1190"/>
        <item x="690"/>
        <item x="330"/>
        <item x="321"/>
        <item x="1150"/>
        <item x="365"/>
        <item x="186"/>
        <item x="603"/>
        <item x="609"/>
        <item x="108"/>
        <item x="423"/>
        <item x="1075"/>
        <item x="306"/>
        <item x="482"/>
        <item x="155"/>
        <item x="859"/>
        <item x="828"/>
        <item x="338"/>
        <item x="235"/>
        <item x="110"/>
        <item x="1100"/>
        <item x="192"/>
        <item x="440"/>
        <item x="141"/>
        <item x="601"/>
        <item x="1006"/>
        <item x="457"/>
        <item x="398"/>
        <item x="735"/>
        <item x="279"/>
        <item x="1108"/>
        <item x="795"/>
        <item x="776"/>
        <item x="843"/>
        <item x="584"/>
        <item x="1009"/>
        <item x="221"/>
        <item x="731"/>
        <item x="179"/>
        <item x="1181"/>
        <item x="130"/>
        <item x="1054"/>
        <item x="456"/>
        <item x="368"/>
        <item x="780"/>
        <item x="445"/>
        <item x="169"/>
        <item x="331"/>
        <item x="1089"/>
        <item x="1125"/>
        <item x="373"/>
        <item x="36"/>
        <item x="27"/>
        <item x="896"/>
        <item x="505"/>
        <item x="417"/>
        <item x="1178"/>
        <item x="24"/>
        <item x="198"/>
        <item x="689"/>
        <item x="414"/>
        <item x="785"/>
        <item x="827"/>
        <item x="976"/>
        <item x="592"/>
        <item x="296"/>
        <item x="1132"/>
        <item x="919"/>
        <item x="413"/>
        <item x="894"/>
        <item x="728"/>
        <item x="116"/>
        <item x="704"/>
        <item x="951"/>
        <item x="151"/>
        <item x="441"/>
        <item x="480"/>
        <item x="79"/>
        <item x="1145"/>
        <item x="1144"/>
        <item x="1191"/>
        <item x="786"/>
        <item x="65"/>
        <item x="510"/>
        <item x="11"/>
        <item x="513"/>
        <item x="615"/>
        <item x="1026"/>
        <item x="325"/>
        <item x="215"/>
        <item x="823"/>
        <item x="370"/>
        <item x="411"/>
        <item x="282"/>
        <item x="25"/>
        <item x="703"/>
        <item x="327"/>
        <item x="554"/>
        <item x="453"/>
        <item x="1004"/>
        <item x="784"/>
        <item x="1170"/>
        <item x="580"/>
        <item x="588"/>
        <item x="981"/>
        <item x="252"/>
        <item x="294"/>
        <item x="84"/>
        <item x="147"/>
        <item x="848"/>
        <item x="832"/>
        <item x="353"/>
        <item x="1101"/>
        <item x="470"/>
        <item x="1056"/>
        <item x="216"/>
        <item x="105"/>
        <item x="844"/>
        <item x="1137"/>
        <item x="1151"/>
        <item x="849"/>
        <item x="39"/>
        <item x="669"/>
        <item x="830"/>
        <item x="308"/>
        <item x="605"/>
        <item x="700"/>
        <item x="925"/>
        <item x="801"/>
        <item x="1113"/>
        <item x="37"/>
        <item x="119"/>
        <item x="753"/>
        <item x="62"/>
        <item x="195"/>
        <item x="78"/>
        <item x="1114"/>
        <item x="497"/>
        <item x="612"/>
        <item x="937"/>
        <item x="489"/>
        <item x="20"/>
        <item x="980"/>
        <item x="194"/>
        <item x="1070"/>
        <item x="57"/>
        <item x="993"/>
        <item x="341"/>
        <item x="149"/>
        <item x="107"/>
        <item x="736"/>
        <item x="933"/>
        <item x="1188"/>
        <item x="254"/>
        <item x="550"/>
        <item x="616"/>
        <item x="34"/>
        <item x="210"/>
        <item x="123"/>
        <item x="133"/>
        <item x="568"/>
        <item x="684"/>
        <item x="166"/>
        <item x="60"/>
        <item x="958"/>
        <item x="737"/>
        <item x="542"/>
        <item x="596"/>
        <item x="761"/>
        <item x="295"/>
        <item x="385"/>
        <item x="796"/>
        <item x="500"/>
        <item x="891"/>
        <item x="645"/>
        <item x="369"/>
        <item x="238"/>
        <item x="870"/>
        <item x="427"/>
        <item x="518"/>
        <item x="461"/>
        <item x="1164"/>
        <item x="1025"/>
        <item x="134"/>
        <item x="630"/>
        <item x="14"/>
        <item x="103"/>
        <item x="527"/>
        <item x="19"/>
        <item x="16"/>
        <item x="1167"/>
        <item x="673"/>
        <item x="297"/>
        <item x="1039"/>
        <item x="748"/>
        <item x="495"/>
        <item x="474"/>
        <item x="242"/>
        <item x="532"/>
        <item x="708"/>
        <item x="256"/>
        <item x="1064"/>
        <item x="654"/>
        <item x="544"/>
        <item x="800"/>
        <item x="979"/>
        <item x="1071"/>
        <item x="569"/>
        <item x="559"/>
        <item x="633"/>
        <item x="1046"/>
        <item x="97"/>
        <item x="620"/>
        <item x="76"/>
        <item x="757"/>
        <item x="514"/>
        <item x="1045"/>
        <item x="1143"/>
        <item x="677"/>
        <item x="638"/>
        <item x="127"/>
        <item x="734"/>
        <item x="945"/>
        <item x="747"/>
        <item x="987"/>
        <item x="1043"/>
        <item x="1155"/>
        <item x="418"/>
        <item x="1185"/>
        <item x="1073"/>
        <item x="679"/>
        <item x="471"/>
        <item x="915"/>
        <item x="548"/>
        <item x="447"/>
        <item x="1011"/>
        <item x="772"/>
        <item x="1134"/>
        <item x="663"/>
        <item x="804"/>
        <item x="647"/>
        <item x="936"/>
        <item x="820"/>
        <item x="955"/>
        <item x="339"/>
        <item x="534"/>
        <item x="853"/>
        <item x="1091"/>
        <item x="869"/>
        <item x="1077"/>
        <item x="1198"/>
        <item x="819"/>
        <item x="212"/>
        <item x="299"/>
        <item x="512"/>
        <item x="1081"/>
        <item x="701"/>
        <item x="537"/>
        <item x="1182"/>
        <item x="52"/>
        <item x="1065"/>
        <item x="472"/>
        <item x="659"/>
        <item x="305"/>
        <item x="465"/>
        <item x="209"/>
        <item x="872"/>
        <item x="904"/>
        <item x="45"/>
        <item x="208"/>
        <item x="340"/>
        <item x="583"/>
        <item x="451"/>
        <item x="426"/>
        <item x="1115"/>
        <item x="165"/>
        <item x="1032"/>
        <item x="1179"/>
        <item x="699"/>
        <item x="653"/>
        <item x="535"/>
        <item x="570"/>
        <item x="253"/>
        <item x="1087"/>
        <item x="421"/>
        <item x="484"/>
        <item x="82"/>
        <item x="120"/>
        <item x="1003"/>
        <item x="522"/>
        <item x="619"/>
        <item x="680"/>
        <item x="383"/>
        <item x="387"/>
        <item x="3"/>
        <item x="934"/>
        <item x="871"/>
        <item x="675"/>
        <item x="74"/>
        <item x="1160"/>
        <item x="1090"/>
        <item x="1120"/>
        <item x="797"/>
        <item x="1192"/>
        <item x="845"/>
        <item x="1173"/>
        <item x="384"/>
        <item x="560"/>
        <item x="392"/>
        <item x="856"/>
        <item x="388"/>
        <item x="428"/>
        <item x="258"/>
        <item x="30"/>
        <item x="33"/>
        <item x="594"/>
        <item x="75"/>
        <item x="1131"/>
        <item x="582"/>
        <item x="517"/>
        <item x="709"/>
        <item x="865"/>
        <item x="657"/>
        <item x="626"/>
        <item x="995"/>
        <item x="914"/>
        <item x="431"/>
        <item x="93"/>
        <item x="1156"/>
        <item x="1001"/>
        <item x="40"/>
        <item x="614"/>
        <item x="723"/>
        <item x="655"/>
        <item x="628"/>
        <item x="957"/>
        <item x="348"/>
        <item x="236"/>
        <item x="938"/>
        <item x="217"/>
        <item x="775"/>
        <item x="1092"/>
        <item x="164"/>
        <item x="953"/>
        <item x="314"/>
        <item x="168"/>
        <item x="850"/>
        <item x="49"/>
        <item x="1027"/>
        <item x="1135"/>
        <item x="1069"/>
        <item x="533"/>
        <item x="917"/>
        <item x="1195"/>
        <item x="359"/>
        <item x="783"/>
        <item x="752"/>
        <item x="174"/>
        <item x="55"/>
        <item x="9"/>
        <item x="1127"/>
        <item x="1044"/>
        <item x="1083"/>
        <item x="89"/>
        <item x="913"/>
        <item x="257"/>
        <item x="705"/>
        <item x="361"/>
        <item x="1002"/>
        <item x="815"/>
        <item x="821"/>
        <item x="298"/>
        <item x="956"/>
        <item x="910"/>
        <item x="121"/>
        <item x="187"/>
        <item x="6"/>
        <item x="144"/>
        <item x="344"/>
        <item x="31"/>
        <item x="404"/>
        <item x="1133"/>
        <item x="85"/>
        <item x="183"/>
        <item x="407"/>
        <item x="29"/>
        <item x="317"/>
        <item x="774"/>
        <item x="272"/>
        <item x="574"/>
        <item x="1088"/>
        <item x="1186"/>
        <item x="916"/>
        <item x="343"/>
        <item x="771"/>
        <item x="1176"/>
        <item x="434"/>
        <item x="276"/>
        <item x="477"/>
        <item x="189"/>
        <item x="1093"/>
        <item x="1042"/>
        <item x="1041"/>
        <item x="8"/>
        <item x="43"/>
        <item x="261"/>
        <item x="1189"/>
        <item x="1180"/>
        <item x="274"/>
        <item x="5"/>
        <item x="230"/>
        <item x="754"/>
        <item x="907"/>
        <item x="802"/>
        <item x="1000"/>
        <item x="725"/>
        <item x="862"/>
        <item x="1183"/>
        <item x="546"/>
        <item x="577"/>
        <item x="806"/>
        <item x="868"/>
        <item x="315"/>
        <item x="760"/>
        <item x="145"/>
        <item x="430"/>
        <item x="538"/>
        <item x="494"/>
        <item x="948"/>
        <item x="585"/>
        <item x="54"/>
        <item x="721"/>
        <item x="954"/>
        <item x="590"/>
        <item x="1130"/>
        <item x="1047"/>
        <item x="101"/>
        <item x="1036"/>
        <item x="442"/>
        <item x="670"/>
        <item x="473"/>
        <item x="491"/>
        <item x="822"/>
        <item x="232"/>
        <item x="228"/>
        <item x="139"/>
        <item x="1177"/>
        <item x="354"/>
        <item x="399"/>
        <item x="100"/>
        <item x="140"/>
        <item x="227"/>
        <item x="999"/>
        <item x="129"/>
        <item x="95"/>
        <item x="485"/>
        <item x="539"/>
        <item x="50"/>
        <item x="1174"/>
        <item x="1165"/>
        <item x="591"/>
        <item x="812"/>
        <item x="267"/>
        <item x="1168"/>
        <item x="547"/>
        <item x="185"/>
        <item x="271"/>
        <item x="4"/>
        <item x="766"/>
        <item x="94"/>
        <item x="818"/>
        <item x="450"/>
        <item x="726"/>
        <item x="408"/>
        <item x="184"/>
        <item x="573"/>
        <item x="309"/>
        <item x="493"/>
        <item x="313"/>
        <item x="135"/>
        <item x="631"/>
        <item x="449"/>
        <item x="623"/>
        <item x="363"/>
        <item x="749"/>
        <item x="223"/>
        <item x="318"/>
        <item x="716"/>
        <item x="51"/>
        <item x="275"/>
        <item x="143"/>
        <item x="46"/>
        <item x="362"/>
        <item x="90"/>
        <item x="589"/>
        <item x="769"/>
        <item x="719"/>
        <item x="188"/>
        <item x="0"/>
        <item x="356"/>
        <item x="53"/>
        <item x="7"/>
        <item x="269"/>
        <item x="99"/>
        <item x="180"/>
        <item x="231"/>
        <item x="864"/>
        <item x="446"/>
        <item x="990"/>
        <item x="866"/>
        <item x="997"/>
        <item x="1128"/>
        <item x="358"/>
        <item x="909"/>
        <item x="952"/>
        <item x="770"/>
        <item x="182"/>
        <item x="138"/>
        <item x="1171"/>
        <item x="768"/>
        <item x="949"/>
        <item x="543"/>
        <item x="316"/>
        <item x="672"/>
        <item x="403"/>
        <item x="587"/>
        <item x="674"/>
        <item x="1085"/>
        <item x="1040"/>
        <item x="816"/>
        <item x="950"/>
        <item x="311"/>
        <item x="406"/>
        <item x="2"/>
        <item x="908"/>
        <item x="530"/>
        <item x="1129"/>
        <item x="625"/>
        <item x="444"/>
        <item x="627"/>
        <item x="490"/>
        <item x="994"/>
        <item x="224"/>
        <item x="813"/>
        <item x="671"/>
        <item x="911"/>
        <item x="996"/>
        <item x="720"/>
        <item x="1038"/>
        <item x="92"/>
        <item x="1126"/>
        <item x="136"/>
        <item x="814"/>
        <item x="487"/>
        <item x="137"/>
        <item x="181"/>
        <item x="310"/>
        <item x="624"/>
        <item x="540"/>
        <item x="400"/>
        <item x="536"/>
        <item x="1084"/>
        <item x="767"/>
        <item x="48"/>
        <item x="47"/>
        <item x="225"/>
        <item x="1082"/>
        <item x="863"/>
        <item x="541"/>
        <item x="486"/>
        <item x="586"/>
        <item x="718"/>
        <item x="226"/>
        <item x="401"/>
        <item x="717"/>
        <item x="1037"/>
        <item x="1"/>
        <item x="355"/>
        <item x="268"/>
        <item x="443"/>
        <item x="91"/>
        <item h="1" x="13"/>
        <item t="default"/>
      </items>
    </pivotField>
    <pivotField showAll="0"/>
    <pivotField showAll="0"/>
    <pivotField showAll="0"/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5">
    <pageField fld="0" item="2" hier="-1"/>
    <pageField fld="9" hier="-1"/>
    <pageField fld="3" item="12" hier="-1"/>
    <pageField fld="4" item="5" hier="-1"/>
    <pageField fld="2" item="0" hier="-1"/>
  </pageFields>
  <dataFields count="1">
    <dataField name="Сумма по полю Off-Take" fld="9" baseField="1" baseItem="0" numFmtId="1"/>
  </dataFields>
  <formats count="1">
    <format dxfId="17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04401-DF36-4E9A-98D9-A0409342DD43}" name="Сводная таблица4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38:C142" firstHeaderRow="0" firstDataRow="1" firstDataCol="1" rowPageCount="2" colPageCount="1"/>
  <pivotFields count="13">
    <pivotField axis="axisPage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>
      <items count="1339">
        <item x="161"/>
        <item x="449"/>
        <item x="696"/>
        <item x="153"/>
        <item x="398"/>
        <item x="109"/>
        <item x="118"/>
        <item x="349"/>
        <item x="219"/>
        <item x="16"/>
        <item x="455"/>
        <item x="172"/>
        <item x="97"/>
        <item x="619"/>
        <item x="546"/>
        <item x="785"/>
        <item x="27"/>
        <item x="515"/>
        <item x="1086"/>
        <item x="121"/>
        <item x="280"/>
        <item x="557"/>
        <item x="735"/>
        <item x="493"/>
        <item x="734"/>
        <item x="520"/>
        <item x="767"/>
        <item x="590"/>
        <item x="530"/>
        <item x="412"/>
        <item x="684"/>
        <item x="454"/>
        <item x="370"/>
        <item x="265"/>
        <item x="1020"/>
        <item x="568"/>
        <item x="652"/>
        <item x="328"/>
        <item x="1116"/>
        <item x="990"/>
        <item x="133"/>
        <item x="1246"/>
        <item x="60"/>
        <item x="627"/>
        <item x="10"/>
        <item x="364"/>
        <item x="802"/>
        <item x="594"/>
        <item x="1183"/>
        <item x="216"/>
        <item x="756"/>
        <item x="463"/>
        <item x="417"/>
        <item x="743"/>
        <item x="40"/>
        <item x="380"/>
        <item x="936"/>
        <item x="510"/>
        <item x="968"/>
        <item x="849"/>
        <item x="114"/>
        <item x="1150"/>
        <item x="678"/>
        <item x="637"/>
        <item x="356"/>
        <item x="166"/>
        <item x="801"/>
        <item x="752"/>
        <item x="917"/>
        <item x="574"/>
        <item x="867"/>
        <item x="1296"/>
        <item x="1247"/>
        <item x="296"/>
        <item x="1010"/>
        <item x="805"/>
        <item x="1203"/>
        <item x="795"/>
        <item x="1293"/>
        <item x="895"/>
        <item x="694"/>
        <item x="844"/>
        <item x="443"/>
        <item x="396"/>
        <item x="702"/>
        <item x="1250"/>
        <item x="998"/>
        <item x="1199"/>
        <item x="946"/>
        <item x="92"/>
        <item x="490"/>
        <item x="631"/>
        <item x="1198"/>
        <item x="342"/>
        <item x="1104"/>
        <item x="645"/>
        <item x="597"/>
        <item x="713"/>
        <item x="79"/>
        <item x="1100"/>
        <item x="1053"/>
        <item x="197"/>
        <item x="692"/>
        <item x="904"/>
        <item x="1240"/>
        <item x="294"/>
        <item x="1192"/>
        <item x="956"/>
        <item x="245"/>
        <item x="503"/>
        <item x="82"/>
        <item x="330"/>
        <item x="394"/>
        <item x="43"/>
        <item x="149"/>
        <item x="532"/>
        <item x="66"/>
        <item x="543"/>
        <item x="658"/>
        <item x="1217"/>
        <item x="1265"/>
        <item x="306"/>
        <item x="247"/>
        <item x="582"/>
        <item x="1105"/>
        <item x="1153"/>
        <item x="1166"/>
        <item x="95"/>
        <item x="558"/>
        <item x="701"/>
        <item x="147"/>
        <item x="1069"/>
        <item x="1059"/>
        <item x="850"/>
        <item x="971"/>
        <item x="1004"/>
        <item x="345"/>
        <item x="346"/>
        <item x="350"/>
        <item x="1011"/>
        <item x="399"/>
        <item x="620"/>
        <item x="855"/>
        <item x="1204"/>
        <item x="99"/>
        <item x="790"/>
        <item x="1119"/>
        <item x="395"/>
        <item x="1251"/>
        <item x="46"/>
        <item x="295"/>
        <item x="491"/>
        <item x="1297"/>
        <item x="151"/>
        <item x="951"/>
        <item x="201"/>
        <item x="753"/>
        <item x="1023"/>
        <item x="447"/>
        <item x="427"/>
        <item x="477"/>
        <item x="198"/>
        <item x="651"/>
        <item x="252"/>
        <item x="442"/>
        <item x="383"/>
        <item x="75"/>
        <item x="497"/>
        <item x="96"/>
        <item x="550"/>
        <item x="544"/>
        <item x="44"/>
        <item x="668"/>
        <item x="238"/>
        <item x="589"/>
        <item x="605"/>
        <item x="900"/>
        <item x="246"/>
        <item x="738"/>
        <item x="368"/>
        <item x="34"/>
        <item x="148"/>
        <item x="600"/>
        <item x="86"/>
        <item x="139"/>
        <item x="598"/>
        <item x="778"/>
        <item x="537"/>
        <item x="806"/>
        <item x="199"/>
        <item x="763"/>
        <item x="957"/>
        <item x="526"/>
        <item x="697"/>
        <item x="1258"/>
        <item x="725"/>
        <item x="1206"/>
        <item x="287"/>
        <item x="1257"/>
        <item x="835"/>
        <item x="301"/>
        <item x="1014"/>
        <item x="710"/>
        <item x="905"/>
        <item x="484"/>
        <item x="732"/>
        <item x="552"/>
        <item x="234"/>
        <item x="331"/>
        <item x="1089"/>
        <item x="1188"/>
        <item x="81"/>
        <item x="771"/>
        <item x="1139"/>
        <item x="384"/>
        <item x="1210"/>
        <item x="718"/>
        <item x="1155"/>
        <item x="856"/>
        <item x="220"/>
        <item x="962"/>
        <item x="428"/>
        <item x="1335"/>
        <item x="1162"/>
        <item x="80"/>
        <item x="101"/>
        <item x="478"/>
        <item x="925"/>
        <item x="720"/>
        <item x="773"/>
        <item x="1284"/>
        <item x="583"/>
        <item x="435"/>
        <item x="772"/>
        <item x="719"/>
        <item x="977"/>
        <item x="679"/>
        <item x="316"/>
        <item x="693"/>
        <item x="268"/>
        <item x="632"/>
        <item x="184"/>
        <item x="1208"/>
        <item x="415"/>
        <item x="189"/>
        <item x="875"/>
        <item x="533"/>
        <item x="170"/>
        <item x="569"/>
        <item x="315"/>
        <item x="466"/>
        <item x="514"/>
        <item x="1253"/>
        <item x="1301"/>
        <item x="646"/>
        <item x="62"/>
        <item x="367"/>
        <item x="218"/>
        <item x="1157"/>
        <item x="12"/>
        <item x="401"/>
        <item x="1125"/>
        <item x="250"/>
        <item x="366"/>
        <item x="784"/>
        <item x="1111"/>
        <item x="758"/>
        <item x="351"/>
        <item x="169"/>
        <item x="861"/>
        <item x="636"/>
        <item x="573"/>
        <item x="824"/>
        <item x="1171"/>
        <item x="981"/>
        <item x="606"/>
        <item x="724"/>
        <item x="429"/>
        <item x="119"/>
        <item x="448"/>
        <item x="64"/>
        <item x="1013"/>
        <item x="809"/>
        <item x="347"/>
        <item x="777"/>
        <item x="929"/>
        <item x="567"/>
        <item x="664"/>
        <item x="168"/>
        <item x="465"/>
        <item x="879"/>
        <item x="513"/>
        <item x="134"/>
        <item x="106"/>
        <item x="400"/>
        <item x="253"/>
        <item x="553"/>
        <item x="828"/>
        <item x="1269"/>
        <item x="1039"/>
        <item x="479"/>
        <item x="102"/>
        <item x="47"/>
        <item x="527"/>
        <item x="14"/>
        <item x="660"/>
        <item x="53"/>
        <item x="1109"/>
        <item x="63"/>
        <item x="302"/>
        <item x="183"/>
        <item x="116"/>
        <item x="584"/>
        <item x="939"/>
        <item x="498"/>
        <item x="1110"/>
        <item x="48"/>
        <item x="445"/>
        <item x="28"/>
        <item x="989"/>
        <item x="629"/>
        <item x="695"/>
        <item x="78"/>
        <item x="203"/>
        <item x="602"/>
        <item x="208"/>
        <item x="1008"/>
        <item x="3"/>
        <item x="551"/>
        <item x="495"/>
        <item x="124"/>
        <item x="1108"/>
        <item x="13"/>
        <item x="470"/>
        <item x="676"/>
        <item x="117"/>
        <item x="548"/>
        <item x="519"/>
        <item x="630"/>
        <item x="1221"/>
        <item x="1075"/>
        <item x="299"/>
        <item x="960"/>
        <item x="683"/>
        <item x="100"/>
        <item x="420"/>
        <item x="647"/>
        <item x="1057"/>
        <item x="566"/>
        <item x="1137"/>
        <item x="769"/>
        <item x="982"/>
        <item x="1302"/>
        <item x="272"/>
        <item x="750"/>
        <item x="76"/>
        <item x="224"/>
        <item x="791"/>
        <item x="135"/>
        <item x="327"/>
        <item x="601"/>
        <item x="69"/>
        <item x="908"/>
        <item x="1158"/>
        <item x="858"/>
        <item x="1027"/>
        <item x="822"/>
        <item x="961"/>
        <item x="1282"/>
        <item x="924"/>
        <item x="922"/>
        <item x="512"/>
        <item x="320"/>
        <item x="911"/>
        <item x="1065"/>
        <item x="185"/>
        <item x="414"/>
        <item x="431"/>
        <item x="30"/>
        <item x="1090"/>
        <item x="251"/>
        <item x="874"/>
        <item x="332"/>
        <item x="1033"/>
        <item x="1172"/>
        <item x="1209"/>
        <item x="1254"/>
        <item x="531"/>
        <item x="175"/>
        <item x="585"/>
        <item x="131"/>
        <item x="1091"/>
        <item x="281"/>
        <item x="975"/>
        <item x="688"/>
        <item x="480"/>
        <item x="378"/>
        <item x="26"/>
        <item x="690"/>
        <item x="1332"/>
        <item x="859"/>
        <item x="677"/>
        <item x="909"/>
        <item x="283"/>
        <item x="1222"/>
        <item x="871"/>
        <item x="1043"/>
        <item x="152"/>
        <item x="408"/>
        <item x="300"/>
        <item x="232"/>
        <item x="264"/>
        <item x="1274"/>
        <item x="313"/>
        <item x="930"/>
        <item x="11"/>
        <item x="1329"/>
        <item x="1270"/>
        <item x="276"/>
        <item x="1187"/>
        <item x="462"/>
        <item x="759"/>
        <item x="19"/>
        <item x="228"/>
        <item x="1029"/>
        <item x="474"/>
        <item x="1140"/>
        <item x="604"/>
        <item x="727"/>
        <item x="426"/>
        <item x="204"/>
        <item x="829"/>
        <item x="1136"/>
        <item x="1280"/>
        <item x="524"/>
        <item x="641"/>
        <item x="329"/>
        <item x="1079"/>
        <item x="839"/>
        <item x="215"/>
        <item x="663"/>
        <item x="1233"/>
        <item x="348"/>
        <item x="578"/>
        <item x="1026"/>
        <item x="1176"/>
        <item x="581"/>
        <item x="1087"/>
        <item x="446"/>
        <item x="496"/>
        <item x="976"/>
        <item x="363"/>
        <item x="381"/>
        <item x="202"/>
        <item x="1129"/>
        <item x="1040"/>
        <item x="673"/>
        <item x="233"/>
        <item x="309"/>
        <item x="1227"/>
        <item x="528"/>
        <item x="365"/>
        <item x="130"/>
        <item x="49"/>
        <item x="1169"/>
        <item x="770"/>
        <item x="644"/>
        <item x="973"/>
        <item x="984"/>
        <item x="217"/>
        <item x="450"/>
        <item x="413"/>
        <item x="266"/>
        <item x="476"/>
        <item x="603"/>
        <item x="607"/>
        <item x="993"/>
        <item x="1131"/>
        <item x="314"/>
        <item x="873"/>
        <item x="820"/>
        <item x="991"/>
        <item x="923"/>
        <item x="325"/>
        <item x="1028"/>
        <item x="1182"/>
        <item x="823"/>
        <item x="1184"/>
        <item x="1178"/>
        <item x="1122"/>
        <item x="167"/>
        <item x="691"/>
        <item x="464"/>
        <item x="499"/>
        <item x="424"/>
        <item x="736"/>
        <item x="61"/>
        <item x="279"/>
        <item x="717"/>
        <item x="643"/>
        <item x="511"/>
        <item x="1084"/>
        <item x="626"/>
        <item x="1229"/>
        <item x="565"/>
        <item x="780"/>
        <item x="1058"/>
        <item x="1074"/>
        <item x="547"/>
        <item x="1121"/>
        <item x="1283"/>
        <item x="796"/>
        <item x="1255"/>
        <item x="1185"/>
        <item x="1268"/>
        <item x="458"/>
        <item x="674"/>
        <item x="628"/>
        <item x="494"/>
        <item x="579"/>
        <item x="1048"/>
        <item x="115"/>
        <item x="932"/>
        <item x="260"/>
        <item x="77"/>
        <item x="549"/>
        <item x="1061"/>
        <item x="1103"/>
        <item x="1035"/>
        <item x="344"/>
        <item x="74"/>
        <item x="1081"/>
        <item x="444"/>
        <item x="786"/>
        <item x="336"/>
        <item x="675"/>
        <item x="1124"/>
        <item x="128"/>
        <item x="1156"/>
        <item x="1220"/>
        <item x="1235"/>
        <item x="880"/>
        <item x="1202"/>
        <item x="29"/>
        <item x="158"/>
        <item x="739"/>
        <item x="282"/>
        <item x="1144"/>
        <item x="1042"/>
        <item x="715"/>
        <item x="441"/>
        <item x="882"/>
        <item x="1168"/>
        <item x="181"/>
        <item x="506"/>
        <item x="182"/>
        <item x="1267"/>
        <item x="831"/>
        <item x="1138"/>
        <item x="890"/>
        <item x="994"/>
        <item x="966"/>
        <item x="377"/>
        <item x="267"/>
        <item x="789"/>
        <item x="1088"/>
        <item x="751"/>
        <item x="1123"/>
        <item x="661"/>
        <item x="425"/>
        <item x="73"/>
        <item x="1276"/>
        <item x="379"/>
        <item x="1073"/>
        <item x="733"/>
        <item x="1152"/>
        <item x="1333"/>
        <item x="1009"/>
        <item x="1219"/>
        <item x="324"/>
        <item x="811"/>
        <item x="564"/>
        <item x="397"/>
        <item x="132"/>
        <item x="608"/>
        <item x="1300"/>
        <item x="889"/>
        <item x="1044"/>
        <item x="1012"/>
        <item x="1193"/>
        <item x="1207"/>
        <item x="836"/>
        <item x="744"/>
        <item x="891"/>
        <item x="376"/>
        <item x="179"/>
        <item x="821"/>
        <item x="393"/>
        <item x="1041"/>
        <item x="24"/>
        <item x="1018"/>
        <item x="1249"/>
        <item x="896"/>
        <item x="662"/>
        <item x="596"/>
        <item x="887"/>
        <item x="947"/>
        <item x="230"/>
        <item x="804"/>
        <item x="430"/>
        <item x="1186"/>
        <item x="297"/>
        <item x="1241"/>
        <item x="278"/>
        <item x="1135"/>
        <item x="326"/>
        <item x="42"/>
        <item x="1295"/>
        <item x="992"/>
        <item x="1234"/>
        <item x="1223"/>
        <item x="737"/>
        <item x="974"/>
        <item x="343"/>
        <item x="754"/>
        <item x="1170"/>
        <item x="915"/>
        <item x="231"/>
        <item x="941"/>
        <item x="248"/>
        <item x="154"/>
        <item x="277"/>
        <item x="937"/>
        <item x="1288"/>
        <item x="689"/>
        <item x="623"/>
        <item x="940"/>
        <item x="1330"/>
        <item x="402"/>
        <item x="872"/>
        <item x="716"/>
        <item x="845"/>
        <item x="757"/>
        <item x="1264"/>
        <item x="244"/>
        <item x="561"/>
        <item x="529"/>
        <item x="768"/>
        <item x="838"/>
        <item x="229"/>
        <item x="955"/>
        <item x="999"/>
        <item x="942"/>
        <item x="642"/>
        <item x="714"/>
        <item x="1025"/>
        <item x="352"/>
        <item x="746"/>
        <item x="382"/>
        <item x="580"/>
        <item x="1236"/>
        <item x="787"/>
        <item x="23"/>
        <item x="1095"/>
        <item x="489"/>
        <item x="766"/>
        <item x="919"/>
        <item x="888"/>
        <item x="980"/>
        <item x="196"/>
        <item x="8"/>
        <item x="886"/>
        <item x="869"/>
        <item x="41"/>
        <item x="94"/>
        <item x="542"/>
        <item x="1151"/>
        <item x="293"/>
        <item x="1032"/>
        <item x="200"/>
        <item x="657"/>
        <item x="93"/>
        <item x="211"/>
        <item x="509"/>
        <item x="164"/>
        <item x="58"/>
        <item x="439"/>
        <item x="214"/>
        <item x="1134"/>
        <item x="1085"/>
        <item x="1281"/>
        <item x="1215"/>
        <item x="972"/>
        <item x="1327"/>
        <item x="1101"/>
        <item x="970"/>
        <item x="1218"/>
        <item x="359"/>
        <item x="162"/>
        <item x="885"/>
        <item x="257"/>
        <item x="1072"/>
        <item x="1005"/>
        <item x="25"/>
        <item x="1336"/>
        <item x="840"/>
        <item x="298"/>
        <item x="112"/>
        <item x="263"/>
        <item x="150"/>
        <item x="659"/>
        <item x="212"/>
        <item x="599"/>
        <item x="1001"/>
        <item x="731"/>
        <item x="98"/>
        <item x="788"/>
        <item x="854"/>
        <item x="1256"/>
        <item x="1216"/>
        <item x="837"/>
        <item x="798"/>
        <item x="903"/>
        <item x="818"/>
        <item x="987"/>
        <item x="165"/>
        <item x="920"/>
        <item x="870"/>
        <item x="1167"/>
        <item x="1022"/>
        <item x="180"/>
        <item x="423"/>
        <item x="1067"/>
        <item x="1054"/>
        <item x="1279"/>
        <item x="988"/>
        <item x="1165"/>
        <item x="1071"/>
        <item x="1181"/>
        <item x="1263"/>
        <item x="1070"/>
        <item x="1266"/>
        <item x="523"/>
        <item x="672"/>
        <item x="1120"/>
        <item x="907"/>
        <item x="492"/>
        <item x="609"/>
        <item x="409"/>
        <item x="1146"/>
        <item x="610"/>
        <item x="1232"/>
        <item x="59"/>
        <item x="473"/>
        <item x="129"/>
        <item x="1021"/>
        <item x="1337"/>
        <item x="765"/>
        <item x="392"/>
        <item x="361"/>
        <item x="341"/>
        <item x="146"/>
        <item x="625"/>
        <item x="488"/>
        <item x="671"/>
        <item x="1248"/>
        <item x="113"/>
        <item x="1078"/>
        <item x="847"/>
        <item x="898"/>
        <item x="1038"/>
        <item x="1024"/>
        <item x="72"/>
        <item x="461"/>
        <item x="460"/>
        <item x="1231"/>
        <item x="508"/>
        <item x="949"/>
        <item x="1195"/>
        <item x="340"/>
        <item x="819"/>
        <item x="261"/>
        <item x="310"/>
        <item x="655"/>
        <item x="411"/>
        <item x="783"/>
        <item x="525"/>
        <item x="1097"/>
        <item x="921"/>
        <item x="562"/>
        <item x="9"/>
        <item x="723"/>
        <item x="1243"/>
        <item x="110"/>
        <item x="868"/>
        <item x="1050"/>
        <item x="362"/>
        <item x="323"/>
        <item x="928"/>
        <item x="712"/>
        <item x="878"/>
        <item x="1164"/>
        <item x="1118"/>
        <item x="163"/>
        <item x="1200"/>
        <item x="475"/>
        <item x="705"/>
        <item x="440"/>
        <item x="755"/>
        <item x="311"/>
        <item x="865"/>
        <item x="312"/>
        <item x="938"/>
        <item x="577"/>
        <item x="815"/>
        <item x="1107"/>
        <item x="545"/>
        <item x="292"/>
        <item x="969"/>
        <item x="57"/>
        <item x="178"/>
        <item x="45"/>
        <item x="213"/>
        <item x="776"/>
        <item x="706"/>
        <item x="249"/>
        <item x="541"/>
        <item x="375"/>
        <item x="834"/>
        <item x="1068"/>
        <item x="275"/>
        <item x="622"/>
        <item x="640"/>
        <item x="111"/>
        <item x="56"/>
        <item x="1290"/>
        <item x="7"/>
        <item x="193"/>
        <item x="1180"/>
        <item x="827"/>
        <item x="241"/>
        <item x="1294"/>
        <item x="1322"/>
        <item x="810"/>
        <item x="803"/>
        <item x="986"/>
        <item x="1117"/>
        <item x="1325"/>
        <item x="227"/>
        <item x="1037"/>
        <item x="817"/>
        <item x="1133"/>
        <item x="935"/>
        <item x="1060"/>
        <item x="262"/>
        <item x="391"/>
        <item x="1310"/>
        <item x="1083"/>
        <item x="687"/>
        <item x="958"/>
        <item x="127"/>
        <item x="1334"/>
        <item x="1313"/>
        <item x="1205"/>
        <item x="291"/>
        <item x="918"/>
        <item x="22"/>
        <item x="901"/>
        <item x="624"/>
        <item x="563"/>
        <item x="730"/>
        <item x="884"/>
        <item x="1113"/>
        <item x="851"/>
        <item x="959"/>
        <item x="985"/>
        <item x="194"/>
        <item x="952"/>
        <item x="1307"/>
        <item x="807"/>
        <item x="635"/>
        <item x="934"/>
        <item x="670"/>
        <item x="505"/>
        <item x="192"/>
        <item x="808"/>
        <item x="682"/>
        <item x="1278"/>
        <item x="518"/>
        <item x="507"/>
        <item x="142"/>
        <item x="1324"/>
        <item x="572"/>
        <item x="6"/>
        <item x="593"/>
        <item x="1331"/>
        <item x="910"/>
        <item x="90"/>
        <item x="1055"/>
        <item x="933"/>
        <item x="656"/>
        <item x="1298"/>
        <item x="749"/>
        <item x="860"/>
        <item x="1006"/>
        <item x="833"/>
        <item x="540"/>
        <item x="39"/>
        <item x="1102"/>
        <item x="1106"/>
        <item x="1321"/>
        <item x="410"/>
        <item x="390"/>
        <item x="438"/>
        <item x="419"/>
        <item x="782"/>
        <item x="195"/>
        <item x="1318"/>
        <item x="1316"/>
        <item x="1260"/>
        <item x="1056"/>
        <item x="1319"/>
        <item x="1201"/>
        <item x="273"/>
        <item x="372"/>
        <item x="271"/>
        <item x="68"/>
        <item x="1154"/>
        <item x="1212"/>
        <item x="1252"/>
        <item x="1304"/>
        <item x="174"/>
        <item x="1128"/>
        <item x="595"/>
        <item x="906"/>
        <item x="243"/>
        <item x="145"/>
        <item x="700"/>
        <item x="319"/>
        <item x="954"/>
        <item x="358"/>
        <item x="575"/>
        <item x="1007"/>
        <item x="638"/>
        <item x="1036"/>
        <item x="407"/>
        <item x="1082"/>
        <item x="1149"/>
        <item x="1315"/>
        <item x="781"/>
        <item x="997"/>
        <item x="38"/>
        <item x="223"/>
        <item x="487"/>
        <item x="469"/>
        <item x="321"/>
        <item x="1299"/>
        <item x="685"/>
        <item x="794"/>
        <item x="1312"/>
        <item x="457"/>
        <item x="963"/>
        <item x="576"/>
        <item x="1328"/>
        <item x="686"/>
        <item x="779"/>
        <item x="18"/>
        <item x="1015"/>
        <item x="857"/>
        <item x="308"/>
        <item x="1226"/>
        <item x="290"/>
        <item x="1062"/>
        <item x="1159"/>
        <item x="726"/>
        <item x="729"/>
        <item x="422"/>
        <item x="1003"/>
        <item x="123"/>
        <item x="240"/>
        <item x="339"/>
        <item x="373"/>
        <item x="176"/>
        <item x="144"/>
        <item x="360"/>
        <item x="141"/>
        <item x="1094"/>
        <item x="1273"/>
        <item x="522"/>
        <item x="1175"/>
        <item x="322"/>
        <item x="1047"/>
        <item x="1052"/>
        <item x="434"/>
        <item x="521"/>
        <item x="650"/>
        <item x="853"/>
        <item x="89"/>
        <item x="459"/>
        <item x="421"/>
        <item x="225"/>
        <item x="1080"/>
        <item x="588"/>
        <item x="1277"/>
        <item x="1306"/>
        <item x="560"/>
        <item x="1326"/>
        <item x="742"/>
        <item x="471"/>
        <item x="387"/>
        <item x="953"/>
        <item x="800"/>
        <item x="1303"/>
        <item x="5"/>
        <item x="983"/>
        <item x="883"/>
        <item x="902"/>
        <item x="1034"/>
        <item x="1179"/>
        <item x="912"/>
        <item x="1230"/>
        <item x="125"/>
        <item x="259"/>
        <item x="852"/>
        <item x="160"/>
        <item x="91"/>
        <item x="1130"/>
        <item x="665"/>
        <item x="760"/>
        <item x="335"/>
        <item x="500"/>
        <item x="945"/>
        <item x="862"/>
        <item x="931"/>
        <item x="536"/>
        <item x="832"/>
        <item x="71"/>
        <item x="108"/>
        <item x="403"/>
        <item x="1148"/>
        <item x="451"/>
        <item x="1002"/>
        <item x="1323"/>
        <item x="728"/>
        <item x="210"/>
        <item x="1308"/>
        <item x="894"/>
        <item x="1099"/>
        <item x="1177"/>
        <item x="554"/>
        <item x="616"/>
        <item x="1275"/>
        <item x="155"/>
        <item x="258"/>
        <item x="1320"/>
        <item x="1098"/>
        <item x="1126"/>
        <item x="1292"/>
        <item x="1271"/>
        <item x="1132"/>
        <item x="1173"/>
        <item x="812"/>
        <item x="21"/>
        <item x="374"/>
        <item x="1317"/>
        <item x="307"/>
        <item x="353"/>
        <item x="1197"/>
        <item x="748"/>
        <item x="226"/>
        <item x="159"/>
        <item x="483"/>
        <item x="286"/>
        <item x="303"/>
        <item x="707"/>
        <item x="1224"/>
        <item x="50"/>
        <item x="103"/>
        <item x="54"/>
        <item x="126"/>
        <item x="357"/>
        <item x="1245"/>
        <item x="1196"/>
        <item x="55"/>
        <item x="242"/>
        <item x="1309"/>
        <item x="0"/>
        <item x="1228"/>
        <item x="4"/>
        <item x="209"/>
        <item x="177"/>
        <item x="1305"/>
        <item x="107"/>
        <item x="254"/>
        <item x="237"/>
        <item x="1076"/>
        <item x="405"/>
        <item x="611"/>
        <item x="881"/>
        <item x="592"/>
        <item x="191"/>
        <item x="472"/>
        <item x="1311"/>
        <item x="539"/>
        <item x="274"/>
        <item x="612"/>
        <item x="747"/>
        <item x="37"/>
        <item x="704"/>
        <item x="830"/>
        <item x="1115"/>
        <item x="614"/>
        <item x="703"/>
        <item x="188"/>
        <item x="288"/>
        <item x="1143"/>
        <item x="143"/>
        <item x="305"/>
        <item x="1244"/>
        <item x="1030"/>
        <item x="338"/>
        <item x="669"/>
        <item x="639"/>
        <item x="1287"/>
        <item x="205"/>
        <item x="965"/>
        <item x="140"/>
        <item x="978"/>
        <item x="950"/>
        <item x="239"/>
        <item x="1051"/>
        <item x="1191"/>
        <item x="1017"/>
        <item x="1291"/>
        <item x="591"/>
        <item x="1239"/>
        <item x="85"/>
        <item x="864"/>
        <item x="1064"/>
        <item x="799"/>
        <item x="1147"/>
        <item x="1261"/>
        <item x="437"/>
        <item x="843"/>
        <item x="504"/>
        <item x="355"/>
        <item x="967"/>
        <item x="436"/>
        <item x="1214"/>
        <item x="1285"/>
        <item x="1314"/>
        <item x="1066"/>
        <item x="486"/>
        <item x="406"/>
        <item x="866"/>
        <item x="1000"/>
        <item x="207"/>
        <item x="797"/>
        <item x="1262"/>
        <item x="667"/>
        <item x="1063"/>
        <item x="948"/>
        <item x="87"/>
        <item x="1145"/>
        <item x="289"/>
        <item x="389"/>
        <item x="762"/>
        <item x="621"/>
        <item x="899"/>
        <item x="848"/>
        <item x="190"/>
        <item x="1237"/>
        <item x="1163"/>
        <item x="456"/>
        <item x="1225"/>
        <item x="1141"/>
        <item x="502"/>
        <item x="916"/>
        <item x="388"/>
        <item x="1161"/>
        <item x="1096"/>
        <item x="2"/>
        <item x="764"/>
        <item x="337"/>
        <item x="1114"/>
        <item x="654"/>
        <item x="613"/>
        <item x="485"/>
        <item x="1016"/>
        <item x="926"/>
        <item x="709"/>
        <item x="914"/>
        <item x="1112"/>
        <item x="681"/>
        <item x="70"/>
        <item x="1045"/>
        <item x="1019"/>
        <item x="556"/>
        <item x="615"/>
        <item x="559"/>
        <item x="1049"/>
        <item x="876"/>
        <item x="897"/>
        <item x="538"/>
        <item x="138"/>
        <item x="1259"/>
        <item x="1189"/>
        <item x="33"/>
        <item x="1272"/>
        <item x="913"/>
        <item x="88"/>
        <item x="1092"/>
        <item x="571"/>
        <item x="105"/>
        <item x="711"/>
        <item x="255"/>
        <item x="816"/>
        <item x="269"/>
        <item x="761"/>
        <item x="618"/>
        <item x="157"/>
        <item x="453"/>
        <item x="979"/>
        <item x="1213"/>
        <item x="653"/>
        <item x="256"/>
        <item x="317"/>
        <item x="1289"/>
        <item x="995"/>
        <item x="1194"/>
        <item x="52"/>
        <item x="825"/>
        <item x="354"/>
        <item x="20"/>
        <item x="1211"/>
        <item x="1174"/>
        <item x="634"/>
        <item x="416"/>
        <item x="1127"/>
        <item x="863"/>
        <item x="775"/>
        <item x="156"/>
        <item x="680"/>
        <item x="36"/>
        <item x="814"/>
        <item x="745"/>
        <item x="964"/>
        <item x="206"/>
        <item x="516"/>
        <item x="722"/>
        <item x="1077"/>
        <item x="708"/>
        <item x="1031"/>
        <item x="120"/>
        <item x="452"/>
        <item x="633"/>
        <item x="877"/>
        <item x="369"/>
        <item x="617"/>
        <item x="51"/>
        <item x="221"/>
        <item x="927"/>
        <item x="173"/>
        <item x="826"/>
        <item x="318"/>
        <item x="467"/>
        <item x="222"/>
        <item x="1160"/>
        <item x="171"/>
        <item x="35"/>
        <item x="15"/>
        <item x="517"/>
        <item x="1242"/>
        <item x="65"/>
        <item x="334"/>
        <item x="418"/>
        <item x="468"/>
        <item x="555"/>
        <item x="122"/>
        <item x="371"/>
        <item x="666"/>
        <item x="813"/>
        <item x="846"/>
        <item x="67"/>
        <item x="570"/>
        <item x="284"/>
        <item x="270"/>
        <item x="17"/>
        <item x="534"/>
        <item x="136"/>
        <item x="774"/>
        <item x="943"/>
        <item x="404"/>
        <item x="333"/>
        <item x="236"/>
        <item x="1"/>
        <item x="304"/>
        <item x="386"/>
        <item x="721"/>
        <item x="892"/>
        <item x="187"/>
        <item x="285"/>
        <item x="648"/>
        <item x="137"/>
        <item x="1142"/>
        <item x="501"/>
        <item x="996"/>
        <item x="32"/>
        <item x="1238"/>
        <item x="699"/>
        <item x="587"/>
        <item x="84"/>
        <item x="104"/>
        <item x="385"/>
        <item x="83"/>
        <item x="1286"/>
        <item x="482"/>
        <item x="586"/>
        <item x="235"/>
        <item x="793"/>
        <item x="481"/>
        <item x="1093"/>
        <item x="432"/>
        <item x="944"/>
        <item x="649"/>
        <item x="893"/>
        <item x="433"/>
        <item x="1046"/>
        <item x="186"/>
        <item x="535"/>
        <item x="698"/>
        <item x="741"/>
        <item x="842"/>
        <item x="841"/>
        <item x="31"/>
        <item x="1190"/>
        <item x="740"/>
        <item x="792"/>
        <item t="default"/>
      </items>
    </pivotField>
    <pivotField dataField="1" numFmtId="164" showAll="0">
      <items count="1424">
        <item x="162"/>
        <item x="328"/>
        <item x="164"/>
        <item x="472"/>
        <item x="758"/>
        <item x="109"/>
        <item x="1163"/>
        <item x="154"/>
        <item x="738"/>
        <item x="637"/>
        <item x="226"/>
        <item x="632"/>
        <item x="119"/>
        <item x="111"/>
        <item x="1110"/>
        <item x="223"/>
        <item x="653"/>
        <item x="591"/>
        <item x="16"/>
        <item x="763"/>
        <item x="277"/>
        <item x="326"/>
        <item x="478"/>
        <item x="667"/>
        <item x="174"/>
        <item x="434"/>
        <item x="411"/>
        <item x="490"/>
        <item x="813"/>
        <item x="868"/>
        <item x="97"/>
        <item x="1315"/>
        <item x="586"/>
        <item x="413"/>
        <item x="941"/>
        <item x="122"/>
        <item x="354"/>
        <item x="203"/>
        <item x="465"/>
        <item x="187"/>
        <item x="922"/>
        <item x="1106"/>
        <item x="530"/>
        <item x="994"/>
        <item x="543"/>
        <item x="469"/>
        <item x="725"/>
        <item x="820"/>
        <item x="1056"/>
        <item x="361"/>
        <item x="274"/>
        <item x="237"/>
        <item x="1050"/>
        <item x="548"/>
        <item x="1240"/>
        <item x="886"/>
        <item x="622"/>
        <item x="701"/>
        <item x="1119"/>
        <item x="382"/>
        <item x="519"/>
        <item x="599"/>
        <item x="505"/>
        <item x="689"/>
        <item x="1262"/>
        <item x="1209"/>
        <item x="1224"/>
        <item x="574"/>
        <item x="1294"/>
        <item x="1156"/>
        <item x="1314"/>
        <item x="1135"/>
        <item x="626"/>
        <item x="450"/>
        <item x="940"/>
        <item x="832"/>
        <item x="27"/>
        <item x="779"/>
        <item x="672"/>
        <item x="436"/>
        <item x="477"/>
        <item x="422"/>
        <item x="947"/>
        <item x="288"/>
        <item x="615"/>
        <item x="605"/>
        <item x="1208"/>
        <item x="1329"/>
        <item x="1188"/>
        <item x="578"/>
        <item x="520"/>
        <item x="735"/>
        <item x="1107"/>
        <item x="683"/>
        <item x="1155"/>
        <item x="833"/>
        <item x="429"/>
        <item x="558"/>
        <item x="271"/>
        <item x="595"/>
        <item x="1083"/>
        <item x="778"/>
        <item x="134"/>
        <item x="719"/>
        <item x="1171"/>
        <item x="1066"/>
        <item x="787"/>
        <item x="1051"/>
        <item x="715"/>
        <item x="887"/>
        <item x="339"/>
        <item x="322"/>
        <item x="60"/>
        <item x="464"/>
        <item x="956"/>
        <item x="1348"/>
        <item x="661"/>
        <item x="1297"/>
        <item x="1138"/>
        <item x="10"/>
        <item x="1243"/>
        <item x="368"/>
        <item x="744"/>
        <item x="850"/>
        <item x="1031"/>
        <item x="376"/>
        <item x="220"/>
        <item x="1261"/>
        <item x="82"/>
        <item x="66"/>
        <item x="486"/>
        <item x="995"/>
        <item x="1028"/>
        <item x="410"/>
        <item x="538"/>
        <item x="811"/>
        <item x="1277"/>
        <item x="40"/>
        <item x="531"/>
        <item x="665"/>
        <item x="843"/>
        <item x="115"/>
        <item x="1191"/>
        <item x="800"/>
        <item x="79"/>
        <item x="951"/>
        <item x="304"/>
        <item x="393"/>
        <item x="1086"/>
        <item x="736"/>
        <item x="353"/>
        <item x="896"/>
        <item x="1225"/>
        <item x="1060"/>
        <item x="1010"/>
        <item x="1005"/>
        <item x="977"/>
        <item x="168"/>
        <item x="681"/>
        <item x="1126"/>
        <item x="974"/>
        <item x="1330"/>
        <item x="919"/>
        <item x="901"/>
        <item x="866"/>
        <item x="733"/>
        <item x="587"/>
        <item x="1377"/>
        <item x="849"/>
        <item x="1323"/>
        <item x="838"/>
        <item x="1271"/>
        <item x="796"/>
        <item x="1278"/>
        <item x="743"/>
        <item x="654"/>
        <item x="516"/>
        <item x="253"/>
        <item x="560"/>
        <item x="629"/>
        <item x="801"/>
        <item x="314"/>
        <item x="755"/>
        <item x="92"/>
        <item x="853"/>
        <item x="1073"/>
        <item x="1380"/>
        <item x="1282"/>
        <item x="613"/>
        <item x="1228"/>
        <item x="782"/>
        <item x="1120"/>
        <item x="200"/>
        <item x="1172"/>
        <item x="571"/>
        <item x="1333"/>
        <item x="302"/>
        <item x="150"/>
        <item x="708"/>
        <item x="251"/>
        <item x="688"/>
        <item x="1176"/>
        <item x="408"/>
        <item x="462"/>
        <item x="380"/>
        <item x="357"/>
        <item x="341"/>
        <item x="885"/>
        <item x="244"/>
        <item x="43"/>
        <item x="961"/>
        <item x="695"/>
        <item x="202"/>
        <item x="808"/>
        <item x="1016"/>
        <item x="776"/>
        <item x="621"/>
        <item x="1067"/>
        <item x="1341"/>
        <item x="95"/>
        <item x="1267"/>
        <item x="1285"/>
        <item x="148"/>
        <item x="140"/>
        <item x="902"/>
        <item x="825"/>
        <item x="1159"/>
        <item x="1213"/>
        <item x="1420"/>
        <item x="769"/>
        <item x="34"/>
        <item x="565"/>
        <item x="295"/>
        <item x="752"/>
        <item x="86"/>
        <item x="1340"/>
        <item x="1289"/>
        <item x="1238"/>
        <item x="1011"/>
        <item x="1231"/>
        <item x="1177"/>
        <item x="1229"/>
        <item x="362"/>
        <item x="446"/>
        <item x="414"/>
        <item x="502"/>
        <item x="831"/>
        <item x="1183"/>
        <item x="358"/>
        <item x="907"/>
        <item x="1102"/>
        <item x="1127"/>
        <item x="396"/>
        <item x="75"/>
        <item x="957"/>
        <item x="99"/>
        <item x="998"/>
        <item x="510"/>
        <item x="309"/>
        <item x="1049"/>
        <item x="379"/>
        <item x="1074"/>
        <item x="46"/>
        <item x="913"/>
        <item x="152"/>
        <item x="409"/>
        <item x="703"/>
        <item x="205"/>
        <item x="303"/>
        <item x="1283"/>
        <item x="517"/>
        <item x="81"/>
        <item x="857"/>
        <item x="470"/>
        <item x="1334"/>
        <item x="258"/>
        <item x="1381"/>
        <item x="172"/>
        <item x="579"/>
        <item x="554"/>
        <item x="524"/>
        <item x="201"/>
        <item x="1071"/>
        <item x="797"/>
        <item x="819"/>
        <item x="764"/>
        <item x="463"/>
        <item x="192"/>
        <item x="455"/>
        <item x="633"/>
        <item x="1180"/>
        <item x="96"/>
        <item x="818"/>
        <item x="1354"/>
        <item x="101"/>
        <item x="794"/>
        <item x="762"/>
        <item x="817"/>
        <item x="572"/>
        <item x="696"/>
        <item x="664"/>
        <item x="433"/>
        <item x="224"/>
        <item x="325"/>
        <item x="617"/>
        <item x="616"/>
        <item x="639"/>
        <item x="44"/>
        <item x="80"/>
        <item x="1124"/>
        <item x="1092"/>
        <item x="1020"/>
        <item x="489"/>
        <item x="222"/>
        <item x="739"/>
        <item x="666"/>
        <item x="1417"/>
        <item x="1266"/>
        <item x="737"/>
        <item x="252"/>
        <item x="771"/>
        <item x="761"/>
        <item x="542"/>
        <item x="1133"/>
        <item x="149"/>
        <item x="78"/>
        <item x="720"/>
        <item x="240"/>
        <item x="416"/>
        <item x="1368"/>
        <item x="171"/>
        <item x="600"/>
        <item x="641"/>
        <item x="630"/>
        <item x="239"/>
        <item x="968"/>
        <item x="1414"/>
        <item x="30"/>
        <item x="1303"/>
        <item x="684"/>
        <item x="275"/>
        <item x="1353"/>
        <item x="671"/>
        <item x="120"/>
        <item x="614"/>
        <item x="604"/>
        <item x="983"/>
        <item x="1041"/>
        <item x="803"/>
        <item x="854"/>
        <item x="768"/>
        <item x="48"/>
        <item x="64"/>
        <item x="718"/>
        <item x="256"/>
        <item x="342"/>
        <item x="1249"/>
        <item x="291"/>
        <item x="824"/>
        <item x="1044"/>
        <item x="987"/>
        <item x="324"/>
        <item x="1197"/>
        <item x="1017"/>
        <item x="1253"/>
        <item x="1037"/>
        <item x="136"/>
        <item x="734"/>
        <item x="932"/>
        <item x="1203"/>
        <item x="359"/>
        <item x="1302"/>
        <item x="290"/>
        <item x="397"/>
        <item x="188"/>
        <item x="598"/>
        <item x="878"/>
        <item x="541"/>
        <item x="63"/>
        <item x="14"/>
        <item x="561"/>
        <item x="1248"/>
        <item x="432"/>
        <item x="343"/>
        <item x="1265"/>
        <item x="29"/>
        <item x="488"/>
        <item x="1161"/>
        <item x="682"/>
        <item x="982"/>
        <item x="928"/>
        <item x="378"/>
        <item x="1352"/>
        <item x="1256"/>
        <item x="827"/>
        <item x="207"/>
        <item x="1042"/>
        <item x="273"/>
        <item x="186"/>
        <item x="927"/>
        <item x="451"/>
        <item x="13"/>
        <item x="289"/>
        <item x="1196"/>
        <item x="1160"/>
        <item x="467"/>
        <item x="62"/>
        <item x="118"/>
        <item x="106"/>
        <item x="185"/>
        <item x="990"/>
        <item x="385"/>
        <item x="698"/>
        <item x="447"/>
        <item x="717"/>
        <item x="1098"/>
        <item x="494"/>
        <item x="425"/>
        <item x="307"/>
        <item x="1287"/>
        <item x="612"/>
        <item x="1309"/>
        <item x="53"/>
        <item x="12"/>
        <item x="1150"/>
        <item x="522"/>
        <item x="449"/>
        <item x="125"/>
        <item x="1233"/>
        <item x="1214"/>
        <item x="935"/>
        <item x="547"/>
        <item x="635"/>
        <item x="1036"/>
        <item x="1301"/>
        <item x="874"/>
        <item x="503"/>
        <item x="448"/>
        <item x="559"/>
        <item x="1096"/>
        <item x="1035"/>
        <item x="238"/>
        <item x="581"/>
        <item x="1247"/>
        <item x="401"/>
        <item x="3"/>
        <item x="280"/>
        <item x="724"/>
        <item x="212"/>
        <item x="1144"/>
        <item x="879"/>
        <item x="1264"/>
        <item x="1246"/>
        <item x="170"/>
        <item x="506"/>
        <item x="1336"/>
        <item x="439"/>
        <item x="881"/>
        <item x="576"/>
        <item x="680"/>
        <item x="679"/>
        <item x="1358"/>
        <item x="340"/>
        <item x="1091"/>
        <item x="504"/>
        <item x="11"/>
        <item x="229"/>
        <item x="1385"/>
        <item x="962"/>
        <item x="988"/>
        <item x="663"/>
        <item x="1212"/>
        <item x="1055"/>
        <item x="926"/>
        <item x="816"/>
        <item x="1360"/>
        <item x="981"/>
        <item x="1090"/>
        <item x="1077"/>
        <item x="873"/>
        <item x="815"/>
        <item x="1195"/>
        <item x="1001"/>
        <item x="642"/>
        <item x="1054"/>
        <item x="732"/>
        <item x="1194"/>
        <item x="117"/>
        <item x="837"/>
        <item x="69"/>
        <item x="1148"/>
        <item x="331"/>
        <item x="177"/>
        <item x="1109"/>
        <item x="1158"/>
        <item x="1351"/>
        <item x="1143"/>
        <item x="731"/>
        <item x="1108"/>
        <item x="872"/>
        <item x="729"/>
        <item x="1181"/>
        <item x="1201"/>
        <item x="946"/>
        <item x="839"/>
        <item x="395"/>
        <item x="394"/>
        <item x="338"/>
        <item x="1254"/>
        <item x="597"/>
        <item x="1105"/>
        <item x="980"/>
        <item x="1193"/>
        <item x="1300"/>
        <item x="1307"/>
        <item x="377"/>
        <item x="908"/>
        <item x="713"/>
        <item x="945"/>
        <item x="1211"/>
        <item x="1142"/>
        <item x="77"/>
        <item x="1319"/>
        <item x="925"/>
        <item x="221"/>
        <item x="430"/>
        <item x="287"/>
        <item x="272"/>
        <item x="1367"/>
        <item x="431"/>
        <item x="135"/>
        <item x="323"/>
        <item x="1318"/>
        <item x="760"/>
        <item x="1317"/>
        <item x="944"/>
        <item x="790"/>
        <item x="557"/>
        <item x="1415"/>
        <item x="783"/>
        <item x="1418"/>
        <item x="540"/>
        <item x="1350"/>
        <item x="781"/>
        <item x="184"/>
        <item x="1182"/>
        <item x="1245"/>
        <item x="1034"/>
        <item x="445"/>
        <item x="1022"/>
        <item x="501"/>
        <item x="1210"/>
        <item x="1366"/>
        <item x="444"/>
        <item x="169"/>
        <item x="392"/>
        <item x="555"/>
        <item x="924"/>
        <item x="487"/>
        <item x="1299"/>
        <item x="61"/>
        <item x="1316"/>
        <item x="836"/>
        <item x="1000"/>
        <item x="28"/>
        <item x="133"/>
        <item x="19"/>
        <item x="1141"/>
        <item x="498"/>
        <item x="892"/>
        <item x="552"/>
        <item x="539"/>
        <item x="391"/>
        <item x="321"/>
        <item x="233"/>
        <item x="933"/>
        <item x="1157"/>
        <item x="1104"/>
        <item x="1089"/>
        <item x="317"/>
        <item x="485"/>
        <item x="1088"/>
        <item x="759"/>
        <item x="609"/>
        <item x="596"/>
        <item x="871"/>
        <item x="270"/>
        <item x="844"/>
        <item x="337"/>
        <item x="26"/>
        <item x="284"/>
        <item x="286"/>
        <item x="308"/>
        <item x="1026"/>
        <item x="835"/>
        <item x="1081"/>
        <item x="116"/>
        <item x="676"/>
        <item x="1076"/>
        <item x="556"/>
        <item x="1053"/>
        <item x="132"/>
        <item x="1421"/>
        <item x="131"/>
        <item x="814"/>
        <item x="1048"/>
        <item x="219"/>
        <item x="481"/>
        <item x="1207"/>
        <item x="780"/>
        <item x="1365"/>
        <item x="375"/>
        <item x="236"/>
        <item x="662"/>
        <item x="417"/>
        <item x="1234"/>
        <item x="159"/>
        <item x="389"/>
        <item x="999"/>
        <item x="208"/>
        <item x="500"/>
        <item x="1033"/>
        <item x="846"/>
        <item x="1052"/>
        <item x="891"/>
        <item x="76"/>
        <item x="730"/>
        <item x="336"/>
        <item x="611"/>
        <item x="777"/>
        <item x="1063"/>
        <item x="890"/>
        <item x="716"/>
        <item x="235"/>
        <item x="1313"/>
        <item x="1386"/>
        <item x="678"/>
        <item x="640"/>
        <item x="360"/>
        <item x="1364"/>
        <item x="363"/>
        <item x="218"/>
        <item x="1218"/>
        <item x="939"/>
        <item x="1114"/>
        <item x="1263"/>
        <item x="938"/>
        <item x="1288"/>
        <item x="660"/>
        <item x="49"/>
        <item x="677"/>
        <item x="1140"/>
        <item x="804"/>
        <item x="972"/>
        <item x="102"/>
        <item x="870"/>
        <item x="347"/>
        <item x="714"/>
        <item x="788"/>
        <item x="1337"/>
        <item x="1103"/>
        <item x="310"/>
        <item x="1298"/>
        <item x="1412"/>
        <item x="643"/>
        <item x="473"/>
        <item x="418"/>
        <item x="371"/>
        <item x="943"/>
        <item x="954"/>
        <item x="1220"/>
        <item x="364"/>
        <item x="582"/>
        <item x="269"/>
        <item x="834"/>
        <item x="443"/>
        <item x="471"/>
        <item x="1101"/>
        <item x="1008"/>
        <item x="468"/>
        <item x="610"/>
        <item x="266"/>
        <item x="899"/>
        <item x="523"/>
        <item x="1168"/>
        <item x="1260"/>
        <item x="415"/>
        <item x="1139"/>
        <item x="1116"/>
        <item x="594"/>
        <item x="889"/>
        <item x="1154"/>
        <item x="775"/>
        <item x="499"/>
        <item x="952"/>
        <item x="1032"/>
        <item x="1206"/>
        <item x="704"/>
        <item x="1312"/>
        <item x="1192"/>
        <item x="1244"/>
        <item x="747"/>
        <item x="1087"/>
        <item x="1274"/>
        <item x="757"/>
        <item x="1272"/>
        <item x="526"/>
        <item x="167"/>
        <item x="657"/>
        <item x="259"/>
        <item x="644"/>
        <item x="636"/>
        <item x="534"/>
        <item x="997"/>
        <item x="47"/>
        <item x="1411"/>
        <item x="1339"/>
        <item x="25"/>
        <item x="129"/>
        <item x="74"/>
        <item x="390"/>
        <item x="1349"/>
        <item x="442"/>
        <item x="1372"/>
        <item x="712"/>
        <item x="1324"/>
        <item x="1006"/>
        <item x="965"/>
        <item x="525"/>
        <item x="59"/>
        <item x="1047"/>
        <item x="183"/>
        <item x="1326"/>
        <item x="1061"/>
        <item x="897"/>
        <item x="692"/>
        <item x="978"/>
        <item x="888"/>
        <item x="638"/>
        <item x="830"/>
        <item x="979"/>
        <item x="774"/>
        <item x="335"/>
        <item x="497"/>
        <item x="1021"/>
        <item x="580"/>
        <item x="72"/>
        <item x="923"/>
        <item x="114"/>
        <item x="551"/>
        <item x="1129"/>
        <item x="1153"/>
        <item x="976"/>
        <item x="9"/>
        <item x="910"/>
        <item x="320"/>
        <item x="1179"/>
        <item x="73"/>
        <item x="921"/>
        <item x="100"/>
        <item x="24"/>
        <item x="590"/>
        <item x="1259"/>
        <item x="1338"/>
        <item x="1363"/>
        <item x="756"/>
        <item x="263"/>
        <item x="577"/>
        <item x="257"/>
        <item x="1232"/>
        <item x="1374"/>
        <item x="702"/>
        <item x="1422"/>
        <item x="306"/>
        <item x="1128"/>
        <item x="656"/>
        <item x="1311"/>
        <item x="234"/>
        <item x="869"/>
        <item x="180"/>
        <item x="1166"/>
        <item x="942"/>
        <item x="884"/>
        <item x="1030"/>
        <item x="634"/>
        <item x="700"/>
        <item x="812"/>
        <item x="23"/>
        <item x="334"/>
        <item x="285"/>
        <item x="608"/>
        <item x="155"/>
        <item x="45"/>
        <item x="181"/>
        <item x="1286"/>
        <item x="996"/>
        <item x="699"/>
        <item x="1075"/>
        <item x="675"/>
        <item x="537"/>
        <item x="8"/>
        <item x="1362"/>
        <item x="859"/>
        <item x="1384"/>
        <item x="182"/>
        <item x="388"/>
        <item x="802"/>
        <item x="283"/>
        <item x="1085"/>
        <item x="1347"/>
        <item x="1284"/>
        <item x="1040"/>
        <item x="1296"/>
        <item x="799"/>
        <item x="215"/>
        <item x="1242"/>
        <item x="58"/>
        <item x="593"/>
        <item x="798"/>
        <item x="166"/>
        <item x="536"/>
        <item x="459"/>
        <item x="232"/>
        <item x="810"/>
        <item x="711"/>
        <item x="374"/>
        <item x="1258"/>
        <item x="484"/>
        <item x="128"/>
        <item x="165"/>
        <item x="659"/>
        <item x="575"/>
        <item x="98"/>
        <item x="1346"/>
        <item x="966"/>
        <item x="153"/>
        <item x="319"/>
        <item x="911"/>
        <item x="428"/>
        <item x="658"/>
        <item x="625"/>
        <item x="1205"/>
        <item x="858"/>
        <item x="356"/>
        <item x="728"/>
        <item x="535"/>
        <item x="299"/>
        <item x="1019"/>
        <item x="461"/>
        <item x="1095"/>
        <item x="553"/>
        <item x="217"/>
        <item x="592"/>
        <item x="57"/>
        <item x="754"/>
        <item x="1383"/>
        <item x="1123"/>
        <item x="631"/>
        <item x="1190"/>
        <item x="466"/>
        <item x="1406"/>
        <item x="1409"/>
        <item x="1178"/>
        <item x="113"/>
        <item x="917"/>
        <item x="521"/>
        <item x="1125"/>
        <item x="533"/>
        <item x="22"/>
        <item x="130"/>
        <item x="710"/>
        <item x="1295"/>
        <item x="863"/>
        <item x="7"/>
        <item x="112"/>
        <item x="216"/>
        <item x="1394"/>
        <item x="427"/>
        <item x="163"/>
        <item x="1046"/>
        <item x="697"/>
        <item x="856"/>
        <item x="195"/>
        <item x="1018"/>
        <item x="1137"/>
        <item x="412"/>
        <item x="1175"/>
        <item x="867"/>
        <item x="407"/>
        <item x="568"/>
        <item x="1397"/>
        <item x="1100"/>
        <item x="993"/>
        <item x="1408"/>
        <item x="1419"/>
        <item x="1152"/>
        <item x="1281"/>
        <item x="1230"/>
        <item x="1045"/>
        <item x="255"/>
        <item x="795"/>
        <item x="206"/>
        <item x="268"/>
        <item x="967"/>
        <item x="404"/>
        <item x="628"/>
        <item x="254"/>
        <item x="483"/>
        <item x="1391"/>
        <item x="426"/>
        <item x="1136"/>
        <item x="305"/>
        <item x="424"/>
        <item x="1185"/>
        <item x="458"/>
        <item x="373"/>
        <item x="355"/>
        <item x="1070"/>
        <item x="518"/>
        <item x="1227"/>
        <item x="992"/>
        <item x="318"/>
        <item x="1072"/>
        <item x="370"/>
        <item x="42"/>
        <item x="250"/>
        <item x="267"/>
        <item x="912"/>
        <item x="1147"/>
        <item x="852"/>
        <item x="793"/>
        <item x="573"/>
        <item x="1382"/>
        <item x="1084"/>
        <item x="991"/>
        <item x="855"/>
        <item x="352"/>
        <item x="480"/>
        <item x="406"/>
        <item x="937"/>
        <item x="372"/>
        <item x="865"/>
        <item x="1332"/>
        <item x="1405"/>
        <item x="110"/>
        <item x="514"/>
        <item x="1379"/>
        <item x="405"/>
        <item x="1403"/>
        <item x="1099"/>
        <item x="56"/>
        <item x="1241"/>
        <item x="204"/>
        <item x="199"/>
        <item x="94"/>
        <item x="482"/>
        <item x="1388"/>
        <item x="1335"/>
        <item x="1402"/>
        <item x="1416"/>
        <item x="513"/>
        <item x="1400"/>
        <item x="570"/>
        <item x="316"/>
        <item x="515"/>
        <item x="920"/>
        <item x="1280"/>
        <item x="301"/>
        <item x="1226"/>
        <item x="1151"/>
        <item x="1343"/>
        <item x="767"/>
        <item x="41"/>
        <item x="1015"/>
        <item x="246"/>
        <item x="460"/>
        <item x="1291"/>
        <item x="694"/>
        <item x="351"/>
        <item x="748"/>
        <item x="1174"/>
        <item x="1173"/>
        <item x="829"/>
        <item x="1223"/>
        <item x="883"/>
        <item x="142"/>
        <item x="93"/>
        <item x="1122"/>
        <item x="909"/>
        <item x="350"/>
        <item x="986"/>
        <item x="931"/>
        <item x="964"/>
        <item x="1069"/>
        <item x="828"/>
        <item x="1029"/>
        <item x="569"/>
        <item x="589"/>
        <item x="727"/>
        <item x="1399"/>
        <item x="823"/>
        <item x="6"/>
        <item x="1023"/>
        <item x="89"/>
        <item x="300"/>
        <item x="1068"/>
        <item x="5"/>
        <item x="607"/>
        <item x="1396"/>
        <item x="1189"/>
        <item x="1078"/>
        <item x="1130"/>
        <item x="1121"/>
        <item x="441"/>
        <item x="877"/>
        <item x="151"/>
        <item x="333"/>
        <item x="1235"/>
        <item x="265"/>
        <item x="963"/>
        <item x="1413"/>
        <item x="161"/>
        <item x="936"/>
        <item x="1014"/>
        <item x="550"/>
        <item x="1257"/>
        <item x="198"/>
        <item x="196"/>
        <item x="247"/>
        <item x="214"/>
        <item x="1390"/>
        <item x="1331"/>
        <item x="1361"/>
        <item x="108"/>
        <item x="1310"/>
        <item x="419"/>
        <item x="527"/>
        <item x="670"/>
        <item x="773"/>
        <item x="147"/>
        <item x="772"/>
        <item x="906"/>
        <item x="474"/>
        <item x="546"/>
        <item x="197"/>
        <item x="960"/>
        <item x="1279"/>
        <item x="805"/>
        <item x="1387"/>
        <item x="723"/>
        <item x="705"/>
        <item x="851"/>
        <item x="975"/>
        <item x="882"/>
        <item x="1065"/>
        <item x="603"/>
        <item x="1204"/>
        <item x="969"/>
        <item x="583"/>
        <item x="1378"/>
        <item x="1410"/>
        <item x="387"/>
        <item x="693"/>
        <item x="146"/>
        <item x="39"/>
        <item x="1200"/>
        <item x="650"/>
        <item x="156"/>
        <item x="914"/>
        <item x="279"/>
        <item x="90"/>
        <item x="438"/>
        <item x="384"/>
        <item x="68"/>
        <item x="365"/>
        <item x="1118"/>
        <item x="143"/>
        <item x="249"/>
        <item x="311"/>
        <item x="55"/>
        <item x="176"/>
        <item x="231"/>
        <item x="1407"/>
        <item x="749"/>
        <item x="50"/>
        <item x="330"/>
        <item x="742"/>
        <item x="38"/>
        <item x="627"/>
        <item x="103"/>
        <item x="1013"/>
        <item x="0"/>
        <item x="905"/>
        <item x="848"/>
        <item x="959"/>
        <item x="228"/>
        <item x="904"/>
        <item x="248"/>
        <item x="496"/>
        <item x="1392"/>
        <item x="1064"/>
        <item x="860"/>
        <item x="1404"/>
        <item x="674"/>
        <item x="282"/>
        <item x="1198"/>
        <item x="260"/>
        <item x="1401"/>
        <item x="493"/>
        <item x="1012"/>
        <item x="1222"/>
        <item x="127"/>
        <item x="1170"/>
        <item x="903"/>
        <item x="179"/>
        <item x="18"/>
        <item x="124"/>
        <item x="37"/>
        <item x="958"/>
        <item x="1169"/>
        <item x="1355"/>
        <item x="1250"/>
        <item x="842"/>
        <item x="645"/>
        <item x="1393"/>
        <item x="1306"/>
        <item x="145"/>
        <item x="1059"/>
        <item x="454"/>
        <item x="687"/>
        <item x="281"/>
        <item x="1252"/>
        <item x="194"/>
        <item x="1357"/>
        <item x="298"/>
        <item x="400"/>
        <item x="1304"/>
        <item x="1275"/>
        <item x="620"/>
        <item x="1113"/>
        <item x="1376"/>
        <item x="209"/>
        <item x="792"/>
        <item x="1165"/>
        <item x="564"/>
        <item x="1276"/>
        <item x="144"/>
        <item x="1395"/>
        <item x="1389"/>
        <item x="646"/>
        <item x="786"/>
        <item x="791"/>
        <item x="1145"/>
        <item x="624"/>
        <item x="648"/>
        <item x="567"/>
        <item x="1328"/>
        <item x="91"/>
        <item x="606"/>
        <item x="673"/>
        <item x="346"/>
        <item x="746"/>
        <item x="332"/>
        <item x="349"/>
        <item x="726"/>
        <item x="178"/>
        <item x="1398"/>
        <item x="826"/>
        <item x="770"/>
        <item x="1327"/>
        <item x="1093"/>
        <item x="1004"/>
        <item x="1117"/>
        <item x="509"/>
        <item x="1009"/>
        <item x="1038"/>
        <item x="1149"/>
        <item x="230"/>
        <item x="386"/>
        <item x="512"/>
        <item x="847"/>
        <item x="1375"/>
        <item x="1221"/>
        <item x="297"/>
        <item x="457"/>
        <item x="294"/>
        <item x="549"/>
        <item x="403"/>
        <item x="1043"/>
        <item x="950"/>
        <item x="126"/>
        <item x="440"/>
        <item x="71"/>
        <item x="1097"/>
        <item x="1202"/>
        <item x="955"/>
        <item x="691"/>
        <item x="495"/>
        <item x="421"/>
        <item x="1255"/>
        <item x="21"/>
        <item x="70"/>
        <item x="1369"/>
        <item x="647"/>
        <item x="900"/>
        <item x="243"/>
        <item x="1359"/>
        <item x="989"/>
        <item x="984"/>
        <item x="88"/>
        <item x="1215"/>
        <item x="313"/>
        <item x="1320"/>
        <item x="649"/>
        <item x="264"/>
        <item x="1187"/>
        <item x="1217"/>
        <item x="191"/>
        <item x="1308"/>
        <item x="315"/>
        <item x="929"/>
        <item x="1111"/>
        <item x="367"/>
        <item x="1025"/>
        <item x="1371"/>
        <item x="1268"/>
        <item x="20"/>
        <item x="160"/>
        <item x="1162"/>
        <item x="276"/>
        <item x="1344"/>
        <item x="369"/>
        <item x="54"/>
        <item x="36"/>
        <item x="1080"/>
        <item x="213"/>
        <item x="4"/>
        <item x="1270"/>
        <item x="85"/>
        <item x="721"/>
        <item x="1131"/>
        <item x="1132"/>
        <item x="1322"/>
        <item x="435"/>
        <item x="1293"/>
        <item x="327"/>
        <item x="707"/>
        <item x="895"/>
        <item x="529"/>
        <item x="211"/>
        <item x="934"/>
        <item x="107"/>
        <item x="916"/>
        <item x="880"/>
        <item x="875"/>
        <item x="1057"/>
        <item x="544"/>
        <item x="668"/>
        <item x="1186"/>
        <item x="1345"/>
        <item x="381"/>
        <item x="585"/>
        <item x="225"/>
        <item x="121"/>
        <item x="807"/>
        <item x="65"/>
        <item x="491"/>
        <item x="1079"/>
        <item x="261"/>
        <item x="173"/>
        <item x="15"/>
        <item x="2"/>
        <item x="722"/>
        <item x="601"/>
        <item x="296"/>
        <item x="1305"/>
        <item x="1237"/>
        <item x="532"/>
        <item x="765"/>
        <item x="709"/>
        <item x="745"/>
        <item x="751"/>
        <item x="423"/>
        <item x="821"/>
        <item x="1292"/>
        <item x="366"/>
        <item x="602"/>
        <item x="970"/>
        <item x="652"/>
        <item x="806"/>
        <item x="971"/>
        <item x="157"/>
        <item x="245"/>
        <item x="476"/>
        <item x="137"/>
        <item x="141"/>
        <item x="33"/>
        <item x="292"/>
        <item x="623"/>
        <item x="562"/>
        <item x="105"/>
        <item x="139"/>
        <item x="210"/>
        <item x="158"/>
        <item x="475"/>
        <item x="1002"/>
        <item x="669"/>
        <item x="51"/>
        <item x="262"/>
        <item x="479"/>
        <item x="1356"/>
        <item x="344"/>
        <item x="456"/>
        <item x="87"/>
        <item x="655"/>
        <item x="1039"/>
        <item x="651"/>
        <item x="1027"/>
        <item x="750"/>
        <item x="1024"/>
        <item x="915"/>
        <item x="52"/>
        <item x="822"/>
        <item x="1134"/>
        <item x="685"/>
        <item x="193"/>
        <item x="1199"/>
        <item x="1251"/>
        <item x="809"/>
        <item x="766"/>
        <item x="345"/>
        <item x="588"/>
        <item x="584"/>
        <item x="1236"/>
        <item x="329"/>
        <item x="402"/>
        <item x="1062"/>
        <item x="348"/>
        <item x="1146"/>
        <item x="545"/>
        <item x="948"/>
        <item x="83"/>
        <item x="845"/>
        <item x="1094"/>
        <item x="918"/>
        <item x="175"/>
        <item x="383"/>
        <item x="706"/>
        <item x="437"/>
        <item x="1219"/>
        <item x="227"/>
        <item x="492"/>
        <item x="420"/>
        <item x="862"/>
        <item x="511"/>
        <item x="930"/>
        <item x="398"/>
        <item x="985"/>
        <item x="876"/>
        <item x="278"/>
        <item x="1239"/>
        <item x="1007"/>
        <item x="973"/>
        <item x="123"/>
        <item x="241"/>
        <item x="67"/>
        <item x="1"/>
        <item x="17"/>
        <item x="618"/>
        <item x="1167"/>
        <item x="566"/>
        <item x="507"/>
        <item x="399"/>
        <item x="1082"/>
        <item x="861"/>
        <item x="312"/>
        <item x="1184"/>
        <item x="753"/>
        <item x="452"/>
        <item x="1115"/>
        <item x="293"/>
        <item x="242"/>
        <item x="1342"/>
        <item x="528"/>
        <item x="690"/>
        <item x="189"/>
        <item x="740"/>
        <item x="31"/>
        <item x="190"/>
        <item x="953"/>
        <item x="864"/>
        <item x="1373"/>
        <item x="104"/>
        <item x="1290"/>
        <item x="32"/>
        <item x="1273"/>
        <item x="138"/>
        <item x="35"/>
        <item x="789"/>
        <item x="893"/>
        <item x="84"/>
        <item x="784"/>
        <item x="619"/>
        <item x="741"/>
        <item x="508"/>
        <item x="840"/>
        <item x="453"/>
        <item x="1325"/>
        <item x="1058"/>
        <item x="1216"/>
        <item x="841"/>
        <item x="1321"/>
        <item x="686"/>
        <item x="563"/>
        <item x="1164"/>
        <item x="898"/>
        <item x="1003"/>
        <item x="785"/>
        <item x="1370"/>
        <item x="1112"/>
        <item x="949"/>
        <item x="894"/>
        <item x="1269"/>
        <item t="default"/>
      </items>
    </pivotField>
    <pivotField showAll="0">
      <items count="1251">
        <item x="157"/>
        <item x="149"/>
        <item x="107"/>
        <item x="95"/>
        <item x="16"/>
        <item x="168"/>
        <item x="420"/>
        <item x="275"/>
        <item x="118"/>
        <item x="504"/>
        <item x="492"/>
        <item x="130"/>
        <item x="482"/>
        <item x="402"/>
        <item x="260"/>
        <item x="323"/>
        <item x="639"/>
        <item x="39"/>
        <item x="596"/>
        <item x="10"/>
        <item x="549"/>
        <item x="357"/>
        <item x="212"/>
        <item x="451"/>
        <item x="371"/>
        <item x="291"/>
        <item x="112"/>
        <item x="880"/>
        <item x="162"/>
        <item x="752"/>
        <item x="90"/>
        <item x="837"/>
        <item x="443"/>
        <item x="395"/>
        <item x="337"/>
        <item x="1167"/>
        <item x="77"/>
        <item x="643"/>
        <item x="1207"/>
        <item x="1205"/>
        <item x="656"/>
        <item x="947"/>
        <item x="1080"/>
        <item x="754"/>
        <item x="1126"/>
        <item x="493"/>
        <item x="1123"/>
        <item x="325"/>
        <item x="518"/>
        <item x="145"/>
        <item x="673"/>
        <item x="701"/>
        <item x="479"/>
        <item x="242"/>
        <item x="1031"/>
        <item x="986"/>
        <item x="1035"/>
        <item x="572"/>
        <item x="600"/>
        <item x="540"/>
        <item x="193"/>
        <item x="849"/>
        <item x="289"/>
        <item x="899"/>
        <item x="1181"/>
        <item x="240"/>
        <item x="590"/>
        <item x="1091"/>
        <item x="64"/>
        <item x="1002"/>
        <item x="384"/>
        <item x="42"/>
        <item x="912"/>
        <item x="746"/>
        <item x="80"/>
        <item x="528"/>
        <item x="466"/>
        <item x="791"/>
        <item x="432"/>
        <item x="373"/>
        <item x="73"/>
        <item x="796"/>
        <item x="890"/>
        <item x="941"/>
        <item x="93"/>
        <item x="143"/>
        <item x="632"/>
        <item x="577"/>
        <item x="958"/>
        <item x="340"/>
        <item x="344"/>
        <item x="864"/>
        <item x="195"/>
        <item x="387"/>
        <item x="514"/>
        <item x="719"/>
        <item x="801"/>
        <item x="97"/>
        <item x="1117"/>
        <item x="1036"/>
        <item x="1081"/>
        <item x="45"/>
        <item x="685"/>
        <item x="147"/>
        <item x="197"/>
        <item x="992"/>
        <item x="437"/>
        <item x="341"/>
        <item x="247"/>
        <item x="845"/>
        <item x="486"/>
        <item x="742"/>
        <item x="534"/>
        <item x="1127"/>
        <item x="670"/>
        <item x="301"/>
        <item x="385"/>
        <item x="1170"/>
        <item x="290"/>
        <item x="480"/>
        <item x="1208"/>
        <item x="575"/>
        <item x="710"/>
        <item x="662"/>
        <item x="194"/>
        <item x="1133"/>
        <item x="360"/>
        <item x="433"/>
        <item x="94"/>
        <item x="1247"/>
        <item x="529"/>
        <item x="696"/>
        <item x="1087"/>
        <item x="728"/>
        <item x="43"/>
        <item x="658"/>
        <item x="679"/>
        <item x="1131"/>
        <item x="241"/>
        <item x="311"/>
        <item x="601"/>
        <item x="144"/>
        <item x="406"/>
        <item x="1172"/>
        <item x="1212"/>
        <item x="296"/>
        <item x="573"/>
        <item x="1083"/>
        <item x="454"/>
        <item x="503"/>
        <item x="389"/>
        <item x="214"/>
        <item x="714"/>
        <item x="617"/>
        <item x="79"/>
        <item x="1129"/>
        <item x="165"/>
        <item x="1041"/>
        <item x="342"/>
        <item x="950"/>
        <item x="548"/>
        <item x="233"/>
        <item x="229"/>
        <item x="326"/>
        <item x="624"/>
        <item x="1039"/>
        <item x="33"/>
        <item x="99"/>
        <item x="47"/>
        <item x="435"/>
        <item x="726"/>
        <item x="61"/>
        <item x="199"/>
        <item x="84"/>
        <item x="374"/>
        <item x="78"/>
        <item x="484"/>
        <item x="678"/>
        <item x="850"/>
        <item x="561"/>
        <item x="532"/>
        <item x="215"/>
        <item x="692"/>
        <item x="599"/>
        <item x="417"/>
        <item x="13"/>
        <item x="294"/>
        <item x="115"/>
        <item x="1020"/>
        <item x="904"/>
        <item x="655"/>
        <item x="1113"/>
        <item x="467"/>
        <item x="870"/>
        <item x="1067"/>
        <item x="1197"/>
        <item x="519"/>
        <item x="727"/>
        <item x="282"/>
        <item x="644"/>
        <item x="245"/>
        <item x="921"/>
        <item x="263"/>
        <item x="802"/>
        <item x="180"/>
        <item x="680"/>
        <item x="820"/>
        <item x="166"/>
        <item x="550"/>
        <item x="310"/>
        <item x="1053"/>
        <item x="998"/>
        <item x="60"/>
        <item x="642"/>
        <item x="405"/>
        <item x="12"/>
        <item x="968"/>
        <item x="578"/>
        <item x="418"/>
        <item x="359"/>
        <item x="949"/>
        <item x="473"/>
        <item x="1096"/>
        <item x="1244"/>
        <item x="536"/>
        <item x="468"/>
        <item x="1188"/>
        <item x="772"/>
        <item x="345"/>
        <item x="116"/>
        <item x="62"/>
        <item x="1241"/>
        <item x="1184"/>
        <item x="1040"/>
        <item x="164"/>
        <item x="453"/>
        <item x="438"/>
        <item x="502"/>
        <item x="131"/>
        <item x="737"/>
        <item x="777"/>
        <item x="628"/>
        <item x="515"/>
        <item x="14"/>
        <item x="1012"/>
        <item x="388"/>
        <item x="248"/>
        <item x="807"/>
        <item x="46"/>
        <item x="114"/>
        <item x="562"/>
        <item x="1102"/>
        <item x="27"/>
        <item x="598"/>
        <item x="657"/>
        <item x="76"/>
        <item x="1057"/>
        <item x="487"/>
        <item x="757"/>
        <item x="1143"/>
        <item x="1149"/>
        <item x="1213"/>
        <item x="869"/>
        <item x="425"/>
        <item x="1065"/>
        <item x="322"/>
        <item x="641"/>
        <item x="535"/>
        <item x="853"/>
        <item x="724"/>
        <item x="579"/>
        <item x="819"/>
        <item x="973"/>
        <item x="804"/>
        <item x="1008"/>
        <item x="903"/>
        <item x="100"/>
        <item x="613"/>
        <item x="547"/>
        <item x="687"/>
        <item x="1022"/>
        <item x="185"/>
        <item x="883"/>
        <item x="297"/>
        <item x="98"/>
        <item x="179"/>
        <item x="74"/>
        <item x="132"/>
        <item x="928"/>
        <item x="867"/>
        <item x="1132"/>
        <item x="1155"/>
        <item x="1173"/>
        <item x="945"/>
        <item x="962"/>
        <item x="128"/>
        <item x="770"/>
        <item x="576"/>
        <item x="369"/>
        <item x="1195"/>
        <item x="26"/>
        <item x="501"/>
        <item x="991"/>
        <item x="75"/>
        <item x="563"/>
        <item x="181"/>
        <item x="1097"/>
        <item x="404"/>
        <item x="421"/>
        <item x="1021"/>
        <item x="295"/>
        <item x="902"/>
        <item x="654"/>
        <item x="1068"/>
        <item x="390"/>
        <item x="990"/>
        <item x="747"/>
        <item x="923"/>
        <item x="1034"/>
        <item x="339"/>
        <item x="178"/>
        <item x="816"/>
        <item x="981"/>
        <item x="465"/>
        <item x="1059"/>
        <item x="708"/>
        <item x="276"/>
        <item x="916"/>
        <item x="605"/>
        <item x="431"/>
        <item x="1144"/>
        <item x="469"/>
        <item x="415"/>
        <item x="715"/>
        <item x="370"/>
        <item x="964"/>
        <item x="920"/>
        <item x="684"/>
        <item x="825"/>
        <item x="262"/>
        <item x="129"/>
        <item x="976"/>
        <item x="709"/>
        <item x="1072"/>
        <item x="200"/>
        <item x="732"/>
        <item x="874"/>
        <item x="1104"/>
        <item x="227"/>
        <item x="1079"/>
        <item x="1101"/>
        <item x="805"/>
        <item x="259"/>
        <item x="946"/>
        <item x="308"/>
        <item x="854"/>
        <item x="908"/>
        <item x="11"/>
        <item x="1112"/>
        <item x="824"/>
        <item x="856"/>
        <item x="148"/>
        <item x="343"/>
        <item x="104"/>
        <item x="416"/>
        <item x="652"/>
        <item x="1245"/>
        <item x="776"/>
        <item x="450"/>
        <item x="383"/>
        <item x="560"/>
        <item x="436"/>
        <item x="29"/>
        <item x="786"/>
        <item x="485"/>
        <item x="725"/>
        <item x="273"/>
        <item x="321"/>
        <item x="246"/>
        <item x="327"/>
        <item x="1169"/>
        <item x="1154"/>
        <item x="1118"/>
        <item x="571"/>
        <item x="52"/>
        <item x="1196"/>
        <item x="226"/>
        <item x="702"/>
        <item x="398"/>
        <item x="228"/>
        <item x="931"/>
        <item x="961"/>
        <item x="734"/>
        <item x="1064"/>
        <item x="954"/>
        <item x="653"/>
        <item x="841"/>
        <item x="41"/>
        <item x="932"/>
        <item x="324"/>
        <item x="891"/>
        <item x="391"/>
        <item x="211"/>
        <item x="627"/>
        <item x="741"/>
        <item x="271"/>
        <item x="48"/>
        <item x="1094"/>
        <item x="612"/>
        <item x="876"/>
        <item x="204"/>
        <item x="1157"/>
        <item x="439"/>
        <item x="1162"/>
        <item x="3"/>
        <item x="278"/>
        <item x="516"/>
        <item x="970"/>
        <item x="1014"/>
        <item x="223"/>
        <item x="462"/>
        <item x="1018"/>
        <item x="860"/>
        <item x="121"/>
        <item x="127"/>
        <item x="818"/>
        <item x="356"/>
        <item x="977"/>
        <item x="868"/>
        <item x="914"/>
        <item x="458"/>
        <item x="610"/>
        <item x="239"/>
        <item x="346"/>
        <item x="963"/>
        <item x="464"/>
        <item x="827"/>
        <item x="1242"/>
        <item x="1051"/>
        <item x="677"/>
        <item x="836"/>
        <item x="559"/>
        <item x="508"/>
        <item x="779"/>
        <item x="512"/>
        <item x="609"/>
        <item x="771"/>
        <item x="898"/>
        <item x="792"/>
        <item x="358"/>
        <item x="768"/>
        <item x="198"/>
        <item x="320"/>
        <item x="648"/>
        <item x="1050"/>
        <item x="410"/>
        <item x="557"/>
        <item x="863"/>
        <item x="28"/>
        <item x="1108"/>
        <item x="1190"/>
        <item x="277"/>
        <item x="488"/>
        <item x="213"/>
        <item x="403"/>
        <item x="814"/>
        <item x="261"/>
        <item x="936"/>
        <item x="267"/>
        <item x="695"/>
        <item x="219"/>
        <item x="309"/>
        <item x="478"/>
        <item x="637"/>
        <item x="929"/>
        <item x="304"/>
        <item x="192"/>
        <item x="1026"/>
        <item x="67"/>
        <item x="92"/>
        <item x="527"/>
        <item x="1109"/>
        <item x="288"/>
        <item x="1063"/>
        <item x="611"/>
        <item x="1145"/>
        <item x="1007"/>
        <item x="1095"/>
        <item x="1049"/>
        <item x="622"/>
        <item x="163"/>
        <item x="1194"/>
        <item x="1016"/>
        <item x="452"/>
        <item x="697"/>
        <item x="315"/>
        <item x="694"/>
        <item x="59"/>
        <item x="911"/>
        <item x="1110"/>
        <item x="533"/>
        <item x="500"/>
        <item x="638"/>
        <item x="1052"/>
        <item x="419"/>
        <item x="558"/>
        <item x="1142"/>
        <item x="25"/>
        <item x="171"/>
        <item x="975"/>
        <item x="1093"/>
        <item x="72"/>
        <item x="834"/>
        <item x="1183"/>
        <item x="531"/>
        <item x="835"/>
        <item x="414"/>
        <item x="1239"/>
        <item x="1082"/>
        <item x="769"/>
        <item x="597"/>
        <item x="483"/>
        <item x="625"/>
        <item x="675"/>
        <item x="113"/>
        <item x="1139"/>
        <item x="1006"/>
        <item x="177"/>
        <item x="704"/>
        <item x="994"/>
        <item x="1141"/>
        <item x="368"/>
        <item x="434"/>
        <item x="738"/>
        <item x="1248"/>
        <item x="957"/>
        <item x="640"/>
        <item x="800"/>
        <item x="1066"/>
        <item x="1090"/>
        <item x="1179"/>
        <item x="848"/>
        <item x="1019"/>
        <item x="885"/>
        <item x="974"/>
        <item x="759"/>
        <item x="546"/>
        <item x="274"/>
        <item x="446"/>
        <item x="1153"/>
        <item x="1211"/>
        <item x="948"/>
        <item x="626"/>
        <item x="1130"/>
        <item x="19"/>
        <item x="721"/>
        <item x="255"/>
        <item x="595"/>
        <item x="635"/>
        <item x="1111"/>
        <item x="24"/>
        <item x="693"/>
        <item x="930"/>
        <item x="125"/>
        <item x="915"/>
        <item x="386"/>
        <item x="150"/>
        <item x="142"/>
        <item x="449"/>
        <item x="1156"/>
        <item x="498"/>
        <item x="783"/>
        <item x="580"/>
        <item x="581"/>
        <item x="884"/>
        <item x="496"/>
        <item x="401"/>
        <item x="1249"/>
        <item x="711"/>
        <item x="513"/>
        <item x="817"/>
        <item x="544"/>
        <item x="355"/>
        <item x="272"/>
        <item x="739"/>
        <item x="832"/>
        <item x="672"/>
        <item x="71"/>
        <item x="1047"/>
        <item x="676"/>
        <item x="159"/>
        <item x="517"/>
        <item x="292"/>
        <item x="785"/>
        <item x="319"/>
        <item x="413"/>
        <item x="306"/>
        <item x="886"/>
        <item x="723"/>
        <item x="338"/>
        <item x="960"/>
        <item x="243"/>
        <item x="511"/>
        <item x="372"/>
        <item x="881"/>
        <item x="636"/>
        <item x="1158"/>
        <item x="1238"/>
        <item x="367"/>
        <item x="175"/>
        <item x="224"/>
        <item x="56"/>
        <item x="461"/>
        <item x="938"/>
        <item x="44"/>
        <item x="209"/>
        <item x="713"/>
        <item x="833"/>
        <item x="1180"/>
        <item x="749"/>
        <item x="1001"/>
        <item x="1004"/>
        <item x="811"/>
        <item x="109"/>
        <item x="763"/>
        <item x="70"/>
        <item x="674"/>
        <item x="8"/>
        <item x="7"/>
        <item x="593"/>
        <item x="620"/>
        <item x="1074"/>
        <item x="1106"/>
        <item x="225"/>
        <item x="318"/>
        <item x="722"/>
        <item x="1062"/>
        <item x="1017"/>
        <item x="210"/>
        <item x="499"/>
        <item x="160"/>
        <item x="543"/>
        <item x="925"/>
        <item x="972"/>
        <item x="665"/>
        <item x="765"/>
        <item x="1061"/>
        <item x="57"/>
        <item x="794"/>
        <item x="843"/>
        <item x="40"/>
        <item x="913"/>
        <item x="879"/>
        <item x="1078"/>
        <item x="556"/>
        <item x="257"/>
        <item x="893"/>
        <item x="1140"/>
        <item x="1120"/>
        <item x="196"/>
        <item x="91"/>
        <item x="23"/>
        <item x="1005"/>
        <item x="784"/>
        <item x="174"/>
        <item x="1028"/>
        <item x="787"/>
        <item x="1164"/>
        <item x="983"/>
        <item x="1233"/>
        <item x="1236"/>
        <item x="366"/>
        <item x="270"/>
        <item x="258"/>
        <item x="1138"/>
        <item x="592"/>
        <item x="608"/>
        <item x="830"/>
        <item x="96"/>
        <item x="740"/>
        <item x="110"/>
        <item x="331"/>
        <item x="1032"/>
        <item x="1221"/>
        <item x="623"/>
        <item x="829"/>
        <item x="208"/>
        <item x="926"/>
        <item x="154"/>
        <item x="207"/>
        <item x="574"/>
        <item x="831"/>
        <item x="1193"/>
        <item x="161"/>
        <item x="865"/>
        <item x="429"/>
        <item x="942"/>
        <item x="815"/>
        <item x="1092"/>
        <item x="1107"/>
        <item x="919"/>
        <item x="1246"/>
        <item x="691"/>
        <item x="1224"/>
        <item x="146"/>
        <item x="1174"/>
        <item x="1003"/>
        <item x="1182"/>
        <item x="222"/>
        <item x="1048"/>
        <item x="58"/>
        <item x="967"/>
        <item x="852"/>
        <item x="352"/>
        <item x="1202"/>
        <item x="158"/>
        <item x="481"/>
        <item x="399"/>
        <item x="766"/>
        <item x="927"/>
        <item x="382"/>
        <item x="1218"/>
        <item x="354"/>
        <item x="651"/>
        <item x="1043"/>
        <item x="988"/>
        <item x="111"/>
        <item x="336"/>
        <item x="1000"/>
        <item x="987"/>
        <item x="1152"/>
        <item x="959"/>
        <item x="712"/>
        <item x="124"/>
        <item x="1209"/>
        <item x="943"/>
        <item x="866"/>
        <item x="781"/>
        <item x="286"/>
        <item x="767"/>
        <item x="22"/>
        <item x="1235"/>
        <item x="448"/>
        <item x="956"/>
        <item x="1033"/>
        <item x="9"/>
        <item x="256"/>
        <item x="1243"/>
        <item x="305"/>
        <item x="463"/>
        <item x="1125"/>
        <item x="1168"/>
        <item x="293"/>
        <item x="736"/>
        <item x="307"/>
        <item x="1171"/>
        <item x="495"/>
        <item x="430"/>
        <item x="188"/>
        <item x="851"/>
        <item x="1232"/>
        <item x="813"/>
        <item x="530"/>
        <item x="1229"/>
        <item x="1227"/>
        <item x="1089"/>
        <item x="477"/>
        <item x="1230"/>
        <item x="897"/>
        <item x="176"/>
        <item x="882"/>
        <item x="1124"/>
        <item x="569"/>
        <item x="758"/>
        <item x="1038"/>
        <item x="1176"/>
        <item x="1077"/>
        <item x="1215"/>
        <item x="335"/>
        <item x="910"/>
        <item x="126"/>
        <item x="1135"/>
        <item x="782"/>
        <item x="108"/>
        <item x="525"/>
        <item x="380"/>
        <item x="1011"/>
        <item x="428"/>
        <item x="993"/>
        <item x="1226"/>
        <item x="287"/>
        <item x="683"/>
        <item x="873"/>
        <item x="823"/>
        <item x="666"/>
        <item x="689"/>
        <item x="900"/>
        <item x="526"/>
        <item x="1206"/>
        <item x="1223"/>
        <item x="753"/>
        <item x="351"/>
        <item x="1046"/>
        <item x="1240"/>
        <item x="397"/>
        <item x="55"/>
        <item x="252"/>
        <item x="690"/>
        <item x="189"/>
        <item x="594"/>
        <item x="905"/>
        <item x="545"/>
        <item x="731"/>
        <item x="244"/>
        <item x="236"/>
        <item x="1128"/>
        <item x="755"/>
        <item x="476"/>
        <item x="924"/>
        <item x="878"/>
        <item x="951"/>
        <item x="799"/>
        <item x="995"/>
        <item x="1084"/>
        <item x="190"/>
        <item x="445"/>
        <item x="634"/>
        <item x="1192"/>
        <item x="862"/>
        <item x="846"/>
        <item x="901"/>
        <item x="497"/>
        <item x="381"/>
        <item x="751"/>
        <item x="775"/>
        <item x="797"/>
        <item x="303"/>
        <item x="895"/>
        <item x="756"/>
        <item x="877"/>
        <item x="235"/>
        <item x="334"/>
        <item x="1217"/>
        <item x="1037"/>
        <item x="1237"/>
        <item x="137"/>
        <item x="855"/>
        <item x="1214"/>
        <item x="400"/>
        <item x="38"/>
        <item x="707"/>
        <item x="806"/>
        <item x="87"/>
        <item x="857"/>
        <item x="989"/>
        <item x="138"/>
        <item x="542"/>
        <item x="6"/>
        <item x="5"/>
        <item x="268"/>
        <item x="629"/>
        <item x="716"/>
        <item x="238"/>
        <item x="489"/>
        <item x="88"/>
        <item x="604"/>
        <item x="1234"/>
        <item x="808"/>
        <item x="971"/>
        <item x="621"/>
        <item x="1219"/>
        <item x="1015"/>
        <item x="392"/>
        <item x="647"/>
        <item x="254"/>
        <item x="507"/>
        <item x="440"/>
        <item x="156"/>
        <item x="553"/>
        <item x="944"/>
        <item x="735"/>
        <item x="803"/>
        <item x="1210"/>
        <item x="554"/>
        <item x="706"/>
        <item x="606"/>
        <item x="537"/>
        <item x="106"/>
        <item x="587"/>
        <item x="1231"/>
        <item x="555"/>
        <item x="650"/>
        <item x="151"/>
        <item x="206"/>
        <item x="570"/>
        <item x="409"/>
        <item x="191"/>
        <item x="1054"/>
        <item x="940"/>
        <item x="1228"/>
        <item x="316"/>
        <item x="363"/>
        <item x="1185"/>
        <item x="412"/>
        <item x="649"/>
        <item x="1098"/>
        <item x="760"/>
        <item x="285"/>
        <item x="266"/>
        <item x="66"/>
        <item x="347"/>
        <item x="1056"/>
        <item x="353"/>
        <item x="733"/>
        <item x="170"/>
        <item x="140"/>
        <item x="298"/>
        <item x="37"/>
        <item x="510"/>
        <item x="141"/>
        <item x="667"/>
        <item x="317"/>
        <item x="661"/>
        <item x="985"/>
        <item x="1146"/>
        <item x="314"/>
        <item x="49"/>
        <item x="686"/>
        <item x="1220"/>
        <item x="101"/>
        <item x="364"/>
        <item x="172"/>
        <item x="447"/>
        <item x="0"/>
        <item x="1216"/>
        <item x="896"/>
        <item x="1191"/>
        <item x="935"/>
        <item x="218"/>
        <item x="582"/>
        <item x="457"/>
        <item x="847"/>
        <item x="249"/>
        <item x="828"/>
        <item x="745"/>
        <item x="1009"/>
        <item x="1222"/>
        <item x="54"/>
        <item x="509"/>
        <item x="1105"/>
        <item x="798"/>
        <item x="1151"/>
        <item x="583"/>
        <item x="411"/>
        <item x="220"/>
        <item x="1013"/>
        <item x="18"/>
        <item x="1148"/>
        <item x="459"/>
        <item x="922"/>
        <item x="585"/>
        <item x="89"/>
        <item x="969"/>
        <item x="120"/>
        <item x="1076"/>
        <item x="780"/>
        <item x="122"/>
        <item x="939"/>
        <item x="688"/>
        <item x="1030"/>
        <item x="1187"/>
        <item x="1025"/>
        <item x="1100"/>
        <item x="1058"/>
        <item x="980"/>
        <item x="36"/>
        <item x="875"/>
        <item x="965"/>
        <item x="424"/>
        <item x="69"/>
        <item x="616"/>
        <item x="201"/>
        <item x="917"/>
        <item x="1204"/>
        <item x="566"/>
        <item x="1029"/>
        <item x="700"/>
        <item x="1103"/>
        <item x="377"/>
        <item x="1060"/>
        <item x="1122"/>
        <item x="365"/>
        <item x="1189"/>
        <item x="221"/>
        <item x="253"/>
        <item x="330"/>
        <item x="1225"/>
        <item x="1166"/>
        <item x="889"/>
        <item x="21"/>
        <item x="123"/>
        <item x="522"/>
        <item x="1198"/>
        <item x="302"/>
        <item x="1121"/>
        <item x="237"/>
        <item x="155"/>
        <item x="840"/>
        <item x="173"/>
        <item x="53"/>
        <item x="350"/>
        <item x="568"/>
        <item x="187"/>
        <item x="460"/>
        <item x="1150"/>
        <item x="524"/>
        <item x="4"/>
        <item x="269"/>
        <item x="205"/>
        <item x="705"/>
        <item x="1159"/>
        <item x="105"/>
        <item x="1069"/>
        <item x="664"/>
        <item x="826"/>
        <item x="584"/>
        <item x="472"/>
        <item x="281"/>
        <item x="139"/>
        <item x="1165"/>
        <item x="333"/>
        <item x="778"/>
        <item x="607"/>
        <item x="871"/>
        <item x="663"/>
        <item x="586"/>
        <item x="283"/>
        <item x="978"/>
        <item x="894"/>
        <item x="984"/>
        <item x="821"/>
        <item x="232"/>
        <item x="633"/>
        <item x="1114"/>
        <item x="394"/>
        <item x="1203"/>
        <item x="136"/>
        <item x="1023"/>
        <item x="1177"/>
        <item x="750"/>
        <item x="1075"/>
        <item x="427"/>
        <item x="264"/>
        <item x="234"/>
        <item x="567"/>
        <item x="1045"/>
        <item x="184"/>
        <item x="1071"/>
        <item x="475"/>
        <item x="300"/>
        <item x="312"/>
        <item x="494"/>
        <item x="933"/>
        <item x="996"/>
        <item x="909"/>
        <item x="1200"/>
        <item x="426"/>
        <item x="773"/>
        <item x="999"/>
        <item x="407"/>
        <item x="284"/>
        <item x="907"/>
        <item x="379"/>
        <item x="645"/>
        <item x="396"/>
        <item x="812"/>
        <item x="1147"/>
        <item x="844"/>
        <item x="795"/>
        <item x="937"/>
        <item x="748"/>
        <item x="1116"/>
        <item x="505"/>
        <item x="953"/>
        <item x="892"/>
        <item x="85"/>
        <item x="1161"/>
        <item x="1073"/>
        <item x="117"/>
        <item x="83"/>
        <item x="602"/>
        <item x="361"/>
        <item x="810"/>
        <item x="1044"/>
        <item x="591"/>
        <item x="997"/>
        <item x="216"/>
        <item x="186"/>
        <item x="1088"/>
        <item x="444"/>
        <item x="619"/>
        <item x="790"/>
        <item x="952"/>
        <item x="455"/>
        <item x="349"/>
        <item x="861"/>
        <item x="1137"/>
        <item x="646"/>
        <item x="167"/>
        <item x="378"/>
        <item x="15"/>
        <item x="1027"/>
        <item x="63"/>
        <item x="720"/>
        <item x="68"/>
        <item x="332"/>
        <item x="1186"/>
        <item x="203"/>
        <item x="858"/>
        <item x="474"/>
        <item x="1178"/>
        <item x="631"/>
        <item x="552"/>
        <item x="1042"/>
        <item x="86"/>
        <item x="551"/>
        <item x="250"/>
        <item x="279"/>
        <item x="718"/>
        <item x="955"/>
        <item x="541"/>
        <item x="982"/>
        <item x="842"/>
        <item x="523"/>
        <item x="717"/>
        <item x="520"/>
        <item x="1175"/>
        <item x="491"/>
        <item x="133"/>
        <item x="729"/>
        <item x="918"/>
        <item x="1136"/>
        <item x="887"/>
        <item x="1086"/>
        <item x="2"/>
        <item x="671"/>
        <item x="328"/>
        <item x="764"/>
        <item x="348"/>
        <item x="681"/>
        <item x="1099"/>
        <item x="603"/>
        <item x="1055"/>
        <item x="809"/>
        <item x="20"/>
        <item x="730"/>
        <item x="152"/>
        <item x="669"/>
        <item x="859"/>
        <item x="838"/>
        <item x="618"/>
        <item x="906"/>
        <item x="35"/>
        <item x="202"/>
        <item x="682"/>
        <item x="1201"/>
        <item x="539"/>
        <item x="1010"/>
        <item x="668"/>
        <item x="614"/>
        <item x="1119"/>
        <item x="135"/>
        <item x="32"/>
        <item x="966"/>
        <item x="441"/>
        <item x="1134"/>
        <item x="822"/>
        <item x="588"/>
        <item x="50"/>
        <item x="872"/>
        <item x="169"/>
        <item x="774"/>
        <item x="313"/>
        <item x="103"/>
        <item x="703"/>
        <item x="217"/>
        <item x="1085"/>
        <item x="506"/>
        <item x="329"/>
        <item x="589"/>
        <item x="408"/>
        <item x="456"/>
        <item x="153"/>
        <item x="538"/>
        <item x="119"/>
        <item x="442"/>
        <item x="362"/>
        <item x="251"/>
        <item x="375"/>
        <item x="630"/>
        <item x="761"/>
        <item x="65"/>
        <item x="51"/>
        <item x="81"/>
        <item x="564"/>
        <item x="34"/>
        <item x="230"/>
        <item x="1163"/>
        <item x="265"/>
        <item x="17"/>
        <item x="470"/>
        <item x="762"/>
        <item x="422"/>
        <item x="393"/>
        <item x="793"/>
        <item x="231"/>
        <item x="1"/>
        <item x="299"/>
        <item x="376"/>
        <item x="182"/>
        <item x="659"/>
        <item x="183"/>
        <item x="280"/>
        <item x="788"/>
        <item x="134"/>
        <item x="1070"/>
        <item x="490"/>
        <item x="30"/>
        <item x="934"/>
        <item x="31"/>
        <item x="1160"/>
        <item x="660"/>
        <item x="565"/>
        <item x="82"/>
        <item x="102"/>
        <item x="698"/>
        <item x="1199"/>
        <item x="471"/>
        <item x="743"/>
        <item x="744"/>
        <item x="1024"/>
        <item x="888"/>
        <item x="615"/>
        <item x="839"/>
        <item x="423"/>
        <item x="979"/>
        <item x="521"/>
        <item x="699"/>
        <item x="789"/>
        <item x="1115"/>
        <item t="default"/>
      </items>
    </pivotField>
    <pivotField showAll="0">
      <items count="794">
        <item x="12"/>
        <item x="14"/>
        <item x="25"/>
        <item x="92"/>
        <item x="10"/>
        <item x="186"/>
        <item x="115"/>
        <item x="40"/>
        <item x="81"/>
        <item x="392"/>
        <item x="37"/>
        <item x="414"/>
        <item x="455"/>
        <item x="79"/>
        <item x="188"/>
        <item x="541"/>
        <item x="58"/>
        <item x="745"/>
        <item x="672"/>
        <item x="117"/>
        <item x="158"/>
        <item x="48"/>
        <item x="470"/>
        <item x="153"/>
        <item x="3"/>
        <item x="454"/>
        <item x="625"/>
        <item x="679"/>
        <item x="598"/>
        <item x="179"/>
        <item x="675"/>
        <item x="653"/>
        <item x="629"/>
        <item x="463"/>
        <item x="82"/>
        <item x="278"/>
        <item x="514"/>
        <item x="223"/>
        <item x="487"/>
        <item x="388"/>
        <item x="162"/>
        <item x="116"/>
        <item x="187"/>
        <item x="26"/>
        <item x="41"/>
        <item x="67"/>
        <item x="334"/>
        <item x="31"/>
        <item x="152"/>
        <item x="395"/>
        <item x="234"/>
        <item x="375"/>
        <item x="350"/>
        <item x="442"/>
        <item x="43"/>
        <item x="525"/>
        <item x="107"/>
        <item x="44"/>
        <item x="724"/>
        <item x="56"/>
        <item x="24"/>
        <item x="101"/>
        <item x="297"/>
        <item x="298"/>
        <item x="433"/>
        <item x="727"/>
        <item x="440"/>
        <item x="11"/>
        <item x="259"/>
        <item x="366"/>
        <item x="397"/>
        <item x="199"/>
        <item x="639"/>
        <item x="68"/>
        <item x="605"/>
        <item x="308"/>
        <item x="398"/>
        <item x="413"/>
        <item x="52"/>
        <item x="277"/>
        <item x="519"/>
        <item x="53"/>
        <item x="125"/>
        <item x="8"/>
        <item x="7"/>
        <item x="222"/>
        <item x="196"/>
        <item x="364"/>
        <item x="39"/>
        <item x="317"/>
        <item x="411"/>
        <item x="346"/>
        <item x="141"/>
        <item x="129"/>
        <item x="185"/>
        <item x="394"/>
        <item x="55"/>
        <item x="578"/>
        <item x="465"/>
        <item x="114"/>
        <item x="486"/>
        <item x="128"/>
        <item x="90"/>
        <item x="126"/>
        <item x="258"/>
        <item x="198"/>
        <item x="319"/>
        <item x="127"/>
        <item x="678"/>
        <item x="213"/>
        <item x="412"/>
        <item x="348"/>
        <item x="399"/>
        <item x="552"/>
        <item x="89"/>
        <item x="609"/>
        <item x="572"/>
        <item x="676"/>
        <item x="577"/>
        <item x="374"/>
        <item x="582"/>
        <item x="547"/>
        <item x="527"/>
        <item x="703"/>
        <item x="161"/>
        <item x="617"/>
        <item x="551"/>
        <item x="733"/>
        <item x="588"/>
        <item x="516"/>
        <item x="636"/>
        <item x="531"/>
        <item x="522"/>
        <item x="83"/>
        <item x="231"/>
        <item x="256"/>
        <item x="788"/>
        <item x="464"/>
        <item x="608"/>
        <item x="635"/>
        <item x="119"/>
        <item x="576"/>
        <item x="347"/>
        <item x="285"/>
        <item x="469"/>
        <item x="197"/>
        <item x="441"/>
        <item x="230"/>
        <item x="316"/>
        <item x="54"/>
        <item x="521"/>
        <item x="309"/>
        <item x="315"/>
        <item x="232"/>
        <item x="286"/>
        <item x="345"/>
        <item x="634"/>
        <item x="329"/>
        <item x="378"/>
        <item x="42"/>
        <item x="501"/>
        <item x="287"/>
        <item x="233"/>
        <item x="257"/>
        <item x="175"/>
        <item x="607"/>
        <item x="279"/>
        <item x="9"/>
        <item x="708"/>
        <item x="349"/>
        <item x="357"/>
        <item x="659"/>
        <item x="251"/>
        <item x="189"/>
        <item x="451"/>
        <item x="439"/>
        <item x="318"/>
        <item x="462"/>
        <item x="731"/>
        <item x="384"/>
        <item x="450"/>
        <item x="224"/>
        <item x="195"/>
        <item x="38"/>
        <item x="646"/>
        <item x="373"/>
        <item x="756"/>
        <item x="566"/>
        <item x="69"/>
        <item x="296"/>
        <item x="207"/>
        <item x="437"/>
        <item x="80"/>
        <item x="102"/>
        <item x="140"/>
        <item x="762"/>
        <item x="173"/>
        <item x="328"/>
        <item x="266"/>
        <item x="493"/>
        <item x="323"/>
        <item x="66"/>
        <item x="422"/>
        <item x="268"/>
        <item x="118"/>
        <item x="295"/>
        <item x="154"/>
        <item x="330"/>
        <item x="400"/>
        <item x="358"/>
        <item x="314"/>
        <item x="327"/>
        <item x="508"/>
        <item x="17"/>
        <item x="61"/>
        <item x="424"/>
        <item x="410"/>
        <item x="70"/>
        <item x="95"/>
        <item x="160"/>
        <item x="480"/>
        <item x="432"/>
        <item x="523"/>
        <item x="103"/>
        <item x="594"/>
        <item x="766"/>
        <item x="23"/>
        <item x="88"/>
        <item x="124"/>
        <item x="291"/>
        <item x="142"/>
        <item x="203"/>
        <item x="482"/>
        <item x="780"/>
        <item x="789"/>
        <item x="712"/>
        <item x="344"/>
        <item x="782"/>
        <item x="717"/>
        <item x="51"/>
        <item x="208"/>
        <item x="510"/>
        <item x="689"/>
        <item x="133"/>
        <item x="6"/>
        <item x="171"/>
        <item x="170"/>
        <item x="174"/>
        <item x="539"/>
        <item x="590"/>
        <item x="166"/>
        <item x="211"/>
        <item x="778"/>
        <item x="719"/>
        <item x="372"/>
        <item x="438"/>
        <item x="586"/>
        <item x="669"/>
        <item x="596"/>
        <item x="626"/>
        <item x="768"/>
        <item x="22"/>
        <item x="648"/>
        <item x="504"/>
        <item x="356"/>
        <item x="409"/>
        <item x="209"/>
        <item x="698"/>
        <item x="737"/>
        <item x="532"/>
        <item x="559"/>
        <item x="750"/>
        <item x="423"/>
        <item x="700"/>
        <item x="242"/>
        <item x="269"/>
        <item x="244"/>
        <item x="603"/>
        <item x="791"/>
        <item x="612"/>
        <item x="139"/>
        <item x="654"/>
        <item x="267"/>
        <item x="513"/>
        <item x="673"/>
        <item x="243"/>
        <item x="573"/>
        <item x="664"/>
        <item x="569"/>
        <item x="630"/>
        <item x="365"/>
        <item x="99"/>
        <item x="474"/>
        <item x="581"/>
        <item x="382"/>
        <item x="713"/>
        <item x="548"/>
        <item x="599"/>
        <item x="284"/>
        <item x="682"/>
        <item x="383"/>
        <item x="255"/>
        <item x="503"/>
        <item x="371"/>
        <item x="403"/>
        <item x="313"/>
        <item x="542"/>
        <item x="555"/>
        <item x="229"/>
        <item x="343"/>
        <item x="0"/>
        <item x="120"/>
        <item x="45"/>
        <item x="84"/>
        <item x="123"/>
        <item x="241"/>
        <item x="690"/>
        <item x="194"/>
        <item x="421"/>
        <item x="752"/>
        <item x="87"/>
        <item x="254"/>
        <item x="449"/>
        <item x="282"/>
        <item x="396"/>
        <item x="311"/>
        <item x="21"/>
        <item x="65"/>
        <item x="702"/>
        <item x="50"/>
        <item x="252"/>
        <item x="726"/>
        <item x="280"/>
        <item x="489"/>
        <item x="310"/>
        <item x="550"/>
        <item x="339"/>
        <item x="632"/>
        <item x="367"/>
        <item x="406"/>
        <item x="5"/>
        <item x="618"/>
        <item x="341"/>
        <item x="575"/>
        <item x="434"/>
        <item x="681"/>
        <item x="746"/>
        <item x="562"/>
        <item x="369"/>
        <item x="408"/>
        <item x="155"/>
        <item x="307"/>
        <item x="228"/>
        <item x="227"/>
        <item x="137"/>
        <item x="338"/>
        <item x="436"/>
        <item x="785"/>
        <item x="751"/>
        <item x="191"/>
        <item x="210"/>
        <item x="27"/>
        <item x="749"/>
        <item x="518"/>
        <item x="193"/>
        <item x="680"/>
        <item x="725"/>
        <item x="701"/>
        <item x="633"/>
        <item x="2"/>
        <item x="219"/>
        <item x="159"/>
        <item x="606"/>
        <item x="157"/>
        <item x="491"/>
        <item x="534"/>
        <item x="342"/>
        <item x="283"/>
        <item x="47"/>
        <item x="312"/>
        <item x="631"/>
        <item x="370"/>
        <item x="4"/>
        <item x="86"/>
        <item x="49"/>
        <item x="122"/>
        <item x="520"/>
        <item x="663"/>
        <item x="574"/>
        <item x="549"/>
        <item x="604"/>
        <item x="759"/>
        <item x="507"/>
        <item x="492"/>
        <item x="253"/>
        <item x="496"/>
        <item x="212"/>
        <item x="418"/>
        <item x="36"/>
        <item x="281"/>
        <item x="226"/>
        <item x="250"/>
        <item x="192"/>
        <item x="468"/>
        <item x="645"/>
        <item x="461"/>
        <item x="479"/>
        <item x="616"/>
        <item x="150"/>
        <item x="490"/>
        <item x="1"/>
        <item x="460"/>
        <item x="475"/>
        <item x="46"/>
        <item x="85"/>
        <item x="445"/>
        <item x="156"/>
        <item x="172"/>
        <item x="738"/>
        <item x="121"/>
        <item x="417"/>
        <item x="340"/>
        <item x="368"/>
        <item x="427"/>
        <item x="407"/>
        <item x="458"/>
        <item x="435"/>
        <item x="787"/>
        <item x="560"/>
        <item x="735"/>
        <item x="621"/>
        <item x="688"/>
        <item x="184"/>
        <item x="299"/>
        <item x="773"/>
        <item x="430"/>
        <item x="776"/>
        <item x="783"/>
        <item x="306"/>
        <item x="662"/>
        <item x="792"/>
        <item x="530"/>
        <item x="112"/>
        <item x="584"/>
        <item x="276"/>
        <item x="657"/>
        <item x="558"/>
        <item x="593"/>
        <item x="587"/>
        <item x="537"/>
        <item x="78"/>
        <item x="476"/>
        <item x="379"/>
        <item x="446"/>
        <item x="761"/>
        <item x="500"/>
        <item x="565"/>
        <item x="100"/>
        <item x="687"/>
        <item x="138"/>
        <item x="387"/>
        <item x="736"/>
        <item x="35"/>
        <item x="561"/>
        <item x="391"/>
        <item x="790"/>
        <item x="711"/>
        <item x="353"/>
        <item x="361"/>
        <item x="760"/>
        <item x="302"/>
        <item x="748"/>
        <item x="771"/>
        <item x="497"/>
        <item x="221"/>
        <item x="77"/>
        <item x="774"/>
        <item x="249"/>
        <item x="333"/>
        <item x="381"/>
        <item x="786"/>
        <item x="589"/>
        <item x="337"/>
        <item x="240"/>
        <item x="182"/>
        <item x="272"/>
        <item x="781"/>
        <item x="784"/>
        <item x="165"/>
        <item x="290"/>
        <item x="502"/>
        <item x="60"/>
        <item x="204"/>
        <item x="94"/>
        <item x="322"/>
        <item x="262"/>
        <item x="723"/>
        <item x="263"/>
        <item x="498"/>
        <item x="167"/>
        <item x="238"/>
        <item x="471"/>
        <item x="661"/>
        <item x="758"/>
        <item x="294"/>
        <item x="709"/>
        <item x="292"/>
        <item x="642"/>
        <item x="528"/>
        <item x="734"/>
        <item x="614"/>
        <item x="583"/>
        <item x="472"/>
        <item x="686"/>
        <item x="148"/>
        <item x="660"/>
        <item x="557"/>
        <item x="265"/>
        <item x="324"/>
        <item x="16"/>
        <item x="641"/>
        <item x="98"/>
        <item x="585"/>
        <item x="652"/>
        <item x="326"/>
        <item x="710"/>
        <item x="225"/>
        <item x="237"/>
        <item x="132"/>
        <item x="779"/>
        <item x="110"/>
        <item x="699"/>
        <item x="149"/>
        <item x="202"/>
        <item x="134"/>
        <item x="305"/>
        <item x="602"/>
        <item x="355"/>
        <item x="615"/>
        <item x="64"/>
        <item x="169"/>
        <item x="275"/>
        <item x="336"/>
        <item x="220"/>
        <item x="447"/>
        <item x="380"/>
        <item x="485"/>
        <item x="420"/>
        <item x="533"/>
        <item x="402"/>
        <item x="96"/>
        <item x="181"/>
        <item x="777"/>
        <item x="20"/>
        <item x="515"/>
        <item x="597"/>
        <item x="628"/>
        <item x="456"/>
        <item x="772"/>
        <item x="248"/>
        <item x="546"/>
        <item x="640"/>
        <item x="623"/>
        <item x="401"/>
        <item x="613"/>
        <item x="649"/>
        <item x="419"/>
        <item x="511"/>
        <item x="658"/>
        <item x="720"/>
        <item x="483"/>
        <item x="677"/>
        <item x="568"/>
        <item x="540"/>
        <item x="136"/>
        <item x="19"/>
        <item x="206"/>
        <item x="293"/>
        <item x="670"/>
        <item x="685"/>
        <item x="109"/>
        <item x="707"/>
        <item x="216"/>
        <item x="428"/>
        <item x="695"/>
        <item x="769"/>
        <item x="743"/>
        <item x="354"/>
        <item x="325"/>
        <item x="431"/>
        <item x="404"/>
        <item x="389"/>
        <item x="363"/>
        <item x="335"/>
        <item x="63"/>
        <item x="775"/>
        <item x="448"/>
        <item x="722"/>
        <item x="190"/>
        <item x="239"/>
        <item x="274"/>
        <item x="273"/>
        <item x="459"/>
        <item x="264"/>
        <item x="747"/>
        <item x="457"/>
        <item x="247"/>
        <item x="393"/>
        <item x="362"/>
        <item x="205"/>
        <item x="390"/>
        <item x="405"/>
        <item x="304"/>
        <item x="218"/>
        <item x="178"/>
        <item x="697"/>
        <item x="651"/>
        <item x="429"/>
        <item x="183"/>
        <item x="303"/>
        <item x="217"/>
        <item x="180"/>
        <item x="674"/>
        <item x="627"/>
        <item x="146"/>
        <item x="168"/>
        <item x="246"/>
        <item x="757"/>
        <item x="556"/>
        <item x="667"/>
        <item x="145"/>
        <item x="706"/>
        <item x="488"/>
        <item x="529"/>
        <item x="499"/>
        <item x="113"/>
        <item x="76"/>
        <item x="601"/>
        <item x="151"/>
        <item x="135"/>
        <item x="73"/>
        <item x="106"/>
        <item x="30"/>
        <item x="571"/>
        <item x="147"/>
        <item x="517"/>
        <item x="732"/>
        <item x="753"/>
        <item x="108"/>
        <item x="728"/>
        <item x="473"/>
        <item x="704"/>
        <item x="526"/>
        <item x="624"/>
        <item x="755"/>
        <item x="650"/>
        <item x="683"/>
        <item x="600"/>
        <item x="730"/>
        <item x="570"/>
        <item x="34"/>
        <item x="545"/>
        <item x="97"/>
        <item x="543"/>
        <item x="694"/>
        <item x="544"/>
        <item x="718"/>
        <item x="671"/>
        <item x="696"/>
        <item x="770"/>
        <item x="111"/>
        <item x="512"/>
        <item x="668"/>
        <item x="74"/>
        <item x="721"/>
        <item x="655"/>
        <item x="647"/>
        <item x="509"/>
        <item x="693"/>
        <item x="595"/>
        <item x="622"/>
        <item x="481"/>
        <item x="484"/>
        <item x="744"/>
        <item x="763"/>
        <item x="567"/>
        <item x="714"/>
        <item x="637"/>
        <item x="716"/>
        <item x="739"/>
        <item x="538"/>
        <item x="610"/>
        <item x="32"/>
        <item x="691"/>
        <item x="62"/>
        <item x="741"/>
        <item x="18"/>
        <item x="75"/>
        <item x="765"/>
        <item x="33"/>
        <item x="579"/>
        <item x="665"/>
        <item x="553"/>
        <item x="13"/>
        <item x="163"/>
        <item x="200"/>
        <item x="288"/>
        <item x="91"/>
        <item x="271"/>
        <item x="643"/>
        <item x="754"/>
        <item x="177"/>
        <item x="57"/>
        <item x="684"/>
        <item x="130"/>
        <item x="444"/>
        <item x="105"/>
        <item x="415"/>
        <item x="215"/>
        <item x="164"/>
        <item x="443"/>
        <item x="144"/>
        <item x="235"/>
        <item x="351"/>
        <item x="260"/>
        <item x="767"/>
        <item x="729"/>
        <item x="742"/>
        <item x="416"/>
        <item x="29"/>
        <item x="93"/>
        <item x="236"/>
        <item x="705"/>
        <item x="376"/>
        <item x="15"/>
        <item x="72"/>
        <item x="131"/>
        <item x="580"/>
        <item x="554"/>
        <item x="495"/>
        <item x="377"/>
        <item x="201"/>
        <item x="320"/>
        <item x="611"/>
        <item x="466"/>
        <item x="524"/>
        <item x="467"/>
        <item x="289"/>
        <item x="59"/>
        <item x="261"/>
        <item x="619"/>
        <item x="656"/>
        <item x="638"/>
        <item x="321"/>
        <item x="494"/>
        <item x="71"/>
        <item x="352"/>
        <item x="214"/>
        <item x="104"/>
        <item x="359"/>
        <item x="28"/>
        <item x="143"/>
        <item x="176"/>
        <item x="300"/>
        <item x="245"/>
        <item x="331"/>
        <item x="270"/>
        <item x="425"/>
        <item x="452"/>
        <item x="385"/>
        <item x="301"/>
        <item x="591"/>
        <item x="563"/>
        <item x="332"/>
        <item x="453"/>
        <item x="386"/>
        <item x="360"/>
        <item x="426"/>
        <item x="764"/>
        <item x="535"/>
        <item x="506"/>
        <item x="692"/>
        <item x="477"/>
        <item x="620"/>
        <item x="478"/>
        <item x="740"/>
        <item x="564"/>
        <item x="536"/>
        <item x="592"/>
        <item x="715"/>
        <item x="505"/>
        <item x="644"/>
        <item x="666"/>
        <item t="default"/>
      </items>
    </pivotField>
    <pivotField axis="axisPage" dataField="1" multipleItemSelectionAllowed="1" showAll="0">
      <items count="1201">
        <item x="142"/>
        <item x="397"/>
        <item x="528"/>
        <item x="632"/>
        <item x="96"/>
        <item x="162"/>
        <item x="970"/>
        <item x="88"/>
        <item x="741"/>
        <item x="98"/>
        <item x="205"/>
        <item x="1016"/>
        <item x="438"/>
        <item x="178"/>
        <item x="1118"/>
        <item x="150"/>
        <item x="983"/>
        <item x="940"/>
        <item x="424"/>
        <item x="912"/>
        <item x="651"/>
        <item x="106"/>
        <item x="836"/>
        <item x="740"/>
        <item x="379"/>
        <item x="1030"/>
        <item x="520"/>
        <item x="38"/>
        <item x="1086"/>
        <item x="357"/>
        <item x="307"/>
        <item x="790"/>
        <item x="698"/>
        <item x="608"/>
        <item x="468"/>
        <item x="989"/>
        <item x="26"/>
        <item x="1158"/>
        <item x="841"/>
        <item x="984"/>
        <item x="402"/>
        <item x="947"/>
        <item x="652"/>
        <item x="793"/>
        <item x="176"/>
        <item x="867"/>
        <item x="329"/>
        <item x="234"/>
        <item x="755"/>
        <item x="293"/>
        <item x="436"/>
        <item x="974"/>
        <item x="666"/>
        <item x="742"/>
        <item x="197"/>
        <item x="695"/>
        <item x="73"/>
        <item x="394"/>
        <item x="906"/>
        <item x="109"/>
        <item x="562"/>
        <item x="263"/>
        <item x="122"/>
        <item x="15"/>
        <item x="372"/>
        <item x="1074"/>
        <item x="459"/>
        <item x="70"/>
        <item x="350"/>
        <item x="817"/>
        <item x="599"/>
        <item x="676"/>
        <item x="898"/>
        <item x="1162"/>
        <item x="1062"/>
        <item x="1078"/>
        <item x="83"/>
        <item x="240"/>
        <item x="248"/>
        <item x="617"/>
        <item x="1033"/>
        <item x="665"/>
        <item x="618"/>
        <item x="668"/>
        <item x="637"/>
        <item x="969"/>
        <item x="715"/>
        <item x="899"/>
        <item x="744"/>
        <item x="888"/>
        <item x="694"/>
        <item x="479"/>
        <item x="382"/>
        <item x="1020"/>
        <item x="567"/>
        <item x="364"/>
        <item x="1019"/>
        <item x="118"/>
        <item x="488"/>
        <item x="604"/>
        <item x="682"/>
        <item x="266"/>
        <item x="247"/>
        <item x="851"/>
        <item x="42"/>
        <item x="973"/>
        <item x="1063"/>
        <item x="416"/>
        <item x="579"/>
        <item x="284"/>
        <item x="1080"/>
        <item x="635"/>
        <item x="508"/>
        <item x="32"/>
        <item x="163"/>
        <item x="249"/>
        <item x="524"/>
        <item x="292"/>
        <item x="132"/>
        <item x="255"/>
        <item x="250"/>
        <item x="56"/>
        <item x="64"/>
        <item x="1124"/>
        <item x="153"/>
        <item x="503"/>
        <item x="622"/>
        <item x="557"/>
        <item x="874"/>
        <item x="463"/>
        <item x="77"/>
        <item x="381"/>
        <item x="496"/>
        <item x="825"/>
        <item x="1014"/>
        <item x="687"/>
        <item x="219"/>
        <item x="439"/>
        <item x="289"/>
        <item x="203"/>
        <item x="206"/>
        <item x="222"/>
        <item x="515"/>
        <item x="972"/>
        <item x="722"/>
        <item x="878"/>
        <item x="782"/>
        <item x="613"/>
        <item x="10"/>
        <item x="476"/>
        <item x="1106"/>
        <item x="419"/>
        <item x="87"/>
        <item x="375"/>
        <item x="629"/>
        <item x="131"/>
        <item x="67"/>
        <item x="829"/>
        <item x="1052"/>
        <item x="858"/>
        <item x="733"/>
        <item x="641"/>
        <item x="28"/>
        <item x="991"/>
        <item x="778"/>
        <item x="337"/>
        <item x="852"/>
        <item x="464"/>
        <item x="156"/>
        <item x="712"/>
        <item x="553"/>
        <item x="1149"/>
        <item x="481"/>
        <item x="201"/>
        <item x="469"/>
        <item x="243"/>
        <item x="1148"/>
        <item x="610"/>
        <item x="724"/>
        <item x="571"/>
        <item x="425"/>
        <item x="264"/>
        <item x="1013"/>
        <item x="1017"/>
        <item x="824"/>
        <item x="794"/>
        <item x="777"/>
        <item x="498"/>
        <item x="516"/>
        <item x="324"/>
        <item x="714"/>
        <item x="765"/>
        <item x="1147"/>
        <item x="61"/>
        <item x="1107"/>
        <item x="161"/>
        <item x="792"/>
        <item x="551"/>
        <item x="278"/>
        <item x="931"/>
        <item x="711"/>
        <item x="662"/>
        <item x="1123"/>
        <item x="607"/>
        <item x="667"/>
        <item x="561"/>
        <item x="433"/>
        <item x="1035"/>
        <item x="157"/>
        <item x="18"/>
        <item x="929"/>
        <item x="509"/>
        <item x="390"/>
        <item x="729"/>
        <item x="312"/>
        <item x="420"/>
        <item x="1146"/>
        <item x="211"/>
        <item x="173"/>
        <item x="968"/>
        <item x="68"/>
        <item x="1058"/>
        <item x="738"/>
        <item x="930"/>
        <item x="336"/>
        <item x="763"/>
        <item x="707"/>
        <item x="597"/>
        <item x="788"/>
        <item x="1018"/>
        <item x="332"/>
        <item x="683"/>
        <item x="564"/>
        <item x="692"/>
        <item x="351"/>
        <item x="287"/>
        <item x="158"/>
        <item x="839"/>
        <item x="326"/>
        <item x="809"/>
        <item x="380"/>
        <item x="664"/>
        <item x="454"/>
        <item x="745"/>
        <item x="887"/>
        <item x="171"/>
        <item x="942"/>
        <item x="901"/>
        <item x="883"/>
        <item x="200"/>
        <item x="113"/>
        <item x="1141"/>
        <item x="301"/>
        <item x="1057"/>
        <item x="1103"/>
        <item x="986"/>
        <item x="244"/>
        <item x="886"/>
        <item x="1097"/>
        <item x="1104"/>
        <item x="12"/>
        <item x="58"/>
        <item x="649"/>
        <item x="636"/>
        <item x="320"/>
        <item x="855"/>
        <item x="220"/>
        <item x="946"/>
        <item x="114"/>
        <item x="128"/>
        <item x="507"/>
        <item x="572"/>
        <item x="808"/>
        <item x="366"/>
        <item x="759"/>
        <item x="429"/>
        <item x="706"/>
        <item x="762"/>
        <item x="566"/>
        <item x="291"/>
        <item x="787"/>
        <item x="959"/>
        <item x="21"/>
        <item x="378"/>
        <item x="1059"/>
        <item x="840"/>
        <item x="971"/>
        <item x="523"/>
        <item x="835"/>
        <item x="191"/>
        <item x="159"/>
        <item x="259"/>
        <item x="376"/>
        <item x="1012"/>
        <item x="897"/>
        <item x="998"/>
        <item x="334"/>
        <item x="435"/>
        <item x="803"/>
        <item x="1121"/>
        <item x="146"/>
        <item x="927"/>
        <item x="646"/>
        <item x="409"/>
        <item x="576"/>
        <item x="303"/>
        <item x="260"/>
        <item x="1140"/>
        <item x="756"/>
        <item x="648"/>
        <item x="148"/>
        <item x="884"/>
        <item x="988"/>
        <item x="939"/>
        <item x="1060"/>
        <item x="595"/>
        <item x="693"/>
        <item x="112"/>
        <item x="1122"/>
        <item x="115"/>
        <item x="214"/>
        <item x="1076"/>
        <item x="386"/>
        <item x="967"/>
        <item x="323"/>
        <item x="713"/>
        <item x="681"/>
        <item x="1117"/>
        <item x="521"/>
        <item x="962"/>
        <item x="758"/>
        <item x="1061"/>
        <item x="860"/>
        <item x="511"/>
        <item x="277"/>
        <item x="918"/>
        <item x="992"/>
        <item x="1136"/>
        <item x="452"/>
        <item x="854"/>
        <item x="22"/>
        <item x="177"/>
        <item x="805"/>
        <item x="1028"/>
        <item x="1029"/>
        <item x="697"/>
        <item x="861"/>
        <item x="743"/>
        <item x="903"/>
        <item x="1163"/>
        <item x="764"/>
        <item x="650"/>
        <item x="1079"/>
        <item x="1053"/>
        <item x="1161"/>
        <item x="885"/>
        <item x="531"/>
        <item x="982"/>
        <item x="549"/>
        <item x="575"/>
        <item x="1102"/>
        <item x="600"/>
        <item x="791"/>
        <item x="810"/>
        <item x="838"/>
        <item x="882"/>
        <item x="892"/>
        <item x="661"/>
        <item x="125"/>
        <item x="167"/>
        <item x="565"/>
        <item x="593"/>
        <item x="233"/>
        <item x="1159"/>
        <item x="290"/>
        <item x="928"/>
        <item x="660"/>
        <item x="1098"/>
        <item x="1007"/>
        <item x="170"/>
        <item x="846"/>
        <item x="1008"/>
        <item x="104"/>
        <item x="905"/>
        <item x="448"/>
        <item x="1193"/>
        <item x="23"/>
        <item x="1105"/>
        <item x="302"/>
        <item x="270"/>
        <item x="702"/>
        <item x="345"/>
        <item x="811"/>
        <item x="1048"/>
        <item x="405"/>
        <item x="1152"/>
        <item x="977"/>
        <item x="246"/>
        <item x="1051"/>
        <item x="1157"/>
        <item x="944"/>
        <item x="342"/>
        <item x="80"/>
        <item x="1072"/>
        <item x="1116"/>
        <item x="621"/>
        <item x="319"/>
        <item x="466"/>
        <item x="499"/>
        <item x="193"/>
        <item x="207"/>
        <item x="389"/>
        <item x="460"/>
        <item x="739"/>
        <item x="458"/>
        <item x="833"/>
        <item x="422"/>
        <item x="1068"/>
        <item x="175"/>
        <item x="1094"/>
        <item x="678"/>
        <item x="1112"/>
        <item x="688"/>
        <item x="798"/>
        <item x="640"/>
        <item x="475"/>
        <item x="902"/>
        <item x="1096"/>
        <item x="280"/>
        <item x="963"/>
        <item x="943"/>
        <item x="807"/>
        <item x="1111"/>
        <item x="239"/>
        <item x="837"/>
        <item x="750"/>
        <item x="611"/>
        <item x="642"/>
        <item x="395"/>
        <item x="262"/>
        <item x="288"/>
        <item x="1010"/>
        <item x="1034"/>
        <item x="59"/>
        <item x="69"/>
        <item x="922"/>
        <item x="1067"/>
        <item x="877"/>
        <item x="437"/>
        <item x="857"/>
        <item x="478"/>
        <item x="152"/>
        <item x="1005"/>
        <item x="410"/>
        <item x="273"/>
        <item x="634"/>
        <item x="578"/>
        <item x="727"/>
        <item x="656"/>
        <item x="525"/>
        <item x="1024"/>
        <item x="245"/>
        <item x="1110"/>
        <item x="581"/>
        <item x="526"/>
        <item x="492"/>
        <item x="552"/>
        <item x="1055"/>
        <item x="1015"/>
        <item x="72"/>
        <item x="847"/>
        <item x="322"/>
        <item x="371"/>
        <item x="283"/>
        <item x="960"/>
        <item x="393"/>
        <item x="251"/>
        <item x="377"/>
        <item x="328"/>
        <item x="875"/>
        <item x="241"/>
        <item x="41"/>
        <item x="935"/>
        <item x="286"/>
        <item x="111"/>
        <item x="432"/>
        <item x="346"/>
        <item x="335"/>
        <item x="160"/>
        <item x="374"/>
        <item x="732"/>
        <item x="920"/>
        <item x="773"/>
        <item x="229"/>
        <item x="1187"/>
        <item x="686"/>
        <item x="842"/>
        <item x="926"/>
        <item x="746"/>
        <item x="1119"/>
        <item x="63"/>
        <item x="202"/>
        <item x="1031"/>
        <item x="190"/>
        <item x="1153"/>
        <item x="506"/>
        <item x="985"/>
        <item x="81"/>
        <item x="462"/>
        <item x="483"/>
        <item x="124"/>
        <item x="710"/>
        <item x="606"/>
        <item x="966"/>
        <item x="1049"/>
        <item x="696"/>
        <item x="602"/>
        <item x="644"/>
        <item x="1199"/>
        <item x="300"/>
        <item x="102"/>
        <item x="86"/>
        <item x="501"/>
        <item x="519"/>
        <item x="333"/>
        <item x="71"/>
        <item x="529"/>
        <item x="455"/>
        <item x="117"/>
        <item x="545"/>
        <item x="1172"/>
        <item x="1066"/>
        <item x="932"/>
        <item x="658"/>
        <item x="349"/>
        <item x="213"/>
        <item x="1023"/>
        <item x="367"/>
        <item x="751"/>
        <item x="391"/>
        <item x="1138"/>
        <item x="965"/>
        <item x="879"/>
        <item x="347"/>
        <item x="691"/>
        <item x="412"/>
        <item x="1139"/>
        <item x="218"/>
        <item x="1095"/>
        <item x="285"/>
        <item x="889"/>
        <item x="44"/>
        <item x="1197"/>
        <item x="558"/>
        <item x="779"/>
        <item x="826"/>
        <item x="834"/>
        <item x="1175"/>
        <item x="876"/>
        <item x="1142"/>
        <item x="17"/>
        <item x="415"/>
        <item x="1169"/>
        <item x="126"/>
        <item x="799"/>
        <item x="204"/>
        <item x="154"/>
        <item x="964"/>
        <item x="1166"/>
        <item x="893"/>
        <item x="196"/>
        <item x="881"/>
        <item x="304"/>
        <item x="941"/>
        <item x="502"/>
        <item x="237"/>
        <item x="880"/>
        <item x="923"/>
        <item x="35"/>
        <item x="831"/>
        <item x="900"/>
        <item x="352"/>
        <item x="556"/>
        <item x="1194"/>
        <item x="1154"/>
        <item x="643"/>
        <item x="1022"/>
        <item x="360"/>
        <item x="265"/>
        <item x="789"/>
        <item x="961"/>
        <item x="504"/>
        <item x="66"/>
        <item x="781"/>
        <item x="281"/>
        <item x="924"/>
        <item x="598"/>
        <item x="1050"/>
        <item x="895"/>
        <item x="563"/>
        <item x="685"/>
        <item x="396"/>
        <item x="467"/>
        <item x="639"/>
        <item x="978"/>
        <item x="1021"/>
        <item x="921"/>
        <item x="890"/>
        <item x="172"/>
        <item x="199"/>
        <item x="873"/>
        <item x="975"/>
        <item x="555"/>
        <item x="1099"/>
        <item x="1109"/>
        <item x="1196"/>
        <item x="730"/>
        <item x="1184"/>
        <item x="1190"/>
        <item x="690"/>
        <item x="330"/>
        <item x="321"/>
        <item x="1150"/>
        <item x="365"/>
        <item x="186"/>
        <item x="603"/>
        <item x="609"/>
        <item x="108"/>
        <item x="423"/>
        <item x="1075"/>
        <item x="306"/>
        <item x="482"/>
        <item x="155"/>
        <item x="859"/>
        <item x="828"/>
        <item x="338"/>
        <item x="235"/>
        <item x="110"/>
        <item x="1100"/>
        <item x="192"/>
        <item x="440"/>
        <item x="141"/>
        <item x="601"/>
        <item x="1006"/>
        <item x="457"/>
        <item x="398"/>
        <item x="735"/>
        <item x="279"/>
        <item x="1108"/>
        <item x="795"/>
        <item x="776"/>
        <item x="843"/>
        <item x="584"/>
        <item x="1009"/>
        <item x="221"/>
        <item x="731"/>
        <item x="179"/>
        <item x="1181"/>
        <item x="130"/>
        <item x="1054"/>
        <item x="456"/>
        <item x="368"/>
        <item x="780"/>
        <item x="445"/>
        <item x="169"/>
        <item x="331"/>
        <item x="1089"/>
        <item x="1125"/>
        <item x="373"/>
        <item x="36"/>
        <item x="27"/>
        <item x="896"/>
        <item x="505"/>
        <item x="417"/>
        <item x="1178"/>
        <item x="24"/>
        <item x="198"/>
        <item x="689"/>
        <item x="414"/>
        <item x="785"/>
        <item x="827"/>
        <item x="976"/>
        <item x="592"/>
        <item x="296"/>
        <item x="1132"/>
        <item x="919"/>
        <item x="413"/>
        <item x="894"/>
        <item x="728"/>
        <item x="116"/>
        <item x="704"/>
        <item x="951"/>
        <item x="151"/>
        <item x="441"/>
        <item x="480"/>
        <item x="79"/>
        <item x="1145"/>
        <item x="1144"/>
        <item x="1191"/>
        <item x="786"/>
        <item x="65"/>
        <item x="510"/>
        <item x="11"/>
        <item x="513"/>
        <item x="615"/>
        <item x="1026"/>
        <item x="325"/>
        <item x="215"/>
        <item x="823"/>
        <item x="370"/>
        <item x="411"/>
        <item x="282"/>
        <item x="25"/>
        <item x="703"/>
        <item x="327"/>
        <item x="554"/>
        <item x="453"/>
        <item x="1004"/>
        <item x="784"/>
        <item x="1170"/>
        <item x="580"/>
        <item x="588"/>
        <item x="981"/>
        <item x="252"/>
        <item x="294"/>
        <item x="84"/>
        <item x="147"/>
        <item x="848"/>
        <item x="832"/>
        <item x="353"/>
        <item x="1101"/>
        <item x="470"/>
        <item x="1056"/>
        <item x="216"/>
        <item x="105"/>
        <item x="844"/>
        <item x="1137"/>
        <item x="1151"/>
        <item x="849"/>
        <item x="39"/>
        <item x="669"/>
        <item x="830"/>
        <item x="308"/>
        <item x="605"/>
        <item x="700"/>
        <item x="925"/>
        <item x="801"/>
        <item x="1113"/>
        <item x="37"/>
        <item x="119"/>
        <item x="753"/>
        <item x="62"/>
        <item x="195"/>
        <item x="78"/>
        <item x="1114"/>
        <item x="497"/>
        <item x="612"/>
        <item x="937"/>
        <item x="489"/>
        <item x="20"/>
        <item x="980"/>
        <item x="194"/>
        <item x="1070"/>
        <item x="57"/>
        <item x="993"/>
        <item x="341"/>
        <item x="149"/>
        <item x="107"/>
        <item x="736"/>
        <item x="933"/>
        <item x="1188"/>
        <item x="254"/>
        <item x="550"/>
        <item x="616"/>
        <item x="34"/>
        <item x="210"/>
        <item x="123"/>
        <item x="133"/>
        <item x="568"/>
        <item x="684"/>
        <item x="166"/>
        <item x="60"/>
        <item x="958"/>
        <item x="737"/>
        <item x="542"/>
        <item x="596"/>
        <item x="761"/>
        <item x="295"/>
        <item x="385"/>
        <item x="796"/>
        <item x="500"/>
        <item x="891"/>
        <item x="645"/>
        <item x="369"/>
        <item x="238"/>
        <item x="870"/>
        <item x="427"/>
        <item x="518"/>
        <item x="461"/>
        <item x="1164"/>
        <item x="1025"/>
        <item x="134"/>
        <item x="630"/>
        <item x="14"/>
        <item x="103"/>
        <item x="527"/>
        <item x="19"/>
        <item x="16"/>
        <item x="1167"/>
        <item x="673"/>
        <item x="297"/>
        <item x="1039"/>
        <item x="748"/>
        <item x="495"/>
        <item x="474"/>
        <item x="242"/>
        <item x="532"/>
        <item x="708"/>
        <item x="256"/>
        <item x="1064"/>
        <item x="654"/>
        <item x="544"/>
        <item x="800"/>
        <item x="979"/>
        <item x="1071"/>
        <item x="569"/>
        <item x="559"/>
        <item x="633"/>
        <item x="1046"/>
        <item x="97"/>
        <item x="620"/>
        <item x="76"/>
        <item x="757"/>
        <item x="514"/>
        <item x="1045"/>
        <item x="1143"/>
        <item x="677"/>
        <item x="638"/>
        <item x="127"/>
        <item x="734"/>
        <item x="945"/>
        <item x="747"/>
        <item x="987"/>
        <item x="1043"/>
        <item x="1155"/>
        <item x="418"/>
        <item x="1185"/>
        <item x="1073"/>
        <item x="679"/>
        <item x="471"/>
        <item x="915"/>
        <item x="548"/>
        <item x="447"/>
        <item x="1011"/>
        <item x="772"/>
        <item x="1134"/>
        <item x="663"/>
        <item x="804"/>
        <item x="647"/>
        <item x="936"/>
        <item x="820"/>
        <item x="955"/>
        <item x="339"/>
        <item x="534"/>
        <item x="853"/>
        <item x="1091"/>
        <item x="869"/>
        <item x="1077"/>
        <item x="1198"/>
        <item x="819"/>
        <item x="212"/>
        <item x="299"/>
        <item x="512"/>
        <item x="1081"/>
        <item x="701"/>
        <item x="537"/>
        <item x="1182"/>
        <item x="52"/>
        <item x="1065"/>
        <item x="472"/>
        <item x="659"/>
        <item x="305"/>
        <item x="465"/>
        <item x="209"/>
        <item x="872"/>
        <item x="904"/>
        <item x="45"/>
        <item x="208"/>
        <item x="340"/>
        <item x="583"/>
        <item x="451"/>
        <item x="426"/>
        <item x="1115"/>
        <item x="165"/>
        <item x="1032"/>
        <item x="1179"/>
        <item x="699"/>
        <item x="653"/>
        <item x="535"/>
        <item x="570"/>
        <item x="253"/>
        <item x="1087"/>
        <item x="421"/>
        <item x="484"/>
        <item x="82"/>
        <item x="120"/>
        <item x="1003"/>
        <item x="522"/>
        <item x="619"/>
        <item x="680"/>
        <item x="383"/>
        <item x="387"/>
        <item x="3"/>
        <item x="934"/>
        <item x="871"/>
        <item x="675"/>
        <item x="74"/>
        <item x="1160"/>
        <item x="1090"/>
        <item x="1120"/>
        <item x="797"/>
        <item x="1192"/>
        <item x="845"/>
        <item x="1173"/>
        <item x="384"/>
        <item x="560"/>
        <item x="392"/>
        <item x="856"/>
        <item x="388"/>
        <item x="428"/>
        <item x="258"/>
        <item x="30"/>
        <item x="33"/>
        <item x="594"/>
        <item x="75"/>
        <item x="1131"/>
        <item x="582"/>
        <item x="517"/>
        <item x="709"/>
        <item x="865"/>
        <item x="657"/>
        <item x="626"/>
        <item x="995"/>
        <item x="914"/>
        <item x="431"/>
        <item x="93"/>
        <item x="1156"/>
        <item x="1001"/>
        <item x="40"/>
        <item x="614"/>
        <item x="723"/>
        <item x="655"/>
        <item x="628"/>
        <item x="957"/>
        <item x="348"/>
        <item x="236"/>
        <item x="938"/>
        <item x="217"/>
        <item x="775"/>
        <item x="1092"/>
        <item x="164"/>
        <item x="953"/>
        <item x="314"/>
        <item x="168"/>
        <item x="850"/>
        <item x="49"/>
        <item x="1027"/>
        <item x="1135"/>
        <item x="1069"/>
        <item x="533"/>
        <item x="917"/>
        <item x="1195"/>
        <item x="359"/>
        <item x="783"/>
        <item x="752"/>
        <item x="174"/>
        <item x="55"/>
        <item x="9"/>
        <item x="1127"/>
        <item x="1044"/>
        <item x="1083"/>
        <item x="89"/>
        <item x="913"/>
        <item x="257"/>
        <item x="705"/>
        <item x="361"/>
        <item x="1002"/>
        <item x="815"/>
        <item x="821"/>
        <item x="298"/>
        <item x="956"/>
        <item x="910"/>
        <item x="121"/>
        <item x="187"/>
        <item x="6"/>
        <item x="144"/>
        <item x="344"/>
        <item x="31"/>
        <item x="404"/>
        <item x="1133"/>
        <item x="85"/>
        <item x="183"/>
        <item x="407"/>
        <item x="29"/>
        <item x="317"/>
        <item x="774"/>
        <item x="272"/>
        <item x="574"/>
        <item x="1088"/>
        <item x="1186"/>
        <item x="916"/>
        <item x="343"/>
        <item x="771"/>
        <item x="1176"/>
        <item x="434"/>
        <item x="276"/>
        <item x="477"/>
        <item x="189"/>
        <item x="1093"/>
        <item x="1042"/>
        <item x="1041"/>
        <item x="8"/>
        <item x="43"/>
        <item x="261"/>
        <item x="1189"/>
        <item x="1180"/>
        <item x="274"/>
        <item x="5"/>
        <item x="230"/>
        <item x="754"/>
        <item x="907"/>
        <item x="802"/>
        <item x="1000"/>
        <item x="725"/>
        <item x="862"/>
        <item x="1183"/>
        <item x="546"/>
        <item x="577"/>
        <item x="806"/>
        <item x="868"/>
        <item x="315"/>
        <item x="760"/>
        <item x="145"/>
        <item x="430"/>
        <item x="538"/>
        <item x="494"/>
        <item x="948"/>
        <item x="585"/>
        <item x="54"/>
        <item x="721"/>
        <item x="954"/>
        <item x="590"/>
        <item x="1130"/>
        <item x="1047"/>
        <item x="101"/>
        <item x="1036"/>
        <item x="442"/>
        <item x="670"/>
        <item x="473"/>
        <item x="491"/>
        <item x="822"/>
        <item x="232"/>
        <item x="228"/>
        <item x="139"/>
        <item x="1177"/>
        <item x="354"/>
        <item x="399"/>
        <item x="100"/>
        <item x="140"/>
        <item x="227"/>
        <item x="999"/>
        <item x="129"/>
        <item x="95"/>
        <item x="485"/>
        <item x="539"/>
        <item x="50"/>
        <item x="1174"/>
        <item x="1165"/>
        <item x="591"/>
        <item x="812"/>
        <item x="267"/>
        <item x="1168"/>
        <item x="547"/>
        <item x="185"/>
        <item x="271"/>
        <item x="4"/>
        <item x="766"/>
        <item x="94"/>
        <item x="818"/>
        <item x="450"/>
        <item x="726"/>
        <item x="408"/>
        <item x="184"/>
        <item x="573"/>
        <item x="309"/>
        <item x="493"/>
        <item x="313"/>
        <item x="135"/>
        <item x="631"/>
        <item x="449"/>
        <item x="623"/>
        <item x="363"/>
        <item x="749"/>
        <item x="223"/>
        <item x="318"/>
        <item x="716"/>
        <item x="51"/>
        <item x="275"/>
        <item x="143"/>
        <item x="46"/>
        <item x="362"/>
        <item x="90"/>
        <item x="589"/>
        <item x="769"/>
        <item x="719"/>
        <item x="188"/>
        <item x="0"/>
        <item x="356"/>
        <item x="53"/>
        <item x="7"/>
        <item x="269"/>
        <item x="99"/>
        <item x="180"/>
        <item x="231"/>
        <item x="864"/>
        <item x="446"/>
        <item x="990"/>
        <item x="866"/>
        <item x="997"/>
        <item x="1128"/>
        <item x="358"/>
        <item x="909"/>
        <item x="952"/>
        <item x="770"/>
        <item x="182"/>
        <item x="138"/>
        <item x="1171"/>
        <item x="768"/>
        <item x="949"/>
        <item x="543"/>
        <item x="316"/>
        <item x="672"/>
        <item x="403"/>
        <item x="587"/>
        <item x="674"/>
        <item x="1085"/>
        <item x="1040"/>
        <item x="816"/>
        <item x="950"/>
        <item x="311"/>
        <item x="406"/>
        <item x="2"/>
        <item x="908"/>
        <item x="530"/>
        <item x="1129"/>
        <item x="625"/>
        <item x="444"/>
        <item x="627"/>
        <item x="490"/>
        <item x="994"/>
        <item x="224"/>
        <item x="813"/>
        <item x="671"/>
        <item x="911"/>
        <item x="996"/>
        <item x="720"/>
        <item x="1038"/>
        <item x="92"/>
        <item x="1126"/>
        <item x="136"/>
        <item x="814"/>
        <item x="487"/>
        <item x="137"/>
        <item x="181"/>
        <item x="310"/>
        <item x="624"/>
        <item x="540"/>
        <item x="400"/>
        <item x="536"/>
        <item x="1084"/>
        <item x="767"/>
        <item x="48"/>
        <item x="47"/>
        <item x="225"/>
        <item x="1082"/>
        <item x="863"/>
        <item x="541"/>
        <item x="486"/>
        <item x="586"/>
        <item x="718"/>
        <item x="226"/>
        <item x="401"/>
        <item x="717"/>
        <item x="1037"/>
        <item x="1"/>
        <item x="355"/>
        <item x="268"/>
        <item x="443"/>
        <item x="91"/>
        <item h="1" x="13"/>
        <item t="default"/>
      </items>
    </pivotField>
    <pivotField showAll="0">
      <items count="1425">
        <item x="1304"/>
        <item x="1266"/>
        <item x="1384"/>
        <item x="775"/>
        <item x="290"/>
        <item x="675"/>
        <item x="449"/>
        <item x="837"/>
        <item x="29"/>
        <item x="1248"/>
        <item x="482"/>
        <item x="273"/>
        <item x="372"/>
        <item x="1002"/>
        <item x="766"/>
        <item x="83"/>
        <item x="785"/>
        <item x="1363"/>
        <item x="31"/>
        <item x="841"/>
        <item x="893"/>
        <item x="1049"/>
        <item x="1142"/>
        <item x="1139"/>
        <item x="741"/>
        <item x="395"/>
        <item x="1124"/>
        <item x="814"/>
        <item x="1197"/>
        <item x="496"/>
        <item x="189"/>
        <item x="642"/>
        <item x="282"/>
        <item x="55"/>
        <item x="822"/>
        <item x="1087"/>
        <item x="1205"/>
        <item x="507"/>
        <item x="241"/>
        <item x="88"/>
        <item x="869"/>
        <item x="214"/>
        <item x="70"/>
        <item x="590"/>
        <item x="480"/>
        <item x="452"/>
        <item x="499"/>
        <item x="37"/>
        <item x="1399"/>
        <item x="387"/>
        <item x="424"/>
        <item x="1179"/>
        <item x="692"/>
        <item x="398"/>
        <item x="619"/>
        <item x="209"/>
        <item x="602"/>
        <item x="828"/>
        <item x="20"/>
        <item x="1032"/>
        <item x="5"/>
        <item x="847"/>
        <item x="1117"/>
        <item x="748"/>
        <item x="1169"/>
        <item x="0"/>
        <item x="998"/>
        <item x="1099"/>
        <item x="1071"/>
        <item x="311"/>
        <item x="1320"/>
        <item x="991"/>
        <item x="1009"/>
        <item x="36"/>
        <item x="955"/>
        <item x="1129"/>
        <item x="936"/>
        <item x="365"/>
        <item x="265"/>
        <item x="626"/>
        <item x="108"/>
        <item x="297"/>
        <item x="50"/>
        <item x="1349"/>
        <item x="978"/>
        <item x="161"/>
        <item x="65"/>
        <item x="1422"/>
        <item x="1355"/>
        <item x="773"/>
        <item x="103"/>
        <item x="260"/>
        <item x="316"/>
        <item x="1231"/>
        <item x="750"/>
        <item x="1102"/>
        <item x="1151"/>
        <item x="246"/>
        <item x="370"/>
        <item x="427"/>
        <item x="419"/>
        <item x="1244"/>
        <item x="759"/>
        <item x="1192"/>
        <item x="923"/>
        <item x="89"/>
        <item x="669"/>
        <item x="686"/>
        <item x="239"/>
        <item x="142"/>
        <item x="231"/>
        <item x="137"/>
        <item x="403"/>
        <item x="474"/>
        <item x="1093"/>
        <item x="535"/>
        <item x="1141"/>
        <item x="900"/>
        <item x="1298"/>
        <item x="15"/>
        <item x="248"/>
        <item x="722"/>
        <item x="173"/>
        <item x="882"/>
        <item x="644"/>
        <item x="791"/>
        <item x="648"/>
        <item x="1064"/>
        <item x="1221"/>
        <item x="1275"/>
        <item x="772"/>
        <item x="527"/>
        <item x="584"/>
        <item x="156"/>
        <item x="144"/>
        <item x="1045"/>
        <item x="491"/>
        <item x="937"/>
        <item x="225"/>
        <item x="956"/>
        <item x="646"/>
        <item x="381"/>
        <item x="1258"/>
        <item x="1003"/>
        <item x="985"/>
        <item x="569"/>
        <item x="1204"/>
        <item x="1412"/>
        <item x="512"/>
        <item x="350"/>
        <item x="894"/>
        <item x="179"/>
        <item x="344"/>
        <item x="1257"/>
        <item x="544"/>
        <item x="562"/>
        <item x="435"/>
        <item x="1375"/>
        <item x="926"/>
        <item x="1285"/>
        <item x="1361"/>
        <item x="643"/>
        <item x="194"/>
        <item x="1088"/>
        <item x="557"/>
        <item x="651"/>
        <item x="594"/>
        <item x="404"/>
        <item x="292"/>
        <item x="513"/>
        <item x="1310"/>
        <item x="650"/>
        <item x="1267"/>
        <item x="1213"/>
        <item x="1056"/>
        <item x="910"/>
        <item x="458"/>
        <item x="1180"/>
        <item x="121"/>
        <item x="1327"/>
        <item x="806"/>
        <item x="883"/>
        <item x="1020"/>
        <item x="1311"/>
        <item x="1196"/>
        <item x="1100"/>
        <item x="949"/>
        <item x="1110"/>
        <item x="1164"/>
        <item x="533"/>
        <item x="320"/>
        <item x="1366"/>
        <item x="657"/>
        <item x="706"/>
        <item x="947"/>
        <item x="327"/>
        <item x="1140"/>
        <item x="276"/>
        <item x="127"/>
        <item x="659"/>
        <item x="711"/>
        <item x="1416"/>
        <item x="1313"/>
        <item x="649"/>
        <item x="128"/>
        <item x="1391"/>
        <item x="1394"/>
        <item x="876"/>
        <item x="980"/>
        <item x="848"/>
        <item x="693"/>
        <item x="1265"/>
        <item x="333"/>
        <item x="831"/>
        <item x="885"/>
        <item x="1118"/>
        <item x="1362"/>
        <item x="457"/>
        <item x="1163"/>
        <item x="1193"/>
        <item x="930"/>
        <item x="1222"/>
        <item x="618"/>
        <item x="349"/>
        <item x="968"/>
        <item x="838"/>
        <item x="647"/>
        <item x="901"/>
        <item x="299"/>
        <item x="1103"/>
        <item x="1409"/>
        <item x="792"/>
        <item x="162"/>
        <item x="857"/>
        <item x="645"/>
        <item x="939"/>
        <item x="1010"/>
        <item x="109"/>
        <item x="1058"/>
        <item x="1396"/>
        <item x="1269"/>
        <item x="1318"/>
        <item x="9"/>
        <item x="1152"/>
        <item x="861"/>
        <item x="195"/>
        <item x="1050"/>
        <item x="999"/>
        <item x="1159"/>
        <item x="180"/>
        <item x="1418"/>
        <item x="728"/>
        <item x="1112"/>
        <item x="747"/>
        <item x="890"/>
        <item x="915"/>
        <item x="72"/>
        <item x="1245"/>
        <item x="782"/>
        <item x="550"/>
        <item x="913"/>
        <item x="1035"/>
        <item x="269"/>
        <item x="1388"/>
        <item x="654"/>
        <item x="1402"/>
        <item x="1039"/>
        <item x="441"/>
        <item x="1376"/>
        <item x="568"/>
        <item x="729"/>
        <item x="1131"/>
        <item x="22"/>
        <item x="676"/>
        <item x="1415"/>
        <item x="1350"/>
        <item x="970"/>
        <item x="1389"/>
        <item x="167"/>
        <item x="59"/>
        <item x="1079"/>
        <item x="1089"/>
        <item x="776"/>
        <item x="1405"/>
        <item x="232"/>
        <item x="1024"/>
        <item x="1094"/>
        <item x="1199"/>
        <item x="794"/>
        <item x="829"/>
        <item x="625"/>
        <item x="1404"/>
        <item x="713"/>
        <item x="453"/>
        <item x="1408"/>
        <item x="836"/>
        <item x="114"/>
        <item x="45"/>
        <item x="218"/>
        <item x="1336"/>
        <item x="1383"/>
        <item x="1299"/>
        <item x="1216"/>
        <item x="608"/>
        <item x="1328"/>
        <item x="371"/>
        <item x="1390"/>
        <item x="1236"/>
        <item x="1224"/>
        <item x="1276"/>
        <item x="1146"/>
        <item x="1406"/>
        <item x="442"/>
        <item x="1413"/>
        <item x="609"/>
        <item x="420"/>
        <item x="1046"/>
        <item x="992"/>
        <item x="104"/>
        <item x="497"/>
        <item x="1321"/>
        <item x="1143"/>
        <item x="1206"/>
        <item x="1397"/>
        <item x="1251"/>
        <item x="1001"/>
        <item x="1356"/>
        <item x="1340"/>
        <item x="1392"/>
        <item x="388"/>
        <item x="283"/>
        <item x="945"/>
        <item x="528"/>
        <item x="1259"/>
        <item x="1"/>
        <item x="859"/>
        <item x="1403"/>
        <item x="1305"/>
        <item x="993"/>
        <item x="760"/>
        <item x="1048"/>
        <item x="587"/>
        <item x="946"/>
        <item x="1400"/>
        <item x="1106"/>
        <item x="1411"/>
        <item x="1170"/>
        <item x="293"/>
        <item x="1401"/>
        <item x="399"/>
        <item x="870"/>
        <item x="1398"/>
        <item x="1393"/>
        <item x="1292"/>
        <item x="1281"/>
        <item x="1370"/>
        <item x="1421"/>
        <item x="551"/>
        <item x="1019"/>
        <item x="979"/>
        <item x="815"/>
        <item x="1352"/>
        <item x="334"/>
        <item x="1419"/>
        <item x="886"/>
        <item x="1312"/>
        <item x="1344"/>
        <item x="1301"/>
        <item x="1410"/>
        <item x="940"/>
        <item x="1186"/>
        <item x="1420"/>
        <item x="795"/>
        <item x="1395"/>
        <item x="66"/>
        <item x="1414"/>
        <item x="1407"/>
        <item x="924"/>
        <item x="312"/>
        <item x="832"/>
        <item x="1065"/>
        <item x="612"/>
        <item x="1144"/>
        <item x="1184"/>
        <item x="25"/>
        <item x="777"/>
        <item x="563"/>
        <item x="51"/>
        <item x="475"/>
        <item x="1134"/>
        <item x="585"/>
        <item x="1033"/>
        <item x="1155"/>
        <item x="1329"/>
        <item x="366"/>
        <item x="774"/>
        <item x="32"/>
        <item x="1268"/>
        <item x="508"/>
        <item x="1260"/>
        <item x="1171"/>
        <item x="291"/>
        <item x="856"/>
        <item x="1092"/>
        <item x="157"/>
        <item x="726"/>
        <item x="1072"/>
        <item x="793"/>
        <item x="1207"/>
        <item x="719"/>
        <item x="345"/>
        <item x="687"/>
        <item x="278"/>
        <item x="210"/>
        <item x="1351"/>
        <item x="392"/>
        <item x="337"/>
        <item x="1364"/>
        <item x="1153"/>
        <item x="707"/>
        <item x="184"/>
        <item x="501"/>
        <item x="1423"/>
        <item x="1319"/>
        <item x="444"/>
        <item x="1277"/>
        <item x="77"/>
        <item x="1300"/>
        <item x="891"/>
        <item x="784"/>
        <item x="613"/>
        <item x="1214"/>
        <item x="261"/>
        <item x="673"/>
        <item x="286"/>
        <item x="30"/>
        <item x="1417"/>
        <item x="733"/>
        <item x="874"/>
        <item x="17"/>
        <item x="242"/>
        <item x="84"/>
        <item x="830"/>
        <item x="1246"/>
        <item x="383"/>
        <item x="1047"/>
        <item x="994"/>
        <item x="1247"/>
        <item x="1194"/>
        <item x="783"/>
        <item x="1223"/>
        <item x="1125"/>
        <item x="1181"/>
        <item x="1175"/>
        <item x="652"/>
        <item x="133"/>
        <item x="1377"/>
        <item x="1054"/>
        <item x="944"/>
        <item x="786"/>
        <item x="1293"/>
        <item x="1303"/>
        <item x="268"/>
        <item x="680"/>
        <item x="905"/>
        <item x="1105"/>
        <item x="1000"/>
        <item x="665"/>
        <item x="1101"/>
        <item x="1195"/>
        <item x="82"/>
        <item x="821"/>
        <item x="1237"/>
        <item x="969"/>
        <item x="1037"/>
        <item x="678"/>
        <item x="1119"/>
        <item x="1021"/>
        <item x="1160"/>
        <item x="960"/>
        <item x="545"/>
        <item x="982"/>
        <item x="1066"/>
        <item x="606"/>
        <item x="437"/>
        <item x="800"/>
        <item x="927"/>
        <item x="1014"/>
        <item x="938"/>
        <item x="236"/>
        <item x="190"/>
        <item x="872"/>
        <item x="731"/>
        <item x="67"/>
        <item x="884"/>
        <item x="7"/>
        <item x="329"/>
        <item x="1368"/>
        <item x="620"/>
        <item x="492"/>
        <item x="217"/>
        <item x="914"/>
        <item x="1208"/>
        <item x="586"/>
        <item x="849"/>
        <item x="1270"/>
        <item x="742"/>
        <item x="122"/>
        <item x="1250"/>
        <item x="839"/>
        <item x="1082"/>
        <item x="751"/>
        <item x="319"/>
        <item x="858"/>
        <item x="1070"/>
        <item x="670"/>
        <item x="112"/>
        <item x="653"/>
        <item x="138"/>
        <item x="165"/>
        <item x="57"/>
        <item x="842"/>
        <item x="1239"/>
        <item x="1015"/>
        <item x="817"/>
        <item x="364"/>
        <item x="1113"/>
        <item x="476"/>
        <item x="227"/>
        <item x="1055"/>
        <item x="123"/>
        <item x="1123"/>
        <item x="862"/>
        <item x="807"/>
        <item x="1025"/>
        <item x="1187"/>
        <item x="374"/>
        <item x="175"/>
        <item x="906"/>
        <item x="964"/>
        <item x="764"/>
        <item x="1162"/>
        <item x="529"/>
        <item x="1165"/>
        <item x="1004"/>
        <item x="603"/>
        <item x="263"/>
        <item x="767"/>
        <item x="1215"/>
        <item x="16"/>
        <item x="1138"/>
        <item x="389"/>
        <item x="287"/>
        <item x="950"/>
        <item x="895"/>
        <item x="428"/>
        <item x="536"/>
        <item x="916"/>
        <item x="1095"/>
        <item x="158"/>
        <item x="918"/>
        <item x="379"/>
        <item x="262"/>
        <item x="1080"/>
        <item x="1290"/>
        <item x="484"/>
        <item x="823"/>
        <item x="418"/>
        <item x="306"/>
        <item x="934"/>
        <item x="864"/>
        <item x="1147"/>
        <item x="617"/>
        <item x="235"/>
        <item x="723"/>
        <item x="343"/>
        <item x="761"/>
        <item x="1191"/>
        <item x="971"/>
        <item x="188"/>
        <item x="877"/>
        <item x="973"/>
        <item x="367"/>
        <item x="986"/>
        <item x="755"/>
        <item x="1027"/>
        <item x="880"/>
        <item x="593"/>
        <item x="931"/>
        <item x="223"/>
        <item x="553"/>
        <item x="289"/>
        <item x="6"/>
        <item x="627"/>
        <item x="328"/>
        <item x="277"/>
        <item x="226"/>
        <item x="531"/>
        <item x="340"/>
        <item x="588"/>
        <item x="738"/>
        <item x="255"/>
        <item x="685"/>
        <item x="405"/>
        <item x="1132"/>
        <item x="1200"/>
        <item x="52"/>
        <item x="1354"/>
        <item x="712"/>
        <item x="425"/>
        <item x="182"/>
        <item x="655"/>
        <item x="478"/>
        <item x="866"/>
        <item x="1059"/>
        <item x="660"/>
        <item x="564"/>
        <item x="709"/>
        <item x="1252"/>
        <item x="509"/>
        <item x="1086"/>
        <item x="1040"/>
        <item x="105"/>
        <item x="811"/>
        <item x="708"/>
        <item x="198"/>
        <item x="1232"/>
        <item x="174"/>
        <item x="436"/>
        <item x="928"/>
        <item x="136"/>
        <item x="983"/>
        <item x="78"/>
        <item x="778"/>
        <item x="752"/>
        <item x="548"/>
        <item x="382"/>
        <item x="2"/>
        <item x="1031"/>
        <item x="1243"/>
        <item x="33"/>
        <item x="1322"/>
        <item x="1345"/>
        <item x="451"/>
        <item x="1161"/>
        <item x="863"/>
        <item x="1202"/>
        <item x="1371"/>
        <item x="238"/>
        <item x="211"/>
        <item x="1217"/>
        <item x="159"/>
        <item x="380"/>
        <item x="323"/>
        <item x="922"/>
        <item x="1062"/>
        <item x="977"/>
        <item x="1347"/>
        <item x="421"/>
        <item x="753"/>
        <item x="169"/>
        <item x="789"/>
        <item x="1297"/>
        <item x="845"/>
        <item x="221"/>
        <item x="116"/>
        <item x="430"/>
        <item x="313"/>
        <item x="272"/>
        <item x="377"/>
        <item x="566"/>
        <item x="487"/>
        <item x="61"/>
        <item x="1308"/>
        <item x="394"/>
        <item x="658"/>
        <item x="400"/>
        <item x="539"/>
        <item x="139"/>
        <item x="808"/>
        <item x="972"/>
        <item x="1149"/>
        <item x="688"/>
        <item x="623"/>
        <item x="600"/>
        <item x="1294"/>
        <item x="1346"/>
        <item x="454"/>
        <item x="597"/>
        <item x="472"/>
        <item x="154"/>
        <item x="1238"/>
        <item x="202"/>
        <item x="464"/>
        <item x="294"/>
        <item x="11"/>
        <item x="1359"/>
        <item x="690"/>
        <item x="1286"/>
        <item x="91"/>
        <item x="1357"/>
        <item x="809"/>
        <item x="146"/>
        <item x="346"/>
        <item x="714"/>
        <item x="898"/>
        <item x="1036"/>
        <item x="1306"/>
        <item x="481"/>
        <item x="1255"/>
        <item x="621"/>
        <item x="663"/>
        <item x="130"/>
        <item x="1026"/>
        <item x="989"/>
        <item x="98"/>
        <item x="56"/>
        <item x="896"/>
        <item x="1133"/>
        <item x="717"/>
        <item x="953"/>
        <item x="38"/>
        <item x="1219"/>
        <item x="1342"/>
        <item x="1373"/>
        <item x="574"/>
        <item x="1253"/>
        <item x="85"/>
        <item x="506"/>
        <item x="1201"/>
        <item x="559"/>
        <item x="97"/>
        <item x="124"/>
        <item x="1081"/>
        <item x="243"/>
        <item x="1188"/>
        <item x="145"/>
        <item x="1218"/>
        <item x="1372"/>
        <item x="1043"/>
        <item x="787"/>
        <item x="1358"/>
        <item x="1323"/>
        <item x="119"/>
        <item x="744"/>
        <item x="434"/>
        <item x="1097"/>
        <item x="1271"/>
        <item x="948"/>
        <item x="483"/>
        <item x="172"/>
        <item x="191"/>
        <item x="48"/>
        <item x="595"/>
        <item x="326"/>
        <item x="757"/>
        <item x="1325"/>
        <item x="244"/>
        <item x="249"/>
        <item x="279"/>
        <item x="318"/>
        <item x="537"/>
        <item x="228"/>
        <item x="917"/>
        <item x="18"/>
        <item x="68"/>
        <item x="1167"/>
        <item x="591"/>
        <item x="1307"/>
        <item x="1114"/>
        <item x="347"/>
        <item x="632"/>
        <item x="689"/>
        <item x="1273"/>
        <item x="330"/>
        <item x="813"/>
        <item x="1115"/>
        <item x="267"/>
        <item x="668"/>
        <item x="176"/>
        <item x="384"/>
        <item x="1007"/>
        <item x="543"/>
        <item x="743"/>
        <item x="79"/>
        <item x="490"/>
        <item x="745"/>
        <item x="1341"/>
        <item x="35"/>
        <item x="438"/>
        <item x="546"/>
        <item x="295"/>
        <item x="23"/>
        <item x="39"/>
        <item x="1005"/>
        <item x="493"/>
        <item x="781"/>
        <item x="1166"/>
        <item x="234"/>
        <item x="589"/>
        <item x="671"/>
        <item x="373"/>
        <item x="628"/>
        <item x="835"/>
        <item x="715"/>
        <item x="724"/>
        <item x="113"/>
        <item x="8"/>
        <item x="192"/>
        <item x="298"/>
        <item x="426"/>
        <item x="843"/>
        <item x="694"/>
        <item x="868"/>
        <item x="604"/>
        <item x="1111"/>
        <item x="13"/>
        <item x="770"/>
        <item x="58"/>
        <item x="1109"/>
        <item x="216"/>
        <item x="1148"/>
        <item x="1278"/>
        <item x="21"/>
        <item x="110"/>
        <item x="63"/>
        <item x="459"/>
        <item x="401"/>
        <item x="679"/>
        <item x="661"/>
        <item x="1190"/>
        <item x="1242"/>
        <item x="171"/>
        <item x="118"/>
        <item x="307"/>
        <item x="222"/>
        <item x="423"/>
        <item x="518"/>
        <item x="749"/>
        <item x="215"/>
        <item x="720"/>
        <item x="826"/>
        <item x="197"/>
        <item x="889"/>
        <item x="120"/>
        <item x="166"/>
        <item x="207"/>
        <item x="666"/>
        <item x="732"/>
        <item x="1137"/>
        <item x="266"/>
        <item x="1057"/>
        <item x="758"/>
        <item x="534"/>
        <item x="718"/>
        <item x="698"/>
        <item x="90"/>
        <item x="14"/>
        <item x="140"/>
        <item x="390"/>
        <item x="951"/>
        <item x="177"/>
        <item x="611"/>
        <item x="445"/>
        <item x="622"/>
        <item x="730"/>
        <item x="479"/>
        <item x="253"/>
        <item x="1211"/>
        <item x="280"/>
        <item x="1060"/>
        <item x="385"/>
        <item x="489"/>
        <item x="64"/>
        <item x="164"/>
        <item x="111"/>
        <item x="672"/>
        <item x="352"/>
        <item x="879"/>
        <item x="988"/>
        <item x="1254"/>
        <item x="1042"/>
        <item x="933"/>
        <item x="825"/>
        <item x="769"/>
        <item x="1041"/>
        <item x="494"/>
        <item x="605"/>
        <item x="335"/>
        <item x="691"/>
        <item x="433"/>
        <item x="1085"/>
        <item x="317"/>
        <item x="532"/>
        <item x="1053"/>
        <item x="570"/>
        <item x="24"/>
        <item x="406"/>
        <item x="547"/>
        <item x="541"/>
        <item x="460"/>
        <item x="336"/>
        <item x="810"/>
        <item x="1302"/>
        <item x="1309"/>
        <item x="131"/>
        <item x="878"/>
        <item x="1091"/>
        <item x="455"/>
        <item x="163"/>
        <item x="353"/>
        <item x="921"/>
        <item x="819"/>
        <item x="1296"/>
        <item x="1158"/>
        <item x="514"/>
        <item x="725"/>
        <item x="129"/>
        <item x="556"/>
        <item x="183"/>
        <item x="359"/>
        <item x="416"/>
        <item x="467"/>
        <item x="348"/>
        <item x="500"/>
        <item x="754"/>
        <item x="71"/>
        <item x="820"/>
        <item x="229"/>
        <item x="1096"/>
        <item x="325"/>
        <item x="1353"/>
        <item x="599"/>
        <item x="765"/>
        <item x="74"/>
        <item x="1264"/>
        <item x="285"/>
        <item x="439"/>
        <item x="542"/>
        <item x="125"/>
        <item x="768"/>
        <item x="1090"/>
        <item x="656"/>
        <item x="1256"/>
        <item x="143"/>
        <item x="824"/>
        <item x="1145"/>
        <item x="1326"/>
        <item x="1030"/>
        <item x="804"/>
        <item x="763"/>
        <item x="331"/>
        <item x="1034"/>
        <item x="155"/>
        <item x="522"/>
        <item x="488"/>
        <item x="552"/>
        <item x="567"/>
        <item x="1150"/>
        <item x="185"/>
        <item x="610"/>
        <item x="402"/>
        <item x="667"/>
        <item x="73"/>
        <item x="976"/>
        <item x="943"/>
        <item x="997"/>
        <item x="511"/>
        <item x="314"/>
        <item x="790"/>
        <item x="410"/>
        <item x="1360"/>
        <item x="565"/>
        <item x="1291"/>
        <item x="803"/>
        <item x="510"/>
        <item x="1083"/>
        <item x="1374"/>
        <item x="560"/>
        <item x="577"/>
        <item x="592"/>
        <item x="230"/>
        <item x="443"/>
        <item x="636"/>
        <item x="247"/>
        <item x="614"/>
        <item x="351"/>
        <item x="87"/>
        <item x="1249"/>
        <item x="193"/>
        <item x="881"/>
        <item x="498"/>
        <item x="300"/>
        <item x="701"/>
        <item x="682"/>
        <item x="19"/>
        <item x="699"/>
        <item x="816"/>
        <item x="1348"/>
        <item x="734"/>
        <item x="1203"/>
        <item x="81"/>
        <item x="987"/>
        <item x="375"/>
        <item x="69"/>
        <item x="932"/>
        <item x="126"/>
        <item x="873"/>
        <item x="1274"/>
        <item x="871"/>
        <item x="3"/>
        <item x="601"/>
        <item x="178"/>
        <item x="233"/>
        <item x="196"/>
        <item x="53"/>
        <item x="256"/>
        <item x="213"/>
        <item x="101"/>
        <item x="677"/>
        <item x="106"/>
        <item x="1330"/>
        <item x="34"/>
        <item x="212"/>
        <item x="86"/>
        <item x="309"/>
        <item x="1343"/>
        <item x="4"/>
        <item x="1185"/>
        <item x="1198"/>
        <item x="1044"/>
        <item x="1116"/>
        <item x="49"/>
        <item x="1098"/>
        <item x="1130"/>
        <item x="981"/>
        <item x="899"/>
        <item x="219"/>
        <item x="925"/>
        <item x="181"/>
        <item x="315"/>
        <item x="431"/>
        <item x="369"/>
        <item x="1261"/>
        <item x="485"/>
        <item x="935"/>
        <item x="80"/>
        <item x="771"/>
        <item x="526"/>
        <item x="456"/>
        <item x="264"/>
        <item x="473"/>
        <item x="624"/>
        <item x="1287"/>
        <item x="865"/>
        <item x="721"/>
        <item x="974"/>
        <item x="1168"/>
        <item x="281"/>
        <item x="338"/>
        <item x="840"/>
        <item x="710"/>
        <item x="54"/>
        <item x="321"/>
        <item x="739"/>
        <item x="892"/>
        <item x="245"/>
        <item x="549"/>
        <item x="852"/>
        <item x="1076"/>
        <item x="107"/>
        <item x="160"/>
        <item x="224"/>
        <item x="1135"/>
        <item x="284"/>
        <item x="1240"/>
        <item x="788"/>
        <item x="1028"/>
        <item x="440"/>
        <item x="1220"/>
        <item x="1061"/>
        <item x="844"/>
        <item x="1324"/>
        <item x="1272"/>
        <item x="952"/>
        <item x="1006"/>
        <item x="897"/>
        <item x="799"/>
        <item x="296"/>
        <item x="1233"/>
        <item x="1063"/>
        <item x="208"/>
        <item x="386"/>
        <item x="519"/>
        <item x="737"/>
        <item x="275"/>
        <item x="578"/>
        <item x="324"/>
        <item x="664"/>
        <item x="827"/>
        <item x="495"/>
        <item x="990"/>
        <item x="1104"/>
        <item x="378"/>
        <item x="1314"/>
        <item x="332"/>
        <item x="270"/>
        <item x="727"/>
        <item x="674"/>
        <item x="607"/>
        <item x="1385"/>
        <item x="1339"/>
        <item x="846"/>
        <item x="432"/>
        <item x="368"/>
        <item x="540"/>
        <item x="360"/>
        <item x="357"/>
        <item x="141"/>
        <item x="1369"/>
        <item x="1379"/>
        <item x="1154"/>
        <item x="681"/>
        <item x="860"/>
        <item x="700"/>
        <item x="919"/>
        <item x="1189"/>
        <item x="391"/>
        <item x="598"/>
        <item x="965"/>
        <item x="746"/>
        <item x="422"/>
        <item x="954"/>
        <item x="530"/>
        <item x="308"/>
        <item x="477"/>
        <item x="1367"/>
        <item x="1365"/>
        <item x="1212"/>
        <item x="1008"/>
        <item x="504"/>
        <item x="818"/>
        <item x="683"/>
        <item x="170"/>
        <item x="637"/>
        <item x="448"/>
        <item x="26"/>
        <item x="572"/>
        <item x="561"/>
        <item x="1013"/>
        <item x="417"/>
        <item x="875"/>
        <item x="615"/>
        <item x="468"/>
        <item x="735"/>
        <item x="117"/>
        <item x="762"/>
        <item x="523"/>
        <item x="1038"/>
        <item x="904"/>
        <item x="1241"/>
        <item x="929"/>
        <item x="984"/>
        <item x="132"/>
        <item x="304"/>
        <item x="805"/>
        <item x="150"/>
        <item x="1317"/>
        <item x="1280"/>
        <item x="62"/>
        <item x="959"/>
        <item x="1182"/>
        <item x="1122"/>
        <item x="204"/>
        <item x="12"/>
        <item x="1332"/>
        <item x="1209"/>
        <item x="1174"/>
        <item x="1234"/>
        <item x="411"/>
        <item x="186"/>
        <item x="94"/>
        <item x="250"/>
        <item x="254"/>
        <item x="462"/>
        <item x="571"/>
        <item x="199"/>
        <item x="301"/>
        <item x="630"/>
        <item x="1227"/>
        <item x="1069"/>
        <item x="147"/>
        <item x="355"/>
        <item x="695"/>
        <item x="134"/>
        <item x="1295"/>
        <item x="407"/>
        <item x="461"/>
        <item x="305"/>
        <item x="1288"/>
        <item x="151"/>
        <item x="41"/>
        <item x="629"/>
        <item x="240"/>
        <item x="515"/>
        <item x="756"/>
        <item x="1068"/>
        <item x="356"/>
        <item x="1331"/>
        <item x="42"/>
        <item x="412"/>
        <item x="93"/>
        <item x="1235"/>
        <item x="1183"/>
        <item x="1289"/>
        <item x="516"/>
        <item x="1337"/>
        <item x="576"/>
        <item x="466"/>
        <item x="1338"/>
        <item x="1378"/>
        <item x="1012"/>
        <item x="920"/>
        <item x="1029"/>
        <item x="408"/>
        <item x="135"/>
        <item x="1279"/>
        <item x="996"/>
        <item x="958"/>
        <item x="780"/>
        <item x="853"/>
        <item x="888"/>
        <item x="639"/>
        <item x="1386"/>
        <item x="867"/>
        <item x="851"/>
        <item x="834"/>
        <item x="903"/>
        <item x="76"/>
        <item x="696"/>
        <item x="796"/>
        <item x="975"/>
        <item x="1136"/>
        <item x="802"/>
        <item x="1052"/>
        <item x="961"/>
        <item x="397"/>
        <item x="1121"/>
        <item x="538"/>
        <item x="812"/>
        <item x="907"/>
        <item x="521"/>
        <item x="28"/>
        <item x="1156"/>
        <item x="662"/>
        <item x="1016"/>
        <item x="429"/>
        <item x="200"/>
        <item x="302"/>
        <item x="322"/>
        <item x="148"/>
        <item x="1380"/>
        <item x="220"/>
        <item x="342"/>
        <item x="60"/>
        <item x="115"/>
        <item x="10"/>
        <item x="376"/>
        <item x="555"/>
        <item x="1084"/>
        <item x="271"/>
        <item x="1073"/>
        <item x="486"/>
        <item x="1228"/>
        <item x="274"/>
        <item x="1316"/>
        <item x="1126"/>
        <item x="1173"/>
        <item x="168"/>
        <item x="716"/>
        <item x="1262"/>
        <item x="95"/>
        <item x="237"/>
        <item x="596"/>
        <item x="1282"/>
        <item x="1176"/>
        <item x="554"/>
        <item x="1157"/>
        <item x="43"/>
        <item x="1387"/>
        <item x="251"/>
        <item x="1051"/>
        <item x="502"/>
        <item x="1333"/>
        <item x="1226"/>
        <item x="1263"/>
        <item x="446"/>
        <item x="1210"/>
        <item x="1108"/>
        <item x="396"/>
        <item x="341"/>
        <item x="447"/>
        <item x="703"/>
        <item x="942"/>
        <item x="75"/>
        <item x="40"/>
        <item x="354"/>
        <item x="503"/>
        <item x="203"/>
        <item x="393"/>
        <item x="339"/>
        <item x="465"/>
        <item x="638"/>
        <item x="92"/>
        <item x="558"/>
        <item x="187"/>
        <item x="1120"/>
        <item x="887"/>
        <item x="801"/>
        <item x="616"/>
        <item x="575"/>
        <item x="520"/>
        <item x="450"/>
        <item x="740"/>
        <item x="702"/>
        <item x="957"/>
        <item x="736"/>
        <item x="634"/>
        <item x="1107"/>
        <item x="684"/>
        <item x="288"/>
        <item x="505"/>
        <item x="1011"/>
        <item x="902"/>
        <item x="850"/>
        <item x="1077"/>
        <item x="27"/>
        <item x="966"/>
        <item x="995"/>
        <item x="1022"/>
        <item x="414"/>
        <item x="580"/>
        <item x="908"/>
        <item x="797"/>
        <item x="1172"/>
        <item x="779"/>
        <item x="257"/>
        <item x="962"/>
        <item x="1067"/>
        <item x="310"/>
        <item x="941"/>
        <item x="911"/>
        <item x="152"/>
        <item x="854"/>
        <item x="833"/>
        <item x="258"/>
        <item x="362"/>
        <item x="1177"/>
        <item x="205"/>
        <item x="470"/>
        <item x="46"/>
        <item x="99"/>
        <item x="102"/>
        <item x="524"/>
        <item x="582"/>
        <item x="1283"/>
        <item x="704"/>
        <item x="640"/>
        <item x="1074"/>
        <item x="413"/>
        <item x="469"/>
        <item x="361"/>
        <item x="633"/>
        <item x="1334"/>
        <item x="1017"/>
        <item x="1127"/>
        <item x="517"/>
        <item x="201"/>
        <item x="358"/>
        <item x="252"/>
        <item x="149"/>
        <item x="303"/>
        <item x="579"/>
        <item x="409"/>
        <item x="1229"/>
        <item x="44"/>
        <item x="631"/>
        <item x="463"/>
        <item x="641"/>
        <item x="96"/>
        <item x="573"/>
        <item x="697"/>
        <item x="583"/>
        <item x="1381"/>
        <item x="206"/>
        <item x="100"/>
        <item x="415"/>
        <item x="363"/>
        <item x="1382"/>
        <item x="1284"/>
        <item x="1018"/>
        <item x="909"/>
        <item x="1225"/>
        <item x="963"/>
        <item x="798"/>
        <item x="855"/>
        <item x="153"/>
        <item x="1230"/>
        <item x="1178"/>
        <item x="1075"/>
        <item x="1335"/>
        <item x="1128"/>
        <item x="635"/>
        <item x="967"/>
        <item x="581"/>
        <item x="471"/>
        <item x="525"/>
        <item x="47"/>
        <item x="912"/>
        <item x="259"/>
        <item x="705"/>
        <item x="1078"/>
        <item x="1023"/>
        <item x="1315"/>
        <item t="default"/>
      </items>
    </pivotField>
    <pivotField showAll="0">
      <items count="1211">
        <item x="1028"/>
        <item x="1117"/>
        <item x="897"/>
        <item x="982"/>
        <item x="851"/>
        <item x="940"/>
        <item x="1104"/>
        <item x="705"/>
        <item x="516"/>
        <item x="619"/>
        <item x="802"/>
        <item x="1160"/>
        <item x="803"/>
        <item x="754"/>
        <item x="671"/>
        <item x="658"/>
        <item x="722"/>
        <item x="850"/>
        <item x="503"/>
        <item x="896"/>
        <item x="573"/>
        <item x="753"/>
        <item x="605"/>
        <item x="1073"/>
        <item x="1161"/>
        <item x="428"/>
        <item x="883"/>
        <item x="967"/>
        <item x="472"/>
        <item x="939"/>
        <item x="928"/>
        <item x="704"/>
        <item x="769"/>
        <item x="643"/>
        <item x="295"/>
        <item x="458"/>
        <item x="1148"/>
        <item x="719"/>
        <item x="657"/>
        <item x="712"/>
        <item x="690"/>
        <item x="1058"/>
        <item x="1163"/>
        <item x="572"/>
        <item x="786"/>
        <item x="416"/>
        <item x="282"/>
        <item x="471"/>
        <item x="559"/>
        <item x="765"/>
        <item x="737"/>
        <item x="1118"/>
        <item x="238"/>
        <item x="736"/>
        <item x="253"/>
        <item x="119"/>
        <item x="1105"/>
        <item x="626"/>
        <item x="787"/>
        <item x="833"/>
        <item x="328"/>
        <item x="371"/>
        <item x="415"/>
        <item x="665"/>
        <item x="834"/>
        <item x="604"/>
        <item x="152"/>
        <item x="457"/>
        <item x="1012"/>
        <item x="1034"/>
        <item x="62"/>
        <item x="223"/>
        <item x="689"/>
        <item x="283"/>
        <item x="764"/>
        <item x="1124"/>
        <item x="882"/>
        <item x="174"/>
        <item x="326"/>
        <item x="988"/>
        <item x="750"/>
        <item x="369"/>
        <item x="478"/>
        <item x="981"/>
        <item x="816"/>
        <item x="340"/>
        <item x="515"/>
        <item x="558"/>
        <item x="946"/>
        <item x="904"/>
        <item x="1121"/>
        <item x="744"/>
        <item x="1149"/>
        <item x="1080"/>
        <item x="848"/>
        <item x="107"/>
        <item x="812"/>
        <item x="697"/>
        <item x="700"/>
        <item x="196"/>
        <item x="239"/>
        <item x="650"/>
        <item x="861"/>
        <item x="1166"/>
        <item x="927"/>
        <item x="502"/>
        <item x="105"/>
        <item x="862"/>
        <item x="427"/>
        <item x="267"/>
        <item x="997"/>
        <item x="209"/>
        <item x="157"/>
        <item x="150"/>
        <item x="16"/>
        <item x="128"/>
        <item x="195"/>
        <item x="244"/>
        <item x="464"/>
        <item x="60"/>
        <item x="908"/>
        <item x="385"/>
        <item x="611"/>
        <item x="642"/>
        <item x="1074"/>
        <item x="296"/>
        <item x="384"/>
        <item x="992"/>
        <item x="949"/>
        <item x="966"/>
        <item x="67"/>
        <item x="1027"/>
        <item x="800"/>
        <item x="618"/>
        <item x="14"/>
        <item x="421"/>
        <item x="79"/>
        <item x="34"/>
        <item x="74"/>
        <item x="165"/>
        <item x="376"/>
        <item x="656"/>
        <item x="1029"/>
        <item x="111"/>
        <item x="65"/>
        <item x="565"/>
        <item x="1011"/>
        <item x="1116"/>
        <item x="166"/>
        <item x="210"/>
        <item x="1131"/>
        <item x="254"/>
        <item x="341"/>
        <item x="1159"/>
        <item x="524"/>
        <item x="80"/>
        <item x="75"/>
        <item x="120"/>
        <item x="126"/>
        <item x="1035"/>
        <item x="19"/>
        <item x="30"/>
        <item x="1059"/>
        <item x="1084"/>
        <item x="579"/>
        <item x="983"/>
        <item x="201"/>
        <item x="29"/>
        <item x="890"/>
        <item x="794"/>
        <item x="172"/>
        <item x="333"/>
        <item x="21"/>
        <item x="1057"/>
        <item x="1065"/>
        <item x="901"/>
        <item x="260"/>
        <item x="434"/>
        <item x="35"/>
        <item x="720"/>
        <item x="709"/>
        <item x="1103"/>
        <item x="842"/>
        <item x="855"/>
        <item x="770"/>
        <item x="1172"/>
        <item x="382"/>
        <item x="1013"/>
        <item x="1132"/>
        <item x="288"/>
        <item x="1147"/>
        <item x="1018"/>
        <item x="1019"/>
        <item x="1020"/>
        <item x="1072"/>
        <item x="612"/>
        <item x="867"/>
        <item x="112"/>
        <item x="934"/>
        <item x="78"/>
        <item x="807"/>
        <item x="1155"/>
        <item x="666"/>
        <item x="817"/>
        <item x="1066"/>
        <item x="204"/>
        <item x="1156"/>
        <item x="302"/>
        <item x="973"/>
        <item x="509"/>
        <item x="251"/>
        <item x="346"/>
        <item x="287"/>
        <item x="741"/>
        <item x="1151"/>
        <item x="125"/>
        <item x="1107"/>
        <item x="159"/>
        <item x="909"/>
        <item x="985"/>
        <item x="248"/>
        <item x="215"/>
        <item x="889"/>
        <item x="1111"/>
        <item x="1088"/>
        <item x="1031"/>
        <item x="171"/>
        <item x="156"/>
        <item x="978"/>
        <item x="33"/>
        <item x="390"/>
        <item x="799"/>
        <item x="375"/>
        <item x="463"/>
        <item x="943"/>
        <item x="895"/>
        <item x="391"/>
        <item x="795"/>
        <item x="566"/>
        <item x="974"/>
        <item x="170"/>
        <item x="1115"/>
        <item x="261"/>
        <item x="114"/>
        <item x="200"/>
        <item x="124"/>
        <item x="240"/>
        <item x="1114"/>
        <item x="950"/>
        <item x="840"/>
        <item x="477"/>
        <item x="1041"/>
        <item x="433"/>
        <item x="980"/>
        <item x="28"/>
        <item x="153"/>
        <item x="301"/>
        <item x="758"/>
        <item x="459"/>
        <item x="508"/>
        <item x="123"/>
        <item x="610"/>
        <item x="1070"/>
        <item x="698"/>
        <item x="294"/>
        <item x="284"/>
        <item x="838"/>
        <item x="791"/>
        <item x="662"/>
        <item x="1168"/>
        <item x="66"/>
        <item x="214"/>
        <item x="970"/>
        <item x="933"/>
        <item x="1158"/>
        <item x="216"/>
        <item x="1026"/>
        <item x="332"/>
        <item x="329"/>
        <item x="887"/>
        <item x="290"/>
        <item x="972"/>
        <item x="372"/>
        <item x="968"/>
        <item x="510"/>
        <item x="242"/>
        <item x="167"/>
        <item x="801"/>
        <item x="931"/>
        <item x="891"/>
        <item x="63"/>
        <item x="293"/>
        <item x="845"/>
        <item x="76"/>
        <item x="198"/>
        <item x="751"/>
        <item x="158"/>
        <item x="155"/>
        <item x="652"/>
        <item x="1062"/>
        <item x="17"/>
        <item x="211"/>
        <item x="330"/>
        <item x="578"/>
        <item x="696"/>
        <item x="938"/>
        <item x="286"/>
        <item x="1077"/>
        <item x="1110"/>
        <item x="257"/>
        <item x="110"/>
        <item x="937"/>
        <item x="903"/>
        <item x="894"/>
        <item x="1015"/>
        <item x="521"/>
        <item x="987"/>
        <item x="417"/>
        <item x="383"/>
        <item x="373"/>
        <item x="68"/>
        <item x="476"/>
        <item x="81"/>
        <item x="243"/>
        <item x="241"/>
        <item x="935"/>
        <item x="745"/>
        <item x="73"/>
        <item x="892"/>
        <item x="647"/>
        <item x="338"/>
        <item x="197"/>
        <item x="460"/>
        <item x="20"/>
        <item x="250"/>
        <item x="297"/>
        <item x="255"/>
        <item x="109"/>
        <item x="1179"/>
        <item x="624"/>
        <item x="1176"/>
        <item x="625"/>
        <item x="213"/>
        <item x="1024"/>
        <item x="511"/>
        <item x="331"/>
        <item x="522"/>
        <item x="154"/>
        <item x="465"/>
        <item x="108"/>
        <item x="285"/>
        <item x="118"/>
        <item x="419"/>
        <item x="303"/>
        <item x="164"/>
        <item x="207"/>
        <item x="847"/>
        <item x="374"/>
        <item x="1175"/>
        <item x="571"/>
        <item x="793"/>
        <item x="300"/>
        <item x="347"/>
        <item x="420"/>
        <item x="199"/>
        <item x="1079"/>
        <item x="607"/>
        <item x="1153"/>
        <item x="644"/>
        <item x="388"/>
        <item x="1109"/>
        <item x="202"/>
        <item x="64"/>
        <item x="113"/>
        <item x="1064"/>
        <item x="540"/>
        <item x="1196"/>
        <item x="746"/>
        <item x="738"/>
        <item x="418"/>
        <item x="121"/>
        <item x="568"/>
        <item x="31"/>
        <item x="1023"/>
        <item x="537"/>
        <item x="22"/>
        <item x="389"/>
        <item x="169"/>
        <item x="743"/>
        <item x="649"/>
        <item x="1123"/>
        <item x="664"/>
        <item x="432"/>
        <item x="841"/>
        <item x="1181"/>
        <item x="694"/>
        <item x="1178"/>
        <item x="299"/>
        <item x="342"/>
        <item x="691"/>
        <item x="160"/>
        <item x="504"/>
        <item x="335"/>
        <item x="614"/>
        <item x="470"/>
        <item x="1197"/>
        <item x="36"/>
        <item x="520"/>
        <item x="1200"/>
        <item x="1203"/>
        <item x="1206"/>
        <item x="1069"/>
        <item x="1184"/>
        <item x="426"/>
        <item x="258"/>
        <item x="438"/>
        <item x="623"/>
        <item x="564"/>
        <item x="1165"/>
        <item x="538"/>
        <item x="1017"/>
        <item x="507"/>
        <item x="514"/>
        <item x="560"/>
        <item x="654"/>
        <item x="1157"/>
        <item x="577"/>
        <item x="1033"/>
        <item x="18"/>
        <item x="699"/>
        <item x="345"/>
        <item x="386"/>
        <item x="422"/>
        <item x="945"/>
        <item x="784"/>
        <item x="1190"/>
        <item x="606"/>
        <item x="462"/>
        <item x="1194"/>
        <item x="1127"/>
        <item x="617"/>
        <item x="749"/>
        <item x="609"/>
        <item x="831"/>
        <item x="173"/>
        <item x="528"/>
        <item x="655"/>
        <item x="1068"/>
        <item x="857"/>
        <item x="344"/>
        <item x="377"/>
        <item x="798"/>
        <item x="1187"/>
        <item x="1067"/>
        <item x="1191"/>
        <item x="711"/>
        <item x="1182"/>
        <item x="291"/>
        <item x="1202"/>
        <item x="702"/>
        <item x="505"/>
        <item x="534"/>
        <item x="392"/>
        <item x="561"/>
        <item x="692"/>
        <item x="217"/>
        <item x="1113"/>
        <item x="541"/>
        <item x="1188"/>
        <item x="789"/>
        <item x="1209"/>
        <item x="929"/>
        <item x="517"/>
        <item x="739"/>
        <item x="500"/>
        <item x="247"/>
        <item x="23"/>
        <item x="885"/>
        <item x="473"/>
        <item x="866"/>
        <item x="431"/>
        <item x="752"/>
        <item x="884"/>
        <item x="1060"/>
        <item x="667"/>
        <item x="836"/>
        <item x="1173"/>
        <item x="898"/>
        <item x="760"/>
        <item x="701"/>
        <item x="1154"/>
        <item x="620"/>
        <item x="809"/>
        <item x="245"/>
        <item x="977"/>
        <item x="475"/>
        <item x="1150"/>
        <item x="1193"/>
        <item x="645"/>
        <item x="1185"/>
        <item x="429"/>
        <item x="348"/>
        <item x="37"/>
        <item x="449"/>
        <item x="127"/>
        <item x="1120"/>
        <item x="379"/>
        <item x="991"/>
        <item x="380"/>
        <item x="115"/>
        <item x="844"/>
        <item x="686"/>
        <item x="1076"/>
        <item x="455"/>
        <item x="881"/>
        <item x="555"/>
        <item x="1037"/>
        <item x="788"/>
        <item x="494"/>
        <item x="804"/>
        <item x="708"/>
        <item x="82"/>
        <item x="1025"/>
        <item x="407"/>
        <item x="563"/>
        <item x="687"/>
        <item x="411"/>
        <item x="246"/>
        <item x="513"/>
        <item x="832"/>
        <item x="849"/>
        <item x="639"/>
        <item x="600"/>
        <item x="721"/>
        <item x="1083"/>
        <item x="289"/>
        <item x="785"/>
        <item x="852"/>
        <item x="203"/>
        <item x="1071"/>
        <item x="948"/>
        <item x="1112"/>
        <item x="367"/>
        <item x="979"/>
        <item x="733"/>
        <item x="574"/>
        <item x="771"/>
        <item x="936"/>
        <item x="835"/>
        <item x="576"/>
        <item x="854"/>
        <item x="661"/>
        <item x="569"/>
        <item x="706"/>
        <item x="1061"/>
        <item x="1162"/>
        <item x="1106"/>
        <item x="846"/>
        <item x="69"/>
        <item x="596"/>
        <item x="663"/>
        <item x="482"/>
        <item x="278"/>
        <item x="907"/>
        <item x="941"/>
        <item x="902"/>
        <item x="735"/>
        <item x="378"/>
        <item x="1014"/>
        <item x="1030"/>
        <item x="336"/>
        <item x="893"/>
        <item x="549"/>
        <item x="965"/>
        <item x="757"/>
        <item x="659"/>
        <item x="161"/>
        <item x="72"/>
        <item x="424"/>
        <item x="615"/>
        <item x="467"/>
        <item x="703"/>
        <item x="162"/>
        <item x="334"/>
        <item x="320"/>
        <item x="122"/>
        <item x="942"/>
        <item x="208"/>
        <item x="1199"/>
        <item x="259"/>
        <item x="900"/>
        <item x="638"/>
        <item x="763"/>
        <item x="595"/>
        <item x="230"/>
        <item x="234"/>
        <item x="925"/>
        <item x="117"/>
        <item x="1133"/>
        <item x="448"/>
        <item x="308"/>
        <item x="1016"/>
        <item x="796"/>
        <item x="1032"/>
        <item x="256"/>
        <item x="570"/>
        <item x="177"/>
        <item x="1089"/>
        <item x="856"/>
        <item x="142"/>
        <item x="715"/>
        <item x="187"/>
        <item x="710"/>
        <item x="1122"/>
        <item x="944"/>
        <item x="205"/>
        <item x="1063"/>
        <item x="986"/>
        <item x="808"/>
        <item x="860"/>
        <item x="1145"/>
        <item x="395"/>
        <item x="651"/>
        <item x="759"/>
        <item x="24"/>
        <item x="984"/>
        <item x="1078"/>
        <item x="811"/>
        <item x="567"/>
        <item x="806"/>
        <item x="969"/>
        <item x="305"/>
        <item x="143"/>
        <item x="548"/>
        <item x="468"/>
        <item x="868"/>
        <item x="998"/>
        <item x="274"/>
        <item x="70"/>
        <item x="437"/>
        <item x="583"/>
        <item x="180"/>
        <item x="971"/>
        <item x="1056"/>
        <item x="12"/>
        <item x="339"/>
        <item x="58"/>
        <item x="527"/>
        <item x="149"/>
        <item x="266"/>
        <item x="947"/>
        <item x="818"/>
        <item x="1042"/>
        <item x="1164"/>
        <item x="1102"/>
        <item x="688"/>
        <item x="481"/>
        <item x="910"/>
        <item x="613"/>
        <item x="32"/>
        <item x="42"/>
        <item x="353"/>
        <item x="77"/>
        <item x="264"/>
        <item x="995"/>
        <item x="315"/>
        <item x="582"/>
        <item x="1130"/>
        <item x="1171"/>
        <item x="670"/>
        <item x="97"/>
        <item x="755"/>
        <item x="343"/>
        <item x="640"/>
        <item x="84"/>
        <item x="381"/>
        <item x="351"/>
        <item x="953"/>
        <item x="360"/>
        <item x="133"/>
        <item x="140"/>
        <item x="512"/>
        <item x="474"/>
        <item x="535"/>
        <item x="1205"/>
        <item x="865"/>
        <item x="5"/>
        <item x="222"/>
        <item x="951"/>
        <item x="52"/>
        <item x="913"/>
        <item x="406"/>
        <item x="191"/>
        <item x="220"/>
        <item x="1087"/>
        <item x="39"/>
        <item x="50"/>
        <item x="273"/>
        <item x="588"/>
        <item x="425"/>
        <item x="397"/>
        <item x="104"/>
        <item x="1092"/>
        <item x="252"/>
        <item x="131"/>
        <item x="518"/>
        <item x="324"/>
        <item x="648"/>
        <item x="1136"/>
        <item x="4"/>
        <item x="443"/>
        <item x="309"/>
        <item x="94"/>
        <item x="675"/>
        <item x="1001"/>
        <item x="228"/>
        <item x="354"/>
        <item x="532"/>
        <item x="268"/>
        <item x="1126"/>
        <item x="695"/>
        <item x="400"/>
        <item x="768"/>
        <item x="355"/>
        <item x="674"/>
        <item x="466"/>
        <item x="185"/>
        <item x="914"/>
        <item x="87"/>
        <item x="542"/>
        <item x="487"/>
        <item x="484"/>
        <item x="888"/>
        <item x="272"/>
        <item x="441"/>
        <item x="387"/>
        <item x="229"/>
        <item x="493"/>
        <item x="653"/>
        <item x="621"/>
        <item x="906"/>
        <item x="792"/>
        <item x="95"/>
        <item x="1108"/>
        <item x="869"/>
        <item x="141"/>
        <item x="314"/>
        <item x="423"/>
        <item x="6"/>
        <item x="954"/>
        <item x="1040"/>
        <item x="224"/>
        <item x="592"/>
        <item x="634"/>
        <item x="718"/>
        <item x="556"/>
        <item x="398"/>
        <item x="325"/>
        <item x="815"/>
        <item x="430"/>
        <item x="310"/>
        <item x="168"/>
        <item x="366"/>
        <item x="1208"/>
        <item x="186"/>
        <item x="1043"/>
        <item x="627"/>
        <item x="603"/>
        <item x="859"/>
        <item x="529"/>
        <item x="322"/>
        <item x="876"/>
        <item x="135"/>
        <item x="575"/>
        <item x="236"/>
        <item x="880"/>
        <item x="839"/>
        <item x="682"/>
        <item x="990"/>
        <item x="1195"/>
        <item x="280"/>
        <item x="193"/>
        <item x="136"/>
        <item x="584"/>
        <item x="783"/>
        <item x="1189"/>
        <item x="772"/>
        <item x="819"/>
        <item x="51"/>
        <item x="399"/>
        <item x="59"/>
        <item x="932"/>
        <item x="442"/>
        <item x="71"/>
        <item x="1174"/>
        <item x="485"/>
        <item x="742"/>
        <item x="454"/>
        <item x="637"/>
        <item x="734"/>
        <item x="779"/>
        <item x="680"/>
        <item x="723"/>
        <item x="1192"/>
        <item x="413"/>
        <item x="926"/>
        <item x="501"/>
        <item x="270"/>
        <item x="1177"/>
        <item x="447"/>
        <item x="632"/>
        <item x="212"/>
        <item x="1010"/>
        <item x="826"/>
        <item x="361"/>
        <item x="886"/>
        <item x="684"/>
        <item x="976"/>
        <item x="499"/>
        <item x="148"/>
        <item x="830"/>
        <item x="554"/>
        <item x="46"/>
        <item x="873"/>
        <item x="497"/>
        <item x="181"/>
        <item x="90"/>
        <item x="599"/>
        <item x="357"/>
        <item x="359"/>
        <item x="281"/>
        <item x="601"/>
        <item x="1186"/>
        <item x="930"/>
        <item x="452"/>
        <item x="587"/>
        <item x="1036"/>
        <item x="0"/>
        <item x="183"/>
        <item x="1095"/>
        <item x="776"/>
        <item x="871"/>
        <item x="132"/>
        <item x="958"/>
        <item x="964"/>
        <item x="1137"/>
        <item x="679"/>
        <item x="57"/>
        <item x="547"/>
        <item x="921"/>
        <item x="955"/>
        <item x="843"/>
        <item x="298"/>
        <item x="1183"/>
        <item x="323"/>
        <item x="103"/>
        <item x="9"/>
        <item x="405"/>
        <item x="677"/>
        <item x="1167"/>
        <item x="1098"/>
        <item x="878"/>
        <item x="550"/>
        <item x="730"/>
        <item x="1152"/>
        <item x="823"/>
        <item x="194"/>
        <item x="456"/>
        <item x="916"/>
        <item x="1047"/>
        <item x="959"/>
        <item x="631"/>
        <item x="676"/>
        <item x="593"/>
        <item x="536"/>
        <item x="44"/>
        <item x="1053"/>
        <item x="496"/>
        <item x="225"/>
        <item x="590"/>
        <item x="55"/>
        <item x="38"/>
        <item x="920"/>
        <item x="137"/>
        <item x="915"/>
        <item x="774"/>
        <item x="879"/>
        <item x="2"/>
        <item x="668"/>
        <item x="1099"/>
        <item x="993"/>
        <item x="11"/>
        <item x="414"/>
        <item x="820"/>
        <item x="1143"/>
        <item x="362"/>
        <item x="492"/>
        <item x="182"/>
        <item x="1052"/>
        <item x="1003"/>
        <item x="629"/>
        <item x="1008"/>
        <item x="523"/>
        <item x="543"/>
        <item x="409"/>
        <item x="1094"/>
        <item x="673"/>
        <item x="810"/>
        <item x="116"/>
        <item x="952"/>
        <item x="586"/>
        <item x="962"/>
        <item x="727"/>
        <item x="89"/>
        <item x="43"/>
        <item x="401"/>
        <item x="88"/>
        <item x="1082"/>
        <item x="1000"/>
        <item x="92"/>
        <item x="628"/>
        <item x="1085"/>
        <item x="828"/>
        <item x="530"/>
        <item x="277"/>
        <item x="918"/>
        <item x="1146"/>
        <item x="83"/>
        <item x="25"/>
        <item x="47"/>
        <item x="728"/>
        <item x="911"/>
        <item x="863"/>
        <item x="312"/>
        <item x="1142"/>
        <item x="778"/>
        <item x="318"/>
        <item x="923"/>
        <item x="837"/>
        <item x="552"/>
        <item x="311"/>
        <item x="956"/>
        <item x="589"/>
        <item x="368"/>
        <item x="1049"/>
        <item x="957"/>
        <item x="1135"/>
        <item x="488"/>
        <item x="138"/>
        <item x="445"/>
        <item x="178"/>
        <item x="525"/>
        <item x="875"/>
        <item x="306"/>
        <item x="188"/>
        <item x="622"/>
        <item x="1038"/>
        <item x="1140"/>
        <item x="1169"/>
        <item x="1002"/>
        <item x="1054"/>
        <item x="773"/>
        <item x="1198"/>
        <item x="781"/>
        <item x="1006"/>
        <item x="1138"/>
        <item x="960"/>
        <item x="275"/>
        <item x="870"/>
        <item x="231"/>
        <item x="1128"/>
        <item x="48"/>
        <item x="636"/>
        <item x="489"/>
        <item x="821"/>
        <item x="731"/>
        <item x="1096"/>
        <item x="61"/>
        <item x="1093"/>
        <item x="175"/>
        <item x="1045"/>
        <item x="1091"/>
        <item x="226"/>
        <item x="1050"/>
        <item x="218"/>
        <item x="633"/>
        <item x="716"/>
        <item x="782"/>
        <item x="40"/>
        <item x="919"/>
        <item x="924"/>
        <item x="145"/>
        <item x="486"/>
        <item x="1005"/>
        <item x="1180"/>
        <item x="27"/>
        <item x="747"/>
        <item x="725"/>
        <item x="724"/>
        <item x="824"/>
        <item x="544"/>
        <item x="393"/>
        <item x="585"/>
        <item x="874"/>
        <item x="1009"/>
        <item x="85"/>
        <item x="96"/>
        <item x="349"/>
        <item x="761"/>
        <item x="740"/>
        <item x="813"/>
        <item x="1"/>
        <item x="872"/>
        <item x="989"/>
        <item x="825"/>
        <item x="714"/>
        <item x="101"/>
        <item x="444"/>
        <item x="963"/>
        <item x="829"/>
        <item x="450"/>
        <item x="557"/>
        <item x="146"/>
        <item x="602"/>
        <item x="356"/>
        <item x="766"/>
        <item x="45"/>
        <item x="1044"/>
        <item x="597"/>
        <item x="237"/>
        <item x="539"/>
        <item x="190"/>
        <item x="439"/>
        <item x="646"/>
        <item x="1139"/>
        <item x="822"/>
        <item x="269"/>
        <item x="163"/>
        <item x="479"/>
        <item x="693"/>
        <item x="316"/>
        <item x="221"/>
        <item x="1100"/>
        <item x="402"/>
        <item x="363"/>
        <item x="262"/>
        <item x="435"/>
        <item x="8"/>
        <item x="358"/>
        <item x="681"/>
        <item x="762"/>
        <item x="917"/>
        <item x="91"/>
        <item x="580"/>
        <item x="531"/>
        <item x="790"/>
        <item x="129"/>
        <item x="1144"/>
        <item x="729"/>
        <item x="233"/>
        <item x="54"/>
        <item x="1022"/>
        <item x="594"/>
        <item x="100"/>
        <item x="858"/>
        <item x="551"/>
        <item x="748"/>
        <item x="999"/>
        <item x="451"/>
        <item x="777"/>
        <item x="469"/>
        <item x="410"/>
        <item x="495"/>
        <item x="1201"/>
        <item x="265"/>
        <item x="106"/>
        <item x="403"/>
        <item x="317"/>
        <item x="364"/>
        <item x="235"/>
        <item x="319"/>
        <item x="1055"/>
        <item x="276"/>
        <item x="408"/>
        <item x="206"/>
        <item x="996"/>
        <item x="144"/>
        <item x="352"/>
        <item x="526"/>
        <item x="404"/>
        <item x="271"/>
        <item x="189"/>
        <item x="685"/>
        <item x="775"/>
        <item x="1207"/>
        <item x="726"/>
        <item x="151"/>
        <item x="7"/>
        <item x="56"/>
        <item x="1039"/>
        <item x="99"/>
        <item x="436"/>
        <item x="53"/>
        <item x="134"/>
        <item x="1204"/>
        <item x="304"/>
        <item x="232"/>
        <item x="994"/>
        <item x="10"/>
        <item x="3"/>
        <item x="313"/>
        <item x="905"/>
        <item x="1046"/>
        <item x="713"/>
        <item x="1129"/>
        <item x="975"/>
        <item x="669"/>
        <item x="365"/>
        <item x="1134"/>
        <item x="797"/>
        <item x="672"/>
        <item x="480"/>
        <item x="498"/>
        <item x="581"/>
        <item x="26"/>
        <item x="394"/>
        <item x="337"/>
        <item x="1086"/>
        <item x="93"/>
        <item x="98"/>
        <item x="49"/>
        <item x="86"/>
        <item x="41"/>
        <item x="176"/>
        <item x="814"/>
        <item x="1119"/>
        <item x="899"/>
        <item x="249"/>
        <item x="263"/>
        <item x="279"/>
        <item x="1075"/>
        <item x="853"/>
        <item x="147"/>
        <item x="179"/>
        <item x="864"/>
        <item x="1090"/>
        <item x="635"/>
        <item x="490"/>
        <item x="184"/>
        <item x="591"/>
        <item x="1101"/>
        <item x="1170"/>
        <item x="440"/>
        <item x="321"/>
        <item x="350"/>
        <item x="732"/>
        <item x="912"/>
        <item x="678"/>
        <item x="192"/>
        <item x="307"/>
        <item x="707"/>
        <item x="660"/>
        <item x="805"/>
        <item x="519"/>
        <item x="756"/>
        <item x="396"/>
        <item x="453"/>
        <item x="219"/>
        <item x="608"/>
        <item x="130"/>
        <item x="327"/>
        <item x="15"/>
        <item x="292"/>
        <item x="630"/>
        <item x="1004"/>
        <item x="1097"/>
        <item x="641"/>
        <item x="546"/>
        <item x="767"/>
        <item x="1141"/>
        <item x="598"/>
        <item x="1125"/>
        <item x="491"/>
        <item x="717"/>
        <item x="553"/>
        <item x="922"/>
        <item x="545"/>
        <item x="827"/>
        <item x="446"/>
        <item x="877"/>
        <item x="483"/>
        <item x="1048"/>
        <item x="139"/>
        <item x="412"/>
        <item x="1051"/>
        <item x="102"/>
        <item x="961"/>
        <item x="562"/>
        <item x="506"/>
        <item x="1007"/>
        <item x="461"/>
        <item x="683"/>
        <item x="616"/>
        <item x="227"/>
        <item x="1021"/>
        <item x="533"/>
        <item x="780"/>
        <item x="1081"/>
        <item x="370"/>
        <item x="13"/>
        <item t="default"/>
      </items>
    </pivotField>
    <pivotField showAll="0">
      <items count="1425">
        <item x="654"/>
        <item x="587"/>
        <item x="1266"/>
        <item x="1384"/>
        <item x="775"/>
        <item x="1304"/>
        <item x="675"/>
        <item x="481"/>
        <item x="371"/>
        <item x="837"/>
        <item x="1049"/>
        <item x="263"/>
        <item x="1124"/>
        <item x="1002"/>
        <item x="1103"/>
        <item x="1050"/>
        <item x="999"/>
        <item x="1363"/>
        <item x="495"/>
        <item x="998"/>
        <item x="1071"/>
        <item x="893"/>
        <item x="282"/>
        <item x="1142"/>
        <item x="1205"/>
        <item x="394"/>
        <item x="88"/>
        <item x="1197"/>
        <item x="1231"/>
        <item x="1102"/>
        <item x="70"/>
        <item x="386"/>
        <item x="692"/>
        <item x="20"/>
        <item x="498"/>
        <item x="159"/>
        <item x="1179"/>
        <item x="36"/>
        <item x="164"/>
        <item x="297"/>
        <item x="290"/>
        <item x="773"/>
        <item x="1320"/>
        <item x="426"/>
        <item x="1285"/>
        <item x="1129"/>
        <item x="231"/>
        <item x="402"/>
        <item x="534"/>
        <item x="370"/>
        <item x="1267"/>
        <item x="886"/>
        <item x="1213"/>
        <item x="448"/>
        <item x="248"/>
        <item x="940"/>
        <item x="1180"/>
        <item x="795"/>
        <item x="1020"/>
        <item x="239"/>
        <item x="832"/>
        <item x="29"/>
        <item x="1093"/>
        <item x="144"/>
        <item x="777"/>
        <item x="937"/>
        <item x="956"/>
        <item x="1258"/>
        <item x="511"/>
        <item x="291"/>
        <item x="179"/>
        <item x="1268"/>
        <item x="194"/>
        <item x="1088"/>
        <item x="594"/>
        <item x="831"/>
        <item x="885"/>
        <item x="1072"/>
        <item x="30"/>
        <item x="744"/>
        <item x="968"/>
        <item x="926"/>
        <item x="857"/>
        <item x="883"/>
        <item x="1214"/>
        <item x="556"/>
        <item x="244"/>
        <item x="1311"/>
        <item x="939"/>
        <item x="1100"/>
        <item x="320"/>
        <item x="1125"/>
        <item x="1181"/>
        <item x="1159"/>
        <item x="1140"/>
        <item x="346"/>
        <item x="689"/>
        <item x="127"/>
        <item x="659"/>
        <item x="711"/>
        <item x="969"/>
        <item x="1021"/>
        <item x="913"/>
        <item x="1160"/>
        <item x="586"/>
        <item x="618"/>
        <item x="848"/>
        <item x="1265"/>
        <item x="332"/>
        <item x="1118"/>
        <item x="1362"/>
        <item x="456"/>
        <item x="1193"/>
        <item x="1222"/>
        <item x="348"/>
        <item x="776"/>
        <item x="914"/>
        <item x="295"/>
        <item x="1248"/>
        <item x="653"/>
        <item x="901"/>
        <item x="794"/>
        <item x="792"/>
        <item x="980"/>
        <item x="1010"/>
        <item x="1318"/>
        <item x="9"/>
        <item x="1152"/>
        <item x="858"/>
        <item x="475"/>
        <item x="728"/>
        <item x="192"/>
        <item x="747"/>
        <item x="1245"/>
        <item x="783"/>
        <item x="549"/>
        <item x="269"/>
        <item x="440"/>
        <item x="1376"/>
        <item x="567"/>
        <item x="528"/>
        <item x="400"/>
        <item x="910"/>
        <item x="1340"/>
        <item x="1139"/>
        <item x="1350"/>
        <item x="167"/>
        <item x="59"/>
        <item x="1035"/>
        <item x="287"/>
        <item x="829"/>
        <item x="814"/>
        <item x="625"/>
        <item x="869"/>
        <item x="114"/>
        <item x="158"/>
        <item x="218"/>
        <item x="262"/>
        <item x="1299"/>
        <item x="1087"/>
        <item x="140"/>
        <item x="608"/>
        <item x="306"/>
        <item x="1328"/>
        <item x="109"/>
        <item x="177"/>
        <item x="1276"/>
        <item x="839"/>
        <item x="235"/>
        <item x="342"/>
        <item x="622"/>
        <item x="1089"/>
        <item x="280"/>
        <item x="384"/>
        <item x="366"/>
        <item x="672"/>
        <item x="879"/>
        <item x="933"/>
        <item x="1254"/>
        <item x="825"/>
        <item x="988"/>
        <item x="769"/>
        <item x="1042"/>
        <item x="452"/>
        <item x="493"/>
        <item x="605"/>
        <item x="1046"/>
        <item x="992"/>
        <item x="828"/>
        <item x="847"/>
        <item x="1117"/>
        <item x="1032"/>
        <item x="255"/>
        <item x="1169"/>
        <item x="52"/>
        <item x="546"/>
        <item x="1099"/>
        <item x="182"/>
        <item x="1009"/>
        <item x="991"/>
        <item x="419"/>
        <item x="955"/>
        <item x="454"/>
        <item x="936"/>
        <item x="104"/>
        <item x="760"/>
        <item x="563"/>
        <item x="1143"/>
        <item x="508"/>
        <item x="725"/>
        <item x="978"/>
        <item x="1170"/>
        <item x="1349"/>
        <item x="890"/>
        <item x="105"/>
        <item x="229"/>
        <item x="708"/>
        <item x="870"/>
        <item x="527"/>
        <item x="1151"/>
        <item x="198"/>
        <item x="1"/>
        <item x="438"/>
        <item x="125"/>
        <item x="1244"/>
        <item x="979"/>
        <item x="923"/>
        <item x="1192"/>
        <item x="993"/>
        <item x="815"/>
        <item x="1048"/>
        <item x="330"/>
        <item x="82"/>
        <item x="946"/>
        <item x="1106"/>
        <item x="388"/>
        <item x="293"/>
        <item x="1164"/>
        <item x="752"/>
        <item x="1232"/>
        <item x="398"/>
        <item x="2"/>
        <item x="900"/>
        <item x="924"/>
        <item x="1298"/>
        <item x="1065"/>
        <item x="33"/>
        <item x="1019"/>
        <item x="314"/>
        <item x="55"/>
        <item x="836"/>
        <item x="882"/>
        <item x="1352"/>
        <item x="766"/>
        <item x="791"/>
        <item x="863"/>
        <item x="1064"/>
        <item x="1312"/>
        <item x="1301"/>
        <item x="564"/>
        <item x="1303"/>
        <item x="211"/>
        <item x="509"/>
        <item x="821"/>
        <item x="1221"/>
        <item x="1033"/>
        <item x="1275"/>
        <item x="772"/>
        <item x="1045"/>
        <item x="83"/>
        <item x="420"/>
        <item x="214"/>
        <item x="1204"/>
        <item x="312"/>
        <item x="590"/>
        <item x="479"/>
        <item x="1144"/>
        <item x="313"/>
        <item x="37"/>
        <item x="19"/>
        <item x="1257"/>
        <item x="1141"/>
        <item x="562"/>
        <item x="6"/>
        <item x="51"/>
        <item x="474"/>
        <item x="423"/>
        <item x="785"/>
        <item x="1375"/>
        <item x="69"/>
        <item x="399"/>
        <item x="404"/>
        <item x="1361"/>
        <item x="139"/>
        <item x="808"/>
        <item x="972"/>
        <item x="585"/>
        <item x="424"/>
        <item x="1155"/>
        <item x="31"/>
        <item x="1001"/>
        <item x="1329"/>
        <item x="365"/>
        <item x="688"/>
        <item x="32"/>
        <item x="3"/>
        <item x="945"/>
        <item x="1294"/>
        <item x="1346"/>
        <item x="5"/>
        <item x="453"/>
        <item x="471"/>
        <item x="507"/>
        <item x="748"/>
        <item x="1260"/>
        <item x="1171"/>
        <item x="1250"/>
        <item x="1238"/>
        <item x="1310"/>
        <item x="856"/>
        <item x="53"/>
        <item x="841"/>
        <item x="859"/>
        <item x="1092"/>
        <item x="157"/>
        <item x="294"/>
        <item x="1207"/>
        <item x="344"/>
        <item x="265"/>
        <item x="1327"/>
        <item x="687"/>
        <item x="626"/>
        <item x="278"/>
        <item x="106"/>
        <item x="210"/>
        <item x="1351"/>
        <item x="34"/>
        <item x="212"/>
        <item x="108"/>
        <item x="86"/>
        <item x="1364"/>
        <item x="146"/>
        <item x="345"/>
        <item x="707"/>
        <item x="741"/>
        <item x="1277"/>
        <item x="161"/>
        <item x="1300"/>
        <item x="891"/>
        <item x="613"/>
        <item x="189"/>
        <item x="261"/>
        <item x="621"/>
        <item x="316"/>
        <item x="130"/>
        <item x="1026"/>
        <item x="1286"/>
        <item x="246"/>
        <item x="733"/>
        <item x="874"/>
        <item x="369"/>
        <item x="17"/>
        <item x="242"/>
        <item x="84"/>
        <item x="1246"/>
        <item x="273"/>
        <item x="382"/>
        <item x="1247"/>
        <item x="896"/>
        <item x="1194"/>
        <item x="1133"/>
        <item x="822"/>
        <item x="1223"/>
        <item x="652"/>
        <item x="89"/>
        <item x="1377"/>
        <item x="1054"/>
        <item x="944"/>
        <item x="786"/>
        <item x="142"/>
        <item x="506"/>
        <item x="1293"/>
        <item x="680"/>
        <item x="905"/>
        <item x="1105"/>
        <item x="241"/>
        <item x="1000"/>
        <item x="66"/>
        <item x="85"/>
        <item x="1195"/>
        <item x="1237"/>
        <item x="124"/>
        <item x="1196"/>
        <item x="1081"/>
        <item x="243"/>
        <item x="1037"/>
        <item x="1119"/>
        <item x="451"/>
        <item x="1188"/>
        <item x="960"/>
        <item x="544"/>
        <item x="982"/>
        <item x="617"/>
        <item x="1253"/>
        <item x="1066"/>
        <item x="436"/>
        <item x="927"/>
        <item x="1201"/>
        <item x="1014"/>
        <item x="787"/>
        <item x="397"/>
        <item x="190"/>
        <item x="188"/>
        <item x="619"/>
        <item x="1218"/>
        <item x="209"/>
        <item x="67"/>
        <item x="602"/>
        <item x="1372"/>
        <item x="328"/>
        <item x="642"/>
        <item x="620"/>
        <item x="491"/>
        <item x="658"/>
        <item x="191"/>
        <item x="568"/>
        <item x="1358"/>
        <item x="1323"/>
        <item x="349"/>
        <item x="1270"/>
        <item x="289"/>
        <item x="742"/>
        <item x="0"/>
        <item x="339"/>
        <item x="1271"/>
        <item x="311"/>
        <item x="738"/>
        <item x="685"/>
        <item x="1061"/>
        <item x="897"/>
        <item x="1272"/>
        <item x="952"/>
        <item x="1006"/>
        <item x="788"/>
        <item x="279"/>
        <item x="844"/>
        <item x="364"/>
        <item x="751"/>
        <item x="228"/>
        <item x="917"/>
        <item x="18"/>
        <item x="1324"/>
        <item x="670"/>
        <item x="138"/>
        <item x="50"/>
        <item x="68"/>
        <item x="1399"/>
        <item x="842"/>
        <item x="403"/>
        <item x="784"/>
        <item x="65"/>
        <item x="1114"/>
        <item x="103"/>
        <item x="260"/>
        <item x="750"/>
        <item x="1113"/>
        <item x="329"/>
        <item x="512"/>
        <item x="714"/>
        <item x="418"/>
        <item x="227"/>
        <item x="764"/>
        <item x="176"/>
        <item x="1307"/>
        <item x="1056"/>
        <item x="480"/>
        <item x="529"/>
        <item x="123"/>
        <item x="383"/>
        <item x="457"/>
        <item x="669"/>
        <item x="686"/>
        <item x="862"/>
        <item x="743"/>
        <item x="807"/>
        <item x="1025"/>
        <item x="421"/>
        <item x="1187"/>
        <item x="367"/>
        <item x="137"/>
        <item x="1354"/>
        <item x="56"/>
        <item x="473"/>
        <item x="175"/>
        <item x="1110"/>
        <item x="136"/>
        <item x="78"/>
        <item x="38"/>
        <item x="476"/>
        <item x="778"/>
        <item x="532"/>
        <item x="15"/>
        <item x="437"/>
        <item x="545"/>
        <item x="657"/>
        <item x="947"/>
        <item x="722"/>
        <item x="800"/>
        <item x="173"/>
        <item x="1165"/>
        <item x="1341"/>
        <item x="1005"/>
        <item x="492"/>
        <item x="1004"/>
        <item x="872"/>
        <item x="450"/>
        <item x="1422"/>
        <item x="1161"/>
        <item x="603"/>
        <item x="128"/>
        <item x="767"/>
        <item x="671"/>
        <item x="1166"/>
        <item x="526"/>
        <item x="584"/>
        <item x="156"/>
        <item x="238"/>
        <item x="490"/>
        <item x="225"/>
        <item x="380"/>
        <item x="1003"/>
        <item x="985"/>
        <item x="759"/>
        <item x="950"/>
        <item x="895"/>
        <item x="724"/>
        <item x="223"/>
        <item x="379"/>
        <item x="693"/>
        <item x="323"/>
        <item x="894"/>
        <item x="122"/>
        <item x="916"/>
        <item x="343"/>
        <item x="1095"/>
        <item x="543"/>
        <item x="561"/>
        <item x="169"/>
        <item x="843"/>
        <item x="1080"/>
        <item x="434"/>
        <item x="823"/>
        <item x="604"/>
        <item x="221"/>
        <item x="116"/>
        <item x="429"/>
        <item x="948"/>
        <item x="272"/>
        <item x="838"/>
        <item x="376"/>
        <item x="1147"/>
        <item x="486"/>
        <item x="61"/>
        <item x="723"/>
        <item x="299"/>
        <item x="393"/>
        <item x="651"/>
        <item x="971"/>
        <item x="538"/>
        <item x="1148"/>
        <item x="877"/>
        <item x="644"/>
        <item x="648"/>
        <item x="986"/>
        <item x="292"/>
        <item x="817"/>
        <item x="600"/>
        <item x="195"/>
        <item x="931"/>
        <item x="597"/>
        <item x="591"/>
        <item x="180"/>
        <item x="1055"/>
        <item x="121"/>
        <item x="646"/>
        <item x="806"/>
        <item x="1412"/>
        <item x="1132"/>
        <item x="11"/>
        <item x="592"/>
        <item x="1200"/>
        <item x="72"/>
        <item x="119"/>
        <item x="782"/>
        <item x="949"/>
        <item x="1162"/>
        <item x="951"/>
        <item x="706"/>
        <item x="1036"/>
        <item x="1059"/>
        <item x="643"/>
        <item x="327"/>
        <item x="729"/>
        <item x="1252"/>
        <item x="663"/>
        <item x="1060"/>
        <item x="22"/>
        <item x="276"/>
        <item x="676"/>
        <item x="111"/>
        <item x="1040"/>
        <item x="1041"/>
        <item x="23"/>
        <item x="1215"/>
        <item x="717"/>
        <item x="650"/>
        <item x="232"/>
        <item x="876"/>
        <item x="713"/>
        <item x="505"/>
        <item x="558"/>
        <item x="1163"/>
        <item x="930"/>
        <item x="628"/>
        <item x="761"/>
        <item x="878"/>
        <item x="441"/>
        <item x="694"/>
        <item x="1322"/>
        <item x="1345"/>
        <item x="1058"/>
        <item x="1269"/>
        <item x="16"/>
        <item x="861"/>
        <item x="609"/>
        <item x="1371"/>
        <item x="1416"/>
        <item x="649"/>
        <item x="172"/>
        <item x="110"/>
        <item x="496"/>
        <item x="1096"/>
        <item x="458"/>
        <item x="1391"/>
        <item x="757"/>
        <item x="1217"/>
        <item x="91"/>
        <item x="1112"/>
        <item x="1394"/>
        <item x="768"/>
        <item x="174"/>
        <item x="387"/>
        <item x="283"/>
        <item x="824"/>
        <item x="915"/>
        <item x="215"/>
        <item x="749"/>
        <item x="1039"/>
        <item x="266"/>
        <item x="185"/>
        <item x="647"/>
        <item x="1131"/>
        <item x="533"/>
        <item x="1409"/>
        <item x="90"/>
        <item x="433"/>
        <item x="645"/>
        <item x="813"/>
        <item x="1396"/>
        <item x="573"/>
        <item x="1111"/>
        <item x="1057"/>
        <item x="970"/>
        <item x="1079"/>
        <item x="277"/>
        <item x="730"/>
        <item x="1319"/>
        <item x="1024"/>
        <item x="1094"/>
        <item x="1199"/>
        <item x="145"/>
        <item x="550"/>
        <item x="1418"/>
        <item x="928"/>
        <item x="333"/>
        <item x="983"/>
        <item x="334"/>
        <item x="35"/>
        <item x="1216"/>
        <item x="1357"/>
        <item x="1236"/>
        <item x="542"/>
        <item x="317"/>
        <item x="1388"/>
        <item x="1146"/>
        <item x="381"/>
        <item x="435"/>
        <item x="1402"/>
        <item x="987"/>
        <item x="1306"/>
        <item x="569"/>
        <item x="781"/>
        <item x="482"/>
        <item x="932"/>
        <item x="595"/>
        <item x="98"/>
        <item x="589"/>
        <item x="1415"/>
        <item x="1366"/>
        <item x="627"/>
        <item x="489"/>
        <item x="249"/>
        <item x="163"/>
        <item x="1321"/>
        <item x="835"/>
        <item x="1389"/>
        <item x="318"/>
        <item x="536"/>
        <item x="1405"/>
        <item x="1251"/>
        <item x="513"/>
        <item x="129"/>
        <item x="326"/>
        <item x="1356"/>
        <item x="765"/>
        <item x="1404"/>
        <item x="1313"/>
        <item x="868"/>
        <item x="1408"/>
        <item x="1368"/>
        <item x="1208"/>
        <item x="632"/>
        <item x="1109"/>
        <item x="1390"/>
        <item x="21"/>
        <item x="143"/>
        <item x="1305"/>
        <item x="267"/>
        <item x="226"/>
        <item x="1406"/>
        <item x="1190"/>
        <item x="1242"/>
        <item x="1413"/>
        <item x="551"/>
        <item x="422"/>
        <item x="666"/>
        <item x="1292"/>
        <item x="889"/>
        <item x="610"/>
        <item x="1370"/>
        <item x="668"/>
        <item x="120"/>
        <item x="1397"/>
        <item x="73"/>
        <item x="1137"/>
        <item x="720"/>
        <item x="39"/>
        <item x="718"/>
        <item x="1392"/>
        <item x="1344"/>
        <item x="14"/>
        <item x="1186"/>
        <item x="234"/>
        <item x="442"/>
        <item x="478"/>
        <item x="372"/>
        <item x="1211"/>
        <item x="247"/>
        <item x="1403"/>
        <item x="350"/>
        <item x="64"/>
        <item x="715"/>
        <item x="497"/>
        <item x="1400"/>
        <item x="1411"/>
        <item x="300"/>
        <item x="113"/>
        <item x="8"/>
        <item x="298"/>
        <item x="425"/>
        <item x="1401"/>
        <item x="691"/>
        <item x="1398"/>
        <item x="1393"/>
        <item x="1085"/>
        <item x="1421"/>
        <item x="531"/>
        <item x="1053"/>
        <item x="58"/>
        <item x="216"/>
        <item x="679"/>
        <item x="1419"/>
        <item x="233"/>
        <item x="540"/>
        <item x="661"/>
        <item x="1410"/>
        <item x="196"/>
        <item x="810"/>
        <item x="1309"/>
        <item x="1091"/>
        <item x="1420"/>
        <item x="1395"/>
        <item x="1414"/>
        <item x="921"/>
        <item x="517"/>
        <item x="819"/>
        <item x="1296"/>
        <item x="1158"/>
        <item x="677"/>
        <item x="1407"/>
        <item x="45"/>
        <item x="1336"/>
        <item x="1383"/>
        <item x="197"/>
        <item x="347"/>
        <item x="166"/>
        <item x="732"/>
        <item x="1184"/>
        <item x="754"/>
        <item x="71"/>
        <item x="1224"/>
        <item x="1134"/>
        <item x="758"/>
        <item x="698"/>
        <item x="1264"/>
        <item x="389"/>
        <item x="726"/>
        <item x="656"/>
        <item x="1256"/>
        <item x="611"/>
        <item x="1145"/>
        <item x="444"/>
        <item x="1030"/>
        <item x="1326"/>
        <item x="181"/>
        <item x="487"/>
        <item x="1206"/>
        <item x="566"/>
        <item x="1150"/>
        <item x="351"/>
        <item x="401"/>
        <item x="976"/>
        <item x="943"/>
        <item x="997"/>
        <item x="510"/>
        <item x="790"/>
        <item x="1259"/>
        <item x="673"/>
        <item x="1423"/>
        <item x="1360"/>
        <item x="1291"/>
        <item x="803"/>
        <item x="24"/>
        <item x="405"/>
        <item x="1083"/>
        <item x="1374"/>
        <item x="459"/>
        <item x="335"/>
        <item x="1302"/>
        <item x="230"/>
        <item x="1417"/>
        <item x="131"/>
        <item x="606"/>
        <item x="87"/>
        <item x="193"/>
        <item x="881"/>
        <item x="1281"/>
        <item x="555"/>
        <item x="183"/>
        <item x="1348"/>
        <item x="1203"/>
        <item x="284"/>
        <item x="499"/>
        <item x="374"/>
        <item x="126"/>
        <item x="1353"/>
        <item x="873"/>
        <item x="1274"/>
        <item x="74"/>
        <item x="285"/>
        <item x="1090"/>
        <item x="601"/>
        <item x="178"/>
        <item x="1034"/>
        <item x="612"/>
        <item x="213"/>
        <item x="25"/>
        <item x="1343"/>
        <item x="4"/>
        <item x="774"/>
        <item x="1185"/>
        <item x="1082"/>
        <item x="1044"/>
        <item x="1116"/>
        <item x="1098"/>
        <item x="1130"/>
        <item x="899"/>
        <item x="219"/>
        <item x="315"/>
        <item x="793"/>
        <item x="1249"/>
        <item x="1239"/>
        <item x="719"/>
        <item x="430"/>
        <item x="1355"/>
        <item x="368"/>
        <item x="391"/>
        <item x="336"/>
        <item x="816"/>
        <item x="155"/>
        <item x="484"/>
        <item x="1153"/>
        <item x="935"/>
        <item x="184"/>
        <item x="500"/>
        <item x="443"/>
        <item x="77"/>
        <item x="771"/>
        <item x="154"/>
        <item x="455"/>
        <item x="264"/>
        <item x="624"/>
        <item x="286"/>
        <item x="865"/>
        <item x="721"/>
        <item x="974"/>
        <item x="1168"/>
        <item x="281"/>
        <item x="871"/>
        <item x="710"/>
        <item x="830"/>
        <item x="1047"/>
        <item x="994"/>
        <item x="54"/>
        <item x="321"/>
        <item x="1175"/>
        <item x="245"/>
        <item x="133"/>
        <item x="548"/>
        <item x="852"/>
        <item x="268"/>
        <item x="665"/>
        <item x="107"/>
        <item x="1101"/>
        <item x="224"/>
        <item x="160"/>
        <item x="1135"/>
        <item x="678"/>
        <item x="1240"/>
        <item x="1028"/>
        <item x="439"/>
        <item x="1220"/>
        <item x="296"/>
        <item x="1063"/>
        <item x="701"/>
        <item x="1198"/>
        <item x="477"/>
        <item x="385"/>
        <item x="938"/>
        <item x="981"/>
        <item x="236"/>
        <item x="731"/>
        <item x="324"/>
        <item x="884"/>
        <item x="275"/>
        <item x="7"/>
        <item x="664"/>
        <item x="827"/>
        <item x="925"/>
        <item x="494"/>
        <item x="990"/>
        <item x="918"/>
        <item x="377"/>
        <item x="331"/>
        <item x="270"/>
        <item x="727"/>
        <item x="1290"/>
        <item x="217"/>
        <item x="934"/>
        <item x="674"/>
        <item x="849"/>
        <item x="607"/>
        <item x="864"/>
        <item x="846"/>
        <item x="1261"/>
        <item x="431"/>
        <item x="539"/>
        <item x="141"/>
        <item x="1369"/>
        <item x="1379"/>
        <item x="319"/>
        <item x="973"/>
        <item x="1070"/>
        <item x="1027"/>
        <item x="1287"/>
        <item x="1278"/>
        <item x="880"/>
        <item x="112"/>
        <item x="919"/>
        <item x="840"/>
        <item x="165"/>
        <item x="57"/>
        <item x="598"/>
        <item x="892"/>
        <item x="746"/>
        <item x="1015"/>
        <item x="588"/>
        <item x="954"/>
        <item x="363"/>
        <item x="49"/>
        <item x="530"/>
        <item x="1076"/>
        <item x="1367"/>
        <item x="1123"/>
        <item x="1008"/>
        <item x="373"/>
        <item x="709"/>
        <item x="818"/>
        <item x="655"/>
        <item x="799"/>
        <item x="906"/>
        <item x="1233"/>
        <item x="964"/>
        <item x="170"/>
        <item x="80"/>
        <item x="525"/>
        <item x="256"/>
        <item x="1104"/>
        <item x="1314"/>
        <item x="472"/>
        <item x="81"/>
        <item x="337"/>
        <item x="101"/>
        <item x="1339"/>
        <item x="1385"/>
        <item x="1013"/>
        <item x="1138"/>
        <item x="875"/>
        <item x="309"/>
        <item x="1154"/>
        <item x="427"/>
        <item x="860"/>
        <item x="535"/>
        <item x="117"/>
        <item x="762"/>
        <item x="378"/>
        <item x="1038"/>
        <item x="483"/>
        <item x="417"/>
        <item x="965"/>
        <item x="1202"/>
        <item x="904"/>
        <item x="1191"/>
        <item x="208"/>
        <item x="690"/>
        <item x="755"/>
        <item x="578"/>
        <item x="1365"/>
        <item x="929"/>
        <item x="1062"/>
        <item x="1212"/>
        <item x="984"/>
        <item x="789"/>
        <item x="753"/>
        <item x="593"/>
        <item x="845"/>
        <item x="552"/>
        <item x="739"/>
        <item x="356"/>
        <item x="1308"/>
        <item x="359"/>
        <item x="681"/>
        <item x="712"/>
        <item x="1149"/>
        <item x="1317"/>
        <item x="700"/>
        <item x="1280"/>
        <item x="623"/>
        <item x="62"/>
        <item x="866"/>
        <item x="390"/>
        <item x="660"/>
        <item x="308"/>
        <item x="1086"/>
        <item x="1359"/>
        <item x="811"/>
        <item x="547"/>
        <item x="959"/>
        <item x="1122"/>
        <item x="204"/>
        <item x="503"/>
        <item x="809"/>
        <item x="898"/>
        <item x="12"/>
        <item x="683"/>
        <item x="1255"/>
        <item x="1332"/>
        <item x="989"/>
        <item x="637"/>
        <item x="953"/>
        <item x="1219"/>
        <item x="571"/>
        <item x="1243"/>
        <item x="1031"/>
        <item x="26"/>
        <item x="447"/>
        <item x="1342"/>
        <item x="1174"/>
        <item x="1373"/>
        <item x="560"/>
        <item x="565"/>
        <item x="186"/>
        <item x="416"/>
        <item x="463"/>
        <item x="202"/>
        <item x="615"/>
        <item x="467"/>
        <item x="922"/>
        <item x="1043"/>
        <item x="254"/>
        <item x="735"/>
        <item x="977"/>
        <item x="1347"/>
        <item x="522"/>
        <item x="1297"/>
        <item x="1330"/>
        <item x="1097"/>
        <item x="1227"/>
        <item x="1069"/>
        <item x="1325"/>
        <item x="132"/>
        <item x="354"/>
        <item x="737"/>
        <item x="1167"/>
        <item x="805"/>
        <item x="305"/>
        <item x="97"/>
        <item x="1273"/>
        <item x="151"/>
        <item x="41"/>
        <item x="1115"/>
        <item x="1007"/>
        <item x="240"/>
        <item x="745"/>
        <item x="411"/>
        <item x="93"/>
        <item x="638"/>
        <item x="576"/>
        <item x="465"/>
        <item x="48"/>
        <item x="770"/>
        <item x="135"/>
        <item x="461"/>
        <item x="639"/>
        <item x="630"/>
        <item x="826"/>
        <item x="76"/>
        <item x="396"/>
        <item x="79"/>
        <item x="520"/>
        <item x="28"/>
        <item x="1189"/>
        <item x="13"/>
        <item x="63"/>
        <item x="341"/>
        <item x="554"/>
        <item x="171"/>
        <item x="118"/>
        <item x="222"/>
        <item x="1235"/>
        <item x="1183"/>
        <item x="1289"/>
        <item x="253"/>
        <item x="488"/>
        <item x="515"/>
        <item x="446"/>
        <item x="703"/>
        <item x="1338"/>
        <item x="274"/>
        <item x="307"/>
        <item x="407"/>
        <item x="432"/>
        <item x="207"/>
        <item x="502"/>
        <item x="352"/>
        <item x="257"/>
        <item x="696"/>
        <item x="820"/>
        <item x="325"/>
        <item x="310"/>
        <item x="599"/>
        <item x="302"/>
        <item x="541"/>
        <item x="200"/>
        <item x="763"/>
        <item x="148"/>
        <item x="410"/>
        <item x="102"/>
        <item x="667"/>
        <item x="95"/>
        <item x="358"/>
        <item x="415"/>
        <item x="466"/>
        <item x="409"/>
        <item x="633"/>
        <item x="1209"/>
        <item x="1241"/>
        <item x="1068"/>
        <item x="1331"/>
        <item x="43"/>
        <item x="1387"/>
        <item x="804"/>
        <item x="521"/>
        <item x="251"/>
        <item x="516"/>
        <item x="740"/>
        <item x="357"/>
        <item x="201"/>
        <item x="252"/>
        <item x="149"/>
        <item x="303"/>
        <item x="408"/>
        <item x="44"/>
        <item x="631"/>
        <item x="462"/>
        <item x="572"/>
        <item x="697"/>
        <item x="96"/>
        <item x="577"/>
        <item x="636"/>
        <item x="614"/>
        <item x="559"/>
        <item x="996"/>
        <item x="1378"/>
        <item x="1012"/>
        <item x="888"/>
        <item x="699"/>
        <item x="1279"/>
        <item x="756"/>
        <item x="958"/>
        <item x="734"/>
        <item x="702"/>
        <item x="682"/>
        <item x="851"/>
        <item x="903"/>
        <item x="1121"/>
        <item x="1382"/>
        <item x="1284"/>
        <item x="802"/>
        <item x="1018"/>
        <item x="909"/>
        <item x="798"/>
        <item x="834"/>
        <item x="428"/>
        <item x="780"/>
        <item x="1052"/>
        <item x="963"/>
        <item x="855"/>
        <item x="1128"/>
        <item x="1178"/>
        <item x="519"/>
        <item x="1029"/>
        <item x="1075"/>
        <item x="1335"/>
        <item x="1230"/>
        <item x="1295"/>
        <item x="1173"/>
        <item x="920"/>
        <item x="1051"/>
        <item x="812"/>
        <item x="1108"/>
        <item x="867"/>
        <item x="975"/>
        <item x="1156"/>
        <item x="271"/>
        <item x="1226"/>
        <item x="375"/>
        <item x="1263"/>
        <item x="1210"/>
        <item x="518"/>
        <item x="537"/>
        <item x="596"/>
        <item x="634"/>
        <item x="220"/>
        <item x="1084"/>
        <item x="1157"/>
        <item x="1262"/>
        <item x="1316"/>
        <item x="485"/>
        <item x="575"/>
        <item x="10"/>
        <item x="662"/>
        <item x="322"/>
        <item x="168"/>
        <item x="60"/>
        <item x="115"/>
        <item x="716"/>
        <item x="942"/>
        <item x="1077"/>
        <item x="353"/>
        <item x="966"/>
        <item x="1136"/>
        <item x="206"/>
        <item x="887"/>
        <item x="1022"/>
        <item x="908"/>
        <item x="100"/>
        <item x="413"/>
        <item x="797"/>
        <item x="580"/>
        <item x="962"/>
        <item x="414"/>
        <item x="362"/>
        <item x="203"/>
        <item x="304"/>
        <item x="153"/>
        <item x="1177"/>
        <item x="464"/>
        <item x="338"/>
        <item x="854"/>
        <item x="911"/>
        <item x="152"/>
        <item x="504"/>
        <item x="557"/>
        <item x="967"/>
        <item x="635"/>
        <item x="1283"/>
        <item x="150"/>
        <item x="470"/>
        <item x="581"/>
        <item x="187"/>
        <item x="524"/>
        <item x="258"/>
        <item x="205"/>
        <item x="361"/>
        <item x="47"/>
        <item x="46"/>
        <item x="912"/>
        <item x="469"/>
        <item x="99"/>
        <item x="1120"/>
        <item x="259"/>
        <item x="392"/>
        <item x="523"/>
        <item x="1017"/>
        <item x="705"/>
        <item x="704"/>
        <item x="801"/>
        <item x="1334"/>
        <item x="1078"/>
        <item x="1074"/>
        <item x="1023"/>
        <item x="1127"/>
        <item x="1229"/>
        <item x="94"/>
        <item x="250"/>
        <item x="616"/>
        <item x="1107"/>
        <item x="1182"/>
        <item x="641"/>
        <item x="1011"/>
        <item x="570"/>
        <item x="583"/>
        <item x="199"/>
        <item x="449"/>
        <item x="301"/>
        <item x="237"/>
        <item x="147"/>
        <item x="1234"/>
        <item x="695"/>
        <item x="736"/>
        <item x="902"/>
        <item x="134"/>
        <item x="684"/>
        <item x="406"/>
        <item x="460"/>
        <item x="957"/>
        <item x="850"/>
        <item x="1381"/>
        <item x="995"/>
        <item x="629"/>
        <item x="941"/>
        <item x="514"/>
        <item x="355"/>
        <item x="42"/>
        <item x="833"/>
        <item x="288"/>
        <item x="1288"/>
        <item x="1172"/>
        <item x="779"/>
        <item x="853"/>
        <item x="1067"/>
        <item x="1337"/>
        <item x="796"/>
        <item x="961"/>
        <item x="907"/>
        <item x="1016"/>
        <item x="1380"/>
        <item x="1073"/>
        <item x="1225"/>
        <item x="1386"/>
        <item x="1228"/>
        <item x="1126"/>
        <item x="1282"/>
        <item x="1176"/>
        <item x="553"/>
        <item x="501"/>
        <item x="1333"/>
        <item x="340"/>
        <item x="445"/>
        <item x="40"/>
        <item x="395"/>
        <item x="75"/>
        <item x="92"/>
        <item x="1315"/>
        <item x="582"/>
        <item x="27"/>
        <item x="640"/>
        <item x="412"/>
        <item x="574"/>
        <item x="579"/>
        <item x="468"/>
        <item x="360"/>
        <item x="16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9" hier="-1"/>
    <pageField fld="0" item="2" hier="-1"/>
  </pageFields>
  <dataFields count="2">
    <dataField name="Сумма по полю Off-Take" fld="9" baseField="0" baseItem="2"/>
    <dataField name="Сумма по полю Value (in 1000 rub)" fld="6" baseField="0" baseItem="2"/>
  </dataFields>
  <formats count="4">
    <format dxfId="1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08645-BC6B-4422-A669-A554001F6812}" name="Сводная таблица3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6:N58" firstHeaderRow="1" firstDataRow="2" firstDataCol="1" rowPageCount="4" colPageCount="1"/>
  <pivotFields count="13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/>
    <pivotField numFmtId="164"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item="2" hier="-1"/>
    <pageField fld="2" item="0" hier="-1"/>
    <pageField fld="3" item="12" hier="-1"/>
    <pageField fld="4" item="5" hier="-1"/>
  </pageFields>
  <dataFields count="1">
    <dataField name="Сумма по полю Price" fld="10" baseField="0" baseItem="0" numFmtId="1"/>
  </dataFields>
  <formats count="1">
    <format dxfId="12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03B0A-63AC-4C6B-A15C-E27F1194D98F}" name="Сводная таблица2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3:N35" firstHeaderRow="1" firstDataRow="2" firstDataCol="1" rowPageCount="5" colPageCount="1"/>
  <pivotFields count="13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/>
    <pivotField numFmtId="164" showAll="0"/>
    <pivotField showAll="0"/>
    <pivotField showAll="0"/>
    <pivotField axis="axisPage" dataField="1" multipleItemSelectionAllowed="1" showAll="0">
      <items count="1201">
        <item x="142"/>
        <item x="397"/>
        <item x="528"/>
        <item x="632"/>
        <item x="96"/>
        <item x="162"/>
        <item x="970"/>
        <item x="88"/>
        <item x="741"/>
        <item x="98"/>
        <item x="205"/>
        <item x="1016"/>
        <item x="438"/>
        <item x="178"/>
        <item x="1118"/>
        <item x="150"/>
        <item x="983"/>
        <item x="940"/>
        <item x="424"/>
        <item x="912"/>
        <item x="651"/>
        <item x="106"/>
        <item x="836"/>
        <item x="740"/>
        <item x="379"/>
        <item x="1030"/>
        <item x="520"/>
        <item x="38"/>
        <item x="1086"/>
        <item x="357"/>
        <item x="307"/>
        <item x="790"/>
        <item x="698"/>
        <item x="608"/>
        <item x="468"/>
        <item x="989"/>
        <item x="26"/>
        <item x="1158"/>
        <item x="841"/>
        <item x="984"/>
        <item x="402"/>
        <item x="947"/>
        <item x="652"/>
        <item x="793"/>
        <item x="176"/>
        <item x="867"/>
        <item x="329"/>
        <item x="234"/>
        <item x="755"/>
        <item x="293"/>
        <item x="436"/>
        <item x="974"/>
        <item x="666"/>
        <item x="742"/>
        <item x="197"/>
        <item x="695"/>
        <item x="73"/>
        <item x="394"/>
        <item x="906"/>
        <item x="109"/>
        <item x="562"/>
        <item x="263"/>
        <item x="122"/>
        <item x="15"/>
        <item x="372"/>
        <item x="1074"/>
        <item x="459"/>
        <item x="70"/>
        <item x="350"/>
        <item x="817"/>
        <item x="599"/>
        <item x="676"/>
        <item x="898"/>
        <item x="1162"/>
        <item x="1062"/>
        <item x="1078"/>
        <item x="83"/>
        <item x="240"/>
        <item x="248"/>
        <item x="617"/>
        <item x="1033"/>
        <item x="665"/>
        <item x="618"/>
        <item x="668"/>
        <item x="637"/>
        <item x="969"/>
        <item x="715"/>
        <item x="899"/>
        <item x="744"/>
        <item x="888"/>
        <item x="694"/>
        <item x="479"/>
        <item x="382"/>
        <item x="1020"/>
        <item x="567"/>
        <item x="364"/>
        <item x="1019"/>
        <item x="118"/>
        <item x="488"/>
        <item x="604"/>
        <item x="682"/>
        <item x="266"/>
        <item x="247"/>
        <item x="851"/>
        <item x="42"/>
        <item x="973"/>
        <item x="1063"/>
        <item x="416"/>
        <item x="579"/>
        <item x="284"/>
        <item x="1080"/>
        <item x="635"/>
        <item x="508"/>
        <item x="32"/>
        <item x="163"/>
        <item x="249"/>
        <item x="524"/>
        <item x="292"/>
        <item x="132"/>
        <item x="255"/>
        <item x="250"/>
        <item x="56"/>
        <item x="64"/>
        <item x="1124"/>
        <item x="153"/>
        <item x="503"/>
        <item x="622"/>
        <item x="557"/>
        <item x="874"/>
        <item x="463"/>
        <item x="77"/>
        <item x="381"/>
        <item x="496"/>
        <item x="825"/>
        <item x="1014"/>
        <item x="687"/>
        <item x="219"/>
        <item x="439"/>
        <item x="289"/>
        <item x="203"/>
        <item x="206"/>
        <item x="222"/>
        <item x="515"/>
        <item x="972"/>
        <item x="722"/>
        <item x="878"/>
        <item x="782"/>
        <item x="613"/>
        <item x="10"/>
        <item x="476"/>
        <item x="1106"/>
        <item x="419"/>
        <item x="87"/>
        <item x="375"/>
        <item x="629"/>
        <item x="131"/>
        <item x="67"/>
        <item x="829"/>
        <item x="1052"/>
        <item x="858"/>
        <item x="733"/>
        <item x="641"/>
        <item x="28"/>
        <item x="991"/>
        <item x="778"/>
        <item x="337"/>
        <item x="852"/>
        <item x="464"/>
        <item x="156"/>
        <item x="712"/>
        <item x="553"/>
        <item x="1149"/>
        <item x="481"/>
        <item x="201"/>
        <item x="469"/>
        <item x="243"/>
        <item x="1148"/>
        <item x="610"/>
        <item x="724"/>
        <item x="571"/>
        <item x="425"/>
        <item x="264"/>
        <item x="1013"/>
        <item x="1017"/>
        <item x="824"/>
        <item x="794"/>
        <item x="777"/>
        <item x="498"/>
        <item x="516"/>
        <item x="324"/>
        <item x="714"/>
        <item x="765"/>
        <item x="1147"/>
        <item x="61"/>
        <item x="1107"/>
        <item x="161"/>
        <item x="792"/>
        <item x="551"/>
        <item x="278"/>
        <item x="931"/>
        <item x="711"/>
        <item x="662"/>
        <item x="1123"/>
        <item x="607"/>
        <item x="667"/>
        <item x="561"/>
        <item x="433"/>
        <item x="1035"/>
        <item x="157"/>
        <item x="18"/>
        <item x="929"/>
        <item x="509"/>
        <item x="390"/>
        <item x="729"/>
        <item x="312"/>
        <item x="420"/>
        <item x="1146"/>
        <item x="211"/>
        <item x="173"/>
        <item x="968"/>
        <item x="68"/>
        <item x="1058"/>
        <item x="738"/>
        <item x="930"/>
        <item x="336"/>
        <item x="763"/>
        <item x="707"/>
        <item x="597"/>
        <item x="788"/>
        <item x="1018"/>
        <item x="332"/>
        <item x="683"/>
        <item x="564"/>
        <item x="692"/>
        <item x="351"/>
        <item x="287"/>
        <item x="158"/>
        <item x="839"/>
        <item x="326"/>
        <item x="809"/>
        <item x="380"/>
        <item x="664"/>
        <item x="454"/>
        <item x="745"/>
        <item x="887"/>
        <item x="171"/>
        <item x="942"/>
        <item x="901"/>
        <item x="883"/>
        <item x="200"/>
        <item x="113"/>
        <item x="1141"/>
        <item x="301"/>
        <item x="1057"/>
        <item x="1103"/>
        <item x="986"/>
        <item x="244"/>
        <item x="886"/>
        <item x="1097"/>
        <item x="1104"/>
        <item x="12"/>
        <item x="58"/>
        <item x="649"/>
        <item x="636"/>
        <item x="320"/>
        <item x="855"/>
        <item x="220"/>
        <item x="946"/>
        <item x="114"/>
        <item x="128"/>
        <item x="507"/>
        <item x="572"/>
        <item x="808"/>
        <item x="366"/>
        <item x="759"/>
        <item x="429"/>
        <item x="706"/>
        <item x="762"/>
        <item x="566"/>
        <item x="291"/>
        <item x="787"/>
        <item x="959"/>
        <item x="21"/>
        <item x="378"/>
        <item x="1059"/>
        <item x="840"/>
        <item x="971"/>
        <item x="523"/>
        <item x="835"/>
        <item x="191"/>
        <item x="159"/>
        <item x="259"/>
        <item x="376"/>
        <item x="1012"/>
        <item x="897"/>
        <item x="998"/>
        <item x="334"/>
        <item x="435"/>
        <item x="803"/>
        <item x="1121"/>
        <item x="146"/>
        <item x="927"/>
        <item x="646"/>
        <item x="409"/>
        <item x="576"/>
        <item x="303"/>
        <item x="260"/>
        <item x="1140"/>
        <item x="756"/>
        <item x="648"/>
        <item x="148"/>
        <item x="884"/>
        <item x="988"/>
        <item x="939"/>
        <item x="1060"/>
        <item x="595"/>
        <item x="693"/>
        <item x="112"/>
        <item x="1122"/>
        <item x="115"/>
        <item x="214"/>
        <item x="1076"/>
        <item x="386"/>
        <item x="967"/>
        <item x="323"/>
        <item x="713"/>
        <item x="681"/>
        <item x="1117"/>
        <item x="521"/>
        <item x="962"/>
        <item x="758"/>
        <item x="1061"/>
        <item x="860"/>
        <item x="511"/>
        <item x="277"/>
        <item x="918"/>
        <item x="992"/>
        <item x="1136"/>
        <item x="452"/>
        <item x="854"/>
        <item x="22"/>
        <item x="177"/>
        <item x="805"/>
        <item x="1028"/>
        <item x="1029"/>
        <item x="697"/>
        <item x="861"/>
        <item x="743"/>
        <item x="903"/>
        <item x="1163"/>
        <item x="764"/>
        <item x="650"/>
        <item x="1079"/>
        <item x="1053"/>
        <item x="1161"/>
        <item x="885"/>
        <item x="531"/>
        <item x="982"/>
        <item x="549"/>
        <item x="575"/>
        <item x="1102"/>
        <item x="600"/>
        <item x="791"/>
        <item x="810"/>
        <item x="838"/>
        <item x="882"/>
        <item x="892"/>
        <item x="661"/>
        <item x="125"/>
        <item x="167"/>
        <item x="565"/>
        <item x="593"/>
        <item x="233"/>
        <item x="1159"/>
        <item x="290"/>
        <item x="928"/>
        <item x="660"/>
        <item x="1098"/>
        <item x="1007"/>
        <item x="170"/>
        <item x="846"/>
        <item x="1008"/>
        <item x="104"/>
        <item x="905"/>
        <item x="448"/>
        <item x="1193"/>
        <item x="23"/>
        <item x="1105"/>
        <item x="302"/>
        <item x="270"/>
        <item x="702"/>
        <item x="345"/>
        <item x="811"/>
        <item x="1048"/>
        <item x="405"/>
        <item x="1152"/>
        <item x="977"/>
        <item x="246"/>
        <item x="1051"/>
        <item x="1157"/>
        <item x="944"/>
        <item x="342"/>
        <item x="80"/>
        <item x="1072"/>
        <item x="1116"/>
        <item x="621"/>
        <item x="319"/>
        <item x="466"/>
        <item x="499"/>
        <item x="193"/>
        <item x="207"/>
        <item x="389"/>
        <item x="460"/>
        <item x="739"/>
        <item x="458"/>
        <item x="833"/>
        <item x="422"/>
        <item x="1068"/>
        <item x="175"/>
        <item x="1094"/>
        <item x="678"/>
        <item x="1112"/>
        <item x="688"/>
        <item x="798"/>
        <item x="640"/>
        <item x="475"/>
        <item x="902"/>
        <item x="1096"/>
        <item x="280"/>
        <item x="963"/>
        <item x="943"/>
        <item x="807"/>
        <item x="1111"/>
        <item x="239"/>
        <item x="837"/>
        <item x="750"/>
        <item x="611"/>
        <item x="642"/>
        <item x="395"/>
        <item x="262"/>
        <item x="288"/>
        <item x="1010"/>
        <item x="1034"/>
        <item x="59"/>
        <item x="69"/>
        <item x="922"/>
        <item x="1067"/>
        <item x="877"/>
        <item x="437"/>
        <item x="857"/>
        <item x="478"/>
        <item x="152"/>
        <item x="1005"/>
        <item x="410"/>
        <item x="273"/>
        <item x="634"/>
        <item x="578"/>
        <item x="727"/>
        <item x="656"/>
        <item x="525"/>
        <item x="1024"/>
        <item x="245"/>
        <item x="1110"/>
        <item x="581"/>
        <item x="526"/>
        <item x="492"/>
        <item x="552"/>
        <item x="1055"/>
        <item x="1015"/>
        <item x="72"/>
        <item x="847"/>
        <item x="322"/>
        <item x="371"/>
        <item x="283"/>
        <item x="960"/>
        <item x="393"/>
        <item x="251"/>
        <item x="377"/>
        <item x="328"/>
        <item x="875"/>
        <item x="241"/>
        <item x="41"/>
        <item x="935"/>
        <item x="286"/>
        <item x="111"/>
        <item x="432"/>
        <item x="346"/>
        <item x="335"/>
        <item x="160"/>
        <item x="374"/>
        <item x="732"/>
        <item x="920"/>
        <item x="773"/>
        <item x="229"/>
        <item x="1187"/>
        <item x="686"/>
        <item x="842"/>
        <item x="926"/>
        <item x="746"/>
        <item x="1119"/>
        <item x="63"/>
        <item x="202"/>
        <item x="1031"/>
        <item x="190"/>
        <item x="1153"/>
        <item x="506"/>
        <item x="985"/>
        <item x="81"/>
        <item x="462"/>
        <item x="483"/>
        <item x="124"/>
        <item x="710"/>
        <item x="606"/>
        <item x="966"/>
        <item x="1049"/>
        <item x="696"/>
        <item x="602"/>
        <item x="644"/>
        <item x="1199"/>
        <item x="300"/>
        <item x="102"/>
        <item x="86"/>
        <item x="501"/>
        <item x="519"/>
        <item x="333"/>
        <item x="71"/>
        <item x="529"/>
        <item x="455"/>
        <item x="117"/>
        <item x="545"/>
        <item x="1172"/>
        <item x="1066"/>
        <item x="932"/>
        <item x="658"/>
        <item x="349"/>
        <item x="213"/>
        <item x="1023"/>
        <item x="367"/>
        <item x="751"/>
        <item x="391"/>
        <item x="1138"/>
        <item x="965"/>
        <item x="879"/>
        <item x="347"/>
        <item x="691"/>
        <item x="412"/>
        <item x="1139"/>
        <item x="218"/>
        <item x="1095"/>
        <item x="285"/>
        <item x="889"/>
        <item x="44"/>
        <item x="1197"/>
        <item x="558"/>
        <item x="779"/>
        <item x="826"/>
        <item x="834"/>
        <item x="1175"/>
        <item x="876"/>
        <item x="1142"/>
        <item x="17"/>
        <item x="415"/>
        <item x="1169"/>
        <item x="126"/>
        <item x="799"/>
        <item x="204"/>
        <item x="154"/>
        <item x="964"/>
        <item x="1166"/>
        <item x="893"/>
        <item x="196"/>
        <item x="881"/>
        <item x="304"/>
        <item x="941"/>
        <item x="502"/>
        <item x="237"/>
        <item x="880"/>
        <item x="923"/>
        <item x="35"/>
        <item x="831"/>
        <item x="900"/>
        <item x="352"/>
        <item x="556"/>
        <item x="1194"/>
        <item x="1154"/>
        <item x="643"/>
        <item x="1022"/>
        <item x="360"/>
        <item x="265"/>
        <item x="789"/>
        <item x="961"/>
        <item x="504"/>
        <item x="66"/>
        <item x="781"/>
        <item x="281"/>
        <item x="924"/>
        <item x="598"/>
        <item x="1050"/>
        <item x="895"/>
        <item x="563"/>
        <item x="685"/>
        <item x="396"/>
        <item x="467"/>
        <item x="639"/>
        <item x="978"/>
        <item x="1021"/>
        <item x="921"/>
        <item x="890"/>
        <item x="172"/>
        <item x="199"/>
        <item x="873"/>
        <item x="975"/>
        <item x="555"/>
        <item x="1099"/>
        <item x="1109"/>
        <item x="1196"/>
        <item x="730"/>
        <item x="1184"/>
        <item x="1190"/>
        <item x="690"/>
        <item x="330"/>
        <item x="321"/>
        <item x="1150"/>
        <item x="365"/>
        <item x="186"/>
        <item x="603"/>
        <item x="609"/>
        <item x="108"/>
        <item x="423"/>
        <item x="1075"/>
        <item x="306"/>
        <item x="482"/>
        <item x="155"/>
        <item x="859"/>
        <item x="828"/>
        <item x="338"/>
        <item x="235"/>
        <item x="110"/>
        <item x="1100"/>
        <item x="192"/>
        <item x="440"/>
        <item x="141"/>
        <item x="601"/>
        <item x="1006"/>
        <item x="457"/>
        <item x="398"/>
        <item x="735"/>
        <item x="279"/>
        <item x="1108"/>
        <item x="795"/>
        <item x="776"/>
        <item x="843"/>
        <item x="584"/>
        <item x="1009"/>
        <item x="221"/>
        <item x="731"/>
        <item x="179"/>
        <item x="1181"/>
        <item x="130"/>
        <item x="1054"/>
        <item x="456"/>
        <item x="368"/>
        <item x="780"/>
        <item x="445"/>
        <item x="169"/>
        <item x="331"/>
        <item x="1089"/>
        <item x="1125"/>
        <item x="373"/>
        <item x="36"/>
        <item x="27"/>
        <item x="896"/>
        <item x="505"/>
        <item x="417"/>
        <item x="1178"/>
        <item x="24"/>
        <item x="198"/>
        <item x="689"/>
        <item x="414"/>
        <item x="785"/>
        <item x="827"/>
        <item x="976"/>
        <item x="592"/>
        <item x="296"/>
        <item x="1132"/>
        <item x="919"/>
        <item x="413"/>
        <item x="894"/>
        <item x="728"/>
        <item x="116"/>
        <item x="704"/>
        <item x="951"/>
        <item x="151"/>
        <item x="441"/>
        <item x="480"/>
        <item x="79"/>
        <item x="1145"/>
        <item x="1144"/>
        <item x="1191"/>
        <item x="786"/>
        <item x="65"/>
        <item x="510"/>
        <item x="11"/>
        <item x="513"/>
        <item x="615"/>
        <item x="1026"/>
        <item x="325"/>
        <item x="215"/>
        <item x="823"/>
        <item x="370"/>
        <item x="411"/>
        <item x="282"/>
        <item x="25"/>
        <item x="703"/>
        <item x="327"/>
        <item x="554"/>
        <item x="453"/>
        <item x="1004"/>
        <item x="784"/>
        <item x="1170"/>
        <item x="580"/>
        <item x="588"/>
        <item x="981"/>
        <item x="252"/>
        <item x="294"/>
        <item x="84"/>
        <item x="147"/>
        <item x="848"/>
        <item x="832"/>
        <item x="353"/>
        <item x="1101"/>
        <item x="470"/>
        <item x="1056"/>
        <item x="216"/>
        <item x="105"/>
        <item x="844"/>
        <item x="1137"/>
        <item x="1151"/>
        <item x="849"/>
        <item x="39"/>
        <item x="669"/>
        <item x="830"/>
        <item x="308"/>
        <item x="605"/>
        <item x="700"/>
        <item x="925"/>
        <item x="801"/>
        <item x="1113"/>
        <item x="37"/>
        <item x="119"/>
        <item x="753"/>
        <item x="62"/>
        <item x="195"/>
        <item x="78"/>
        <item x="1114"/>
        <item x="497"/>
        <item x="612"/>
        <item x="937"/>
        <item x="489"/>
        <item x="20"/>
        <item x="980"/>
        <item x="194"/>
        <item x="1070"/>
        <item x="57"/>
        <item x="993"/>
        <item x="341"/>
        <item x="149"/>
        <item x="107"/>
        <item x="736"/>
        <item x="933"/>
        <item x="1188"/>
        <item x="254"/>
        <item x="550"/>
        <item x="616"/>
        <item x="34"/>
        <item x="210"/>
        <item x="123"/>
        <item x="133"/>
        <item x="568"/>
        <item x="684"/>
        <item x="166"/>
        <item x="60"/>
        <item x="958"/>
        <item x="737"/>
        <item x="542"/>
        <item x="596"/>
        <item x="761"/>
        <item x="295"/>
        <item x="385"/>
        <item x="796"/>
        <item x="500"/>
        <item x="891"/>
        <item x="645"/>
        <item x="369"/>
        <item x="238"/>
        <item x="870"/>
        <item x="427"/>
        <item x="518"/>
        <item x="461"/>
        <item x="1164"/>
        <item x="1025"/>
        <item x="134"/>
        <item x="630"/>
        <item x="14"/>
        <item x="103"/>
        <item x="527"/>
        <item x="19"/>
        <item x="16"/>
        <item x="1167"/>
        <item x="673"/>
        <item x="297"/>
        <item x="1039"/>
        <item x="748"/>
        <item x="495"/>
        <item x="474"/>
        <item x="242"/>
        <item x="532"/>
        <item x="708"/>
        <item x="256"/>
        <item x="1064"/>
        <item x="654"/>
        <item x="544"/>
        <item x="800"/>
        <item x="979"/>
        <item x="1071"/>
        <item x="569"/>
        <item x="559"/>
        <item x="633"/>
        <item x="1046"/>
        <item x="97"/>
        <item x="620"/>
        <item x="76"/>
        <item x="757"/>
        <item x="514"/>
        <item x="1045"/>
        <item x="1143"/>
        <item x="677"/>
        <item x="638"/>
        <item x="127"/>
        <item x="734"/>
        <item x="945"/>
        <item x="747"/>
        <item x="987"/>
        <item x="1043"/>
        <item x="1155"/>
        <item x="418"/>
        <item x="1185"/>
        <item x="1073"/>
        <item x="679"/>
        <item x="471"/>
        <item x="915"/>
        <item x="548"/>
        <item x="447"/>
        <item x="1011"/>
        <item x="772"/>
        <item x="1134"/>
        <item x="663"/>
        <item x="804"/>
        <item x="647"/>
        <item x="936"/>
        <item x="820"/>
        <item x="955"/>
        <item x="339"/>
        <item x="534"/>
        <item x="853"/>
        <item x="1091"/>
        <item x="869"/>
        <item x="1077"/>
        <item x="1198"/>
        <item x="819"/>
        <item x="212"/>
        <item x="299"/>
        <item x="512"/>
        <item x="1081"/>
        <item x="701"/>
        <item x="537"/>
        <item x="1182"/>
        <item x="52"/>
        <item x="1065"/>
        <item x="472"/>
        <item x="659"/>
        <item x="305"/>
        <item x="465"/>
        <item x="209"/>
        <item x="872"/>
        <item x="904"/>
        <item x="45"/>
        <item x="208"/>
        <item x="340"/>
        <item x="583"/>
        <item x="451"/>
        <item x="426"/>
        <item x="1115"/>
        <item x="165"/>
        <item x="1032"/>
        <item x="1179"/>
        <item x="699"/>
        <item x="653"/>
        <item x="535"/>
        <item x="570"/>
        <item x="253"/>
        <item x="1087"/>
        <item x="421"/>
        <item x="484"/>
        <item x="82"/>
        <item x="120"/>
        <item x="1003"/>
        <item x="522"/>
        <item x="619"/>
        <item x="680"/>
        <item x="383"/>
        <item x="387"/>
        <item x="3"/>
        <item x="934"/>
        <item x="871"/>
        <item x="675"/>
        <item x="74"/>
        <item x="1160"/>
        <item x="1090"/>
        <item x="1120"/>
        <item x="797"/>
        <item x="1192"/>
        <item x="845"/>
        <item x="1173"/>
        <item x="384"/>
        <item x="560"/>
        <item x="392"/>
        <item x="856"/>
        <item x="388"/>
        <item x="428"/>
        <item x="258"/>
        <item x="30"/>
        <item x="33"/>
        <item x="594"/>
        <item x="75"/>
        <item x="1131"/>
        <item x="582"/>
        <item x="517"/>
        <item x="709"/>
        <item x="865"/>
        <item x="657"/>
        <item x="626"/>
        <item x="995"/>
        <item x="914"/>
        <item x="431"/>
        <item x="93"/>
        <item x="1156"/>
        <item x="1001"/>
        <item x="40"/>
        <item x="614"/>
        <item x="723"/>
        <item x="655"/>
        <item x="628"/>
        <item x="957"/>
        <item x="348"/>
        <item x="236"/>
        <item x="938"/>
        <item x="217"/>
        <item x="775"/>
        <item x="1092"/>
        <item x="164"/>
        <item x="953"/>
        <item x="314"/>
        <item x="168"/>
        <item x="850"/>
        <item x="49"/>
        <item x="1027"/>
        <item x="1135"/>
        <item x="1069"/>
        <item x="533"/>
        <item x="917"/>
        <item x="1195"/>
        <item x="359"/>
        <item x="783"/>
        <item x="752"/>
        <item x="174"/>
        <item x="55"/>
        <item x="9"/>
        <item x="1127"/>
        <item x="1044"/>
        <item x="1083"/>
        <item x="89"/>
        <item x="913"/>
        <item x="257"/>
        <item x="705"/>
        <item x="361"/>
        <item x="1002"/>
        <item x="815"/>
        <item x="821"/>
        <item x="298"/>
        <item x="956"/>
        <item x="910"/>
        <item x="121"/>
        <item x="187"/>
        <item x="6"/>
        <item x="144"/>
        <item x="344"/>
        <item x="31"/>
        <item x="404"/>
        <item x="1133"/>
        <item x="85"/>
        <item x="183"/>
        <item x="407"/>
        <item x="29"/>
        <item x="317"/>
        <item x="774"/>
        <item x="272"/>
        <item x="574"/>
        <item x="1088"/>
        <item x="1186"/>
        <item x="916"/>
        <item x="343"/>
        <item x="771"/>
        <item x="1176"/>
        <item x="434"/>
        <item x="276"/>
        <item x="477"/>
        <item x="189"/>
        <item x="1093"/>
        <item x="1042"/>
        <item x="1041"/>
        <item x="8"/>
        <item x="43"/>
        <item x="261"/>
        <item x="1189"/>
        <item x="1180"/>
        <item x="274"/>
        <item x="5"/>
        <item x="230"/>
        <item x="754"/>
        <item x="907"/>
        <item x="802"/>
        <item x="1000"/>
        <item x="725"/>
        <item x="862"/>
        <item x="1183"/>
        <item x="546"/>
        <item x="577"/>
        <item x="806"/>
        <item x="868"/>
        <item x="315"/>
        <item x="760"/>
        <item x="145"/>
        <item x="430"/>
        <item x="538"/>
        <item x="494"/>
        <item x="948"/>
        <item x="585"/>
        <item x="54"/>
        <item x="721"/>
        <item x="954"/>
        <item x="590"/>
        <item x="1130"/>
        <item x="1047"/>
        <item x="101"/>
        <item x="1036"/>
        <item x="442"/>
        <item x="670"/>
        <item x="473"/>
        <item x="491"/>
        <item x="822"/>
        <item x="232"/>
        <item x="228"/>
        <item x="139"/>
        <item x="1177"/>
        <item x="354"/>
        <item x="399"/>
        <item x="100"/>
        <item x="140"/>
        <item x="227"/>
        <item x="999"/>
        <item x="129"/>
        <item x="95"/>
        <item x="485"/>
        <item x="539"/>
        <item x="50"/>
        <item x="1174"/>
        <item x="1165"/>
        <item x="591"/>
        <item x="812"/>
        <item x="267"/>
        <item x="1168"/>
        <item x="547"/>
        <item x="185"/>
        <item x="271"/>
        <item x="4"/>
        <item x="766"/>
        <item x="94"/>
        <item x="818"/>
        <item x="450"/>
        <item x="726"/>
        <item x="408"/>
        <item x="184"/>
        <item x="573"/>
        <item x="309"/>
        <item x="493"/>
        <item x="313"/>
        <item x="135"/>
        <item x="631"/>
        <item x="449"/>
        <item x="623"/>
        <item x="363"/>
        <item x="749"/>
        <item x="223"/>
        <item x="318"/>
        <item x="716"/>
        <item x="51"/>
        <item x="275"/>
        <item x="143"/>
        <item x="46"/>
        <item x="362"/>
        <item x="90"/>
        <item x="589"/>
        <item x="769"/>
        <item x="719"/>
        <item x="188"/>
        <item x="0"/>
        <item x="356"/>
        <item x="53"/>
        <item x="7"/>
        <item x="269"/>
        <item x="99"/>
        <item x="180"/>
        <item x="231"/>
        <item x="864"/>
        <item x="446"/>
        <item x="990"/>
        <item x="866"/>
        <item x="997"/>
        <item x="1128"/>
        <item x="358"/>
        <item x="909"/>
        <item x="952"/>
        <item x="770"/>
        <item x="182"/>
        <item x="138"/>
        <item x="1171"/>
        <item x="768"/>
        <item x="949"/>
        <item x="543"/>
        <item x="316"/>
        <item x="672"/>
        <item x="403"/>
        <item x="587"/>
        <item x="674"/>
        <item x="1085"/>
        <item x="1040"/>
        <item x="816"/>
        <item x="950"/>
        <item x="311"/>
        <item x="406"/>
        <item x="2"/>
        <item x="908"/>
        <item x="530"/>
        <item x="1129"/>
        <item x="625"/>
        <item x="444"/>
        <item x="627"/>
        <item x="490"/>
        <item x="994"/>
        <item x="224"/>
        <item x="813"/>
        <item x="671"/>
        <item x="911"/>
        <item x="996"/>
        <item x="720"/>
        <item x="1038"/>
        <item x="92"/>
        <item x="1126"/>
        <item x="136"/>
        <item x="814"/>
        <item x="487"/>
        <item x="137"/>
        <item x="181"/>
        <item x="310"/>
        <item x="624"/>
        <item x="540"/>
        <item x="400"/>
        <item x="536"/>
        <item x="1084"/>
        <item x="767"/>
        <item x="48"/>
        <item x="47"/>
        <item x="225"/>
        <item x="1082"/>
        <item x="863"/>
        <item x="541"/>
        <item x="486"/>
        <item x="586"/>
        <item x="718"/>
        <item x="226"/>
        <item x="401"/>
        <item x="717"/>
        <item x="1037"/>
        <item x="1"/>
        <item x="355"/>
        <item x="268"/>
        <item x="443"/>
        <item x="91"/>
        <item h="1" x="13"/>
        <item t="default"/>
      </items>
    </pivotField>
    <pivotField showAll="0"/>
    <pivotField showAll="0"/>
    <pivotField showAll="0"/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5">
    <pageField fld="0" item="2" hier="-1"/>
    <pageField fld="2" item="0" hier="-1"/>
    <pageField fld="3" item="12" hier="-1"/>
    <pageField fld="4" item="5" hier="-1"/>
    <pageField fld="9" hier="-1"/>
  </pageFields>
  <dataFields count="1">
    <dataField name="Сумма по полю Off-Take" fld="9" baseField="1" baseItem="0" numFmtId="1"/>
  </dataFields>
  <formats count="1">
    <format dxfId="11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A16DE-5F50-49BB-A451-A210887D50CB}" name="Сводная таблица1" cacheId="14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7:N9" firstHeaderRow="1" firstDataRow="2" firstDataCol="1" rowPageCount="4" colPageCount="1"/>
  <pivotFields count="13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1">
        <item x="26"/>
        <item x="2"/>
        <item x="1"/>
        <item x="37"/>
        <item x="9"/>
        <item x="29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axis="axisPage" showAll="0">
      <items count="9">
        <item x="4"/>
        <item x="7"/>
        <item x="0"/>
        <item x="5"/>
        <item x="6"/>
        <item x="1"/>
        <item x="2"/>
        <item x="3"/>
        <item t="default"/>
      </items>
    </pivotField>
    <pivotField showAll="0"/>
    <pivotField dataField="1" numFmtId="164" showAll="0"/>
    <pivotField showAll="0"/>
    <pivotField showAll="0"/>
    <pivotField multipleItemSelectionAllowed="1" showAll="0">
      <items count="1201">
        <item x="142"/>
        <item x="397"/>
        <item x="528"/>
        <item x="632"/>
        <item x="96"/>
        <item x="162"/>
        <item x="970"/>
        <item x="88"/>
        <item x="741"/>
        <item x="98"/>
        <item x="205"/>
        <item x="1016"/>
        <item x="438"/>
        <item x="178"/>
        <item x="1118"/>
        <item x="150"/>
        <item x="983"/>
        <item x="940"/>
        <item x="424"/>
        <item x="912"/>
        <item x="651"/>
        <item x="106"/>
        <item x="836"/>
        <item x="740"/>
        <item x="379"/>
        <item x="1030"/>
        <item x="520"/>
        <item x="38"/>
        <item x="1086"/>
        <item x="357"/>
        <item x="307"/>
        <item x="790"/>
        <item x="698"/>
        <item x="608"/>
        <item x="468"/>
        <item x="989"/>
        <item x="26"/>
        <item x="1158"/>
        <item x="841"/>
        <item x="984"/>
        <item x="402"/>
        <item x="947"/>
        <item x="652"/>
        <item x="793"/>
        <item x="176"/>
        <item x="867"/>
        <item x="329"/>
        <item x="234"/>
        <item x="755"/>
        <item x="293"/>
        <item x="436"/>
        <item x="974"/>
        <item x="666"/>
        <item x="742"/>
        <item x="197"/>
        <item x="695"/>
        <item x="73"/>
        <item x="394"/>
        <item x="906"/>
        <item x="109"/>
        <item x="562"/>
        <item x="263"/>
        <item x="122"/>
        <item x="15"/>
        <item x="372"/>
        <item x="1074"/>
        <item x="459"/>
        <item x="70"/>
        <item x="350"/>
        <item x="817"/>
        <item x="599"/>
        <item x="676"/>
        <item x="898"/>
        <item x="1162"/>
        <item x="1062"/>
        <item x="1078"/>
        <item x="83"/>
        <item x="240"/>
        <item x="248"/>
        <item x="617"/>
        <item x="1033"/>
        <item x="665"/>
        <item x="618"/>
        <item x="668"/>
        <item x="637"/>
        <item x="969"/>
        <item x="715"/>
        <item x="899"/>
        <item x="744"/>
        <item x="888"/>
        <item x="694"/>
        <item x="479"/>
        <item x="382"/>
        <item x="1020"/>
        <item x="567"/>
        <item x="364"/>
        <item x="1019"/>
        <item x="118"/>
        <item x="488"/>
        <item x="604"/>
        <item x="682"/>
        <item x="266"/>
        <item x="247"/>
        <item x="851"/>
        <item x="42"/>
        <item x="973"/>
        <item x="1063"/>
        <item x="416"/>
        <item x="579"/>
        <item x="284"/>
        <item x="1080"/>
        <item x="635"/>
        <item x="508"/>
        <item x="32"/>
        <item x="163"/>
        <item x="249"/>
        <item x="524"/>
        <item x="292"/>
        <item x="132"/>
        <item x="255"/>
        <item x="250"/>
        <item x="56"/>
        <item x="64"/>
        <item x="1124"/>
        <item x="153"/>
        <item x="503"/>
        <item x="622"/>
        <item x="557"/>
        <item x="874"/>
        <item x="463"/>
        <item x="77"/>
        <item x="381"/>
        <item x="496"/>
        <item x="825"/>
        <item x="1014"/>
        <item x="687"/>
        <item x="219"/>
        <item x="439"/>
        <item x="289"/>
        <item x="203"/>
        <item x="206"/>
        <item x="222"/>
        <item x="515"/>
        <item x="972"/>
        <item x="722"/>
        <item x="878"/>
        <item x="782"/>
        <item x="613"/>
        <item x="10"/>
        <item x="476"/>
        <item x="1106"/>
        <item x="419"/>
        <item x="87"/>
        <item x="375"/>
        <item x="629"/>
        <item x="131"/>
        <item x="67"/>
        <item x="829"/>
        <item x="1052"/>
        <item x="858"/>
        <item x="733"/>
        <item x="641"/>
        <item x="28"/>
        <item x="991"/>
        <item x="778"/>
        <item x="337"/>
        <item x="852"/>
        <item x="464"/>
        <item x="156"/>
        <item x="712"/>
        <item x="553"/>
        <item x="1149"/>
        <item x="481"/>
        <item x="201"/>
        <item x="469"/>
        <item x="243"/>
        <item x="1148"/>
        <item x="610"/>
        <item x="724"/>
        <item x="571"/>
        <item x="425"/>
        <item x="264"/>
        <item x="1013"/>
        <item x="1017"/>
        <item x="824"/>
        <item x="794"/>
        <item x="777"/>
        <item x="498"/>
        <item x="516"/>
        <item x="324"/>
        <item x="714"/>
        <item x="765"/>
        <item x="1147"/>
        <item x="61"/>
        <item x="1107"/>
        <item x="161"/>
        <item x="792"/>
        <item x="551"/>
        <item x="278"/>
        <item x="931"/>
        <item x="711"/>
        <item x="662"/>
        <item x="1123"/>
        <item x="607"/>
        <item x="667"/>
        <item x="561"/>
        <item x="433"/>
        <item x="1035"/>
        <item x="157"/>
        <item x="18"/>
        <item x="929"/>
        <item x="509"/>
        <item x="390"/>
        <item x="729"/>
        <item x="312"/>
        <item x="420"/>
        <item x="1146"/>
        <item x="211"/>
        <item x="173"/>
        <item x="968"/>
        <item x="68"/>
        <item x="1058"/>
        <item x="738"/>
        <item x="930"/>
        <item x="336"/>
        <item x="763"/>
        <item x="707"/>
        <item x="597"/>
        <item x="788"/>
        <item x="1018"/>
        <item x="332"/>
        <item x="683"/>
        <item x="564"/>
        <item x="692"/>
        <item x="351"/>
        <item x="287"/>
        <item x="158"/>
        <item x="839"/>
        <item x="326"/>
        <item x="809"/>
        <item x="380"/>
        <item x="664"/>
        <item x="454"/>
        <item x="745"/>
        <item x="887"/>
        <item x="171"/>
        <item x="942"/>
        <item x="901"/>
        <item x="883"/>
        <item x="200"/>
        <item x="113"/>
        <item x="1141"/>
        <item x="301"/>
        <item x="1057"/>
        <item x="1103"/>
        <item x="986"/>
        <item x="244"/>
        <item x="886"/>
        <item x="1097"/>
        <item x="1104"/>
        <item x="12"/>
        <item x="58"/>
        <item x="649"/>
        <item x="636"/>
        <item x="320"/>
        <item x="855"/>
        <item x="220"/>
        <item x="946"/>
        <item x="114"/>
        <item x="128"/>
        <item x="507"/>
        <item x="572"/>
        <item x="808"/>
        <item x="366"/>
        <item x="759"/>
        <item x="429"/>
        <item x="706"/>
        <item x="762"/>
        <item x="566"/>
        <item x="291"/>
        <item x="787"/>
        <item x="959"/>
        <item x="21"/>
        <item x="378"/>
        <item x="1059"/>
        <item x="840"/>
        <item x="971"/>
        <item x="523"/>
        <item x="835"/>
        <item x="191"/>
        <item x="159"/>
        <item x="259"/>
        <item x="376"/>
        <item x="1012"/>
        <item x="897"/>
        <item x="998"/>
        <item x="334"/>
        <item x="435"/>
        <item x="803"/>
        <item x="1121"/>
        <item x="146"/>
        <item x="927"/>
        <item x="646"/>
        <item x="409"/>
        <item x="576"/>
        <item x="303"/>
        <item x="260"/>
        <item x="1140"/>
        <item x="756"/>
        <item x="648"/>
        <item x="148"/>
        <item x="884"/>
        <item x="988"/>
        <item x="939"/>
        <item x="1060"/>
        <item x="595"/>
        <item x="693"/>
        <item x="112"/>
        <item x="1122"/>
        <item x="115"/>
        <item x="214"/>
        <item x="1076"/>
        <item x="386"/>
        <item x="967"/>
        <item x="323"/>
        <item x="713"/>
        <item x="681"/>
        <item x="1117"/>
        <item x="521"/>
        <item x="962"/>
        <item x="758"/>
        <item x="1061"/>
        <item x="860"/>
        <item x="511"/>
        <item x="277"/>
        <item x="918"/>
        <item x="992"/>
        <item x="1136"/>
        <item x="452"/>
        <item x="854"/>
        <item x="22"/>
        <item x="177"/>
        <item x="805"/>
        <item x="1028"/>
        <item x="1029"/>
        <item x="697"/>
        <item x="861"/>
        <item x="743"/>
        <item x="903"/>
        <item x="1163"/>
        <item x="764"/>
        <item x="650"/>
        <item x="1079"/>
        <item x="1053"/>
        <item x="1161"/>
        <item x="885"/>
        <item x="531"/>
        <item x="982"/>
        <item x="549"/>
        <item x="575"/>
        <item x="1102"/>
        <item x="600"/>
        <item x="791"/>
        <item x="810"/>
        <item x="838"/>
        <item x="882"/>
        <item x="892"/>
        <item x="661"/>
        <item x="125"/>
        <item x="167"/>
        <item x="565"/>
        <item x="593"/>
        <item x="233"/>
        <item x="1159"/>
        <item x="290"/>
        <item x="928"/>
        <item x="660"/>
        <item x="1098"/>
        <item x="1007"/>
        <item x="170"/>
        <item x="846"/>
        <item x="1008"/>
        <item x="104"/>
        <item x="905"/>
        <item x="448"/>
        <item x="1193"/>
        <item x="23"/>
        <item x="1105"/>
        <item x="302"/>
        <item x="270"/>
        <item x="702"/>
        <item x="345"/>
        <item x="811"/>
        <item x="1048"/>
        <item x="405"/>
        <item x="1152"/>
        <item x="977"/>
        <item x="246"/>
        <item x="1051"/>
        <item x="1157"/>
        <item x="944"/>
        <item x="342"/>
        <item x="80"/>
        <item x="1072"/>
        <item x="1116"/>
        <item x="621"/>
        <item x="319"/>
        <item x="466"/>
        <item x="499"/>
        <item x="193"/>
        <item x="207"/>
        <item x="389"/>
        <item x="460"/>
        <item x="739"/>
        <item x="458"/>
        <item x="833"/>
        <item x="422"/>
        <item x="1068"/>
        <item x="175"/>
        <item x="1094"/>
        <item x="678"/>
        <item x="1112"/>
        <item x="688"/>
        <item x="798"/>
        <item x="640"/>
        <item x="475"/>
        <item x="902"/>
        <item x="1096"/>
        <item x="280"/>
        <item x="963"/>
        <item x="943"/>
        <item x="807"/>
        <item x="1111"/>
        <item x="239"/>
        <item x="837"/>
        <item x="750"/>
        <item x="611"/>
        <item x="642"/>
        <item x="395"/>
        <item x="262"/>
        <item x="288"/>
        <item x="1010"/>
        <item x="1034"/>
        <item x="59"/>
        <item x="69"/>
        <item x="922"/>
        <item x="1067"/>
        <item x="877"/>
        <item x="437"/>
        <item x="857"/>
        <item x="478"/>
        <item x="152"/>
        <item x="1005"/>
        <item x="410"/>
        <item x="273"/>
        <item x="634"/>
        <item x="578"/>
        <item x="727"/>
        <item x="656"/>
        <item x="525"/>
        <item x="1024"/>
        <item x="245"/>
        <item x="1110"/>
        <item x="581"/>
        <item x="526"/>
        <item x="492"/>
        <item x="552"/>
        <item x="1055"/>
        <item x="1015"/>
        <item x="72"/>
        <item x="847"/>
        <item x="322"/>
        <item x="371"/>
        <item x="283"/>
        <item x="960"/>
        <item x="393"/>
        <item x="251"/>
        <item x="377"/>
        <item x="328"/>
        <item x="875"/>
        <item x="241"/>
        <item x="41"/>
        <item x="935"/>
        <item x="286"/>
        <item x="111"/>
        <item x="432"/>
        <item x="346"/>
        <item x="335"/>
        <item x="160"/>
        <item x="374"/>
        <item x="732"/>
        <item x="920"/>
        <item x="773"/>
        <item x="229"/>
        <item x="1187"/>
        <item x="686"/>
        <item x="842"/>
        <item x="926"/>
        <item x="746"/>
        <item x="1119"/>
        <item x="63"/>
        <item x="202"/>
        <item x="1031"/>
        <item x="190"/>
        <item x="1153"/>
        <item x="506"/>
        <item x="985"/>
        <item x="81"/>
        <item x="462"/>
        <item x="483"/>
        <item x="124"/>
        <item x="710"/>
        <item x="606"/>
        <item x="966"/>
        <item x="1049"/>
        <item x="696"/>
        <item x="602"/>
        <item x="644"/>
        <item x="1199"/>
        <item x="300"/>
        <item x="102"/>
        <item x="86"/>
        <item x="501"/>
        <item x="519"/>
        <item x="333"/>
        <item x="71"/>
        <item x="529"/>
        <item x="455"/>
        <item x="117"/>
        <item x="545"/>
        <item x="1172"/>
        <item x="1066"/>
        <item x="932"/>
        <item x="658"/>
        <item x="349"/>
        <item x="213"/>
        <item x="1023"/>
        <item x="367"/>
        <item x="751"/>
        <item x="391"/>
        <item x="1138"/>
        <item x="965"/>
        <item x="879"/>
        <item x="347"/>
        <item x="691"/>
        <item x="412"/>
        <item x="1139"/>
        <item x="218"/>
        <item x="1095"/>
        <item x="285"/>
        <item x="889"/>
        <item x="44"/>
        <item x="1197"/>
        <item x="558"/>
        <item x="779"/>
        <item x="826"/>
        <item x="834"/>
        <item x="1175"/>
        <item x="876"/>
        <item x="1142"/>
        <item x="17"/>
        <item x="415"/>
        <item x="1169"/>
        <item x="126"/>
        <item x="799"/>
        <item x="204"/>
        <item x="154"/>
        <item x="964"/>
        <item x="1166"/>
        <item x="893"/>
        <item x="196"/>
        <item x="881"/>
        <item x="304"/>
        <item x="941"/>
        <item x="502"/>
        <item x="237"/>
        <item x="880"/>
        <item x="923"/>
        <item x="35"/>
        <item x="831"/>
        <item x="900"/>
        <item x="352"/>
        <item x="556"/>
        <item x="1194"/>
        <item x="1154"/>
        <item x="643"/>
        <item x="1022"/>
        <item x="360"/>
        <item x="265"/>
        <item x="789"/>
        <item x="961"/>
        <item x="504"/>
        <item x="66"/>
        <item x="781"/>
        <item x="281"/>
        <item x="924"/>
        <item x="598"/>
        <item x="1050"/>
        <item x="895"/>
        <item x="563"/>
        <item x="685"/>
        <item x="396"/>
        <item x="467"/>
        <item x="639"/>
        <item x="978"/>
        <item x="1021"/>
        <item x="921"/>
        <item x="890"/>
        <item x="172"/>
        <item x="199"/>
        <item x="873"/>
        <item x="975"/>
        <item x="555"/>
        <item x="1099"/>
        <item x="1109"/>
        <item x="1196"/>
        <item x="730"/>
        <item x="1184"/>
        <item x="1190"/>
        <item x="690"/>
        <item x="330"/>
        <item x="321"/>
        <item x="1150"/>
        <item x="365"/>
        <item x="186"/>
        <item x="603"/>
        <item x="609"/>
        <item x="108"/>
        <item x="423"/>
        <item x="1075"/>
        <item x="306"/>
        <item x="482"/>
        <item x="155"/>
        <item x="859"/>
        <item x="828"/>
        <item x="338"/>
        <item x="235"/>
        <item x="110"/>
        <item x="1100"/>
        <item x="192"/>
        <item x="440"/>
        <item x="141"/>
        <item x="601"/>
        <item x="1006"/>
        <item x="457"/>
        <item x="398"/>
        <item x="735"/>
        <item x="279"/>
        <item x="1108"/>
        <item x="795"/>
        <item x="776"/>
        <item x="843"/>
        <item x="584"/>
        <item x="1009"/>
        <item x="221"/>
        <item x="731"/>
        <item x="179"/>
        <item x="1181"/>
        <item x="130"/>
        <item x="1054"/>
        <item x="456"/>
        <item x="368"/>
        <item x="780"/>
        <item x="445"/>
        <item x="169"/>
        <item x="331"/>
        <item x="1089"/>
        <item x="1125"/>
        <item x="373"/>
        <item x="36"/>
        <item x="27"/>
        <item x="896"/>
        <item x="505"/>
        <item x="417"/>
        <item x="1178"/>
        <item x="24"/>
        <item x="198"/>
        <item x="689"/>
        <item x="414"/>
        <item x="785"/>
        <item x="827"/>
        <item x="976"/>
        <item x="592"/>
        <item x="296"/>
        <item x="1132"/>
        <item x="919"/>
        <item x="413"/>
        <item x="894"/>
        <item x="728"/>
        <item x="116"/>
        <item x="704"/>
        <item x="951"/>
        <item x="151"/>
        <item x="441"/>
        <item x="480"/>
        <item x="79"/>
        <item x="1145"/>
        <item x="1144"/>
        <item x="1191"/>
        <item x="786"/>
        <item x="65"/>
        <item x="510"/>
        <item x="11"/>
        <item x="513"/>
        <item x="615"/>
        <item x="1026"/>
        <item x="325"/>
        <item x="215"/>
        <item x="823"/>
        <item x="370"/>
        <item x="411"/>
        <item x="282"/>
        <item x="25"/>
        <item x="703"/>
        <item x="327"/>
        <item x="554"/>
        <item x="453"/>
        <item x="1004"/>
        <item x="784"/>
        <item x="1170"/>
        <item x="580"/>
        <item x="588"/>
        <item x="981"/>
        <item x="252"/>
        <item x="294"/>
        <item x="84"/>
        <item x="147"/>
        <item x="848"/>
        <item x="832"/>
        <item x="353"/>
        <item x="1101"/>
        <item x="470"/>
        <item x="1056"/>
        <item x="216"/>
        <item x="105"/>
        <item x="844"/>
        <item x="1137"/>
        <item x="1151"/>
        <item x="849"/>
        <item x="39"/>
        <item x="669"/>
        <item x="830"/>
        <item x="308"/>
        <item x="605"/>
        <item x="700"/>
        <item x="925"/>
        <item x="801"/>
        <item x="1113"/>
        <item x="37"/>
        <item x="119"/>
        <item x="753"/>
        <item x="62"/>
        <item x="195"/>
        <item x="78"/>
        <item x="1114"/>
        <item x="497"/>
        <item x="612"/>
        <item x="937"/>
        <item x="489"/>
        <item x="20"/>
        <item x="980"/>
        <item x="194"/>
        <item x="1070"/>
        <item x="57"/>
        <item x="993"/>
        <item x="341"/>
        <item x="149"/>
        <item x="107"/>
        <item x="736"/>
        <item x="933"/>
        <item x="1188"/>
        <item x="254"/>
        <item x="550"/>
        <item x="616"/>
        <item x="34"/>
        <item x="210"/>
        <item x="123"/>
        <item x="133"/>
        <item x="568"/>
        <item x="684"/>
        <item x="166"/>
        <item x="60"/>
        <item x="958"/>
        <item x="737"/>
        <item x="542"/>
        <item x="596"/>
        <item x="761"/>
        <item x="295"/>
        <item x="385"/>
        <item x="796"/>
        <item x="500"/>
        <item x="891"/>
        <item x="645"/>
        <item x="369"/>
        <item x="238"/>
        <item x="870"/>
        <item x="427"/>
        <item x="518"/>
        <item x="461"/>
        <item x="1164"/>
        <item x="1025"/>
        <item x="134"/>
        <item x="630"/>
        <item x="14"/>
        <item x="103"/>
        <item x="527"/>
        <item x="19"/>
        <item x="16"/>
        <item x="1167"/>
        <item x="673"/>
        <item x="297"/>
        <item x="1039"/>
        <item x="748"/>
        <item x="495"/>
        <item x="474"/>
        <item x="242"/>
        <item x="532"/>
        <item x="708"/>
        <item x="256"/>
        <item x="1064"/>
        <item x="654"/>
        <item x="544"/>
        <item x="800"/>
        <item x="979"/>
        <item x="1071"/>
        <item x="569"/>
        <item x="559"/>
        <item x="633"/>
        <item x="1046"/>
        <item x="97"/>
        <item x="620"/>
        <item x="76"/>
        <item x="757"/>
        <item x="514"/>
        <item x="1045"/>
        <item x="1143"/>
        <item x="677"/>
        <item x="638"/>
        <item x="127"/>
        <item x="734"/>
        <item x="945"/>
        <item x="747"/>
        <item x="987"/>
        <item x="1043"/>
        <item x="1155"/>
        <item x="418"/>
        <item x="1185"/>
        <item x="1073"/>
        <item x="679"/>
        <item x="471"/>
        <item x="915"/>
        <item x="548"/>
        <item x="447"/>
        <item x="1011"/>
        <item x="772"/>
        <item x="1134"/>
        <item x="663"/>
        <item x="804"/>
        <item x="647"/>
        <item x="936"/>
        <item x="820"/>
        <item x="955"/>
        <item x="339"/>
        <item x="534"/>
        <item x="853"/>
        <item x="1091"/>
        <item x="869"/>
        <item x="1077"/>
        <item x="1198"/>
        <item x="819"/>
        <item x="212"/>
        <item x="299"/>
        <item x="512"/>
        <item x="1081"/>
        <item x="701"/>
        <item x="537"/>
        <item x="1182"/>
        <item x="52"/>
        <item x="1065"/>
        <item x="472"/>
        <item x="659"/>
        <item x="305"/>
        <item x="465"/>
        <item x="209"/>
        <item x="872"/>
        <item x="904"/>
        <item x="45"/>
        <item x="208"/>
        <item x="340"/>
        <item x="583"/>
        <item x="451"/>
        <item x="426"/>
        <item x="1115"/>
        <item x="165"/>
        <item x="1032"/>
        <item x="1179"/>
        <item x="699"/>
        <item x="653"/>
        <item x="535"/>
        <item x="570"/>
        <item x="253"/>
        <item x="1087"/>
        <item x="421"/>
        <item x="484"/>
        <item x="82"/>
        <item x="120"/>
        <item x="1003"/>
        <item x="522"/>
        <item x="619"/>
        <item x="680"/>
        <item x="383"/>
        <item x="387"/>
        <item x="3"/>
        <item x="934"/>
        <item x="871"/>
        <item x="675"/>
        <item x="74"/>
        <item x="1160"/>
        <item x="1090"/>
        <item x="1120"/>
        <item x="797"/>
        <item x="1192"/>
        <item x="845"/>
        <item x="1173"/>
        <item x="384"/>
        <item x="560"/>
        <item x="392"/>
        <item x="856"/>
        <item x="388"/>
        <item x="428"/>
        <item x="258"/>
        <item x="30"/>
        <item x="33"/>
        <item x="594"/>
        <item x="75"/>
        <item x="1131"/>
        <item x="582"/>
        <item x="517"/>
        <item x="709"/>
        <item x="865"/>
        <item x="657"/>
        <item x="626"/>
        <item x="995"/>
        <item x="914"/>
        <item x="431"/>
        <item x="93"/>
        <item x="1156"/>
        <item x="1001"/>
        <item x="40"/>
        <item x="614"/>
        <item x="723"/>
        <item x="655"/>
        <item x="628"/>
        <item x="957"/>
        <item x="348"/>
        <item x="236"/>
        <item x="938"/>
        <item x="217"/>
        <item x="775"/>
        <item x="1092"/>
        <item x="164"/>
        <item x="953"/>
        <item x="314"/>
        <item x="168"/>
        <item x="850"/>
        <item x="49"/>
        <item x="1027"/>
        <item x="1135"/>
        <item x="1069"/>
        <item x="533"/>
        <item x="917"/>
        <item x="1195"/>
        <item x="359"/>
        <item x="783"/>
        <item x="752"/>
        <item x="174"/>
        <item x="55"/>
        <item x="9"/>
        <item x="1127"/>
        <item x="1044"/>
        <item x="1083"/>
        <item x="89"/>
        <item x="913"/>
        <item x="257"/>
        <item x="705"/>
        <item x="361"/>
        <item x="1002"/>
        <item x="815"/>
        <item x="821"/>
        <item x="298"/>
        <item x="956"/>
        <item x="910"/>
        <item x="121"/>
        <item x="187"/>
        <item x="6"/>
        <item x="144"/>
        <item x="344"/>
        <item x="31"/>
        <item x="404"/>
        <item x="1133"/>
        <item x="85"/>
        <item x="183"/>
        <item x="407"/>
        <item x="29"/>
        <item x="317"/>
        <item x="774"/>
        <item x="272"/>
        <item x="574"/>
        <item x="1088"/>
        <item x="1186"/>
        <item x="916"/>
        <item x="343"/>
        <item x="771"/>
        <item x="1176"/>
        <item x="434"/>
        <item x="276"/>
        <item x="477"/>
        <item x="189"/>
        <item x="1093"/>
        <item x="1042"/>
        <item x="1041"/>
        <item x="8"/>
        <item x="43"/>
        <item x="261"/>
        <item x="1189"/>
        <item x="1180"/>
        <item x="274"/>
        <item x="5"/>
        <item x="230"/>
        <item x="754"/>
        <item x="907"/>
        <item x="802"/>
        <item x="1000"/>
        <item x="725"/>
        <item x="862"/>
        <item x="1183"/>
        <item x="546"/>
        <item x="577"/>
        <item x="806"/>
        <item x="868"/>
        <item x="315"/>
        <item x="760"/>
        <item x="145"/>
        <item x="430"/>
        <item x="538"/>
        <item x="494"/>
        <item x="948"/>
        <item x="585"/>
        <item x="54"/>
        <item x="721"/>
        <item x="954"/>
        <item x="590"/>
        <item x="1130"/>
        <item x="1047"/>
        <item x="101"/>
        <item x="1036"/>
        <item x="442"/>
        <item x="670"/>
        <item x="473"/>
        <item x="491"/>
        <item x="822"/>
        <item x="232"/>
        <item x="228"/>
        <item x="139"/>
        <item x="1177"/>
        <item x="354"/>
        <item x="399"/>
        <item x="100"/>
        <item x="140"/>
        <item x="227"/>
        <item x="999"/>
        <item x="129"/>
        <item x="95"/>
        <item x="485"/>
        <item x="539"/>
        <item x="50"/>
        <item x="1174"/>
        <item x="1165"/>
        <item x="591"/>
        <item x="812"/>
        <item x="267"/>
        <item x="1168"/>
        <item x="547"/>
        <item x="185"/>
        <item x="271"/>
        <item x="4"/>
        <item x="766"/>
        <item x="94"/>
        <item x="818"/>
        <item x="450"/>
        <item x="726"/>
        <item x="408"/>
        <item x="184"/>
        <item x="573"/>
        <item x="309"/>
        <item x="493"/>
        <item x="313"/>
        <item x="135"/>
        <item x="631"/>
        <item x="449"/>
        <item x="623"/>
        <item x="363"/>
        <item x="749"/>
        <item x="223"/>
        <item x="318"/>
        <item x="716"/>
        <item x="51"/>
        <item x="275"/>
        <item x="143"/>
        <item x="46"/>
        <item x="362"/>
        <item x="90"/>
        <item x="589"/>
        <item x="769"/>
        <item x="719"/>
        <item x="188"/>
        <item x="0"/>
        <item x="356"/>
        <item x="53"/>
        <item x="7"/>
        <item x="269"/>
        <item x="99"/>
        <item x="180"/>
        <item x="231"/>
        <item x="864"/>
        <item x="446"/>
        <item x="990"/>
        <item x="866"/>
        <item x="997"/>
        <item x="1128"/>
        <item x="358"/>
        <item x="909"/>
        <item x="952"/>
        <item x="770"/>
        <item x="182"/>
        <item x="138"/>
        <item x="1171"/>
        <item x="768"/>
        <item x="949"/>
        <item x="543"/>
        <item x="316"/>
        <item x="672"/>
        <item x="403"/>
        <item x="587"/>
        <item x="674"/>
        <item x="1085"/>
        <item x="1040"/>
        <item x="816"/>
        <item x="950"/>
        <item x="311"/>
        <item x="406"/>
        <item x="2"/>
        <item x="908"/>
        <item x="530"/>
        <item x="1129"/>
        <item x="625"/>
        <item x="444"/>
        <item x="627"/>
        <item x="490"/>
        <item x="994"/>
        <item x="224"/>
        <item x="813"/>
        <item x="671"/>
        <item x="911"/>
        <item x="996"/>
        <item x="720"/>
        <item x="1038"/>
        <item x="92"/>
        <item x="1126"/>
        <item x="136"/>
        <item x="814"/>
        <item x="487"/>
        <item x="137"/>
        <item x="181"/>
        <item x="310"/>
        <item x="624"/>
        <item x="540"/>
        <item x="400"/>
        <item x="536"/>
        <item x="1084"/>
        <item x="767"/>
        <item x="48"/>
        <item x="47"/>
        <item x="225"/>
        <item x="1082"/>
        <item x="863"/>
        <item x="541"/>
        <item x="486"/>
        <item x="586"/>
        <item x="718"/>
        <item x="226"/>
        <item x="401"/>
        <item x="717"/>
        <item x="1037"/>
        <item x="1"/>
        <item x="355"/>
        <item x="268"/>
        <item x="443"/>
        <item x="91"/>
        <item h="1" x="13"/>
        <item t="default"/>
      </items>
    </pivotField>
    <pivotField showAll="0"/>
    <pivotField showAll="0"/>
    <pivotField showAll="0"/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3" item="12" hier="-1"/>
    <pageField fld="4" item="5" hier="-1"/>
    <pageField fld="0" item="2" hier="-1"/>
    <pageField fld="2" item="0" hier="-1"/>
  </pageFields>
  <dataFields count="1">
    <dataField name="Сумма по полю Value (in 1000 rub)" fld="6" baseField="0" baseItem="0"/>
  </dataFields>
  <formats count="1">
    <format dxfId="1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6D30AD6-202D-4B24-A2DF-0A721225AD53}" autoFormatId="16" applyNumberFormats="0" applyBorderFormats="0" applyFontFormats="0" applyPatternFormats="0" applyAlignmentFormats="0" applyWidthHeightFormats="0">
  <queryTableRefresh nextId="15" unboundColumnsRight="4">
    <queryTableFields count="13">
      <queryTableField id="1" name="Year" tableColumnId="1"/>
      <queryTableField id="2" name="Month" tableColumnId="2"/>
      <queryTableField id="3" name="Channel" tableColumnId="3"/>
      <queryTableField id="4" name="Brand" tableColumnId="4"/>
      <queryTableField id="5" name="Weight range" tableColumnId="5"/>
      <queryTableField id="6" name="Units (in 1000)" tableColumnId="6"/>
      <queryTableField id="7" name="Value (in 1000 rub)" tableColumnId="7"/>
      <queryTableField id="8" name="Volume (in 1000 kg)" tableColumnId="8"/>
      <queryTableField id="9" name="Number of stores" tableColumnId="9"/>
      <queryTableField id="10" dataBound="0" tableColumnId="10"/>
      <queryTableField id="11" dataBound="0" tableColumnId="11"/>
      <queryTableField id="13" dataBound="0" tableColumnId="12"/>
      <queryTableField id="14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09D7CF-8D04-4266-AA9C-FF8F369E9DF4}" name="Копия_20208" displayName="Копия_20208" ref="A1:M1435" tableType="queryTable" totalsRowCount="1">
  <autoFilter ref="A1:M1434" xr:uid="{6309D7CF-8D04-4266-AA9C-FF8F369E9DF4}">
    <filterColumn colId="0">
      <filters>
        <filter val="2022"/>
      </filters>
    </filterColumn>
    <filterColumn colId="3">
      <filters>
        <filter val="Blue"/>
        <filter val="Green"/>
      </filters>
    </filterColumn>
    <filterColumn colId="4">
      <filters>
        <filter val="350-399G"/>
        <filter val="400-599G"/>
      </filters>
    </filterColumn>
  </autoFilter>
  <sortState xmlns:xlrd2="http://schemas.microsoft.com/office/spreadsheetml/2017/richdata2" ref="A755:M1385">
    <sortCondition ref="E1:E1434"/>
  </sortState>
  <tableColumns count="13">
    <tableColumn id="1" xr3:uid="{53AAEC69-2032-4E7E-A10A-4DA9C536A2F4}" uniqueName="1" name="Year" queryTableFieldId="1"/>
    <tableColumn id="2" xr3:uid="{64EA0C80-7C5E-4AD9-BD85-C61327FFBC58}" uniqueName="2" name="Month" queryTableFieldId="2"/>
    <tableColumn id="3" xr3:uid="{0CD6C232-A706-4840-88EE-0A1BE9070361}" uniqueName="3" name="Channel" queryTableFieldId="3" dataDxfId="33"/>
    <tableColumn id="4" xr3:uid="{FF36E5AB-9372-48BE-A48D-60DF00D010FE}" uniqueName="4" name="Brand" queryTableFieldId="4" dataDxfId="32"/>
    <tableColumn id="5" xr3:uid="{92D07FB2-2DB0-4674-BA55-0FDEE566F8E9}" uniqueName="5" name="Weight range" queryTableFieldId="5" dataDxfId="31"/>
    <tableColumn id="6" xr3:uid="{C00DAC18-B99B-4746-8860-BE97F90063E2}" uniqueName="6" name="Units (in 1000)" totalsRowFunction="sum" queryTableFieldId="6"/>
    <tableColumn id="7" xr3:uid="{9F5C8302-BCBE-48D5-8161-AF138D16D73F}" uniqueName="7" name="Value (in 1000 rub)" totalsRowFunction="custom" queryTableFieldId="7" dataDxfId="30" totalsRowDxfId="29">
      <totalsRowFormula>AVERAGE(G2:G1434)</totalsRowFormula>
    </tableColumn>
    <tableColumn id="8" xr3:uid="{ACEDEFF6-79BB-47DB-82A7-DB789D08754E}" uniqueName="8" name="Volume (in 1000 kg)" totalsRowFunction="sum" queryTableFieldId="8"/>
    <tableColumn id="9" xr3:uid="{460EF7A5-8786-4130-A321-56A50A30BD82}" uniqueName="9" name="Number of stores" totalsRowFunction="sum" queryTableFieldId="9"/>
    <tableColumn id="10" xr3:uid="{6B78B082-069E-423D-B002-7961CA419E4F}" uniqueName="10" name="Off-Take" totalsRowFunction="sum" queryTableFieldId="10" dataDxfId="28" totalsRowDxfId="27">
      <calculatedColumnFormula>AVERAGE(Копия_20208[[#This Row],[Units (in 1000)]]*1000/Копия_20208[[#This Row],[Number of stores]])</calculatedColumnFormula>
    </tableColumn>
    <tableColumn id="11" xr3:uid="{E056C6A3-4880-4112-B083-733149F61FF2}" uniqueName="11" name="Price" totalsRowFunction="average" queryTableFieldId="11" dataDxfId="26">
      <calculatedColumnFormula>AVERAGE(G2/F2)</calculatedColumnFormula>
    </tableColumn>
    <tableColumn id="12" xr3:uid="{EF6D8AD1-9464-46E7-9F7A-DA34923985F0}" uniqueName="12" name="OffTake/NOS" queryTableFieldId="13" dataDxfId="25">
      <calculatedColumnFormula>Копия_20208[[#This Row],[Off-Take]]/Копия_20208[[#This Row],[Number of stores]]</calculatedColumnFormula>
    </tableColumn>
    <tableColumn id="13" xr3:uid="{A1330ACD-847E-410E-88AB-8820413D768B}" uniqueName="13" name="Price per 1G" totalsRowFunction="sum" queryTableFieldId="14" dataDxfId="24">
      <calculatedColumnFormula>Копия_20208[[#This Row],[Value (in 1000 rub)]]/Копия_20208[[#This Row],[Volume (in 1000 kg)]]/1000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2964-97E0-440F-8E96-E38AACF28A9C}">
  <dimension ref="A2:AG196"/>
  <sheetViews>
    <sheetView tabSelected="1" workbookViewId="0">
      <selection activeCell="T174" sqref="T174"/>
    </sheetView>
  </sheetViews>
  <sheetFormatPr defaultRowHeight="15" x14ac:dyDescent="0.25"/>
  <cols>
    <col min="1" max="1" width="33.140625" bestFit="1" customWidth="1"/>
    <col min="2" max="2" width="25.140625" bestFit="1" customWidth="1"/>
    <col min="3" max="3" width="33.140625" bestFit="1" customWidth="1"/>
    <col min="4" max="4" width="7.140625" bestFit="1" customWidth="1"/>
    <col min="5" max="5" width="6" bestFit="1" customWidth="1"/>
    <col min="6" max="6" width="7.42578125" bestFit="1" customWidth="1"/>
    <col min="7" max="7" width="5.140625" bestFit="1" customWidth="1"/>
    <col min="8" max="9" width="5" bestFit="1" customWidth="1"/>
    <col min="10" max="10" width="5.5703125" bestFit="1" customWidth="1"/>
    <col min="11" max="11" width="8.85546875" bestFit="1" customWidth="1"/>
    <col min="12" max="12" width="5.5703125" bestFit="1" customWidth="1"/>
    <col min="13" max="13" width="5.7109375" bestFit="1" customWidth="1"/>
    <col min="14" max="14" width="11.85546875" bestFit="1" customWidth="1"/>
    <col min="15" max="15" width="9.85546875" bestFit="1" customWidth="1"/>
    <col min="16" max="16" width="5.85546875" bestFit="1" customWidth="1"/>
    <col min="17" max="17" width="11.85546875" bestFit="1" customWidth="1"/>
    <col min="18" max="18" width="5.5703125" bestFit="1" customWidth="1"/>
    <col min="19" max="19" width="7.140625" bestFit="1" customWidth="1"/>
    <col min="20" max="20" width="11.85546875" bestFit="1" customWidth="1"/>
    <col min="21" max="21" width="7.42578125" bestFit="1" customWidth="1"/>
    <col min="22" max="22" width="5.5703125" bestFit="1" customWidth="1"/>
    <col min="23" max="23" width="4.42578125" bestFit="1" customWidth="1"/>
    <col min="24" max="24" width="5.140625" bestFit="1" customWidth="1"/>
    <col min="25" max="25" width="7.140625" bestFit="1" customWidth="1"/>
    <col min="26" max="26" width="6.5703125" bestFit="1" customWidth="1"/>
    <col min="27" max="27" width="6" bestFit="1" customWidth="1"/>
    <col min="28" max="28" width="5.7109375" bestFit="1" customWidth="1"/>
    <col min="29" max="29" width="4.5703125" bestFit="1" customWidth="1"/>
    <col min="30" max="30" width="6.5703125" bestFit="1" customWidth="1"/>
    <col min="31" max="31" width="8.85546875" bestFit="1" customWidth="1"/>
    <col min="32" max="32" width="7.42578125" bestFit="1" customWidth="1"/>
    <col min="33" max="33" width="5.5703125" bestFit="1" customWidth="1"/>
    <col min="34" max="34" width="5.140625" bestFit="1" customWidth="1"/>
    <col min="35" max="35" width="7.140625" bestFit="1" customWidth="1"/>
    <col min="36" max="36" width="6.5703125" bestFit="1" customWidth="1"/>
    <col min="37" max="37" width="5" bestFit="1" customWidth="1"/>
    <col min="38" max="38" width="5.7109375" bestFit="1" customWidth="1"/>
    <col min="39" max="39" width="4.5703125" bestFit="1" customWidth="1"/>
    <col min="40" max="40" width="6.5703125" bestFit="1" customWidth="1"/>
    <col min="41" max="41" width="7.42578125" bestFit="1" customWidth="1"/>
    <col min="42" max="42" width="5.5703125" bestFit="1" customWidth="1"/>
    <col min="43" max="43" width="4.42578125" bestFit="1" customWidth="1"/>
    <col min="44" max="44" width="5.140625" bestFit="1" customWidth="1"/>
    <col min="45" max="45" width="7.140625" bestFit="1" customWidth="1"/>
    <col min="46" max="46" width="6.5703125" bestFit="1" customWidth="1"/>
    <col min="47" max="47" width="5" bestFit="1" customWidth="1"/>
    <col min="48" max="48" width="5.7109375" bestFit="1" customWidth="1"/>
    <col min="49" max="49" width="4.5703125" bestFit="1" customWidth="1"/>
    <col min="50" max="50" width="6.5703125" bestFit="1" customWidth="1"/>
    <col min="51" max="51" width="9.85546875" bestFit="1" customWidth="1"/>
    <col min="52" max="52" width="7.42578125" bestFit="1" customWidth="1"/>
    <col min="53" max="53" width="5.5703125" bestFit="1" customWidth="1"/>
    <col min="54" max="54" width="5.140625" bestFit="1" customWidth="1"/>
    <col min="55" max="55" width="7.140625" bestFit="1" customWidth="1"/>
    <col min="56" max="56" width="6.5703125" bestFit="1" customWidth="1"/>
    <col min="57" max="57" width="5" bestFit="1" customWidth="1"/>
    <col min="58" max="58" width="5.7109375" bestFit="1" customWidth="1"/>
    <col min="59" max="59" width="4.5703125" bestFit="1" customWidth="1"/>
    <col min="60" max="60" width="6.5703125" bestFit="1" customWidth="1"/>
    <col min="61" max="61" width="7.42578125" bestFit="1" customWidth="1"/>
    <col min="62" max="62" width="5.5703125" bestFit="1" customWidth="1"/>
    <col min="63" max="63" width="4.42578125" bestFit="1" customWidth="1"/>
    <col min="64" max="64" width="5.140625" bestFit="1" customWidth="1"/>
    <col min="65" max="65" width="7.140625" bestFit="1" customWidth="1"/>
    <col min="66" max="66" width="6.5703125" bestFit="1" customWidth="1"/>
    <col min="67" max="67" width="5" bestFit="1" customWidth="1"/>
    <col min="68" max="68" width="5.7109375" bestFit="1" customWidth="1"/>
    <col min="69" max="69" width="6.5703125" bestFit="1" customWidth="1"/>
    <col min="70" max="70" width="5.85546875" bestFit="1" customWidth="1"/>
    <col min="71" max="71" width="7.42578125" bestFit="1" customWidth="1"/>
    <col min="72" max="72" width="5.5703125" bestFit="1" customWidth="1"/>
    <col min="73" max="73" width="4.7109375" bestFit="1" customWidth="1"/>
    <col min="74" max="74" width="5.140625" bestFit="1" customWidth="1"/>
    <col min="75" max="75" width="7.140625" bestFit="1" customWidth="1"/>
    <col min="76" max="76" width="6.5703125" bestFit="1" customWidth="1"/>
    <col min="77" max="77" width="5" bestFit="1" customWidth="1"/>
    <col min="78" max="78" width="5.7109375" bestFit="1" customWidth="1"/>
    <col min="79" max="79" width="6.5703125" bestFit="1" customWidth="1"/>
    <col min="80" max="80" width="7.42578125" bestFit="1" customWidth="1"/>
    <col min="81" max="81" width="5.5703125" bestFit="1" customWidth="1"/>
    <col min="82" max="82" width="4.7109375" bestFit="1" customWidth="1"/>
    <col min="83" max="83" width="5.140625" bestFit="1" customWidth="1"/>
    <col min="84" max="84" width="5.5703125" bestFit="1" customWidth="1"/>
    <col min="85" max="85" width="7.140625" bestFit="1" customWidth="1"/>
    <col min="86" max="86" width="6.5703125" bestFit="1" customWidth="1"/>
    <col min="87" max="87" width="5" bestFit="1" customWidth="1"/>
    <col min="88" max="88" width="5.7109375" bestFit="1" customWidth="1"/>
    <col min="89" max="89" width="6.5703125" bestFit="1" customWidth="1"/>
    <col min="90" max="90" width="7.42578125" bestFit="1" customWidth="1"/>
    <col min="91" max="91" width="5.5703125" bestFit="1" customWidth="1"/>
    <col min="92" max="92" width="4.42578125" bestFit="1" customWidth="1"/>
    <col min="93" max="93" width="5.140625" bestFit="1" customWidth="1"/>
    <col min="94" max="94" width="5.5703125" bestFit="1" customWidth="1"/>
    <col min="95" max="95" width="7.140625" bestFit="1" customWidth="1"/>
    <col min="96" max="96" width="6.5703125" bestFit="1" customWidth="1"/>
    <col min="97" max="97" width="5" bestFit="1" customWidth="1"/>
    <col min="98" max="98" width="5.7109375" bestFit="1" customWidth="1"/>
    <col min="99" max="99" width="6.5703125" bestFit="1" customWidth="1"/>
    <col min="100" max="100" width="7.42578125" bestFit="1" customWidth="1"/>
    <col min="101" max="101" width="5.5703125" bestFit="1" customWidth="1"/>
    <col min="102" max="102" width="4.42578125" bestFit="1" customWidth="1"/>
    <col min="103" max="103" width="5.140625" bestFit="1" customWidth="1"/>
    <col min="104" max="104" width="5.5703125" bestFit="1" customWidth="1"/>
    <col min="105" max="105" width="7.140625" bestFit="1" customWidth="1"/>
    <col min="106" max="106" width="7.5703125" bestFit="1" customWidth="1"/>
    <col min="107" max="107" width="6" bestFit="1" customWidth="1"/>
    <col min="108" max="108" width="5.7109375" bestFit="1" customWidth="1"/>
    <col min="109" max="109" width="6.5703125" bestFit="1" customWidth="1"/>
    <col min="110" max="110" width="7.42578125" bestFit="1" customWidth="1"/>
    <col min="111" max="111" width="5.5703125" bestFit="1" customWidth="1"/>
    <col min="112" max="112" width="4.42578125" bestFit="1" customWidth="1"/>
    <col min="113" max="113" width="5.140625" bestFit="1" customWidth="1"/>
    <col min="114" max="114" width="5.5703125" bestFit="1" customWidth="1"/>
    <col min="115" max="115" width="7.140625" bestFit="1" customWidth="1"/>
    <col min="116" max="116" width="7.5703125" bestFit="1" customWidth="1"/>
    <col min="117" max="117" width="5" bestFit="1" customWidth="1"/>
    <col min="118" max="118" width="5.7109375" bestFit="1" customWidth="1"/>
    <col min="119" max="119" width="6.5703125" bestFit="1" customWidth="1"/>
    <col min="120" max="120" width="7.42578125" bestFit="1" customWidth="1"/>
    <col min="121" max="121" width="5.5703125" bestFit="1" customWidth="1"/>
    <col min="122" max="122" width="4.42578125" bestFit="1" customWidth="1"/>
    <col min="123" max="123" width="5.85546875" bestFit="1" customWidth="1"/>
    <col min="124" max="124" width="5.5703125" bestFit="1" customWidth="1"/>
    <col min="125" max="125" width="7.140625" bestFit="1" customWidth="1"/>
    <col min="126" max="126" width="7.5703125" bestFit="1" customWidth="1"/>
    <col min="127" max="127" width="11.85546875" bestFit="1" customWidth="1"/>
    <col min="128" max="128" width="6.85546875" bestFit="1" customWidth="1"/>
    <col min="129" max="129" width="5.7109375" bestFit="1" customWidth="1"/>
    <col min="130" max="130" width="6.5703125" bestFit="1" customWidth="1"/>
    <col min="131" max="131" width="7.42578125" bestFit="1" customWidth="1"/>
    <col min="132" max="132" width="5.5703125" bestFit="1" customWidth="1"/>
    <col min="133" max="133" width="4.42578125" bestFit="1" customWidth="1"/>
    <col min="134" max="134" width="5.140625" bestFit="1" customWidth="1"/>
    <col min="135" max="135" width="5.5703125" bestFit="1" customWidth="1"/>
    <col min="136" max="136" width="7.140625" bestFit="1" customWidth="1"/>
    <col min="137" max="137" width="9.5703125" bestFit="1" customWidth="1"/>
    <col min="138" max="138" width="7.5703125" bestFit="1" customWidth="1"/>
    <col min="139" max="139" width="6.85546875" bestFit="1" customWidth="1"/>
    <col min="140" max="140" width="5.7109375" bestFit="1" customWidth="1"/>
    <col min="141" max="141" width="6.5703125" bestFit="1" customWidth="1"/>
    <col min="142" max="142" width="7.42578125" bestFit="1" customWidth="1"/>
    <col min="143" max="143" width="5.5703125" bestFit="1" customWidth="1"/>
    <col min="144" max="144" width="4.42578125" bestFit="1" customWidth="1"/>
    <col min="145" max="145" width="5.85546875" bestFit="1" customWidth="1"/>
    <col min="146" max="146" width="5.5703125" bestFit="1" customWidth="1"/>
    <col min="147" max="147" width="7.140625" bestFit="1" customWidth="1"/>
    <col min="148" max="148" width="9.5703125" bestFit="1" customWidth="1"/>
    <col min="149" max="149" width="7.5703125" bestFit="1" customWidth="1"/>
    <col min="150" max="150" width="11.85546875" bestFit="1" customWidth="1"/>
    <col min="151" max="207" width="8.5703125" bestFit="1" customWidth="1"/>
    <col min="208" max="550" width="9.5703125" bestFit="1" customWidth="1"/>
    <col min="551" max="1102" width="10.5703125" bestFit="1" customWidth="1"/>
    <col min="1103" max="1400" width="11.5703125" bestFit="1" customWidth="1"/>
    <col min="1401" max="1424" width="12.5703125" bestFit="1" customWidth="1"/>
    <col min="1425" max="1425" width="11.85546875" bestFit="1" customWidth="1"/>
  </cols>
  <sheetData>
    <row r="2" spans="1:31" x14ac:dyDescent="0.25">
      <c r="A2" t="s">
        <v>77</v>
      </c>
    </row>
    <row r="3" spans="1:31" x14ac:dyDescent="0.25">
      <c r="A3" s="2" t="s">
        <v>63</v>
      </c>
      <c r="B3" s="2" t="s">
        <v>62</v>
      </c>
    </row>
    <row r="4" spans="1:31" x14ac:dyDescent="0.25">
      <c r="B4">
        <v>2020</v>
      </c>
      <c r="N4" t="s">
        <v>73</v>
      </c>
      <c r="O4">
        <v>2021</v>
      </c>
      <c r="Q4" t="s">
        <v>69</v>
      </c>
      <c r="R4">
        <v>2022</v>
      </c>
      <c r="AD4" t="s">
        <v>70</v>
      </c>
      <c r="AE4" t="s">
        <v>61</v>
      </c>
    </row>
    <row r="5" spans="1:31" x14ac:dyDescent="0.25">
      <c r="A5" s="2" t="s">
        <v>60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O5">
        <v>1</v>
      </c>
      <c r="P5">
        <v>2</v>
      </c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9</v>
      </c>
      <c r="AA5">
        <v>10</v>
      </c>
      <c r="AB5">
        <v>11</v>
      </c>
      <c r="AC5">
        <v>12</v>
      </c>
    </row>
    <row r="6" spans="1:31" x14ac:dyDescent="0.25">
      <c r="A6" s="3" t="s">
        <v>9</v>
      </c>
      <c r="B6" s="8">
        <v>17574.449889</v>
      </c>
      <c r="C6" s="8">
        <v>17501.480593999997</v>
      </c>
      <c r="D6" s="8">
        <v>20933.952605999999</v>
      </c>
      <c r="E6" s="8">
        <v>15828.832403999999</v>
      </c>
      <c r="F6" s="8">
        <v>15125.607762000001</v>
      </c>
      <c r="G6" s="8">
        <v>15194.030452000003</v>
      </c>
      <c r="H6" s="8">
        <v>15410.140092</v>
      </c>
      <c r="I6" s="8">
        <v>13366.007852000001</v>
      </c>
      <c r="J6" s="8">
        <v>15501.437247</v>
      </c>
      <c r="K6" s="8">
        <v>17974.170277999987</v>
      </c>
      <c r="L6" s="8">
        <v>18408.719280000005</v>
      </c>
      <c r="M6" s="8">
        <v>20710.807465000005</v>
      </c>
      <c r="N6" s="8">
        <v>203529.63592099998</v>
      </c>
      <c r="O6" s="8">
        <v>18052.497669000004</v>
      </c>
      <c r="P6" s="8">
        <v>16245.971032999998</v>
      </c>
      <c r="Q6" s="8">
        <v>34298.468701999998</v>
      </c>
      <c r="R6" s="8">
        <v>20356.467718000004</v>
      </c>
      <c r="S6" s="8">
        <v>16939.320688000003</v>
      </c>
      <c r="T6" s="8">
        <v>26874.280325000003</v>
      </c>
      <c r="U6" s="8">
        <v>18527.887555999998</v>
      </c>
      <c r="V6" s="8">
        <v>19220.053604999994</v>
      </c>
      <c r="W6" s="8">
        <v>16706.320422999997</v>
      </c>
      <c r="X6" s="8">
        <v>16857.606899999999</v>
      </c>
      <c r="Y6" s="8">
        <v>14869.505749</v>
      </c>
      <c r="Z6" s="8">
        <v>15795.375815000001</v>
      </c>
      <c r="AA6" s="8">
        <v>19046.856758999998</v>
      </c>
      <c r="AB6" s="8">
        <v>18995.608098000001</v>
      </c>
      <c r="AC6" s="8">
        <v>16363.537251999996</v>
      </c>
      <c r="AD6" s="8">
        <v>220552.82088799999</v>
      </c>
      <c r="AE6" s="8">
        <v>458380.92551099992</v>
      </c>
    </row>
    <row r="7" spans="1:31" x14ac:dyDescent="0.25">
      <c r="A7" s="3" t="s">
        <v>26</v>
      </c>
      <c r="B7" s="8">
        <v>18717.194112999998</v>
      </c>
      <c r="C7" s="8">
        <v>17002.892852000001</v>
      </c>
      <c r="D7" s="8">
        <v>16342.018024999998</v>
      </c>
      <c r="E7" s="8">
        <v>15142.386247</v>
      </c>
      <c r="F7" s="8">
        <v>15020.611973000001</v>
      </c>
      <c r="G7" s="8">
        <v>13886.565445999997</v>
      </c>
      <c r="H7" s="8">
        <v>13467.000082</v>
      </c>
      <c r="I7" s="8">
        <v>14643.635920999996</v>
      </c>
      <c r="J7" s="8">
        <v>14004.541711999998</v>
      </c>
      <c r="K7" s="8">
        <v>15676.164703999999</v>
      </c>
      <c r="L7" s="8">
        <v>15349.123756999999</v>
      </c>
      <c r="M7" s="8">
        <v>13784.582781999998</v>
      </c>
      <c r="N7" s="8">
        <v>183036.71761399996</v>
      </c>
      <c r="O7" s="8">
        <v>12866.408874000004</v>
      </c>
      <c r="P7" s="8">
        <v>11263.277425999995</v>
      </c>
      <c r="Q7" s="8">
        <v>24129.686300000001</v>
      </c>
      <c r="R7" s="8">
        <v>15251.518168000002</v>
      </c>
      <c r="S7" s="8">
        <v>14710.646398000003</v>
      </c>
      <c r="T7" s="8">
        <v>17300.943962999998</v>
      </c>
      <c r="U7" s="8">
        <v>16078.340585000002</v>
      </c>
      <c r="V7" s="8">
        <v>14562.738644999999</v>
      </c>
      <c r="W7" s="8">
        <v>11511.71573</v>
      </c>
      <c r="X7" s="8">
        <v>12156.878777999997</v>
      </c>
      <c r="Y7" s="8">
        <v>11636.874872999999</v>
      </c>
      <c r="Z7" s="8">
        <v>11816.667903</v>
      </c>
      <c r="AA7" s="8">
        <v>12252.461113000003</v>
      </c>
      <c r="AB7" s="8">
        <v>11277.618785000001</v>
      </c>
      <c r="AC7" s="8">
        <v>11844.343411000002</v>
      </c>
      <c r="AD7" s="8">
        <v>160400.748352</v>
      </c>
      <c r="AE7" s="8">
        <v>367567.15226599999</v>
      </c>
    </row>
    <row r="8" spans="1:31" x14ac:dyDescent="0.25">
      <c r="A8" s="3" t="s">
        <v>32</v>
      </c>
      <c r="B8" s="8">
        <v>40445.059166999999</v>
      </c>
      <c r="C8" s="8">
        <v>32250.037581000001</v>
      </c>
      <c r="D8" s="8">
        <v>30864.321140000007</v>
      </c>
      <c r="E8" s="8">
        <v>31181.392242999998</v>
      </c>
      <c r="F8" s="8">
        <v>26634.065530999997</v>
      </c>
      <c r="G8" s="8">
        <v>24251.165914000005</v>
      </c>
      <c r="H8" s="8">
        <v>23270.180180999996</v>
      </c>
      <c r="I8" s="8">
        <v>25663.796717000005</v>
      </c>
      <c r="J8" s="8">
        <v>29765.103135000001</v>
      </c>
      <c r="K8" s="8">
        <v>30964.342433000002</v>
      </c>
      <c r="L8" s="8">
        <v>32392.567632000002</v>
      </c>
      <c r="M8" s="8">
        <v>30572.176248000003</v>
      </c>
      <c r="N8" s="8">
        <v>358254.20792200003</v>
      </c>
      <c r="O8" s="8">
        <v>33068.183895999995</v>
      </c>
      <c r="P8" s="8">
        <v>26433.554258000004</v>
      </c>
      <c r="Q8" s="8">
        <v>59501.738153999999</v>
      </c>
      <c r="R8" s="8">
        <v>42137.400873000006</v>
      </c>
      <c r="S8" s="8">
        <v>37709.334843999983</v>
      </c>
      <c r="T8" s="8">
        <v>53723.705620000008</v>
      </c>
      <c r="U8" s="8">
        <v>41706.242135</v>
      </c>
      <c r="V8" s="8">
        <v>35181.120863000011</v>
      </c>
      <c r="W8" s="8">
        <v>28365.161613000007</v>
      </c>
      <c r="X8" s="8">
        <v>33120.382192000005</v>
      </c>
      <c r="Y8" s="8">
        <v>30839.526617000003</v>
      </c>
      <c r="Z8" s="8">
        <v>29800.914827000004</v>
      </c>
      <c r="AA8" s="8">
        <v>40025.794997999998</v>
      </c>
      <c r="AB8" s="8">
        <v>36248.459928999997</v>
      </c>
      <c r="AC8" s="8">
        <v>35179.368779000011</v>
      </c>
      <c r="AD8" s="8">
        <v>444037.41329000005</v>
      </c>
      <c r="AE8" s="8">
        <v>861793.35936600005</v>
      </c>
    </row>
    <row r="9" spans="1:31" x14ac:dyDescent="0.25">
      <c r="A9" s="3" t="s">
        <v>61</v>
      </c>
      <c r="B9" s="8">
        <v>76736.703169</v>
      </c>
      <c r="C9" s="8">
        <v>66754.411026999995</v>
      </c>
      <c r="D9" s="8">
        <v>68140.291771000004</v>
      </c>
      <c r="E9" s="8">
        <v>62152.610893999998</v>
      </c>
      <c r="F9" s="8">
        <v>56780.285265999999</v>
      </c>
      <c r="G9" s="8">
        <v>53331.761812000004</v>
      </c>
      <c r="H9" s="8">
        <v>52147.320354999996</v>
      </c>
      <c r="I9" s="8">
        <v>53673.440490000001</v>
      </c>
      <c r="J9" s="8">
        <v>59271.082093999998</v>
      </c>
      <c r="K9" s="8">
        <v>64614.677414999984</v>
      </c>
      <c r="L9" s="8">
        <v>66150.410669000004</v>
      </c>
      <c r="M9" s="8">
        <v>65067.566495000006</v>
      </c>
      <c r="N9" s="8">
        <v>744820.56145699997</v>
      </c>
      <c r="O9" s="8">
        <v>63987.090439000007</v>
      </c>
      <c r="P9" s="8">
        <v>53942.802716999999</v>
      </c>
      <c r="Q9" s="8">
        <v>117929.89315600001</v>
      </c>
      <c r="R9" s="8">
        <v>77745.386759000015</v>
      </c>
      <c r="S9" s="8">
        <v>69359.301929999987</v>
      </c>
      <c r="T9" s="8">
        <v>97898.929908000006</v>
      </c>
      <c r="U9" s="8">
        <v>76312.470276000007</v>
      </c>
      <c r="V9" s="8">
        <v>68963.913113000002</v>
      </c>
      <c r="W9" s="8">
        <v>56583.197766000005</v>
      </c>
      <c r="X9" s="8">
        <v>62134.867870000002</v>
      </c>
      <c r="Y9" s="8">
        <v>57345.907239</v>
      </c>
      <c r="Z9" s="8">
        <v>57412.958545000001</v>
      </c>
      <c r="AA9" s="8">
        <v>71325.112869999997</v>
      </c>
      <c r="AB9" s="8">
        <v>66521.686812</v>
      </c>
      <c r="AC9" s="8">
        <v>63387.249442000008</v>
      </c>
      <c r="AD9" s="8">
        <v>824990.98253000004</v>
      </c>
      <c r="AE9" s="8">
        <v>1687741.4371429998</v>
      </c>
    </row>
    <row r="12" spans="1:31" x14ac:dyDescent="0.25">
      <c r="T12" s="9" t="s">
        <v>82</v>
      </c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x14ac:dyDescent="0.25"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1" x14ac:dyDescent="0.25"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31" spans="1:30" x14ac:dyDescent="0.25">
      <c r="A31" t="s">
        <v>78</v>
      </c>
    </row>
    <row r="32" spans="1:30" x14ac:dyDescent="0.25">
      <c r="A32" s="2" t="s">
        <v>2</v>
      </c>
      <c r="B32" t="s">
        <v>32</v>
      </c>
      <c r="S32" s="9" t="s">
        <v>83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25">
      <c r="A33" s="2" t="s">
        <v>4</v>
      </c>
      <c r="B33" t="s">
        <v>64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25">
      <c r="A34" s="2" t="s">
        <v>0</v>
      </c>
      <c r="B34" s="3">
        <v>2022</v>
      </c>
    </row>
    <row r="36" spans="1:30" x14ac:dyDescent="0.25">
      <c r="A36" s="2" t="s">
        <v>63</v>
      </c>
      <c r="B36" s="2" t="s">
        <v>62</v>
      </c>
    </row>
    <row r="37" spans="1:30" x14ac:dyDescent="0.25">
      <c r="A37" s="2" t="s">
        <v>60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 t="s">
        <v>61</v>
      </c>
    </row>
    <row r="38" spans="1:30" x14ac:dyDescent="0.25">
      <c r="A38" s="3" t="s">
        <v>15</v>
      </c>
      <c r="B38" s="8">
        <v>9934.4125370000002</v>
      </c>
      <c r="C38" s="8">
        <v>6283.9692070000001</v>
      </c>
      <c r="D38" s="8">
        <v>14237.19253</v>
      </c>
      <c r="E38" s="8">
        <v>8986.1269680000005</v>
      </c>
      <c r="F38" s="8">
        <v>6818.8296170000003</v>
      </c>
      <c r="G38" s="8">
        <v>6132.8843349999997</v>
      </c>
      <c r="H38" s="8">
        <v>7831.7069760000004</v>
      </c>
      <c r="I38" s="8">
        <v>7079.5944049999998</v>
      </c>
      <c r="J38" s="8">
        <v>6399.1824299999998</v>
      </c>
      <c r="K38" s="8">
        <v>9478.1592290000008</v>
      </c>
      <c r="L38" s="8">
        <v>11510.502179999999</v>
      </c>
      <c r="M38" s="8">
        <v>9074.1547040000005</v>
      </c>
      <c r="N38" s="8">
        <v>103766.71511799999</v>
      </c>
    </row>
    <row r="39" spans="1:30" x14ac:dyDescent="0.25">
      <c r="A39" s="3" t="s">
        <v>33</v>
      </c>
      <c r="B39" s="8">
        <v>37.072252999999996</v>
      </c>
      <c r="C39" s="8">
        <v>52.654840999999998</v>
      </c>
      <c r="D39" s="8">
        <v>111.02811700000001</v>
      </c>
      <c r="E39" s="8">
        <v>82.647330000000011</v>
      </c>
      <c r="F39" s="8">
        <v>59.791032000000001</v>
      </c>
      <c r="G39" s="8">
        <v>31.412699</v>
      </c>
      <c r="H39" s="8">
        <v>26.071281000000003</v>
      </c>
      <c r="I39" s="8">
        <v>29.21001</v>
      </c>
      <c r="J39" s="8">
        <v>27.227460000000001</v>
      </c>
      <c r="K39" s="8">
        <v>34.098691000000002</v>
      </c>
      <c r="L39" s="8">
        <v>36.974848999999999</v>
      </c>
      <c r="M39" s="8">
        <v>36.728721</v>
      </c>
      <c r="N39" s="8">
        <v>564.91728399999988</v>
      </c>
    </row>
    <row r="40" spans="1:30" x14ac:dyDescent="0.25">
      <c r="A40" s="3" t="s">
        <v>34</v>
      </c>
      <c r="B40" s="8"/>
      <c r="C40" s="8"/>
      <c r="D40" s="8">
        <v>491.77618699999999</v>
      </c>
      <c r="E40" s="8">
        <v>472.78307899999999</v>
      </c>
      <c r="F40" s="8">
        <v>294.90220199999999</v>
      </c>
      <c r="G40" s="8">
        <v>197.46696</v>
      </c>
      <c r="H40" s="8"/>
      <c r="I40" s="8"/>
      <c r="J40" s="8"/>
      <c r="K40" s="8"/>
      <c r="L40" s="8"/>
      <c r="M40" s="8"/>
      <c r="N40" s="8">
        <v>1456.9284279999999</v>
      </c>
    </row>
    <row r="41" spans="1:30" x14ac:dyDescent="0.25">
      <c r="A41" s="3" t="s">
        <v>10</v>
      </c>
      <c r="B41" s="8">
        <v>15891.317448999998</v>
      </c>
      <c r="C41" s="8">
        <v>13757.474961</v>
      </c>
      <c r="D41" s="8">
        <v>20110.388949</v>
      </c>
      <c r="E41" s="8">
        <v>17638.772079999999</v>
      </c>
      <c r="F41" s="8">
        <v>15921.319095999999</v>
      </c>
      <c r="G41" s="8">
        <v>13155.031958000001</v>
      </c>
      <c r="H41" s="8">
        <v>16475.983335000001</v>
      </c>
      <c r="I41" s="8">
        <v>15224.802832000001</v>
      </c>
      <c r="J41" s="8">
        <v>14834.827743000002</v>
      </c>
      <c r="K41" s="8">
        <v>21918.819234000002</v>
      </c>
      <c r="L41" s="8">
        <v>16220.292751000001</v>
      </c>
      <c r="M41" s="8">
        <v>17689.597803000001</v>
      </c>
      <c r="N41" s="8">
        <v>198838.628191</v>
      </c>
    </row>
    <row r="42" spans="1:30" x14ac:dyDescent="0.25">
      <c r="A42" s="3" t="s">
        <v>56</v>
      </c>
      <c r="B42" s="8"/>
      <c r="C42" s="8"/>
      <c r="D42" s="8"/>
      <c r="E42" s="8"/>
      <c r="F42" s="8"/>
      <c r="G42" s="8"/>
      <c r="H42" s="8">
        <v>198.984905</v>
      </c>
      <c r="I42" s="8"/>
      <c r="J42" s="8"/>
      <c r="K42" s="8"/>
      <c r="L42" s="8"/>
      <c r="M42" s="8"/>
      <c r="N42" s="8">
        <v>198.984905</v>
      </c>
    </row>
    <row r="43" spans="1:30" x14ac:dyDescent="0.25">
      <c r="A43" s="3" t="s">
        <v>54</v>
      </c>
      <c r="B43" s="8"/>
      <c r="C43" s="8"/>
      <c r="D43" s="8"/>
      <c r="E43" s="8"/>
      <c r="F43" s="8">
        <v>344.14095400000002</v>
      </c>
      <c r="G43" s="8"/>
      <c r="H43" s="8"/>
      <c r="I43" s="8"/>
      <c r="J43" s="8"/>
      <c r="K43" s="8"/>
      <c r="L43" s="8"/>
      <c r="M43" s="8"/>
      <c r="N43" s="8">
        <v>344.14095400000002</v>
      </c>
    </row>
    <row r="44" spans="1:30" x14ac:dyDescent="0.25">
      <c r="A44" s="3" t="s">
        <v>48</v>
      </c>
      <c r="B44" s="8">
        <v>280.30021299999999</v>
      </c>
      <c r="C44" s="8">
        <v>298.288386</v>
      </c>
      <c r="D44" s="8">
        <v>521.41672300000005</v>
      </c>
      <c r="E44" s="8"/>
      <c r="F44" s="8"/>
      <c r="G44" s="8"/>
      <c r="H44" s="8"/>
      <c r="I44" s="8"/>
      <c r="J44" s="8"/>
      <c r="K44" s="8"/>
      <c r="L44" s="8"/>
      <c r="M44" s="8"/>
      <c r="N44" s="8">
        <v>1100.005322</v>
      </c>
    </row>
    <row r="45" spans="1:30" x14ac:dyDescent="0.25">
      <c r="A45" s="3" t="s">
        <v>21</v>
      </c>
      <c r="B45" s="8">
        <v>267.40016900000001</v>
      </c>
      <c r="C45" s="8">
        <v>758.92379499999993</v>
      </c>
      <c r="D45" s="8">
        <v>1086.143043</v>
      </c>
      <c r="E45" s="8">
        <v>1122.63472</v>
      </c>
      <c r="F45" s="8">
        <v>1087.771984</v>
      </c>
      <c r="G45" s="8">
        <v>582.52068099999997</v>
      </c>
      <c r="H45" s="8">
        <v>604.69734199999994</v>
      </c>
      <c r="I45" s="8">
        <v>521.61099999999999</v>
      </c>
      <c r="J45" s="8">
        <v>481.16562400000004</v>
      </c>
      <c r="K45" s="8">
        <v>729.84652900000003</v>
      </c>
      <c r="L45" s="8">
        <v>676.336274</v>
      </c>
      <c r="M45" s="8">
        <v>794.88840500000003</v>
      </c>
      <c r="N45" s="8">
        <v>8713.9395660000009</v>
      </c>
    </row>
    <row r="46" spans="1:30" x14ac:dyDescent="0.25">
      <c r="A46" s="3" t="s">
        <v>53</v>
      </c>
      <c r="B46" s="8"/>
      <c r="C46" s="8">
        <v>410.97030899999999</v>
      </c>
      <c r="D46" s="8">
        <v>982.05882899999995</v>
      </c>
      <c r="E46" s="8">
        <v>955.543497</v>
      </c>
      <c r="F46" s="8">
        <v>934.25620000000004</v>
      </c>
      <c r="G46" s="8">
        <v>763.41112499999997</v>
      </c>
      <c r="H46" s="8">
        <v>848.26989500000002</v>
      </c>
      <c r="I46" s="8">
        <v>1072.2411139999999</v>
      </c>
      <c r="J46" s="8">
        <v>1071.843543</v>
      </c>
      <c r="K46" s="8">
        <v>1298.6762679999999</v>
      </c>
      <c r="L46" s="8">
        <v>1377.6806099999999</v>
      </c>
      <c r="M46" s="8">
        <v>1260.041579</v>
      </c>
      <c r="N46" s="8">
        <v>10974.992969000001</v>
      </c>
    </row>
    <row r="47" spans="1:30" x14ac:dyDescent="0.25">
      <c r="A47" s="3" t="s">
        <v>19</v>
      </c>
      <c r="B47" s="8">
        <v>282.59374000000003</v>
      </c>
      <c r="C47" s="8">
        <v>256.50886700000001</v>
      </c>
      <c r="D47" s="8"/>
      <c r="E47" s="8">
        <v>528.57777799999997</v>
      </c>
      <c r="F47" s="8"/>
      <c r="G47" s="8">
        <v>247.16329200000001</v>
      </c>
      <c r="H47" s="8"/>
      <c r="I47" s="8"/>
      <c r="J47" s="8">
        <v>220.256091</v>
      </c>
      <c r="K47" s="8">
        <v>243.123197</v>
      </c>
      <c r="L47" s="8">
        <v>209.659188</v>
      </c>
      <c r="M47" s="8">
        <v>257.23418900000001</v>
      </c>
      <c r="N47" s="8">
        <v>2245.1163420000003</v>
      </c>
    </row>
    <row r="48" spans="1:30" x14ac:dyDescent="0.25">
      <c r="A48" s="3" t="s">
        <v>55</v>
      </c>
      <c r="B48" s="8"/>
      <c r="C48" s="8"/>
      <c r="D48" s="8"/>
      <c r="E48" s="8"/>
      <c r="F48" s="8"/>
      <c r="G48" s="8"/>
      <c r="H48" s="8">
        <v>224.618831</v>
      </c>
      <c r="I48" s="8">
        <v>313.649181</v>
      </c>
      <c r="J48" s="8"/>
      <c r="K48" s="8"/>
      <c r="L48" s="8"/>
      <c r="M48" s="8"/>
      <c r="N48" s="8">
        <v>538.268012</v>
      </c>
    </row>
    <row r="49" spans="1:14" x14ac:dyDescent="0.25">
      <c r="A49" s="3" t="s">
        <v>51</v>
      </c>
      <c r="B49" s="8">
        <v>438.40610199999998</v>
      </c>
      <c r="C49" s="8">
        <v>371.034761</v>
      </c>
      <c r="D49" s="8">
        <v>420.92656199999999</v>
      </c>
      <c r="E49" s="8">
        <v>405.15188499999999</v>
      </c>
      <c r="F49" s="8">
        <v>339.50118700000002</v>
      </c>
      <c r="G49" s="8">
        <v>410.21925999999996</v>
      </c>
      <c r="H49" s="8">
        <v>345.57329800000002</v>
      </c>
      <c r="I49" s="8">
        <v>236.25640800000002</v>
      </c>
      <c r="J49" s="8">
        <v>376.94919699999997</v>
      </c>
      <c r="K49" s="8">
        <v>284.28354999999999</v>
      </c>
      <c r="L49" s="8">
        <v>193.93477000000001</v>
      </c>
      <c r="M49" s="8"/>
      <c r="N49" s="8">
        <v>3822.2369799999997</v>
      </c>
    </row>
    <row r="50" spans="1:14" x14ac:dyDescent="0.25">
      <c r="A50" s="3" t="s">
        <v>50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>
        <v>308.90372200000002</v>
      </c>
      <c r="N50" s="8">
        <v>308.90372200000002</v>
      </c>
    </row>
    <row r="51" spans="1:14" x14ac:dyDescent="0.25">
      <c r="A51" s="3" t="s">
        <v>35</v>
      </c>
      <c r="B51" s="8">
        <v>145.86605399999999</v>
      </c>
      <c r="C51" s="8"/>
      <c r="D51" s="8"/>
      <c r="E51" s="8"/>
      <c r="F51" s="8"/>
      <c r="G51" s="8"/>
      <c r="H51" s="8"/>
      <c r="I51" s="8">
        <v>98.935481999999993</v>
      </c>
      <c r="J51" s="8">
        <v>128.904763</v>
      </c>
      <c r="K51" s="8">
        <v>143.892056</v>
      </c>
      <c r="L51" s="8">
        <v>148.325346</v>
      </c>
      <c r="M51" s="8">
        <v>138.91658200000001</v>
      </c>
      <c r="N51" s="8">
        <v>804.840283</v>
      </c>
    </row>
    <row r="52" spans="1:14" x14ac:dyDescent="0.25">
      <c r="A52" s="3" t="s">
        <v>20</v>
      </c>
      <c r="B52" s="8">
        <v>1335.5663770000001</v>
      </c>
      <c r="C52" s="8">
        <v>1788.1330680000001</v>
      </c>
      <c r="D52" s="8">
        <v>2284.9223910000001</v>
      </c>
      <c r="E52" s="8">
        <v>2037.907029</v>
      </c>
      <c r="F52" s="8">
        <v>1670.173912</v>
      </c>
      <c r="G52" s="8">
        <v>998.02327500000001</v>
      </c>
      <c r="H52" s="8">
        <v>1649.0916990000001</v>
      </c>
      <c r="I52" s="8">
        <v>1101.436074</v>
      </c>
      <c r="J52" s="8">
        <v>1815.597704</v>
      </c>
      <c r="K52" s="8">
        <v>1233.1125629999999</v>
      </c>
      <c r="L52" s="8">
        <v>1613.6895629999999</v>
      </c>
      <c r="M52" s="8">
        <v>1815.368418</v>
      </c>
      <c r="N52" s="8">
        <v>19343.022073</v>
      </c>
    </row>
    <row r="53" spans="1:14" x14ac:dyDescent="0.25">
      <c r="A53" s="3" t="s">
        <v>61</v>
      </c>
      <c r="B53" s="8">
        <v>28612.934893999995</v>
      </c>
      <c r="C53" s="8">
        <v>23977.958194999996</v>
      </c>
      <c r="D53" s="8">
        <v>40245.853330999998</v>
      </c>
      <c r="E53" s="8">
        <v>32230.144366</v>
      </c>
      <c r="F53" s="8">
        <v>27470.686183999998</v>
      </c>
      <c r="G53" s="8">
        <v>22518.133585000003</v>
      </c>
      <c r="H53" s="8">
        <v>28204.997562000004</v>
      </c>
      <c r="I53" s="8">
        <v>25677.736506000005</v>
      </c>
      <c r="J53" s="8">
        <v>25355.954555</v>
      </c>
      <c r="K53" s="8">
        <v>35364.011317000004</v>
      </c>
      <c r="L53" s="8">
        <v>31987.395531000006</v>
      </c>
      <c r="M53" s="8">
        <v>31375.834123000001</v>
      </c>
      <c r="N53" s="8">
        <v>353021.6401490001</v>
      </c>
    </row>
    <row r="75" spans="1:14" ht="15" customHeight="1" x14ac:dyDescent="0.25">
      <c r="A75" s="9" t="s">
        <v>79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9" spans="1:14" x14ac:dyDescent="0.25">
      <c r="A79" s="2" t="s">
        <v>4</v>
      </c>
      <c r="B79" t="s">
        <v>64</v>
      </c>
    </row>
    <row r="80" spans="1:14" x14ac:dyDescent="0.25">
      <c r="A80" s="2" t="s">
        <v>2</v>
      </c>
      <c r="B80" t="s">
        <v>32</v>
      </c>
    </row>
    <row r="82" spans="1:33" x14ac:dyDescent="0.25">
      <c r="A82" s="2" t="s">
        <v>63</v>
      </c>
      <c r="B82" s="2" t="s">
        <v>62</v>
      </c>
      <c r="T82" s="9" t="s">
        <v>84</v>
      </c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spans="1:33" x14ac:dyDescent="0.25">
      <c r="A83" s="2" t="s">
        <v>60</v>
      </c>
      <c r="B83" t="s">
        <v>10</v>
      </c>
      <c r="C83" t="s">
        <v>15</v>
      </c>
      <c r="D83" t="s">
        <v>20</v>
      </c>
      <c r="E83" t="s">
        <v>53</v>
      </c>
      <c r="F83" t="s">
        <v>21</v>
      </c>
      <c r="G83" t="s">
        <v>51</v>
      </c>
      <c r="H83" t="s">
        <v>19</v>
      </c>
      <c r="I83" t="s">
        <v>34</v>
      </c>
      <c r="J83" t="s">
        <v>16</v>
      </c>
      <c r="K83" t="s">
        <v>48</v>
      </c>
      <c r="L83" t="s">
        <v>35</v>
      </c>
      <c r="M83" t="s">
        <v>33</v>
      </c>
      <c r="N83" t="s">
        <v>55</v>
      </c>
      <c r="O83" t="s">
        <v>54</v>
      </c>
      <c r="P83" t="s">
        <v>50</v>
      </c>
      <c r="Q83" t="s">
        <v>61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spans="1:33" x14ac:dyDescent="0.25">
      <c r="A84" s="3">
        <v>2021</v>
      </c>
      <c r="B84" s="8">
        <v>25698.597521000003</v>
      </c>
      <c r="C84" s="8">
        <v>12527.026575</v>
      </c>
      <c r="D84" s="8">
        <v>3492.2458059999999</v>
      </c>
      <c r="E84" s="8"/>
      <c r="F84" s="8"/>
      <c r="G84" s="8"/>
      <c r="H84" s="8">
        <v>341.34502600000002</v>
      </c>
      <c r="I84" s="8">
        <v>194.48822600000003</v>
      </c>
      <c r="J84" s="8">
        <v>1310.7862749999999</v>
      </c>
      <c r="K84" s="8"/>
      <c r="L84" s="8">
        <v>246.98121499999999</v>
      </c>
      <c r="M84" s="8">
        <v>45.850446999999996</v>
      </c>
      <c r="N84" s="8"/>
      <c r="O84" s="8"/>
      <c r="P84" s="8"/>
      <c r="Q84" s="8">
        <v>43857.321091000005</v>
      </c>
    </row>
    <row r="85" spans="1:33" x14ac:dyDescent="0.25">
      <c r="A85" s="6">
        <v>1</v>
      </c>
      <c r="B85" s="8">
        <v>14223.727621000002</v>
      </c>
      <c r="C85" s="8">
        <v>8107.0834329999998</v>
      </c>
      <c r="D85" s="8">
        <v>2073.7657469999999</v>
      </c>
      <c r="E85" s="8"/>
      <c r="F85" s="8"/>
      <c r="G85" s="8"/>
      <c r="H85" s="8">
        <v>341.34502600000002</v>
      </c>
      <c r="I85" s="8">
        <v>194.48822600000003</v>
      </c>
      <c r="J85" s="8">
        <v>807.00975100000005</v>
      </c>
      <c r="K85" s="8"/>
      <c r="L85" s="8">
        <v>246.98121499999999</v>
      </c>
      <c r="M85" s="8">
        <v>45.850446999999996</v>
      </c>
      <c r="N85" s="8"/>
      <c r="O85" s="8"/>
      <c r="P85" s="8"/>
      <c r="Q85" s="8">
        <v>26040.251466000002</v>
      </c>
    </row>
    <row r="86" spans="1:33" x14ac:dyDescent="0.25">
      <c r="A86" s="6">
        <v>2</v>
      </c>
      <c r="B86" s="8">
        <v>11474.869900000002</v>
      </c>
      <c r="C86" s="8">
        <v>4419.9431420000001</v>
      </c>
      <c r="D86" s="8">
        <v>1418.480059</v>
      </c>
      <c r="E86" s="8"/>
      <c r="F86" s="8"/>
      <c r="G86" s="8"/>
      <c r="H86" s="8"/>
      <c r="I86" s="8"/>
      <c r="J86" s="8">
        <v>503.77652399999999</v>
      </c>
      <c r="K86" s="8"/>
      <c r="L86" s="8"/>
      <c r="M86" s="8"/>
      <c r="N86" s="8"/>
      <c r="O86" s="8"/>
      <c r="P86" s="8"/>
      <c r="Q86" s="8">
        <v>17817.069625000004</v>
      </c>
    </row>
    <row r="87" spans="1:33" x14ac:dyDescent="0.25">
      <c r="A87" s="3">
        <v>2022</v>
      </c>
      <c r="B87" s="8">
        <v>198838.628191</v>
      </c>
      <c r="C87" s="8">
        <v>103766.71511799999</v>
      </c>
      <c r="D87" s="8">
        <v>19343.022073</v>
      </c>
      <c r="E87" s="8">
        <v>10974.992969000001</v>
      </c>
      <c r="F87" s="8">
        <v>8713.9395660000009</v>
      </c>
      <c r="G87" s="8">
        <v>3822.2369799999997</v>
      </c>
      <c r="H87" s="8">
        <v>2245.1163420000003</v>
      </c>
      <c r="I87" s="8">
        <v>1456.9284279999999</v>
      </c>
      <c r="J87" s="8"/>
      <c r="K87" s="8">
        <v>1100.005322</v>
      </c>
      <c r="L87" s="8">
        <v>804.840283</v>
      </c>
      <c r="M87" s="8">
        <v>564.91728399999988</v>
      </c>
      <c r="N87" s="8">
        <v>538.268012</v>
      </c>
      <c r="O87" s="8">
        <v>344.14095400000002</v>
      </c>
      <c r="P87" s="8">
        <v>308.90372200000002</v>
      </c>
      <c r="Q87" s="8">
        <v>352822.65524399997</v>
      </c>
    </row>
    <row r="88" spans="1:33" x14ac:dyDescent="0.25">
      <c r="A88" s="6">
        <v>1</v>
      </c>
      <c r="B88" s="8">
        <v>15891.317448999998</v>
      </c>
      <c r="C88" s="8">
        <v>9934.4125370000002</v>
      </c>
      <c r="D88" s="8">
        <v>1335.5663770000001</v>
      </c>
      <c r="E88" s="8"/>
      <c r="F88" s="8">
        <v>267.40016900000001</v>
      </c>
      <c r="G88" s="8">
        <v>438.40610199999998</v>
      </c>
      <c r="H88" s="8">
        <v>282.59374000000003</v>
      </c>
      <c r="I88" s="8"/>
      <c r="J88" s="8"/>
      <c r="K88" s="8">
        <v>280.30021299999999</v>
      </c>
      <c r="L88" s="8">
        <v>145.86605399999999</v>
      </c>
      <c r="M88" s="8">
        <v>37.072252999999996</v>
      </c>
      <c r="N88" s="8"/>
      <c r="O88" s="8"/>
      <c r="P88" s="8"/>
      <c r="Q88" s="8">
        <v>28612.934893999995</v>
      </c>
    </row>
    <row r="89" spans="1:33" x14ac:dyDescent="0.25">
      <c r="A89" s="6">
        <v>2</v>
      </c>
      <c r="B89" s="8">
        <v>13757.474961</v>
      </c>
      <c r="C89" s="8">
        <v>6283.9692070000001</v>
      </c>
      <c r="D89" s="8">
        <v>1788.1330680000001</v>
      </c>
      <c r="E89" s="8">
        <v>410.97030899999999</v>
      </c>
      <c r="F89" s="8">
        <v>758.92379499999993</v>
      </c>
      <c r="G89" s="8">
        <v>371.034761</v>
      </c>
      <c r="H89" s="8">
        <v>256.50886700000001</v>
      </c>
      <c r="I89" s="8"/>
      <c r="J89" s="8"/>
      <c r="K89" s="8">
        <v>298.288386</v>
      </c>
      <c r="L89" s="8"/>
      <c r="M89" s="8">
        <v>52.654840999999998</v>
      </c>
      <c r="N89" s="8"/>
      <c r="O89" s="8"/>
      <c r="P89" s="8"/>
      <c r="Q89" s="8">
        <v>23977.958194999996</v>
      </c>
    </row>
    <row r="90" spans="1:33" x14ac:dyDescent="0.25">
      <c r="A90" s="6">
        <v>3</v>
      </c>
      <c r="B90" s="8">
        <v>20110.388949</v>
      </c>
      <c r="C90" s="8">
        <v>14237.19253</v>
      </c>
      <c r="D90" s="8">
        <v>2284.9223910000001</v>
      </c>
      <c r="E90" s="8">
        <v>982.05882899999995</v>
      </c>
      <c r="F90" s="8">
        <v>1086.143043</v>
      </c>
      <c r="G90" s="8">
        <v>420.92656199999999</v>
      </c>
      <c r="H90" s="8"/>
      <c r="I90" s="8">
        <v>491.77618699999999</v>
      </c>
      <c r="J90" s="8"/>
      <c r="K90" s="8">
        <v>521.41672300000005</v>
      </c>
      <c r="L90" s="8"/>
      <c r="M90" s="8">
        <v>111.02811700000001</v>
      </c>
      <c r="N90" s="8"/>
      <c r="O90" s="8"/>
      <c r="P90" s="8"/>
      <c r="Q90" s="8">
        <v>40245.853330999998</v>
      </c>
    </row>
    <row r="91" spans="1:33" x14ac:dyDescent="0.25">
      <c r="A91" s="6">
        <v>4</v>
      </c>
      <c r="B91" s="8">
        <v>17638.772079999999</v>
      </c>
      <c r="C91" s="8">
        <v>8986.1269680000005</v>
      </c>
      <c r="D91" s="8">
        <v>2037.907029</v>
      </c>
      <c r="E91" s="8">
        <v>955.543497</v>
      </c>
      <c r="F91" s="8">
        <v>1122.63472</v>
      </c>
      <c r="G91" s="8">
        <v>405.15188499999999</v>
      </c>
      <c r="H91" s="8">
        <v>528.57777799999997</v>
      </c>
      <c r="I91" s="8">
        <v>472.78307899999999</v>
      </c>
      <c r="J91" s="8"/>
      <c r="K91" s="8"/>
      <c r="L91" s="8"/>
      <c r="M91" s="8">
        <v>82.647330000000011</v>
      </c>
      <c r="N91" s="8"/>
      <c r="O91" s="8"/>
      <c r="P91" s="8"/>
      <c r="Q91" s="8">
        <v>32230.144366</v>
      </c>
    </row>
    <row r="92" spans="1:33" x14ac:dyDescent="0.25">
      <c r="A92" s="6">
        <v>5</v>
      </c>
      <c r="B92" s="8">
        <v>15921.319095999999</v>
      </c>
      <c r="C92" s="8">
        <v>6818.8296170000003</v>
      </c>
      <c r="D92" s="8">
        <v>1670.173912</v>
      </c>
      <c r="E92" s="8">
        <v>934.25620000000004</v>
      </c>
      <c r="F92" s="8">
        <v>1087.771984</v>
      </c>
      <c r="G92" s="8">
        <v>339.50118700000002</v>
      </c>
      <c r="H92" s="8"/>
      <c r="I92" s="8">
        <v>294.90220199999999</v>
      </c>
      <c r="J92" s="8"/>
      <c r="K92" s="8"/>
      <c r="L92" s="8"/>
      <c r="M92" s="8">
        <v>59.791032000000001</v>
      </c>
      <c r="N92" s="8"/>
      <c r="O92" s="8">
        <v>344.14095400000002</v>
      </c>
      <c r="P92" s="8"/>
      <c r="Q92" s="8">
        <v>27470.686183999998</v>
      </c>
    </row>
    <row r="93" spans="1:33" x14ac:dyDescent="0.25">
      <c r="A93" s="6">
        <v>6</v>
      </c>
      <c r="B93" s="8">
        <v>13155.031958000001</v>
      </c>
      <c r="C93" s="8">
        <v>6132.8843349999997</v>
      </c>
      <c r="D93" s="8">
        <v>998.02327500000001</v>
      </c>
      <c r="E93" s="8">
        <v>763.41112499999997</v>
      </c>
      <c r="F93" s="8">
        <v>582.52068099999997</v>
      </c>
      <c r="G93" s="8">
        <v>410.21925999999996</v>
      </c>
      <c r="H93" s="8">
        <v>247.16329200000001</v>
      </c>
      <c r="I93" s="8">
        <v>197.46696</v>
      </c>
      <c r="J93" s="8"/>
      <c r="K93" s="8"/>
      <c r="L93" s="8"/>
      <c r="M93" s="8">
        <v>31.412699</v>
      </c>
      <c r="N93" s="8"/>
      <c r="O93" s="8"/>
      <c r="P93" s="8"/>
      <c r="Q93" s="8">
        <v>22518.133585000003</v>
      </c>
    </row>
    <row r="94" spans="1:33" x14ac:dyDescent="0.25">
      <c r="A94" s="6">
        <v>7</v>
      </c>
      <c r="B94" s="8">
        <v>16475.983335000001</v>
      </c>
      <c r="C94" s="8">
        <v>7831.7069760000004</v>
      </c>
      <c r="D94" s="8">
        <v>1649.0916990000001</v>
      </c>
      <c r="E94" s="8">
        <v>848.26989500000002</v>
      </c>
      <c r="F94" s="8">
        <v>604.69734199999994</v>
      </c>
      <c r="G94" s="8">
        <v>345.57329800000002</v>
      </c>
      <c r="H94" s="8"/>
      <c r="I94" s="8"/>
      <c r="J94" s="8"/>
      <c r="K94" s="8"/>
      <c r="L94" s="8"/>
      <c r="M94" s="8">
        <v>26.071281000000003</v>
      </c>
      <c r="N94" s="8">
        <v>224.618831</v>
      </c>
      <c r="O94" s="8"/>
      <c r="P94" s="8"/>
      <c r="Q94" s="8">
        <v>28006.012657000003</v>
      </c>
    </row>
    <row r="95" spans="1:33" x14ac:dyDescent="0.25">
      <c r="A95" s="6">
        <v>8</v>
      </c>
      <c r="B95" s="8">
        <v>15224.802832000001</v>
      </c>
      <c r="C95" s="8">
        <v>7079.5944049999998</v>
      </c>
      <c r="D95" s="8">
        <v>1101.436074</v>
      </c>
      <c r="E95" s="8">
        <v>1072.2411139999999</v>
      </c>
      <c r="F95" s="8">
        <v>521.61099999999999</v>
      </c>
      <c r="G95" s="8">
        <v>236.25640800000002</v>
      </c>
      <c r="H95" s="8"/>
      <c r="I95" s="8"/>
      <c r="J95" s="8"/>
      <c r="K95" s="8"/>
      <c r="L95" s="8">
        <v>98.935481999999993</v>
      </c>
      <c r="M95" s="8">
        <v>29.21001</v>
      </c>
      <c r="N95" s="8">
        <v>313.649181</v>
      </c>
      <c r="O95" s="8"/>
      <c r="P95" s="8"/>
      <c r="Q95" s="8">
        <v>25677.736506000005</v>
      </c>
    </row>
    <row r="96" spans="1:33" x14ac:dyDescent="0.25">
      <c r="A96" s="6">
        <v>9</v>
      </c>
      <c r="B96" s="8">
        <v>14834.827743000002</v>
      </c>
      <c r="C96" s="8">
        <v>6399.1824299999998</v>
      </c>
      <c r="D96" s="8">
        <v>1815.597704</v>
      </c>
      <c r="E96" s="8">
        <v>1071.843543</v>
      </c>
      <c r="F96" s="8">
        <v>481.16562400000004</v>
      </c>
      <c r="G96" s="8">
        <v>376.94919699999997</v>
      </c>
      <c r="H96" s="8">
        <v>220.256091</v>
      </c>
      <c r="I96" s="8"/>
      <c r="J96" s="8"/>
      <c r="K96" s="8"/>
      <c r="L96" s="8">
        <v>128.904763</v>
      </c>
      <c r="M96" s="8">
        <v>27.227460000000001</v>
      </c>
      <c r="N96" s="8"/>
      <c r="O96" s="8"/>
      <c r="P96" s="8"/>
      <c r="Q96" s="8">
        <v>25355.954555</v>
      </c>
    </row>
    <row r="97" spans="1:17" x14ac:dyDescent="0.25">
      <c r="A97" s="6">
        <v>10</v>
      </c>
      <c r="B97" s="8">
        <v>21918.819234000002</v>
      </c>
      <c r="C97" s="8">
        <v>9478.1592290000008</v>
      </c>
      <c r="D97" s="8">
        <v>1233.1125629999999</v>
      </c>
      <c r="E97" s="8">
        <v>1298.6762679999999</v>
      </c>
      <c r="F97" s="8">
        <v>729.84652900000003</v>
      </c>
      <c r="G97" s="8">
        <v>284.28354999999999</v>
      </c>
      <c r="H97" s="8">
        <v>243.123197</v>
      </c>
      <c r="I97" s="8"/>
      <c r="J97" s="8"/>
      <c r="K97" s="8"/>
      <c r="L97" s="8">
        <v>143.892056</v>
      </c>
      <c r="M97" s="8">
        <v>34.098691000000002</v>
      </c>
      <c r="N97" s="8"/>
      <c r="O97" s="8"/>
      <c r="P97" s="8"/>
      <c r="Q97" s="8">
        <v>35364.011317000004</v>
      </c>
    </row>
    <row r="98" spans="1:17" x14ac:dyDescent="0.25">
      <c r="A98" s="6">
        <v>11</v>
      </c>
      <c r="B98" s="8">
        <v>16220.292751000001</v>
      </c>
      <c r="C98" s="8">
        <v>11510.502179999999</v>
      </c>
      <c r="D98" s="8">
        <v>1613.6895629999999</v>
      </c>
      <c r="E98" s="8">
        <v>1377.6806099999999</v>
      </c>
      <c r="F98" s="8">
        <v>676.336274</v>
      </c>
      <c r="G98" s="8">
        <v>193.93477000000001</v>
      </c>
      <c r="H98" s="8">
        <v>209.659188</v>
      </c>
      <c r="I98" s="8"/>
      <c r="J98" s="8"/>
      <c r="K98" s="8"/>
      <c r="L98" s="8">
        <v>148.325346</v>
      </c>
      <c r="M98" s="8">
        <v>36.974848999999999</v>
      </c>
      <c r="N98" s="8"/>
      <c r="O98" s="8"/>
      <c r="P98" s="8"/>
      <c r="Q98" s="8">
        <v>31987.395531000006</v>
      </c>
    </row>
    <row r="99" spans="1:17" x14ac:dyDescent="0.25">
      <c r="A99" s="6">
        <v>12</v>
      </c>
      <c r="B99" s="8">
        <v>17689.597803000001</v>
      </c>
      <c r="C99" s="8">
        <v>9074.1547040000005</v>
      </c>
      <c r="D99" s="8">
        <v>1815.368418</v>
      </c>
      <c r="E99" s="8">
        <v>1260.041579</v>
      </c>
      <c r="F99" s="8">
        <v>794.88840500000003</v>
      </c>
      <c r="G99" s="8"/>
      <c r="H99" s="8">
        <v>257.23418900000001</v>
      </c>
      <c r="I99" s="8"/>
      <c r="J99" s="8"/>
      <c r="K99" s="8"/>
      <c r="L99" s="8">
        <v>138.91658200000001</v>
      </c>
      <c r="M99" s="8">
        <v>36.728721</v>
      </c>
      <c r="N99" s="8"/>
      <c r="O99" s="8"/>
      <c r="P99" s="8">
        <v>308.90372200000002</v>
      </c>
      <c r="Q99" s="8">
        <v>31375.834123000001</v>
      </c>
    </row>
    <row r="100" spans="1:17" x14ac:dyDescent="0.25">
      <c r="A100" s="3" t="s">
        <v>61</v>
      </c>
      <c r="B100" s="8">
        <v>224537.22571200001</v>
      </c>
      <c r="C100" s="8">
        <v>116293.741693</v>
      </c>
      <c r="D100" s="8">
        <v>22835.267878999999</v>
      </c>
      <c r="E100" s="8">
        <v>10974.992969000001</v>
      </c>
      <c r="F100" s="8">
        <v>8713.9395660000009</v>
      </c>
      <c r="G100" s="8">
        <v>3822.2369799999997</v>
      </c>
      <c r="H100" s="8">
        <v>2586.4613680000002</v>
      </c>
      <c r="I100" s="8">
        <v>1651.4166539999999</v>
      </c>
      <c r="J100" s="8">
        <v>1310.7862749999999</v>
      </c>
      <c r="K100" s="8">
        <v>1100.005322</v>
      </c>
      <c r="L100" s="8">
        <v>1051.821498</v>
      </c>
      <c r="M100" s="8">
        <v>610.76773099999991</v>
      </c>
      <c r="N100" s="8">
        <v>538.268012</v>
      </c>
      <c r="O100" s="8">
        <v>344.14095400000002</v>
      </c>
      <c r="P100" s="8">
        <v>308.90372200000002</v>
      </c>
      <c r="Q100" s="8">
        <v>396679.97633500001</v>
      </c>
    </row>
    <row r="133" spans="1:18" x14ac:dyDescent="0.25">
      <c r="A133" t="s">
        <v>85</v>
      </c>
    </row>
    <row r="135" spans="1:18" x14ac:dyDescent="0.25">
      <c r="A135" s="2" t="s">
        <v>65</v>
      </c>
      <c r="B135" t="s">
        <v>64</v>
      </c>
    </row>
    <row r="136" spans="1:18" x14ac:dyDescent="0.25">
      <c r="A136" s="2" t="s">
        <v>0</v>
      </c>
      <c r="B136" s="3">
        <v>2022</v>
      </c>
    </row>
    <row r="137" spans="1:18" x14ac:dyDescent="0.25">
      <c r="G137" s="9" t="s">
        <v>86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5">
      <c r="A138" s="2" t="s">
        <v>60</v>
      </c>
      <c r="B138" t="s">
        <v>66</v>
      </c>
      <c r="C138" t="s">
        <v>63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5">
      <c r="A139" s="3" t="s">
        <v>9</v>
      </c>
      <c r="B139" s="8">
        <v>3940.8126279184744</v>
      </c>
      <c r="C139" s="8">
        <v>219279.11986300006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5">
      <c r="A140" s="3" t="s">
        <v>26</v>
      </c>
      <c r="B140" s="8">
        <v>803.58211455598973</v>
      </c>
      <c r="C140" s="8">
        <v>158329.38752400011</v>
      </c>
      <c r="I140" s="15"/>
      <c r="J140" s="15"/>
      <c r="K140" s="11"/>
    </row>
    <row r="141" spans="1:18" x14ac:dyDescent="0.25">
      <c r="A141" s="3" t="s">
        <v>32</v>
      </c>
      <c r="B141" s="8">
        <v>1413.0030985712947</v>
      </c>
      <c r="C141" s="8">
        <v>438714.43720800016</v>
      </c>
      <c r="I141" s="16"/>
      <c r="J141" s="16"/>
      <c r="K141" s="12"/>
      <c r="L141" s="13"/>
    </row>
    <row r="142" spans="1:18" x14ac:dyDescent="0.25">
      <c r="A142" s="3" t="s">
        <v>61</v>
      </c>
      <c r="B142" s="8">
        <v>6157.3978410457585</v>
      </c>
      <c r="C142" s="8">
        <v>816322.94459500024</v>
      </c>
      <c r="I142" s="17"/>
      <c r="J142" s="17"/>
      <c r="K142" s="10"/>
      <c r="L142" s="14"/>
    </row>
    <row r="143" spans="1:18" x14ac:dyDescent="0.25">
      <c r="I143" s="18"/>
      <c r="J143" s="18"/>
      <c r="K143" s="19"/>
    </row>
    <row r="164" spans="1:28" x14ac:dyDescent="0.25">
      <c r="A164" t="s">
        <v>80</v>
      </c>
    </row>
    <row r="165" spans="1:28" x14ac:dyDescent="0.25">
      <c r="A165" s="2" t="s">
        <v>0</v>
      </c>
      <c r="B165" s="3">
        <v>2022</v>
      </c>
    </row>
    <row r="166" spans="1:28" ht="15" customHeight="1" x14ac:dyDescent="0.25">
      <c r="A166" s="2" t="s">
        <v>65</v>
      </c>
      <c r="B166" t="s">
        <v>64</v>
      </c>
      <c r="Q166" s="9" t="s">
        <v>87</v>
      </c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5">
      <c r="A167" s="2" t="s">
        <v>3</v>
      </c>
      <c r="B167" t="s">
        <v>10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5">
      <c r="A168" s="2" t="s">
        <v>4</v>
      </c>
      <c r="B168" t="s">
        <v>12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5">
      <c r="A169" s="2" t="s">
        <v>2</v>
      </c>
      <c r="B169" t="s">
        <v>9</v>
      </c>
    </row>
    <row r="171" spans="1:28" x14ac:dyDescent="0.25">
      <c r="B171" s="2" t="s">
        <v>62</v>
      </c>
    </row>
    <row r="172" spans="1:28" x14ac:dyDescent="0.25">
      <c r="B172">
        <v>1</v>
      </c>
      <c r="C172">
        <v>2</v>
      </c>
      <c r="D172">
        <v>3</v>
      </c>
      <c r="E172">
        <v>4</v>
      </c>
      <c r="F172">
        <v>5</v>
      </c>
      <c r="G172">
        <v>6</v>
      </c>
      <c r="H172">
        <v>7</v>
      </c>
      <c r="I172">
        <v>8</v>
      </c>
      <c r="J172">
        <v>9</v>
      </c>
      <c r="K172">
        <v>10</v>
      </c>
      <c r="L172">
        <v>11</v>
      </c>
      <c r="M172">
        <v>12</v>
      </c>
      <c r="N172" t="s">
        <v>61</v>
      </c>
    </row>
    <row r="173" spans="1:28" x14ac:dyDescent="0.25">
      <c r="A173" t="s">
        <v>66</v>
      </c>
      <c r="B173" s="8">
        <v>76.839445910290237</v>
      </c>
      <c r="C173" s="8">
        <v>63.321102150537634</v>
      </c>
      <c r="D173" s="8">
        <v>103.86774647887323</v>
      </c>
      <c r="E173" s="8">
        <v>79.89057437407952</v>
      </c>
      <c r="F173" s="8">
        <v>63.113737075332345</v>
      </c>
      <c r="G173" s="8">
        <v>83.502496328928046</v>
      </c>
      <c r="H173" s="8">
        <v>58.117584097859321</v>
      </c>
      <c r="I173" s="8">
        <v>48.147169811320758</v>
      </c>
      <c r="J173" s="8">
        <v>65.685204991087346</v>
      </c>
      <c r="K173" s="8">
        <v>104.26282051282051</v>
      </c>
      <c r="L173" s="8">
        <v>79.666452648475115</v>
      </c>
      <c r="M173" s="8">
        <v>44.291946308724832</v>
      </c>
      <c r="N173" s="8">
        <v>870.70628068832889</v>
      </c>
    </row>
    <row r="189" spans="1:2" x14ac:dyDescent="0.25">
      <c r="A189" s="2" t="s">
        <v>0</v>
      </c>
      <c r="B189" s="3">
        <v>2022</v>
      </c>
    </row>
    <row r="190" spans="1:2" x14ac:dyDescent="0.25">
      <c r="A190" s="2" t="s">
        <v>3</v>
      </c>
      <c r="B190" t="s">
        <v>15</v>
      </c>
    </row>
    <row r="191" spans="1:2" x14ac:dyDescent="0.25">
      <c r="A191" s="2" t="s">
        <v>4</v>
      </c>
      <c r="B191" t="s">
        <v>13</v>
      </c>
    </row>
    <row r="192" spans="1:2" x14ac:dyDescent="0.25">
      <c r="A192" s="2" t="s">
        <v>2</v>
      </c>
      <c r="B192" t="s">
        <v>9</v>
      </c>
    </row>
    <row r="194" spans="1:14" x14ac:dyDescent="0.25">
      <c r="B194" s="2" t="s">
        <v>62</v>
      </c>
    </row>
    <row r="195" spans="1:14" x14ac:dyDescent="0.25">
      <c r="B195">
        <v>1</v>
      </c>
      <c r="C195">
        <v>2</v>
      </c>
      <c r="D195">
        <v>3</v>
      </c>
      <c r="E195">
        <v>4</v>
      </c>
      <c r="F195">
        <v>5</v>
      </c>
      <c r="G195">
        <v>6</v>
      </c>
      <c r="H195">
        <v>7</v>
      </c>
      <c r="I195">
        <v>8</v>
      </c>
      <c r="J195">
        <v>9</v>
      </c>
      <c r="K195">
        <v>10</v>
      </c>
      <c r="L195">
        <v>11</v>
      </c>
      <c r="M195">
        <v>12</v>
      </c>
      <c r="N195" t="s">
        <v>61</v>
      </c>
    </row>
    <row r="196" spans="1:14" x14ac:dyDescent="0.25">
      <c r="A196" t="s">
        <v>66</v>
      </c>
      <c r="B196" s="8">
        <v>61.715247252747247</v>
      </c>
      <c r="C196" s="8">
        <v>51.656772334293954</v>
      </c>
      <c r="D196" s="8">
        <v>66.973333333333329</v>
      </c>
      <c r="E196" s="8">
        <v>46.028909952606632</v>
      </c>
      <c r="F196" s="8">
        <v>52.668412942989221</v>
      </c>
      <c r="G196" s="8">
        <v>42.811949685534593</v>
      </c>
      <c r="H196" s="8">
        <v>64.644019138755979</v>
      </c>
      <c r="I196" s="8">
        <v>45.285161290322577</v>
      </c>
      <c r="J196" s="8">
        <v>62.648392282958206</v>
      </c>
      <c r="K196" s="8">
        <v>52.512559618441976</v>
      </c>
      <c r="L196" s="8">
        <v>82.431825273010915</v>
      </c>
      <c r="M196" s="8">
        <v>67.817235772357719</v>
      </c>
      <c r="N196" s="8">
        <v>697.19381887735221</v>
      </c>
    </row>
  </sheetData>
  <mergeCells count="6">
    <mergeCell ref="G137:R139"/>
    <mergeCell ref="Q166:AB168"/>
    <mergeCell ref="A75:N77"/>
    <mergeCell ref="T12:AD14"/>
    <mergeCell ref="S32:AD33"/>
    <mergeCell ref="T82:AG83"/>
  </mergeCell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04F1-F856-46C2-B9B7-66A91E026405}">
  <dimension ref="A1:AC58"/>
  <sheetViews>
    <sheetView topLeftCell="A61" workbookViewId="0">
      <selection activeCell="B10" sqref="B10"/>
    </sheetView>
  </sheetViews>
  <sheetFormatPr defaultRowHeight="15" x14ac:dyDescent="0.25"/>
  <cols>
    <col min="1" max="1" width="33.140625" bestFit="1" customWidth="1"/>
    <col min="2" max="2" width="20.85546875" bestFit="1" customWidth="1"/>
    <col min="3" max="13" width="5" bestFit="1" customWidth="1"/>
    <col min="14" max="14" width="11.85546875" bestFit="1" customWidth="1"/>
    <col min="15" max="15" width="33.140625" bestFit="1" customWidth="1"/>
    <col min="16" max="16" width="20.5703125" bestFit="1" customWidth="1"/>
    <col min="17" max="17" width="20.85546875" bestFit="1" customWidth="1"/>
    <col min="18" max="28" width="5" bestFit="1" customWidth="1"/>
    <col min="29" max="29" width="11.85546875" bestFit="1" customWidth="1"/>
  </cols>
  <sheetData>
    <row r="1" spans="1:29" x14ac:dyDescent="0.25">
      <c r="P1" s="2" t="s">
        <v>0</v>
      </c>
      <c r="Q1" s="3">
        <v>2022</v>
      </c>
    </row>
    <row r="2" spans="1:29" x14ac:dyDescent="0.25">
      <c r="A2" s="2" t="s">
        <v>3</v>
      </c>
      <c r="B2" t="s">
        <v>10</v>
      </c>
      <c r="O2" t="s">
        <v>74</v>
      </c>
      <c r="P2" s="2" t="s">
        <v>2</v>
      </c>
      <c r="Q2" t="s">
        <v>9</v>
      </c>
    </row>
    <row r="3" spans="1:29" x14ac:dyDescent="0.25">
      <c r="A3" s="2" t="s">
        <v>4</v>
      </c>
      <c r="B3" t="s">
        <v>12</v>
      </c>
      <c r="P3" s="2" t="s">
        <v>3</v>
      </c>
      <c r="Q3" t="s">
        <v>15</v>
      </c>
    </row>
    <row r="4" spans="1:29" x14ac:dyDescent="0.25">
      <c r="A4" s="2" t="s">
        <v>0</v>
      </c>
      <c r="B4" s="3">
        <v>2022</v>
      </c>
      <c r="P4" s="2" t="s">
        <v>4</v>
      </c>
      <c r="Q4" t="s">
        <v>13</v>
      </c>
    </row>
    <row r="5" spans="1:29" x14ac:dyDescent="0.25">
      <c r="A5" s="2" t="s">
        <v>2</v>
      </c>
      <c r="B5" t="s">
        <v>9</v>
      </c>
    </row>
    <row r="6" spans="1:29" x14ac:dyDescent="0.25">
      <c r="Q6" s="2" t="s">
        <v>62</v>
      </c>
    </row>
    <row r="7" spans="1:29" x14ac:dyDescent="0.25">
      <c r="B7" s="2" t="s">
        <v>62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W7">
        <v>7</v>
      </c>
      <c r="X7">
        <v>8</v>
      </c>
      <c r="Y7">
        <v>9</v>
      </c>
      <c r="Z7">
        <v>10</v>
      </c>
      <c r="AA7">
        <v>11</v>
      </c>
      <c r="AB7">
        <v>12</v>
      </c>
      <c r="AC7" t="s">
        <v>61</v>
      </c>
    </row>
    <row r="8" spans="1:29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 t="s">
        <v>61</v>
      </c>
      <c r="P8" t="s">
        <v>63</v>
      </c>
      <c r="Q8" s="8">
        <v>7611.5632079999996</v>
      </c>
      <c r="R8" s="8">
        <v>5962.643043</v>
      </c>
      <c r="S8" s="8">
        <v>9020.8903109999992</v>
      </c>
      <c r="T8" s="8">
        <v>6304.3134330000003</v>
      </c>
      <c r="U8" s="8">
        <v>6829.4346759999999</v>
      </c>
      <c r="V8" s="8">
        <v>5610.0487949999997</v>
      </c>
      <c r="W8" s="8">
        <v>7236.9815360000002</v>
      </c>
      <c r="X8" s="8">
        <v>5767.1397370000004</v>
      </c>
      <c r="Y8" s="8">
        <v>7477.9733239999996</v>
      </c>
      <c r="Z8" s="8">
        <v>6797.6770530000003</v>
      </c>
      <c r="AA8" s="8">
        <v>9408.4418470000001</v>
      </c>
      <c r="AB8" s="8">
        <v>7988.0453440000001</v>
      </c>
      <c r="AC8" s="8">
        <v>86015.152306999997</v>
      </c>
    </row>
    <row r="9" spans="1:29" x14ac:dyDescent="0.25">
      <c r="A9" t="s">
        <v>63</v>
      </c>
      <c r="B9" s="8">
        <v>5622.5804420000004</v>
      </c>
      <c r="C9" s="8">
        <v>4702.004113</v>
      </c>
      <c r="D9" s="8">
        <v>7356.7611919999999</v>
      </c>
      <c r="E9" s="8">
        <v>5684.181431</v>
      </c>
      <c r="F9" s="8">
        <v>4568.3092669999996</v>
      </c>
      <c r="G9" s="8">
        <v>5681.495903</v>
      </c>
      <c r="H9" s="8">
        <v>4003.4489410000001</v>
      </c>
      <c r="I9" s="8">
        <v>3368.8655979999999</v>
      </c>
      <c r="J9" s="8">
        <v>3683.3465890000002</v>
      </c>
      <c r="K9" s="8">
        <v>5995.7105419999998</v>
      </c>
      <c r="L9" s="8">
        <v>4540.5662780000002</v>
      </c>
      <c r="M9" s="8">
        <v>3098.2747159999999</v>
      </c>
      <c r="N9" s="8">
        <v>58305.545012000002</v>
      </c>
    </row>
    <row r="21" spans="1:29" x14ac:dyDescent="0.25">
      <c r="P21" s="2" t="s">
        <v>0</v>
      </c>
      <c r="Q21" s="3">
        <v>2022</v>
      </c>
    </row>
    <row r="22" spans="1:29" x14ac:dyDescent="0.25">
      <c r="P22" s="2" t="s">
        <v>2</v>
      </c>
      <c r="Q22" t="s">
        <v>9</v>
      </c>
    </row>
    <row r="23" spans="1:29" x14ac:dyDescent="0.25">
      <c r="P23" s="2" t="s">
        <v>3</v>
      </c>
      <c r="Q23" t="s">
        <v>15</v>
      </c>
    </row>
    <row r="24" spans="1:29" x14ac:dyDescent="0.25">
      <c r="P24" s="2" t="s">
        <v>4</v>
      </c>
      <c r="Q24" t="s">
        <v>13</v>
      </c>
    </row>
    <row r="25" spans="1:29" x14ac:dyDescent="0.25">
      <c r="P25" s="2" t="s">
        <v>65</v>
      </c>
      <c r="Q25" t="s">
        <v>64</v>
      </c>
    </row>
    <row r="27" spans="1:29" x14ac:dyDescent="0.25">
      <c r="A27" s="2" t="s">
        <v>0</v>
      </c>
      <c r="B27" s="3">
        <v>2022</v>
      </c>
      <c r="Q27" s="2" t="s">
        <v>62</v>
      </c>
    </row>
    <row r="28" spans="1:29" x14ac:dyDescent="0.25">
      <c r="A28" s="2" t="s">
        <v>2</v>
      </c>
      <c r="B28" t="s">
        <v>9</v>
      </c>
      <c r="O28" t="s">
        <v>75</v>
      </c>
      <c r="Q28">
        <v>1</v>
      </c>
      <c r="R28">
        <v>2</v>
      </c>
      <c r="S28">
        <v>3</v>
      </c>
      <c r="T28">
        <v>4</v>
      </c>
      <c r="U28">
        <v>5</v>
      </c>
      <c r="V28">
        <v>6</v>
      </c>
      <c r="W28">
        <v>7</v>
      </c>
      <c r="X28">
        <v>8</v>
      </c>
      <c r="Y28">
        <v>9</v>
      </c>
      <c r="Z28">
        <v>10</v>
      </c>
      <c r="AA28">
        <v>11</v>
      </c>
      <c r="AB28">
        <v>12</v>
      </c>
      <c r="AC28" t="s">
        <v>61</v>
      </c>
    </row>
    <row r="29" spans="1:29" x14ac:dyDescent="0.25">
      <c r="A29" s="2" t="s">
        <v>3</v>
      </c>
      <c r="B29" t="s">
        <v>10</v>
      </c>
      <c r="P29" t="s">
        <v>66</v>
      </c>
      <c r="Q29" s="8">
        <v>61.715247252747247</v>
      </c>
      <c r="R29" s="8">
        <v>51.656772334293954</v>
      </c>
      <c r="S29" s="8">
        <v>66.973333333333329</v>
      </c>
      <c r="T29" s="8">
        <v>46.028909952606632</v>
      </c>
      <c r="U29" s="8">
        <v>52.668412942989221</v>
      </c>
      <c r="V29" s="8">
        <v>42.811949685534593</v>
      </c>
      <c r="W29" s="8">
        <v>64.644019138755979</v>
      </c>
      <c r="X29" s="8">
        <v>45.285161290322577</v>
      </c>
      <c r="Y29" s="8">
        <v>62.648392282958206</v>
      </c>
      <c r="Z29" s="8">
        <v>52.512559618441976</v>
      </c>
      <c r="AA29" s="8">
        <v>82.431825273010915</v>
      </c>
      <c r="AB29" s="8">
        <v>67.817235772357719</v>
      </c>
      <c r="AC29" s="8">
        <v>697.19381887735221</v>
      </c>
    </row>
    <row r="30" spans="1:29" x14ac:dyDescent="0.25">
      <c r="A30" s="2" t="s">
        <v>4</v>
      </c>
      <c r="B30" t="s">
        <v>12</v>
      </c>
    </row>
    <row r="31" spans="1:29" x14ac:dyDescent="0.25">
      <c r="A31" s="2" t="s">
        <v>65</v>
      </c>
      <c r="B31" t="s">
        <v>64</v>
      </c>
    </row>
    <row r="33" spans="1:14" x14ac:dyDescent="0.25">
      <c r="B33" s="2" t="s">
        <v>62</v>
      </c>
    </row>
    <row r="34" spans="1:14" x14ac:dyDescent="0.25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 t="s">
        <v>61</v>
      </c>
    </row>
    <row r="35" spans="1:14" x14ac:dyDescent="0.25">
      <c r="A35" t="s">
        <v>66</v>
      </c>
      <c r="B35" s="8">
        <v>76.839445910290237</v>
      </c>
      <c r="C35" s="8">
        <v>63.321102150537634</v>
      </c>
      <c r="D35" s="8">
        <v>103.86774647887323</v>
      </c>
      <c r="E35" s="8">
        <v>79.89057437407952</v>
      </c>
      <c r="F35" s="8">
        <v>63.113737075332345</v>
      </c>
      <c r="G35" s="8">
        <v>83.502496328928046</v>
      </c>
      <c r="H35" s="8">
        <v>58.117584097859321</v>
      </c>
      <c r="I35" s="8">
        <v>48.147169811320758</v>
      </c>
      <c r="J35" s="8">
        <v>65.685204991087346</v>
      </c>
      <c r="K35" s="8">
        <v>104.26282051282051</v>
      </c>
      <c r="L35" s="8">
        <v>79.666452648475115</v>
      </c>
      <c r="M35" s="8">
        <v>44.291946308724832</v>
      </c>
      <c r="N35" s="8">
        <v>870.70628068832889</v>
      </c>
    </row>
    <row r="51" spans="1:29" x14ac:dyDescent="0.25">
      <c r="A51" s="2" t="s">
        <v>0</v>
      </c>
      <c r="B51" s="3">
        <v>2022</v>
      </c>
      <c r="P51" s="2" t="s">
        <v>0</v>
      </c>
      <c r="Q51" s="3">
        <v>2022</v>
      </c>
    </row>
    <row r="52" spans="1:29" x14ac:dyDescent="0.25">
      <c r="A52" s="2" t="s">
        <v>2</v>
      </c>
      <c r="B52" t="s">
        <v>9</v>
      </c>
      <c r="O52" t="s">
        <v>76</v>
      </c>
      <c r="P52" s="2" t="s">
        <v>2</v>
      </c>
      <c r="Q52" t="s">
        <v>9</v>
      </c>
    </row>
    <row r="53" spans="1:29" x14ac:dyDescent="0.25">
      <c r="A53" s="2" t="s">
        <v>3</v>
      </c>
      <c r="B53" t="s">
        <v>10</v>
      </c>
      <c r="P53" s="2" t="s">
        <v>3</v>
      </c>
      <c r="Q53" t="s">
        <v>15</v>
      </c>
    </row>
    <row r="54" spans="1:29" x14ac:dyDescent="0.25">
      <c r="A54" s="2" t="s">
        <v>4</v>
      </c>
      <c r="B54" t="s">
        <v>12</v>
      </c>
      <c r="P54" s="2" t="s">
        <v>4</v>
      </c>
      <c r="Q54" t="s">
        <v>13</v>
      </c>
    </row>
    <row r="56" spans="1:29" x14ac:dyDescent="0.25">
      <c r="B56" s="2" t="s">
        <v>62</v>
      </c>
      <c r="Q56" s="2" t="s">
        <v>62</v>
      </c>
    </row>
    <row r="57" spans="1:29" x14ac:dyDescent="0.2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 t="s">
        <v>61</v>
      </c>
      <c r="Q57">
        <v>1</v>
      </c>
      <c r="R57">
        <v>2</v>
      </c>
      <c r="S57">
        <v>3</v>
      </c>
      <c r="T57">
        <v>4</v>
      </c>
      <c r="U57">
        <v>5</v>
      </c>
      <c r="V57">
        <v>6</v>
      </c>
      <c r="W57">
        <v>7</v>
      </c>
      <c r="X57">
        <v>8</v>
      </c>
      <c r="Y57">
        <v>9</v>
      </c>
      <c r="Z57">
        <v>10</v>
      </c>
      <c r="AA57">
        <v>11</v>
      </c>
      <c r="AB57">
        <v>12</v>
      </c>
      <c r="AC57" t="s">
        <v>61</v>
      </c>
    </row>
    <row r="58" spans="1:29" x14ac:dyDescent="0.25">
      <c r="A58" t="s">
        <v>68</v>
      </c>
      <c r="B58" s="8">
        <v>96.534432416562652</v>
      </c>
      <c r="C58" s="8">
        <v>99.807138326799105</v>
      </c>
      <c r="D58" s="8">
        <v>99.757969465503933</v>
      </c>
      <c r="E58" s="8">
        <v>104.78584350464645</v>
      </c>
      <c r="F58" s="8">
        <v>106.91605661392997</v>
      </c>
      <c r="G58" s="8">
        <v>99.911649005015363</v>
      </c>
      <c r="H58" s="8">
        <v>105.32925028085529</v>
      </c>
      <c r="I58" s="8">
        <v>110.01598864853567</v>
      </c>
      <c r="J58" s="8">
        <v>99.956758834607882</v>
      </c>
      <c r="K58" s="8">
        <v>92.156632984936977</v>
      </c>
      <c r="L58" s="8">
        <v>91.484283952756485</v>
      </c>
      <c r="M58" s="8">
        <v>117.36778225623154</v>
      </c>
      <c r="N58" s="8">
        <v>1224.0237862903812</v>
      </c>
      <c r="P58" t="s">
        <v>68</v>
      </c>
      <c r="Q58" s="8">
        <v>169.41427657599706</v>
      </c>
      <c r="R58" s="8">
        <v>166.32290955598077</v>
      </c>
      <c r="S58" s="8">
        <v>199.54631607936821</v>
      </c>
      <c r="T58" s="8">
        <v>216.37316450613156</v>
      </c>
      <c r="U58" s="8">
        <v>199.79739732840281</v>
      </c>
      <c r="V58" s="8">
        <v>206.03666741343596</v>
      </c>
      <c r="W58" s="8">
        <v>178.55070675370945</v>
      </c>
      <c r="X58" s="8">
        <v>205.40587734357194</v>
      </c>
      <c r="Y58" s="8">
        <v>191.90380970711337</v>
      </c>
      <c r="Z58" s="8">
        <v>205.8006276944875</v>
      </c>
      <c r="AA58" s="8">
        <v>178.0593398601028</v>
      </c>
      <c r="AB58" s="8">
        <v>191.52493416068054</v>
      </c>
      <c r="AC58" s="8">
        <v>2308.736026978982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4CC2-F597-48DC-9DEF-ED7629FFE2D4}">
  <dimension ref="A1:O23"/>
  <sheetViews>
    <sheetView workbookViewId="0">
      <selection activeCell="G12" sqref="G12"/>
    </sheetView>
  </sheetViews>
  <sheetFormatPr defaultRowHeight="15" x14ac:dyDescent="0.25"/>
  <cols>
    <col min="1" max="1" width="17.28515625" bestFit="1" customWidth="1"/>
    <col min="2" max="2" width="24" bestFit="1" customWidth="1"/>
    <col min="3" max="3" width="33.140625" bestFit="1" customWidth="1"/>
    <col min="4" max="4" width="20.5703125" bestFit="1" customWidth="1"/>
    <col min="5" max="5" width="12" bestFit="1" customWidth="1"/>
    <col min="6" max="6" width="38" bestFit="1" customWidth="1"/>
    <col min="7" max="7" width="28.7109375" bestFit="1" customWidth="1"/>
    <col min="8" max="9" width="10" bestFit="1" customWidth="1"/>
    <col min="10" max="11" width="9" bestFit="1" customWidth="1"/>
    <col min="12" max="13" width="10" bestFit="1" customWidth="1"/>
    <col min="14" max="14" width="24" bestFit="1" customWidth="1"/>
    <col min="15" max="25" width="12" bestFit="1" customWidth="1"/>
    <col min="26" max="26" width="38" bestFit="1" customWidth="1"/>
    <col min="27" max="27" width="28.7109375" bestFit="1" customWidth="1"/>
    <col min="28" max="28" width="7.5703125" bestFit="1" customWidth="1"/>
    <col min="29" max="29" width="11.85546875" bestFit="1" customWidth="1"/>
    <col min="30" max="31" width="12" bestFit="1" customWidth="1"/>
    <col min="32" max="32" width="8" bestFit="1" customWidth="1"/>
    <col min="33" max="41" width="12" bestFit="1" customWidth="1"/>
    <col min="42" max="42" width="11" bestFit="1" customWidth="1"/>
    <col min="43" max="47" width="12" bestFit="1" customWidth="1"/>
    <col min="48" max="48" width="9.5703125" bestFit="1" customWidth="1"/>
    <col min="49" max="49" width="11.85546875" bestFit="1" customWidth="1"/>
  </cols>
  <sheetData>
    <row r="1" spans="1:15" ht="15" customHeight="1" x14ac:dyDescent="0.25">
      <c r="A1" s="2" t="s">
        <v>3</v>
      </c>
      <c r="B1" t="s">
        <v>10</v>
      </c>
      <c r="F1" s="9" t="s">
        <v>81</v>
      </c>
      <c r="G1" s="9"/>
      <c r="H1" s="9"/>
      <c r="I1" s="9"/>
      <c r="J1" s="9"/>
      <c r="K1" s="9"/>
    </row>
    <row r="2" spans="1:15" x14ac:dyDescent="0.25">
      <c r="A2" s="2" t="s">
        <v>4</v>
      </c>
      <c r="B2" t="s">
        <v>47</v>
      </c>
      <c r="F2" s="9"/>
      <c r="G2" s="9"/>
      <c r="H2" s="9"/>
      <c r="I2" s="9"/>
      <c r="J2" s="9"/>
      <c r="K2" s="9"/>
    </row>
    <row r="3" spans="1:15" x14ac:dyDescent="0.25">
      <c r="A3" s="2" t="s">
        <v>2</v>
      </c>
      <c r="B3" t="s">
        <v>9</v>
      </c>
      <c r="F3" s="9"/>
      <c r="G3" s="9"/>
      <c r="H3" s="9"/>
      <c r="I3" s="9"/>
      <c r="J3" s="9"/>
      <c r="K3" s="9"/>
    </row>
    <row r="4" spans="1:15" x14ac:dyDescent="0.25">
      <c r="F4" s="9"/>
      <c r="G4" s="9"/>
      <c r="H4" s="9"/>
      <c r="I4" s="9"/>
      <c r="J4" s="9"/>
      <c r="K4" s="9"/>
    </row>
    <row r="5" spans="1:15" ht="15" customHeight="1" x14ac:dyDescent="0.25">
      <c r="A5" s="2" t="s">
        <v>60</v>
      </c>
      <c r="B5" t="s">
        <v>66</v>
      </c>
      <c r="C5" t="s">
        <v>63</v>
      </c>
      <c r="D5" t="s">
        <v>68</v>
      </c>
    </row>
    <row r="6" spans="1:15" x14ac:dyDescent="0.25">
      <c r="A6" s="3">
        <v>2020</v>
      </c>
      <c r="B6" s="8">
        <v>153.03973102061337</v>
      </c>
      <c r="C6" s="8">
        <v>2483.0891000000001</v>
      </c>
      <c r="D6" s="8">
        <v>185.78674864714563</v>
      </c>
    </row>
    <row r="7" spans="1:15" x14ac:dyDescent="0.25">
      <c r="A7" s="6">
        <v>10</v>
      </c>
      <c r="B7" s="8">
        <v>59.638461538461534</v>
      </c>
      <c r="C7" s="8">
        <v>41.856000000000002</v>
      </c>
      <c r="D7" s="8">
        <v>53.986843802399072</v>
      </c>
      <c r="F7" s="9" t="s">
        <v>88</v>
      </c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6">
        <v>11</v>
      </c>
      <c r="B8" s="8">
        <v>14.538235294117648</v>
      </c>
      <c r="C8" s="8">
        <v>173.91480000000001</v>
      </c>
      <c r="D8" s="8">
        <v>70.368116528424039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6">
        <v>12</v>
      </c>
      <c r="B9" s="8">
        <v>78.863034188034192</v>
      </c>
      <c r="C9" s="8">
        <v>2267.3182999999999</v>
      </c>
      <c r="D9" s="8">
        <v>61.431788316322525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A10" s="3">
        <v>2022</v>
      </c>
      <c r="B10" s="8">
        <v>250.36834265119236</v>
      </c>
      <c r="C10" s="8">
        <v>5153.6861000000008</v>
      </c>
      <c r="D10" s="8">
        <v>885.5672432388368</v>
      </c>
    </row>
    <row r="11" spans="1:15" x14ac:dyDescent="0.25">
      <c r="A11" s="6">
        <v>1</v>
      </c>
      <c r="B11" s="8">
        <v>24.461557177615568</v>
      </c>
      <c r="C11" s="8">
        <v>732.97979999999995</v>
      </c>
      <c r="D11" s="8">
        <v>72.906472244049453</v>
      </c>
    </row>
    <row r="12" spans="1:15" x14ac:dyDescent="0.25">
      <c r="A12" s="6">
        <v>2</v>
      </c>
      <c r="B12" s="8">
        <v>24.977806122448978</v>
      </c>
      <c r="C12" s="8">
        <v>666.1454</v>
      </c>
      <c r="D12" s="8">
        <v>68.034418310132466</v>
      </c>
    </row>
    <row r="13" spans="1:15" x14ac:dyDescent="0.25">
      <c r="A13" s="6">
        <v>3</v>
      </c>
      <c r="B13" s="8">
        <v>47.915339233038353</v>
      </c>
      <c r="C13" s="8">
        <v>1111.4856</v>
      </c>
      <c r="D13" s="8">
        <v>68.427326959423269</v>
      </c>
    </row>
    <row r="14" spans="1:15" x14ac:dyDescent="0.25">
      <c r="A14" s="6">
        <v>4</v>
      </c>
      <c r="B14" s="8">
        <v>23.808064516129033</v>
      </c>
      <c r="C14" s="8">
        <v>577.65989999999999</v>
      </c>
      <c r="D14" s="8">
        <v>78.268396450105016</v>
      </c>
    </row>
    <row r="15" spans="1:15" x14ac:dyDescent="0.25">
      <c r="A15" s="6">
        <v>5</v>
      </c>
      <c r="B15" s="8">
        <v>21.914423076923079</v>
      </c>
      <c r="C15" s="8">
        <v>551.19290000000001</v>
      </c>
      <c r="D15" s="8">
        <v>80.615579249118809</v>
      </c>
    </row>
    <row r="16" spans="1:15" x14ac:dyDescent="0.25">
      <c r="A16" s="6">
        <v>6</v>
      </c>
      <c r="B16" s="8">
        <v>18.247619047619047</v>
      </c>
      <c r="C16" s="8">
        <v>460.81889999999999</v>
      </c>
      <c r="D16" s="8">
        <v>80.170302713987468</v>
      </c>
    </row>
    <row r="17" spans="1:4" x14ac:dyDescent="0.25">
      <c r="A17" s="6">
        <v>7</v>
      </c>
      <c r="B17" s="8">
        <v>18.708970099667777</v>
      </c>
      <c r="C17" s="8">
        <v>432.37329999999997</v>
      </c>
      <c r="D17" s="8">
        <v>76.779006996483986</v>
      </c>
    </row>
    <row r="18" spans="1:4" x14ac:dyDescent="0.25">
      <c r="A18" s="6">
        <v>8</v>
      </c>
      <c r="B18" s="8">
        <v>16.931186440677966</v>
      </c>
      <c r="C18" s="8">
        <v>350.64789999999999</v>
      </c>
      <c r="D18" s="8">
        <v>70.20399623601017</v>
      </c>
    </row>
    <row r="19" spans="1:4" x14ac:dyDescent="0.25">
      <c r="A19" s="6">
        <v>9</v>
      </c>
      <c r="B19" s="8">
        <v>18.184415584415582</v>
      </c>
      <c r="C19" s="8">
        <v>175.3501</v>
      </c>
      <c r="D19" s="8">
        <v>62.616090558491649</v>
      </c>
    </row>
    <row r="20" spans="1:4" x14ac:dyDescent="0.25">
      <c r="A20" s="6">
        <v>10</v>
      </c>
      <c r="B20" s="8">
        <v>12.621739130434783</v>
      </c>
      <c r="C20" s="8">
        <v>42.938899999999997</v>
      </c>
      <c r="D20" s="8">
        <v>73.956079917326903</v>
      </c>
    </row>
    <row r="21" spans="1:4" x14ac:dyDescent="0.25">
      <c r="A21" s="6">
        <v>11</v>
      </c>
      <c r="B21" s="8">
        <v>14.64722222222222</v>
      </c>
      <c r="C21" s="8">
        <v>37.752800000000001</v>
      </c>
      <c r="D21" s="8">
        <v>71.596434667172389</v>
      </c>
    </row>
    <row r="22" spans="1:4" x14ac:dyDescent="0.25">
      <c r="A22" s="6">
        <v>12</v>
      </c>
      <c r="B22" s="8">
        <v>7.95</v>
      </c>
      <c r="C22" s="8">
        <v>14.3406</v>
      </c>
      <c r="D22" s="8">
        <v>81.993138936535161</v>
      </c>
    </row>
    <row r="23" spans="1:4" x14ac:dyDescent="0.25">
      <c r="A23" s="3" t="s">
        <v>61</v>
      </c>
      <c r="B23" s="8">
        <v>403.40807367180577</v>
      </c>
      <c r="C23" s="8">
        <v>7636.7752</v>
      </c>
      <c r="D23" s="8">
        <v>1071.3539918859824</v>
      </c>
    </row>
  </sheetData>
  <mergeCells count="2">
    <mergeCell ref="F1:K4"/>
    <mergeCell ref="F7:O9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5F9E-4D12-4BD2-A051-1059A8683D4A}">
  <dimension ref="A1:M1435"/>
  <sheetViews>
    <sheetView topLeftCell="A755" zoomScaleNormal="100" workbookViewId="0">
      <selection activeCell="A755" sqref="A755:M1385"/>
    </sheetView>
  </sheetViews>
  <sheetFormatPr defaultRowHeight="15" x14ac:dyDescent="0.25"/>
  <cols>
    <col min="3" max="3" width="13.5703125" bestFit="1" customWidth="1"/>
    <col min="4" max="4" width="9.7109375" bestFit="1" customWidth="1"/>
    <col min="5" max="5" width="15.42578125" bestFit="1" customWidth="1"/>
    <col min="6" max="6" width="16.140625" bestFit="1" customWidth="1"/>
    <col min="7" max="7" width="20.140625" bestFit="1" customWidth="1"/>
    <col min="8" max="8" width="21" bestFit="1" customWidth="1"/>
    <col min="9" max="9" width="18.85546875" bestFit="1" customWidth="1"/>
    <col min="10" max="10" width="12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65</v>
      </c>
      <c r="K1" t="s">
        <v>67</v>
      </c>
      <c r="L1" s="4" t="s">
        <v>71</v>
      </c>
      <c r="M1" s="4" t="s">
        <v>72</v>
      </c>
    </row>
    <row r="2" spans="1:13" hidden="1" x14ac:dyDescent="0.25">
      <c r="A2">
        <v>2020</v>
      </c>
      <c r="B2">
        <v>1</v>
      </c>
      <c r="C2" s="1" t="s">
        <v>9</v>
      </c>
      <c r="D2" s="1" t="s">
        <v>10</v>
      </c>
      <c r="E2" s="1" t="s">
        <v>11</v>
      </c>
      <c r="F2">
        <v>16.3202</v>
      </c>
      <c r="G2" s="5">
        <v>936.80341299999998</v>
      </c>
      <c r="H2">
        <v>3.4272</v>
      </c>
      <c r="I2">
        <v>477</v>
      </c>
      <c r="J2" s="4">
        <f>AVERAGE(Копия_20208[[#This Row],[Units (in 1000)]]*1000/Копия_20208[[#This Row],[Number of stores]])</f>
        <v>34.214255765199162</v>
      </c>
      <c r="K2">
        <f t="shared" ref="K2:K65" si="0">AVERAGE(G2/F2)</f>
        <v>57.401466464871753</v>
      </c>
      <c r="L2">
        <f>Копия_20208[[#This Row],[Off-Take]]/Копия_20208[[#This Row],[Number of stores]]</f>
        <v>7.1727999507755061E-2</v>
      </c>
      <c r="M2">
        <f>Копия_20208[[#This Row],[Value (in 1000 rub)]]/Копия_20208[[#This Row],[Volume (in 1000 kg)]]/1000</f>
        <v>0.27334366625816997</v>
      </c>
    </row>
    <row r="3" spans="1:13" hidden="1" x14ac:dyDescent="0.25">
      <c r="A3">
        <v>2020</v>
      </c>
      <c r="B3">
        <v>1</v>
      </c>
      <c r="C3" s="1" t="s">
        <v>9</v>
      </c>
      <c r="D3" s="1" t="s">
        <v>10</v>
      </c>
      <c r="E3" s="1" t="s">
        <v>12</v>
      </c>
      <c r="F3">
        <v>87.863399999999999</v>
      </c>
      <c r="G3" s="5">
        <v>7019.1165080000001</v>
      </c>
      <c r="H3">
        <v>30.752199999999998</v>
      </c>
      <c r="I3">
        <v>754</v>
      </c>
      <c r="J3" s="4">
        <f>AVERAGE(Копия_20208[[#This Row],[Units (in 1000)]]*1000/Копия_20208[[#This Row],[Number of stores]])</f>
        <v>116.52970822281166</v>
      </c>
      <c r="K3">
        <f t="shared" si="0"/>
        <v>79.886693526542345</v>
      </c>
      <c r="L3">
        <f>Копия_20208[[#This Row],[Off-Take]]/Копия_20208[[#This Row],[Number of stores]]</f>
        <v>0.15454868464563881</v>
      </c>
      <c r="M3">
        <f>Копия_20208[[#This Row],[Value (in 1000 rub)]]/Копия_20208[[#This Row],[Volume (in 1000 kg)]]/1000</f>
        <v>0.2282476215685382</v>
      </c>
    </row>
    <row r="4" spans="1:13" hidden="1" x14ac:dyDescent="0.25">
      <c r="A4">
        <v>2020</v>
      </c>
      <c r="B4">
        <v>1</v>
      </c>
      <c r="C4" s="1" t="s">
        <v>9</v>
      </c>
      <c r="D4" s="1" t="s">
        <v>10</v>
      </c>
      <c r="E4" s="1" t="s">
        <v>13</v>
      </c>
      <c r="F4">
        <v>35.718200000000003</v>
      </c>
      <c r="G4" s="5">
        <v>4166.4537879999998</v>
      </c>
      <c r="H4">
        <v>17.859200000000001</v>
      </c>
      <c r="I4">
        <v>629</v>
      </c>
      <c r="J4" s="4">
        <f>AVERAGE(Копия_20208[[#This Row],[Units (in 1000)]]*1000/Копия_20208[[#This Row],[Number of stores]])</f>
        <v>56.785691573926876</v>
      </c>
      <c r="K4">
        <f t="shared" si="0"/>
        <v>116.64792145180887</v>
      </c>
      <c r="L4">
        <f>Копия_20208[[#This Row],[Off-Take]]/Копия_20208[[#This Row],[Number of stores]]</f>
        <v>9.0279318877467207E-2</v>
      </c>
      <c r="M4">
        <f>Копия_20208[[#This Row],[Value (in 1000 rub)]]/Копия_20208[[#This Row],[Volume (in 1000 kg)]]/1000</f>
        <v>0.23329453659738397</v>
      </c>
    </row>
    <row r="5" spans="1:13" hidden="1" x14ac:dyDescent="0.25">
      <c r="A5">
        <v>2020</v>
      </c>
      <c r="B5">
        <v>1</v>
      </c>
      <c r="C5" s="1" t="s">
        <v>9</v>
      </c>
      <c r="D5" s="1" t="s">
        <v>10</v>
      </c>
      <c r="E5" s="1" t="s">
        <v>14</v>
      </c>
      <c r="F5">
        <v>0.35799999999999998</v>
      </c>
      <c r="G5" s="5">
        <v>66.387690000000006</v>
      </c>
      <c r="H5">
        <v>0.26850000000000002</v>
      </c>
      <c r="I5">
        <v>29</v>
      </c>
      <c r="J5" s="4">
        <f>AVERAGE(Копия_20208[[#This Row],[Units (in 1000)]]*1000/Копия_20208[[#This Row],[Number of stores]])</f>
        <v>12.344827586206897</v>
      </c>
      <c r="K5">
        <f t="shared" si="0"/>
        <v>185.44047486033523</v>
      </c>
      <c r="L5">
        <f>Копия_20208[[#This Row],[Off-Take]]/Копия_20208[[#This Row],[Number of stores]]</f>
        <v>0.42568370986920334</v>
      </c>
      <c r="M5">
        <f>Копия_20208[[#This Row],[Value (in 1000 rub)]]/Копия_20208[[#This Row],[Volume (in 1000 kg)]]/1000</f>
        <v>0.24725396648044692</v>
      </c>
    </row>
    <row r="6" spans="1:13" hidden="1" x14ac:dyDescent="0.25">
      <c r="A6">
        <v>2020</v>
      </c>
      <c r="B6">
        <v>1</v>
      </c>
      <c r="C6" s="1" t="s">
        <v>9</v>
      </c>
      <c r="D6" s="1" t="s">
        <v>15</v>
      </c>
      <c r="E6" s="1" t="s">
        <v>13</v>
      </c>
      <c r="F6">
        <v>16.8368</v>
      </c>
      <c r="G6" s="5">
        <v>3227.9926559999999</v>
      </c>
      <c r="H6">
        <v>6.7346000000000004</v>
      </c>
      <c r="I6">
        <v>663</v>
      </c>
      <c r="J6" s="4">
        <f>AVERAGE(Копия_20208[[#This Row],[Units (in 1000)]]*1000/Копия_20208[[#This Row],[Number of stores]])</f>
        <v>25.394871794871793</v>
      </c>
      <c r="K6">
        <f t="shared" si="0"/>
        <v>191.72245652380499</v>
      </c>
      <c r="L6">
        <f>Копия_20208[[#This Row],[Off-Take]]/Копия_20208[[#This Row],[Number of stores]]</f>
        <v>3.8302974049580385E-2</v>
      </c>
      <c r="M6">
        <f>Копия_20208[[#This Row],[Value (in 1000 rub)]]/Копия_20208[[#This Row],[Volume (in 1000 kg)]]/1000</f>
        <v>0.47931468179253406</v>
      </c>
    </row>
    <row r="7" spans="1:13" hidden="1" x14ac:dyDescent="0.25">
      <c r="A7">
        <v>2020</v>
      </c>
      <c r="B7">
        <v>1</v>
      </c>
      <c r="C7" s="1" t="s">
        <v>9</v>
      </c>
      <c r="D7" s="1" t="s">
        <v>16</v>
      </c>
      <c r="E7" s="1" t="s">
        <v>11</v>
      </c>
      <c r="F7">
        <v>10.0639</v>
      </c>
      <c r="G7" s="5">
        <v>573.12875799999995</v>
      </c>
      <c r="H7">
        <v>2.3147000000000002</v>
      </c>
      <c r="I7">
        <v>547</v>
      </c>
      <c r="J7" s="4">
        <f>AVERAGE(Копия_20208[[#This Row],[Units (in 1000)]]*1000/Копия_20208[[#This Row],[Number of stores]])</f>
        <v>18.39835466179159</v>
      </c>
      <c r="K7">
        <f t="shared" si="0"/>
        <v>56.948971869752278</v>
      </c>
      <c r="L7">
        <f>Копия_20208[[#This Row],[Off-Take]]/Копия_20208[[#This Row],[Number of stores]]</f>
        <v>3.3635017663238738E-2</v>
      </c>
      <c r="M7">
        <f>Копия_20208[[#This Row],[Value (in 1000 rub)]]/Копия_20208[[#This Row],[Volume (in 1000 kg)]]/1000</f>
        <v>0.24760390460966861</v>
      </c>
    </row>
    <row r="8" spans="1:13" hidden="1" x14ac:dyDescent="0.25">
      <c r="A8">
        <v>2020</v>
      </c>
      <c r="B8">
        <v>1</v>
      </c>
      <c r="C8" s="1" t="s">
        <v>9</v>
      </c>
      <c r="D8" s="1" t="s">
        <v>16</v>
      </c>
      <c r="E8" s="1" t="s">
        <v>13</v>
      </c>
      <c r="F8">
        <v>5.1222000000000003</v>
      </c>
      <c r="G8" s="5">
        <v>559.44437900000003</v>
      </c>
      <c r="H8">
        <v>2.3050000000000002</v>
      </c>
      <c r="I8">
        <v>325</v>
      </c>
      <c r="J8" s="4">
        <f>AVERAGE(Копия_20208[[#This Row],[Units (in 1000)]]*1000/Копия_20208[[#This Row],[Number of stores]])</f>
        <v>15.760615384615386</v>
      </c>
      <c r="K8">
        <f t="shared" si="0"/>
        <v>109.21954999804771</v>
      </c>
      <c r="L8">
        <f>Копия_20208[[#This Row],[Off-Take]]/Копия_20208[[#This Row],[Number of stores]]</f>
        <v>4.8494201183431958E-2</v>
      </c>
      <c r="M8">
        <f>Копия_20208[[#This Row],[Value (in 1000 rub)]]/Копия_20208[[#This Row],[Volume (in 1000 kg)]]/1000</f>
        <v>0.24270905813449023</v>
      </c>
    </row>
    <row r="9" spans="1:13" hidden="1" x14ac:dyDescent="0.25">
      <c r="A9">
        <v>2020</v>
      </c>
      <c r="B9">
        <v>1</v>
      </c>
      <c r="C9" s="1" t="s">
        <v>9</v>
      </c>
      <c r="D9" s="1" t="s">
        <v>17</v>
      </c>
      <c r="E9" s="1" t="s">
        <v>18</v>
      </c>
      <c r="F9">
        <v>3.4855999999999998</v>
      </c>
      <c r="G9" s="5">
        <v>328.75562600000001</v>
      </c>
      <c r="H9">
        <v>0.62739999999999996</v>
      </c>
      <c r="I9">
        <v>96</v>
      </c>
      <c r="J9" s="4">
        <f>AVERAGE(Копия_20208[[#This Row],[Units (in 1000)]]*1000/Копия_20208[[#This Row],[Number of stores]])</f>
        <v>36.30833333333333</v>
      </c>
      <c r="K9">
        <f t="shared" si="0"/>
        <v>94.318231007574028</v>
      </c>
      <c r="L9">
        <f>Копия_20208[[#This Row],[Off-Take]]/Копия_20208[[#This Row],[Number of stores]]</f>
        <v>0.3782118055555555</v>
      </c>
      <c r="M9">
        <f>Копия_20208[[#This Row],[Value (in 1000 rub)]]/Копия_20208[[#This Row],[Volume (in 1000 kg)]]/1000</f>
        <v>0.52399685368186166</v>
      </c>
    </row>
    <row r="10" spans="1:13" hidden="1" x14ac:dyDescent="0.25">
      <c r="A10">
        <v>2020</v>
      </c>
      <c r="B10">
        <v>1</v>
      </c>
      <c r="C10" s="1" t="s">
        <v>9</v>
      </c>
      <c r="D10" s="1" t="s">
        <v>19</v>
      </c>
      <c r="E10" s="1" t="s">
        <v>12</v>
      </c>
      <c r="F10">
        <v>1.6929000000000001</v>
      </c>
      <c r="G10" s="5">
        <v>253.64291900000001</v>
      </c>
      <c r="H10">
        <v>0.62639999999999996</v>
      </c>
      <c r="I10">
        <v>95</v>
      </c>
      <c r="J10" s="4">
        <f>AVERAGE(Копия_20208[[#This Row],[Units (in 1000)]]*1000/Копия_20208[[#This Row],[Number of stores]])</f>
        <v>17.82</v>
      </c>
      <c r="K10">
        <f t="shared" si="0"/>
        <v>149.82746706834425</v>
      </c>
      <c r="L10">
        <f>Копия_20208[[#This Row],[Off-Take]]/Копия_20208[[#This Row],[Number of stores]]</f>
        <v>0.18757894736842107</v>
      </c>
      <c r="M10">
        <f>Копия_20208[[#This Row],[Value (in 1000 rub)]]/Копия_20208[[#This Row],[Volume (in 1000 kg)]]/1000</f>
        <v>0.4049216459131546</v>
      </c>
    </row>
    <row r="11" spans="1:13" hidden="1" x14ac:dyDescent="0.25">
      <c r="A11">
        <v>2020</v>
      </c>
      <c r="B11">
        <v>1</v>
      </c>
      <c r="C11" s="1" t="s">
        <v>9</v>
      </c>
      <c r="D11" s="1" t="s">
        <v>20</v>
      </c>
      <c r="E11" s="1" t="s">
        <v>12</v>
      </c>
      <c r="F11">
        <v>2.8313000000000001</v>
      </c>
      <c r="G11" s="5">
        <v>200.763102</v>
      </c>
      <c r="H11">
        <v>1.0193000000000001</v>
      </c>
      <c r="I11">
        <v>191</v>
      </c>
      <c r="J11" s="4">
        <f>AVERAGE(Копия_20208[[#This Row],[Units (in 1000)]]*1000/Копия_20208[[#This Row],[Number of stores]])</f>
        <v>14.823560209424084</v>
      </c>
      <c r="K11">
        <f t="shared" si="0"/>
        <v>70.908452654257758</v>
      </c>
      <c r="L11">
        <f>Копия_20208[[#This Row],[Off-Take]]/Копия_20208[[#This Row],[Number of stores]]</f>
        <v>7.7610262876565889E-2</v>
      </c>
      <c r="M11">
        <f>Копия_20208[[#This Row],[Value (in 1000 rub)]]/Копия_20208[[#This Row],[Volume (in 1000 kg)]]/1000</f>
        <v>0.19696174041008532</v>
      </c>
    </row>
    <row r="12" spans="1:13" hidden="1" x14ac:dyDescent="0.25">
      <c r="A12">
        <v>2020</v>
      </c>
      <c r="B12">
        <v>1</v>
      </c>
      <c r="C12" s="1" t="s">
        <v>9</v>
      </c>
      <c r="D12" s="1" t="s">
        <v>21</v>
      </c>
      <c r="E12" s="1" t="s">
        <v>22</v>
      </c>
      <c r="F12">
        <v>6.7999999999999996E-3</v>
      </c>
      <c r="G12" s="5">
        <v>2.200698</v>
      </c>
      <c r="H12">
        <v>1.9E-3</v>
      </c>
      <c r="I12">
        <v>4</v>
      </c>
      <c r="J12" s="4">
        <f>AVERAGE(Копия_20208[[#This Row],[Units (in 1000)]]*1000/Копия_20208[[#This Row],[Number of stores]])</f>
        <v>1.7</v>
      </c>
      <c r="K12">
        <f t="shared" si="0"/>
        <v>323.63205882352946</v>
      </c>
      <c r="L12">
        <f>Копия_20208[[#This Row],[Off-Take]]/Копия_20208[[#This Row],[Number of stores]]</f>
        <v>0.42499999999999999</v>
      </c>
      <c r="M12">
        <f>Копия_20208[[#This Row],[Value (in 1000 rub)]]/Копия_20208[[#This Row],[Volume (in 1000 kg)]]/1000</f>
        <v>1.1582621052631581</v>
      </c>
    </row>
    <row r="13" spans="1:13" hidden="1" x14ac:dyDescent="0.25">
      <c r="A13">
        <v>2020</v>
      </c>
      <c r="B13">
        <v>1</v>
      </c>
      <c r="C13" s="1" t="s">
        <v>9</v>
      </c>
      <c r="D13" s="1" t="s">
        <v>21</v>
      </c>
      <c r="E13" s="1" t="s">
        <v>13</v>
      </c>
      <c r="F13">
        <v>0.56479999999999997</v>
      </c>
      <c r="G13" s="5">
        <v>71.031833000000006</v>
      </c>
      <c r="H13">
        <v>0.22589999999999999</v>
      </c>
      <c r="I13">
        <v>78</v>
      </c>
      <c r="J13" s="4">
        <f>AVERAGE(Копия_20208[[#This Row],[Units (in 1000)]]*1000/Копия_20208[[#This Row],[Number of stores]])</f>
        <v>7.2410256410256402</v>
      </c>
      <c r="K13">
        <f t="shared" si="0"/>
        <v>125.7645768413598</v>
      </c>
      <c r="L13">
        <f>Копия_20208[[#This Row],[Off-Take]]/Копия_20208[[#This Row],[Number of stores]]</f>
        <v>9.2833662064431291E-2</v>
      </c>
      <c r="M13">
        <f>Копия_20208[[#This Row],[Value (in 1000 rub)]]/Копия_20208[[#This Row],[Volume (in 1000 kg)]]/1000</f>
        <v>0.31443927844178843</v>
      </c>
    </row>
    <row r="14" spans="1:13" hidden="1" x14ac:dyDescent="0.25">
      <c r="A14">
        <v>2020</v>
      </c>
      <c r="B14">
        <v>1</v>
      </c>
      <c r="C14" s="1" t="s">
        <v>9</v>
      </c>
      <c r="D14" s="1" t="s">
        <v>23</v>
      </c>
      <c r="E14" s="1" t="s">
        <v>13</v>
      </c>
      <c r="F14">
        <v>0.24199999999999999</v>
      </c>
      <c r="G14" s="5">
        <v>61.805145000000003</v>
      </c>
      <c r="H14">
        <v>9.6799999999999997E-2</v>
      </c>
      <c r="I14">
        <v>96</v>
      </c>
      <c r="J14" s="4">
        <f>AVERAGE(Копия_20208[[#This Row],[Units (in 1000)]]*1000/Копия_20208[[#This Row],[Number of stores]])</f>
        <v>2.5208333333333335</v>
      </c>
      <c r="K14">
        <f t="shared" si="0"/>
        <v>255.39316115702482</v>
      </c>
      <c r="L14">
        <f>Копия_20208[[#This Row],[Off-Take]]/Копия_20208[[#This Row],[Number of stores]]</f>
        <v>2.6258680555555556E-2</v>
      </c>
      <c r="M14">
        <f>Копия_20208[[#This Row],[Value (in 1000 rub)]]/Копия_20208[[#This Row],[Volume (in 1000 kg)]]/1000</f>
        <v>0.63848290289256204</v>
      </c>
    </row>
    <row r="15" spans="1:13" hidden="1" x14ac:dyDescent="0.25">
      <c r="A15">
        <v>2020</v>
      </c>
      <c r="B15">
        <v>1</v>
      </c>
      <c r="C15" s="1" t="s">
        <v>9</v>
      </c>
      <c r="D15" s="1" t="s">
        <v>24</v>
      </c>
      <c r="E15" s="1" t="s">
        <v>18</v>
      </c>
      <c r="F15">
        <v>0.37069999999999997</v>
      </c>
      <c r="G15" s="5">
        <v>56.153613999999997</v>
      </c>
      <c r="H15">
        <v>7.0400000000000004E-2</v>
      </c>
      <c r="I15">
        <v>0</v>
      </c>
      <c r="J15" s="4" t="e">
        <f>AVERAGE(Копия_20208[[#This Row],[Units (in 1000)]]*1000/Копия_20208[[#This Row],[Number of stores]])</f>
        <v>#DIV/0!</v>
      </c>
      <c r="K15">
        <f t="shared" si="0"/>
        <v>151.47994065281898</v>
      </c>
      <c r="L15" t="e">
        <f>Копия_20208[[#This Row],[Off-Take]]/Копия_20208[[#This Row],[Number of stores]]</f>
        <v>#DIV/0!</v>
      </c>
      <c r="M15">
        <f>Копия_20208[[#This Row],[Value (in 1000 rub)]]/Копия_20208[[#This Row],[Volume (in 1000 kg)]]/1000</f>
        <v>0.79763656249999992</v>
      </c>
    </row>
    <row r="16" spans="1:13" hidden="1" x14ac:dyDescent="0.25">
      <c r="A16">
        <v>2020</v>
      </c>
      <c r="B16">
        <v>1</v>
      </c>
      <c r="C16" s="1" t="s">
        <v>9</v>
      </c>
      <c r="D16" s="1" t="s">
        <v>25</v>
      </c>
      <c r="E16" s="1" t="s">
        <v>13</v>
      </c>
      <c r="F16">
        <v>0.32100000000000001</v>
      </c>
      <c r="G16" s="5">
        <v>50.769759999999998</v>
      </c>
      <c r="H16">
        <v>0.12839999999999999</v>
      </c>
      <c r="I16">
        <v>0</v>
      </c>
      <c r="J16" s="4" t="e">
        <f>AVERAGE(Копия_20208[[#This Row],[Units (in 1000)]]*1000/Копия_20208[[#This Row],[Number of stores]])</f>
        <v>#DIV/0!</v>
      </c>
      <c r="K16">
        <f t="shared" si="0"/>
        <v>158.16124610591899</v>
      </c>
      <c r="L16" t="e">
        <f>Копия_20208[[#This Row],[Off-Take]]/Копия_20208[[#This Row],[Number of stores]]</f>
        <v>#DIV/0!</v>
      </c>
      <c r="M16">
        <f>Копия_20208[[#This Row],[Value (in 1000 rub)]]/Копия_20208[[#This Row],[Volume (in 1000 kg)]]/1000</f>
        <v>0.39540311526479754</v>
      </c>
    </row>
    <row r="17" spans="1:13" hidden="1" x14ac:dyDescent="0.25">
      <c r="A17">
        <v>2020</v>
      </c>
      <c r="B17">
        <v>1</v>
      </c>
      <c r="C17" s="1" t="s">
        <v>26</v>
      </c>
      <c r="D17" s="1" t="s">
        <v>10</v>
      </c>
      <c r="E17" s="1" t="s">
        <v>11</v>
      </c>
      <c r="F17">
        <v>66.722499999999997</v>
      </c>
      <c r="G17" s="5">
        <v>4050.03638</v>
      </c>
      <c r="H17">
        <v>14.011699999999999</v>
      </c>
      <c r="I17">
        <v>7561</v>
      </c>
      <c r="J17" s="4">
        <f>AVERAGE(Копия_20208[[#This Row],[Units (in 1000)]]*1000/Копия_20208[[#This Row],[Number of stores]])</f>
        <v>8.8245602433540533</v>
      </c>
      <c r="K17">
        <f t="shared" si="0"/>
        <v>60.699709693132007</v>
      </c>
      <c r="L17">
        <f>Копия_20208[[#This Row],[Off-Take]]/Копия_20208[[#This Row],[Number of stores]]</f>
        <v>1.1671154931033002E-3</v>
      </c>
      <c r="M17">
        <f>Копия_20208[[#This Row],[Value (in 1000 rub)]]/Копия_20208[[#This Row],[Volume (in 1000 kg)]]/1000</f>
        <v>0.28904675235695887</v>
      </c>
    </row>
    <row r="18" spans="1:13" hidden="1" x14ac:dyDescent="0.25">
      <c r="A18">
        <v>2020</v>
      </c>
      <c r="B18">
        <v>1</v>
      </c>
      <c r="C18" s="1" t="s">
        <v>26</v>
      </c>
      <c r="D18" s="1" t="s">
        <v>10</v>
      </c>
      <c r="E18" s="1" t="s">
        <v>27</v>
      </c>
      <c r="F18">
        <v>1.2999999999999999E-3</v>
      </c>
      <c r="G18" s="5">
        <v>0.13499900000000001</v>
      </c>
      <c r="H18" s="5">
        <v>4.0000000000000002E-4</v>
      </c>
      <c r="I18">
        <v>1</v>
      </c>
      <c r="J18" s="4">
        <f>AVERAGE(Копия_20208[[#This Row],[Units (in 1000)]]*1000/Копия_20208[[#This Row],[Number of stores]])</f>
        <v>1.3</v>
      </c>
      <c r="K18">
        <f t="shared" si="0"/>
        <v>103.84538461538463</v>
      </c>
      <c r="L18">
        <f>Копия_20208[[#This Row],[Off-Take]]/Копия_20208[[#This Row],[Number of stores]]</f>
        <v>1.3</v>
      </c>
      <c r="M18">
        <f>Копия_20208[[#This Row],[Value (in 1000 rub)]]/Копия_20208[[#This Row],[Volume (in 1000 kg)]]/1000</f>
        <v>0.33749750000000001</v>
      </c>
    </row>
    <row r="19" spans="1:13" hidden="1" x14ac:dyDescent="0.25">
      <c r="A19">
        <v>2020</v>
      </c>
      <c r="B19">
        <v>1</v>
      </c>
      <c r="C19" s="1" t="s">
        <v>26</v>
      </c>
      <c r="D19" s="1" t="s">
        <v>10</v>
      </c>
      <c r="E19" s="1" t="s">
        <v>12</v>
      </c>
      <c r="F19">
        <v>77.969800000000006</v>
      </c>
      <c r="G19" s="5">
        <v>7036.2551679999997</v>
      </c>
      <c r="H19">
        <v>27.289400000000001</v>
      </c>
      <c r="I19">
        <v>8754</v>
      </c>
      <c r="J19" s="4">
        <f>AVERAGE(Копия_20208[[#This Row],[Units (in 1000)]]*1000/Копия_20208[[#This Row],[Number of stores]])</f>
        <v>8.9067626228010059</v>
      </c>
      <c r="K19">
        <f t="shared" si="0"/>
        <v>90.243339959830593</v>
      </c>
      <c r="L19">
        <f>Копия_20208[[#This Row],[Off-Take]]/Копия_20208[[#This Row],[Number of stores]]</f>
        <v>1.0174506080421529E-3</v>
      </c>
      <c r="M19">
        <f>Копия_20208[[#This Row],[Value (in 1000 rub)]]/Копия_20208[[#This Row],[Volume (in 1000 kg)]]/1000</f>
        <v>0.25783839761958854</v>
      </c>
    </row>
    <row r="20" spans="1:13" hidden="1" x14ac:dyDescent="0.25">
      <c r="A20">
        <v>2020</v>
      </c>
      <c r="B20">
        <v>1</v>
      </c>
      <c r="C20" s="1" t="s">
        <v>26</v>
      </c>
      <c r="D20" s="1" t="s">
        <v>10</v>
      </c>
      <c r="E20" s="1" t="s">
        <v>13</v>
      </c>
      <c r="F20">
        <v>7.8609999999999998</v>
      </c>
      <c r="G20" s="5">
        <v>1087.9695099999999</v>
      </c>
      <c r="H20">
        <v>3.9304000000000001</v>
      </c>
      <c r="I20">
        <v>1426</v>
      </c>
      <c r="J20" s="4">
        <f>AVERAGE(Копия_20208[[#This Row],[Units (in 1000)]]*1000/Копия_20208[[#This Row],[Number of stores]])</f>
        <v>5.5126227208976157</v>
      </c>
      <c r="K20">
        <f t="shared" si="0"/>
        <v>138.40090446508077</v>
      </c>
      <c r="L20">
        <f>Копия_20208[[#This Row],[Off-Take]]/Копия_20208[[#This Row],[Number of stores]]</f>
        <v>3.8657943344303056E-3</v>
      </c>
      <c r="M20">
        <f>Копия_20208[[#This Row],[Value (in 1000 rub)]]/Копия_20208[[#This Row],[Volume (in 1000 kg)]]/1000</f>
        <v>0.27680885151638507</v>
      </c>
    </row>
    <row r="21" spans="1:13" hidden="1" x14ac:dyDescent="0.25">
      <c r="A21">
        <v>2020</v>
      </c>
      <c r="B21">
        <v>1</v>
      </c>
      <c r="C21" s="1" t="s">
        <v>26</v>
      </c>
      <c r="D21" s="1" t="s">
        <v>10</v>
      </c>
      <c r="E21" s="1" t="s">
        <v>14</v>
      </c>
      <c r="F21">
        <v>0.60250000000000004</v>
      </c>
      <c r="G21" s="5">
        <v>109.493529</v>
      </c>
      <c r="H21">
        <v>0.45179999999999998</v>
      </c>
      <c r="I21">
        <v>277</v>
      </c>
      <c r="J21" s="4">
        <f>AVERAGE(Копия_20208[[#This Row],[Units (in 1000)]]*1000/Копия_20208[[#This Row],[Number of stores]])</f>
        <v>2.1750902527075811</v>
      </c>
      <c r="K21">
        <f t="shared" si="0"/>
        <v>181.73199834024894</v>
      </c>
      <c r="L21">
        <f>Копия_20208[[#This Row],[Off-Take]]/Копия_20208[[#This Row],[Number of stores]]</f>
        <v>7.852311381615816E-3</v>
      </c>
      <c r="M21">
        <f>Копия_20208[[#This Row],[Value (in 1000 rub)]]/Копия_20208[[#This Row],[Volume (in 1000 kg)]]/1000</f>
        <v>0.24234955511288181</v>
      </c>
    </row>
    <row r="22" spans="1:13" hidden="1" x14ac:dyDescent="0.25">
      <c r="A22">
        <v>2020</v>
      </c>
      <c r="B22">
        <v>1</v>
      </c>
      <c r="C22" s="1" t="s">
        <v>26</v>
      </c>
      <c r="D22" s="1" t="s">
        <v>20</v>
      </c>
      <c r="E22" s="1" t="s">
        <v>12</v>
      </c>
      <c r="F22">
        <v>52.790100000000002</v>
      </c>
      <c r="G22" s="5">
        <v>3000.9626050000002</v>
      </c>
      <c r="H22">
        <v>19.0044</v>
      </c>
      <c r="I22">
        <v>5948</v>
      </c>
      <c r="J22" s="4">
        <f>AVERAGE(Копия_20208[[#This Row],[Units (in 1000)]]*1000/Копия_20208[[#This Row],[Number of stores]])</f>
        <v>8.8752689979825163</v>
      </c>
      <c r="K22">
        <f t="shared" si="0"/>
        <v>56.847071799447242</v>
      </c>
      <c r="L22">
        <f>Копия_20208[[#This Row],[Off-Take]]/Копия_20208[[#This Row],[Number of stores]]</f>
        <v>1.4921434092102415E-3</v>
      </c>
      <c r="M22">
        <f>Копия_20208[[#This Row],[Value (in 1000 rub)]]/Копия_20208[[#This Row],[Volume (in 1000 kg)]]/1000</f>
        <v>0.15790883190208585</v>
      </c>
    </row>
    <row r="23" spans="1:13" hidden="1" x14ac:dyDescent="0.25">
      <c r="A23">
        <v>2020</v>
      </c>
      <c r="B23">
        <v>1</v>
      </c>
      <c r="C23" s="1" t="s">
        <v>26</v>
      </c>
      <c r="D23" s="1" t="s">
        <v>15</v>
      </c>
      <c r="E23" s="1" t="s">
        <v>13</v>
      </c>
      <c r="F23">
        <v>14.2126</v>
      </c>
      <c r="G23" s="5">
        <v>2169.3090109999998</v>
      </c>
      <c r="H23">
        <v>5.6848999999999998</v>
      </c>
      <c r="I23">
        <v>1776</v>
      </c>
      <c r="J23" s="4">
        <f>AVERAGE(Копия_20208[[#This Row],[Units (in 1000)]]*1000/Копия_20208[[#This Row],[Number of stores]])</f>
        <v>8.0025900900900897</v>
      </c>
      <c r="K23">
        <f t="shared" si="0"/>
        <v>152.6328054683872</v>
      </c>
      <c r="L23">
        <f>Копия_20208[[#This Row],[Off-Take]]/Копия_20208[[#This Row],[Number of stores]]</f>
        <v>4.5059628885642401E-3</v>
      </c>
      <c r="M23">
        <f>Копия_20208[[#This Row],[Value (in 1000 rub)]]/Копия_20208[[#This Row],[Volume (in 1000 kg)]]/1000</f>
        <v>0.38159141075480657</v>
      </c>
    </row>
    <row r="24" spans="1:13" hidden="1" x14ac:dyDescent="0.25">
      <c r="A24">
        <v>2020</v>
      </c>
      <c r="B24">
        <v>1</v>
      </c>
      <c r="C24" s="1" t="s">
        <v>26</v>
      </c>
      <c r="D24" s="1" t="s">
        <v>16</v>
      </c>
      <c r="E24" s="1" t="s">
        <v>11</v>
      </c>
      <c r="F24">
        <v>4.3365999999999998</v>
      </c>
      <c r="G24" s="5">
        <v>319.95177100000001</v>
      </c>
      <c r="H24">
        <v>0.99739999999999995</v>
      </c>
      <c r="I24">
        <v>1627</v>
      </c>
      <c r="J24" s="4">
        <f>AVERAGE(Копия_20208[[#This Row],[Units (in 1000)]]*1000/Копия_20208[[#This Row],[Number of stores]])</f>
        <v>2.6653964351567296</v>
      </c>
      <c r="K24">
        <f t="shared" si="0"/>
        <v>73.779405755661116</v>
      </c>
      <c r="L24">
        <f>Копия_20208[[#This Row],[Off-Take]]/Копия_20208[[#This Row],[Number of stores]]</f>
        <v>1.6382276798750644E-3</v>
      </c>
      <c r="M24">
        <f>Копия_20208[[#This Row],[Value (in 1000 rub)]]/Копия_20208[[#This Row],[Volume (in 1000 kg)]]/1000</f>
        <v>0.32078581411670348</v>
      </c>
    </row>
    <row r="25" spans="1:13" hidden="1" x14ac:dyDescent="0.25">
      <c r="A25">
        <v>2020</v>
      </c>
      <c r="B25">
        <v>1</v>
      </c>
      <c r="C25" s="1" t="s">
        <v>26</v>
      </c>
      <c r="D25" s="1" t="s">
        <v>16</v>
      </c>
      <c r="E25" s="1" t="s">
        <v>13</v>
      </c>
      <c r="F25">
        <v>1.6089</v>
      </c>
      <c r="G25" s="5">
        <v>234.200456</v>
      </c>
      <c r="H25">
        <v>0.72389999999999999</v>
      </c>
      <c r="I25">
        <v>514</v>
      </c>
      <c r="J25" s="4">
        <f>AVERAGE(Копия_20208[[#This Row],[Units (in 1000)]]*1000/Копия_20208[[#This Row],[Number of stores]])</f>
        <v>3.1301556420233463</v>
      </c>
      <c r="K25">
        <f t="shared" si="0"/>
        <v>145.5655764808254</v>
      </c>
      <c r="L25">
        <f>Копия_20208[[#This Row],[Off-Take]]/Копия_20208[[#This Row],[Number of stores]]</f>
        <v>6.0897969689170158E-3</v>
      </c>
      <c r="M25">
        <f>Копия_20208[[#This Row],[Value (in 1000 rub)]]/Копия_20208[[#This Row],[Volume (in 1000 kg)]]/1000</f>
        <v>0.32352597872634348</v>
      </c>
    </row>
    <row r="26" spans="1:13" hidden="1" x14ac:dyDescent="0.25">
      <c r="A26">
        <v>2020</v>
      </c>
      <c r="B26">
        <v>1</v>
      </c>
      <c r="C26" s="1" t="s">
        <v>26</v>
      </c>
      <c r="D26" s="1" t="s">
        <v>19</v>
      </c>
      <c r="E26" s="1" t="s">
        <v>12</v>
      </c>
      <c r="F26">
        <v>1.2559</v>
      </c>
      <c r="G26" s="5">
        <v>207.23231899999999</v>
      </c>
      <c r="H26">
        <v>0.46479999999999999</v>
      </c>
      <c r="I26">
        <v>355</v>
      </c>
      <c r="J26" s="4">
        <f>AVERAGE(Копия_20208[[#This Row],[Units (in 1000)]]*1000/Копия_20208[[#This Row],[Number of stores]])</f>
        <v>3.5377464788732396</v>
      </c>
      <c r="K26">
        <f t="shared" si="0"/>
        <v>165.00702205589616</v>
      </c>
      <c r="L26">
        <f>Копия_20208[[#This Row],[Off-Take]]/Копия_20208[[#This Row],[Number of stores]]</f>
        <v>9.9654830390795476E-3</v>
      </c>
      <c r="M26">
        <f>Копия_20208[[#This Row],[Value (in 1000 rub)]]/Копия_20208[[#This Row],[Volume (in 1000 kg)]]/1000</f>
        <v>0.44585266566265058</v>
      </c>
    </row>
    <row r="27" spans="1:13" hidden="1" x14ac:dyDescent="0.25">
      <c r="A27">
        <v>2020</v>
      </c>
      <c r="B27">
        <v>1</v>
      </c>
      <c r="C27" s="1" t="s">
        <v>26</v>
      </c>
      <c r="D27" s="1" t="s">
        <v>17</v>
      </c>
      <c r="E27" s="1" t="s">
        <v>18</v>
      </c>
      <c r="F27">
        <v>2.0960999999999999</v>
      </c>
      <c r="G27" s="5">
        <v>177.535357</v>
      </c>
      <c r="H27">
        <v>0.37730000000000002</v>
      </c>
      <c r="I27">
        <v>298</v>
      </c>
      <c r="J27" s="4">
        <f>AVERAGE(Копия_20208[[#This Row],[Units (in 1000)]]*1000/Копия_20208[[#This Row],[Number of stores]])</f>
        <v>7.0338926174496645</v>
      </c>
      <c r="K27">
        <f t="shared" si="0"/>
        <v>84.69794236916178</v>
      </c>
      <c r="L27">
        <f>Копия_20208[[#This Row],[Off-Take]]/Копия_20208[[#This Row],[Number of stores]]</f>
        <v>2.3603666501508941E-2</v>
      </c>
      <c r="M27">
        <f>Копия_20208[[#This Row],[Value (in 1000 rub)]]/Копия_20208[[#This Row],[Volume (in 1000 kg)]]/1000</f>
        <v>0.47054163000265037</v>
      </c>
    </row>
    <row r="28" spans="1:13" hidden="1" x14ac:dyDescent="0.25">
      <c r="A28">
        <v>2020</v>
      </c>
      <c r="B28">
        <v>1</v>
      </c>
      <c r="C28" s="1" t="s">
        <v>26</v>
      </c>
      <c r="D28" s="1" t="s">
        <v>28</v>
      </c>
      <c r="E28" s="1" t="s">
        <v>12</v>
      </c>
      <c r="F28">
        <v>0.52439999999999998</v>
      </c>
      <c r="G28" s="5">
        <v>119.596253</v>
      </c>
      <c r="H28">
        <v>0.1835</v>
      </c>
      <c r="I28">
        <v>71</v>
      </c>
      <c r="J28" s="4">
        <f>AVERAGE(Копия_20208[[#This Row],[Units (in 1000)]]*1000/Копия_20208[[#This Row],[Number of stores]])</f>
        <v>7.3859154929577464</v>
      </c>
      <c r="K28">
        <f t="shared" si="0"/>
        <v>228.06303012967203</v>
      </c>
      <c r="L28">
        <f>Копия_20208[[#This Row],[Off-Take]]/Копия_20208[[#This Row],[Number of stores]]</f>
        <v>0.10402697877405277</v>
      </c>
      <c r="M28">
        <f>Копия_20208[[#This Row],[Value (in 1000 rub)]]/Копия_20208[[#This Row],[Volume (in 1000 kg)]]/1000</f>
        <v>0.651750697547684</v>
      </c>
    </row>
    <row r="29" spans="1:13" hidden="1" x14ac:dyDescent="0.25">
      <c r="A29">
        <v>2020</v>
      </c>
      <c r="B29">
        <v>1</v>
      </c>
      <c r="C29" s="1" t="s">
        <v>26</v>
      </c>
      <c r="D29" s="1" t="s">
        <v>29</v>
      </c>
      <c r="E29" s="1" t="s">
        <v>18</v>
      </c>
      <c r="F29">
        <v>2.2000000000000001E-3</v>
      </c>
      <c r="G29" s="5">
        <v>0.93014200000000002</v>
      </c>
      <c r="H29">
        <v>4.0000000000000002E-4</v>
      </c>
      <c r="I29">
        <v>2</v>
      </c>
      <c r="J29" s="4">
        <f>AVERAGE(Копия_20208[[#This Row],[Units (in 1000)]]*1000/Копия_20208[[#This Row],[Number of stores]])</f>
        <v>1.1000000000000001</v>
      </c>
      <c r="K29">
        <f t="shared" si="0"/>
        <v>422.79181818181814</v>
      </c>
      <c r="L29">
        <f>Копия_20208[[#This Row],[Off-Take]]/Копия_20208[[#This Row],[Number of stores]]</f>
        <v>0.55000000000000004</v>
      </c>
      <c r="M29">
        <f>Копия_20208[[#This Row],[Value (in 1000 rub)]]/Копия_20208[[#This Row],[Volume (in 1000 kg)]]/1000</f>
        <v>2.3253550000000001</v>
      </c>
    </row>
    <row r="30" spans="1:13" hidden="1" x14ac:dyDescent="0.25">
      <c r="A30">
        <v>2020</v>
      </c>
      <c r="B30">
        <v>1</v>
      </c>
      <c r="C30" s="1" t="s">
        <v>26</v>
      </c>
      <c r="D30" s="1" t="s">
        <v>29</v>
      </c>
      <c r="E30" s="1" t="s">
        <v>13</v>
      </c>
      <c r="F30">
        <v>0.34160000000000001</v>
      </c>
      <c r="G30" s="5">
        <v>108.540446</v>
      </c>
      <c r="H30">
        <v>0.13669999999999999</v>
      </c>
      <c r="I30">
        <v>49</v>
      </c>
      <c r="J30" s="4">
        <f>AVERAGE(Копия_20208[[#This Row],[Units (in 1000)]]*1000/Копия_20208[[#This Row],[Number of stores]])</f>
        <v>6.9714285714285715</v>
      </c>
      <c r="K30">
        <f t="shared" si="0"/>
        <v>317.74135245901641</v>
      </c>
      <c r="L30">
        <f>Копия_20208[[#This Row],[Off-Take]]/Копия_20208[[#This Row],[Number of stores]]</f>
        <v>0.1422740524781341</v>
      </c>
      <c r="M30">
        <f>Копия_20208[[#This Row],[Value (in 1000 rub)]]/Копия_20208[[#This Row],[Volume (in 1000 kg)]]/1000</f>
        <v>0.79400472567666425</v>
      </c>
    </row>
    <row r="31" spans="1:13" hidden="1" x14ac:dyDescent="0.25">
      <c r="A31">
        <v>2020</v>
      </c>
      <c r="B31">
        <v>1</v>
      </c>
      <c r="C31" s="1" t="s">
        <v>26</v>
      </c>
      <c r="D31" s="1" t="s">
        <v>30</v>
      </c>
      <c r="E31" s="1" t="s">
        <v>22</v>
      </c>
      <c r="F31">
        <v>1.0783</v>
      </c>
      <c r="G31" s="5">
        <v>51.908766</v>
      </c>
      <c r="H31">
        <v>0.30199999999999999</v>
      </c>
      <c r="I31">
        <v>613</v>
      </c>
      <c r="J31" s="4">
        <f>AVERAGE(Копия_20208[[#This Row],[Units (in 1000)]]*1000/Копия_20208[[#This Row],[Number of stores]])</f>
        <v>1.7590538336052202</v>
      </c>
      <c r="K31">
        <f t="shared" si="0"/>
        <v>48.139447278122972</v>
      </c>
      <c r="L31">
        <f>Копия_20208[[#This Row],[Off-Take]]/Копия_20208[[#This Row],[Number of stores]]</f>
        <v>2.8695821102858402E-3</v>
      </c>
      <c r="M31">
        <f>Копия_20208[[#This Row],[Value (in 1000 rub)]]/Копия_20208[[#This Row],[Volume (in 1000 kg)]]/1000</f>
        <v>0.17188333112582782</v>
      </c>
    </row>
    <row r="32" spans="1:13" hidden="1" x14ac:dyDescent="0.25">
      <c r="A32">
        <v>2020</v>
      </c>
      <c r="B32">
        <v>1</v>
      </c>
      <c r="C32" s="1" t="s">
        <v>26</v>
      </c>
      <c r="D32" s="1" t="s">
        <v>31</v>
      </c>
      <c r="E32" s="1" t="s">
        <v>13</v>
      </c>
      <c r="F32">
        <v>0.47989999999999999</v>
      </c>
      <c r="G32" s="5">
        <v>43.137400999999997</v>
      </c>
      <c r="H32">
        <v>0.24</v>
      </c>
      <c r="I32">
        <v>0</v>
      </c>
      <c r="J32" s="4" t="e">
        <f>AVERAGE(Копия_20208[[#This Row],[Units (in 1000)]]*1000/Копия_20208[[#This Row],[Number of stores]])</f>
        <v>#DIV/0!</v>
      </c>
      <c r="K32">
        <f t="shared" si="0"/>
        <v>89.888312148364236</v>
      </c>
      <c r="L32" t="e">
        <f>Копия_20208[[#This Row],[Off-Take]]/Копия_20208[[#This Row],[Number of stores]]</f>
        <v>#DIV/0!</v>
      </c>
      <c r="M32">
        <f>Копия_20208[[#This Row],[Value (in 1000 rub)]]/Копия_20208[[#This Row],[Volume (in 1000 kg)]]/1000</f>
        <v>0.17973917083333332</v>
      </c>
    </row>
    <row r="33" spans="1:13" hidden="1" x14ac:dyDescent="0.25">
      <c r="A33">
        <v>2020</v>
      </c>
      <c r="B33">
        <v>1</v>
      </c>
      <c r="C33" s="1" t="s">
        <v>32</v>
      </c>
      <c r="D33" s="1" t="s">
        <v>10</v>
      </c>
      <c r="E33" s="1" t="s">
        <v>11</v>
      </c>
      <c r="F33">
        <v>173.1694</v>
      </c>
      <c r="G33" s="5">
        <v>8930.8731939999998</v>
      </c>
      <c r="H33">
        <v>36.365499999999997</v>
      </c>
      <c r="I33">
        <v>10568</v>
      </c>
      <c r="J33" s="4">
        <f>AVERAGE(Копия_20208[[#This Row],[Units (in 1000)]]*1000/Копия_20208[[#This Row],[Number of stores]])</f>
        <v>16.386203633610901</v>
      </c>
      <c r="K33">
        <f t="shared" si="0"/>
        <v>51.573044625667123</v>
      </c>
      <c r="L33">
        <f>Копия_20208[[#This Row],[Off-Take]]/Копия_20208[[#This Row],[Number of stores]]</f>
        <v>1.550549170477943E-3</v>
      </c>
      <c r="M33">
        <f>Копия_20208[[#This Row],[Value (in 1000 rub)]]/Копия_20208[[#This Row],[Volume (in 1000 kg)]]/1000</f>
        <v>0.24558642653064033</v>
      </c>
    </row>
    <row r="34" spans="1:13" hidden="1" x14ac:dyDescent="0.25">
      <c r="A34">
        <v>2020</v>
      </c>
      <c r="B34">
        <v>1</v>
      </c>
      <c r="C34" s="1" t="s">
        <v>32</v>
      </c>
      <c r="D34" s="1" t="s">
        <v>10</v>
      </c>
      <c r="E34" s="1" t="s">
        <v>12</v>
      </c>
      <c r="F34">
        <v>109.4041</v>
      </c>
      <c r="G34" s="5">
        <v>9457.3964120000001</v>
      </c>
      <c r="H34">
        <v>38.291400000000003</v>
      </c>
      <c r="I34">
        <v>8553</v>
      </c>
      <c r="J34" s="4">
        <f>AVERAGE(Копия_20208[[#This Row],[Units (in 1000)]]*1000/Копия_20208[[#This Row],[Number of stores]])</f>
        <v>12.791312989594296</v>
      </c>
      <c r="K34">
        <f t="shared" si="0"/>
        <v>86.444625128308715</v>
      </c>
      <c r="L34">
        <f>Копия_20208[[#This Row],[Off-Take]]/Копия_20208[[#This Row],[Number of stores]]</f>
        <v>1.4955352495725823E-3</v>
      </c>
      <c r="M34">
        <f>Копия_20208[[#This Row],[Value (in 1000 rub)]]/Копия_20208[[#This Row],[Volume (in 1000 kg)]]/1000</f>
        <v>0.2469848689784129</v>
      </c>
    </row>
    <row r="35" spans="1:13" hidden="1" x14ac:dyDescent="0.25">
      <c r="A35">
        <v>2020</v>
      </c>
      <c r="B35">
        <v>1</v>
      </c>
      <c r="C35" s="1" t="s">
        <v>32</v>
      </c>
      <c r="D35" s="1" t="s">
        <v>10</v>
      </c>
      <c r="E35" s="1" t="s">
        <v>13</v>
      </c>
      <c r="F35">
        <v>41.831800000000001</v>
      </c>
      <c r="G35" s="5">
        <v>4901.0809179999997</v>
      </c>
      <c r="H35">
        <v>20.916</v>
      </c>
      <c r="I35">
        <v>2638</v>
      </c>
      <c r="J35" s="4">
        <f>AVERAGE(Копия_20208[[#This Row],[Units (in 1000)]]*1000/Копия_20208[[#This Row],[Number of stores]])</f>
        <v>15.857391963608796</v>
      </c>
      <c r="K35">
        <f t="shared" si="0"/>
        <v>117.16160715054096</v>
      </c>
      <c r="L35">
        <f>Копия_20208[[#This Row],[Off-Take]]/Копия_20208[[#This Row],[Number of stores]]</f>
        <v>6.0111417602762684E-3</v>
      </c>
      <c r="M35">
        <f>Копия_20208[[#This Row],[Value (in 1000 rub)]]/Копия_20208[[#This Row],[Volume (in 1000 kg)]]/1000</f>
        <v>0.23432209399502771</v>
      </c>
    </row>
    <row r="36" spans="1:13" hidden="1" x14ac:dyDescent="0.25">
      <c r="A36">
        <v>2020</v>
      </c>
      <c r="B36">
        <v>1</v>
      </c>
      <c r="C36" s="1" t="s">
        <v>32</v>
      </c>
      <c r="D36" s="1" t="s">
        <v>10</v>
      </c>
      <c r="E36" s="1" t="s">
        <v>14</v>
      </c>
      <c r="F36">
        <v>8.0699999999999994E-2</v>
      </c>
      <c r="G36" s="5">
        <v>15.311662</v>
      </c>
      <c r="H36">
        <v>6.0499999999999998E-2</v>
      </c>
      <c r="I36">
        <v>53</v>
      </c>
      <c r="J36" s="4">
        <f>AVERAGE(Копия_20208[[#This Row],[Units (in 1000)]]*1000/Копия_20208[[#This Row],[Number of stores]])</f>
        <v>1.522641509433962</v>
      </c>
      <c r="K36">
        <f t="shared" si="0"/>
        <v>189.73558859975219</v>
      </c>
      <c r="L36">
        <f>Копия_20208[[#This Row],[Off-Take]]/Копия_20208[[#This Row],[Number of stores]]</f>
        <v>2.872908508365966E-2</v>
      </c>
      <c r="M36">
        <f>Копия_20208[[#This Row],[Value (in 1000 rub)]]/Копия_20208[[#This Row],[Volume (in 1000 kg)]]/1000</f>
        <v>0.25308532231404957</v>
      </c>
    </row>
    <row r="37" spans="1:13" hidden="1" x14ac:dyDescent="0.25">
      <c r="A37">
        <v>2020</v>
      </c>
      <c r="B37">
        <v>1</v>
      </c>
      <c r="C37" s="1" t="s">
        <v>32</v>
      </c>
      <c r="D37" s="1" t="s">
        <v>15</v>
      </c>
      <c r="E37" s="1" t="s">
        <v>13</v>
      </c>
      <c r="F37">
        <v>66.142200000000003</v>
      </c>
      <c r="G37" s="5">
        <v>9564.4037960000005</v>
      </c>
      <c r="H37">
        <v>26.456900000000001</v>
      </c>
      <c r="I37">
        <v>5157</v>
      </c>
      <c r="J37" s="4">
        <f>AVERAGE(Копия_20208[[#This Row],[Units (in 1000)]]*1000/Копия_20208[[#This Row],[Number of stores]])</f>
        <v>12.825712623618383</v>
      </c>
      <c r="K37">
        <f t="shared" si="0"/>
        <v>144.6036538851142</v>
      </c>
      <c r="L37">
        <f>Копия_20208[[#This Row],[Off-Take]]/Копия_20208[[#This Row],[Number of stores]]</f>
        <v>2.4870491804573169E-3</v>
      </c>
      <c r="M37">
        <f>Копия_20208[[#This Row],[Value (in 1000 rub)]]/Копия_20208[[#This Row],[Volume (in 1000 kg)]]/1000</f>
        <v>0.36150886143123345</v>
      </c>
    </row>
    <row r="38" spans="1:13" hidden="1" x14ac:dyDescent="0.25">
      <c r="A38">
        <v>2020</v>
      </c>
      <c r="B38">
        <v>1</v>
      </c>
      <c r="C38" s="1" t="s">
        <v>32</v>
      </c>
      <c r="D38" s="1" t="s">
        <v>20</v>
      </c>
      <c r="E38" s="1" t="s">
        <v>12</v>
      </c>
      <c r="F38">
        <v>55.337499999999999</v>
      </c>
      <c r="G38" s="5">
        <v>3197.0532509999998</v>
      </c>
      <c r="H38">
        <v>19.921500000000002</v>
      </c>
      <c r="I38">
        <v>6724</v>
      </c>
      <c r="J38" s="4">
        <f>AVERAGE(Копия_20208[[#This Row],[Units (in 1000)]]*1000/Копия_20208[[#This Row],[Number of stores]])</f>
        <v>8.2298483045806066</v>
      </c>
      <c r="K38">
        <f t="shared" si="0"/>
        <v>57.773720370454029</v>
      </c>
      <c r="L38">
        <f>Копия_20208[[#This Row],[Off-Take]]/Копия_20208[[#This Row],[Number of stores]]</f>
        <v>1.2239512648097273E-3</v>
      </c>
      <c r="M38">
        <f>Копия_20208[[#This Row],[Value (in 1000 rub)]]/Копия_20208[[#This Row],[Volume (in 1000 kg)]]/1000</f>
        <v>0.16048255658459451</v>
      </c>
    </row>
    <row r="39" spans="1:13" hidden="1" x14ac:dyDescent="0.25">
      <c r="A39">
        <v>2020</v>
      </c>
      <c r="B39">
        <v>1</v>
      </c>
      <c r="C39" s="1" t="s">
        <v>32</v>
      </c>
      <c r="D39" s="1" t="s">
        <v>16</v>
      </c>
      <c r="E39" s="1" t="s">
        <v>11</v>
      </c>
      <c r="F39">
        <v>19.5669</v>
      </c>
      <c r="G39" s="5">
        <v>1090.341146</v>
      </c>
      <c r="H39">
        <v>4.5003000000000002</v>
      </c>
      <c r="I39">
        <v>3312</v>
      </c>
      <c r="J39" s="4">
        <f>AVERAGE(Копия_20208[[#This Row],[Units (in 1000)]]*1000/Копия_20208[[#This Row],[Number of stores]])</f>
        <v>5.9078804347826095</v>
      </c>
      <c r="K39">
        <f t="shared" si="0"/>
        <v>55.723755219273365</v>
      </c>
      <c r="L39">
        <f>Копия_20208[[#This Row],[Off-Take]]/Копия_20208[[#This Row],[Number of stores]]</f>
        <v>1.7837803245116573E-3</v>
      </c>
      <c r="M39">
        <f>Копия_20208[[#This Row],[Value (in 1000 rub)]]/Копия_20208[[#This Row],[Volume (in 1000 kg)]]/1000</f>
        <v>0.24228188031908982</v>
      </c>
    </row>
    <row r="40" spans="1:13" hidden="1" x14ac:dyDescent="0.25">
      <c r="A40">
        <v>2020</v>
      </c>
      <c r="B40">
        <v>1</v>
      </c>
      <c r="C40" s="1" t="s">
        <v>32</v>
      </c>
      <c r="D40" s="1" t="s">
        <v>16</v>
      </c>
      <c r="E40" s="1" t="s">
        <v>13</v>
      </c>
      <c r="F40">
        <v>7.0743</v>
      </c>
      <c r="G40" s="5">
        <v>918.30978900000002</v>
      </c>
      <c r="H40">
        <v>3.1833999999999998</v>
      </c>
      <c r="I40">
        <v>1018</v>
      </c>
      <c r="J40" s="4">
        <f>AVERAGE(Копия_20208[[#This Row],[Units (in 1000)]]*1000/Копия_20208[[#This Row],[Number of stores]])</f>
        <v>6.9492141453831042</v>
      </c>
      <c r="K40">
        <f t="shared" si="0"/>
        <v>129.80927992875621</v>
      </c>
      <c r="L40">
        <f>Копия_20208[[#This Row],[Off-Take]]/Копия_20208[[#This Row],[Number of stores]]</f>
        <v>6.8263400249342875E-3</v>
      </c>
      <c r="M40">
        <f>Копия_20208[[#This Row],[Value (in 1000 rub)]]/Копия_20208[[#This Row],[Volume (in 1000 kg)]]/1000</f>
        <v>0.28846823804737076</v>
      </c>
    </row>
    <row r="41" spans="1:13" hidden="1" x14ac:dyDescent="0.25">
      <c r="A41">
        <v>2020</v>
      </c>
      <c r="B41">
        <v>1</v>
      </c>
      <c r="C41" s="1" t="s">
        <v>32</v>
      </c>
      <c r="D41" s="1" t="s">
        <v>19</v>
      </c>
      <c r="E41" s="1" t="s">
        <v>12</v>
      </c>
      <c r="F41">
        <v>5.5746000000000002</v>
      </c>
      <c r="G41" s="5">
        <v>811.85141999999996</v>
      </c>
      <c r="H41">
        <v>2.0626000000000002</v>
      </c>
      <c r="I41">
        <v>709</v>
      </c>
      <c r="J41" s="4">
        <f>AVERAGE(Копия_20208[[#This Row],[Units (in 1000)]]*1000/Копия_20208[[#This Row],[Number of stores]])</f>
        <v>7.8626234132581105</v>
      </c>
      <c r="K41">
        <f t="shared" si="0"/>
        <v>145.63402217199439</v>
      </c>
      <c r="L41">
        <f>Копия_20208[[#This Row],[Off-Take]]/Копия_20208[[#This Row],[Number of stores]]</f>
        <v>1.108973683111158E-2</v>
      </c>
      <c r="M41">
        <f>Копия_20208[[#This Row],[Value (in 1000 rub)]]/Копия_20208[[#This Row],[Volume (in 1000 kg)]]/1000</f>
        <v>0.39360584698923684</v>
      </c>
    </row>
    <row r="42" spans="1:13" hidden="1" x14ac:dyDescent="0.25">
      <c r="A42">
        <v>2020</v>
      </c>
      <c r="B42">
        <v>1</v>
      </c>
      <c r="C42" s="1" t="s">
        <v>32</v>
      </c>
      <c r="D42" s="1" t="s">
        <v>29</v>
      </c>
      <c r="E42" s="1" t="s">
        <v>18</v>
      </c>
      <c r="F42">
        <v>8.8000000000000005E-3</v>
      </c>
      <c r="G42" s="5">
        <v>3.021369</v>
      </c>
      <c r="H42">
        <v>1.6999999999999999E-3</v>
      </c>
      <c r="I42">
        <v>10</v>
      </c>
      <c r="J42" s="4">
        <f>AVERAGE(Копия_20208[[#This Row],[Units (in 1000)]]*1000/Копия_20208[[#This Row],[Number of stores]])</f>
        <v>0.88000000000000012</v>
      </c>
      <c r="K42">
        <f t="shared" si="0"/>
        <v>343.33738636363631</v>
      </c>
      <c r="L42">
        <f>Копия_20208[[#This Row],[Off-Take]]/Копия_20208[[#This Row],[Number of stores]]</f>
        <v>8.8000000000000009E-2</v>
      </c>
      <c r="M42">
        <f>Копия_20208[[#This Row],[Value (in 1000 rub)]]/Копия_20208[[#This Row],[Volume (in 1000 kg)]]/1000</f>
        <v>1.7772758823529411</v>
      </c>
    </row>
    <row r="43" spans="1:13" hidden="1" x14ac:dyDescent="0.25">
      <c r="A43">
        <v>2020</v>
      </c>
      <c r="B43">
        <v>1</v>
      </c>
      <c r="C43" s="1" t="s">
        <v>32</v>
      </c>
      <c r="D43" s="1" t="s">
        <v>29</v>
      </c>
      <c r="E43" s="1" t="s">
        <v>13</v>
      </c>
      <c r="F43">
        <v>1.7346999999999999</v>
      </c>
      <c r="G43" s="5">
        <v>489.01997599999999</v>
      </c>
      <c r="H43">
        <v>0.69379999999999997</v>
      </c>
      <c r="I43">
        <v>223</v>
      </c>
      <c r="J43" s="4">
        <f>AVERAGE(Копия_20208[[#This Row],[Units (in 1000)]]*1000/Копия_20208[[#This Row],[Number of stores]])</f>
        <v>7.7789237668161428</v>
      </c>
      <c r="K43">
        <f t="shared" si="0"/>
        <v>281.90463826598261</v>
      </c>
      <c r="L43">
        <f>Копия_20208[[#This Row],[Off-Take]]/Копия_20208[[#This Row],[Number of stores]]</f>
        <v>3.4883066218906474E-2</v>
      </c>
      <c r="M43">
        <f>Копия_20208[[#This Row],[Value (in 1000 rub)]]/Копия_20208[[#This Row],[Volume (in 1000 kg)]]/1000</f>
        <v>0.70484285961372151</v>
      </c>
    </row>
    <row r="44" spans="1:13" hidden="1" x14ac:dyDescent="0.25">
      <c r="A44">
        <v>2020</v>
      </c>
      <c r="B44">
        <v>1</v>
      </c>
      <c r="C44" s="1" t="s">
        <v>32</v>
      </c>
      <c r="D44" s="1" t="s">
        <v>33</v>
      </c>
      <c r="E44" s="1" t="s">
        <v>18</v>
      </c>
      <c r="F44">
        <v>1.3486</v>
      </c>
      <c r="G44" s="5">
        <v>387.53728100000001</v>
      </c>
      <c r="H44">
        <v>0.25629999999999997</v>
      </c>
      <c r="I44">
        <v>100</v>
      </c>
      <c r="J44" s="4">
        <f>AVERAGE(Копия_20208[[#This Row],[Units (in 1000)]]*1000/Копия_20208[[#This Row],[Number of stores]])</f>
        <v>13.485999999999999</v>
      </c>
      <c r="K44">
        <f t="shared" si="0"/>
        <v>287.3626583123239</v>
      </c>
      <c r="L44">
        <f>Копия_20208[[#This Row],[Off-Take]]/Копия_20208[[#This Row],[Number of stores]]</f>
        <v>0.13485999999999998</v>
      </c>
      <c r="M44">
        <f>Копия_20208[[#This Row],[Value (in 1000 rub)]]/Копия_20208[[#This Row],[Volume (in 1000 kg)]]/1000</f>
        <v>1.5120455754974642</v>
      </c>
    </row>
    <row r="45" spans="1:13" hidden="1" x14ac:dyDescent="0.25">
      <c r="A45">
        <v>2020</v>
      </c>
      <c r="B45">
        <v>1</v>
      </c>
      <c r="C45" s="1" t="s">
        <v>32</v>
      </c>
      <c r="D45" s="1" t="s">
        <v>33</v>
      </c>
      <c r="E45" s="1" t="s">
        <v>12</v>
      </c>
      <c r="F45">
        <v>3.1399999999999997E-2</v>
      </c>
      <c r="G45" s="5">
        <v>10.497775000000001</v>
      </c>
      <c r="H45">
        <v>1.0999999999999999E-2</v>
      </c>
      <c r="I45">
        <v>7</v>
      </c>
      <c r="J45" s="4">
        <f>AVERAGE(Копия_20208[[#This Row],[Units (in 1000)]]*1000/Копия_20208[[#This Row],[Number of stores]])</f>
        <v>4.4857142857142858</v>
      </c>
      <c r="K45">
        <f t="shared" si="0"/>
        <v>334.32404458598734</v>
      </c>
      <c r="L45">
        <f>Копия_20208[[#This Row],[Off-Take]]/Копия_20208[[#This Row],[Number of stores]]</f>
        <v>0.64081632653061227</v>
      </c>
      <c r="M45">
        <f>Копия_20208[[#This Row],[Value (in 1000 rub)]]/Копия_20208[[#This Row],[Volume (in 1000 kg)]]/1000</f>
        <v>0.95434318181818201</v>
      </c>
    </row>
    <row r="46" spans="1:13" hidden="1" x14ac:dyDescent="0.25">
      <c r="A46">
        <v>2020</v>
      </c>
      <c r="B46">
        <v>1</v>
      </c>
      <c r="C46" s="1" t="s">
        <v>32</v>
      </c>
      <c r="D46" s="1" t="s">
        <v>33</v>
      </c>
      <c r="E46" s="1" t="s">
        <v>13</v>
      </c>
      <c r="F46">
        <v>7.3400000000000007E-2</v>
      </c>
      <c r="G46" s="5">
        <v>36.070234999999997</v>
      </c>
      <c r="H46">
        <v>3.6700000000000003E-2</v>
      </c>
      <c r="I46">
        <v>50</v>
      </c>
      <c r="J46" s="4">
        <f>AVERAGE(Копия_20208[[#This Row],[Units (in 1000)]]*1000/Копия_20208[[#This Row],[Number of stores]])</f>
        <v>1.4680000000000002</v>
      </c>
      <c r="K46">
        <f t="shared" si="0"/>
        <v>491.4200953678473</v>
      </c>
      <c r="L46">
        <f>Копия_20208[[#This Row],[Off-Take]]/Копия_20208[[#This Row],[Number of stores]]</f>
        <v>2.9360000000000004E-2</v>
      </c>
      <c r="M46">
        <f>Копия_20208[[#This Row],[Value (in 1000 rub)]]/Копия_20208[[#This Row],[Volume (in 1000 kg)]]/1000</f>
        <v>0.98284019073569462</v>
      </c>
    </row>
    <row r="47" spans="1:13" hidden="1" x14ac:dyDescent="0.25">
      <c r="A47">
        <v>2020</v>
      </c>
      <c r="B47">
        <v>1</v>
      </c>
      <c r="C47" s="1" t="s">
        <v>32</v>
      </c>
      <c r="D47" s="1" t="s">
        <v>17</v>
      </c>
      <c r="E47" s="1" t="s">
        <v>18</v>
      </c>
      <c r="F47">
        <v>3.1911999999999998</v>
      </c>
      <c r="G47" s="5">
        <v>241.683626</v>
      </c>
      <c r="H47">
        <v>0.57440000000000002</v>
      </c>
      <c r="I47">
        <v>179</v>
      </c>
      <c r="J47" s="4">
        <f>AVERAGE(Копия_20208[[#This Row],[Units (in 1000)]]*1000/Копия_20208[[#This Row],[Number of stores]])</f>
        <v>17.827932960893854</v>
      </c>
      <c r="K47">
        <f t="shared" si="0"/>
        <v>75.734402732514425</v>
      </c>
      <c r="L47">
        <f>Копия_20208[[#This Row],[Off-Take]]/Копия_20208[[#This Row],[Number of stores]]</f>
        <v>9.9597390842982428E-2</v>
      </c>
      <c r="M47">
        <f>Копия_20208[[#This Row],[Value (in 1000 rub)]]/Копия_20208[[#This Row],[Volume (in 1000 kg)]]/1000</f>
        <v>0.42075840181058494</v>
      </c>
    </row>
    <row r="48" spans="1:13" hidden="1" x14ac:dyDescent="0.25">
      <c r="A48">
        <v>2020</v>
      </c>
      <c r="B48">
        <v>1</v>
      </c>
      <c r="C48" s="1" t="s">
        <v>32</v>
      </c>
      <c r="D48" s="1" t="s">
        <v>34</v>
      </c>
      <c r="E48" s="1" t="s">
        <v>12</v>
      </c>
      <c r="F48">
        <v>5.5399999999999998E-2</v>
      </c>
      <c r="G48" s="5">
        <v>25.307236</v>
      </c>
      <c r="H48">
        <v>1.9400000000000001E-2</v>
      </c>
      <c r="I48">
        <v>0</v>
      </c>
      <c r="J48" s="4" t="e">
        <f>AVERAGE(Копия_20208[[#This Row],[Units (in 1000)]]*1000/Копия_20208[[#This Row],[Number of stores]])</f>
        <v>#DIV/0!</v>
      </c>
      <c r="K48">
        <f t="shared" si="0"/>
        <v>456.80931407942239</v>
      </c>
      <c r="L48" t="e">
        <f>Копия_20208[[#This Row],[Off-Take]]/Копия_20208[[#This Row],[Number of stores]]</f>
        <v>#DIV/0!</v>
      </c>
      <c r="M48">
        <f>Копия_20208[[#This Row],[Value (in 1000 rub)]]/Копия_20208[[#This Row],[Volume (in 1000 kg)]]/1000</f>
        <v>1.3044967010309279</v>
      </c>
    </row>
    <row r="49" spans="1:13" hidden="1" x14ac:dyDescent="0.25">
      <c r="A49">
        <v>2020</v>
      </c>
      <c r="B49">
        <v>1</v>
      </c>
      <c r="C49" s="1" t="s">
        <v>32</v>
      </c>
      <c r="D49" s="1" t="s">
        <v>34</v>
      </c>
      <c r="E49" s="1" t="s">
        <v>13</v>
      </c>
      <c r="F49">
        <v>0.31940000000000002</v>
      </c>
      <c r="G49" s="5">
        <v>174.92429000000001</v>
      </c>
      <c r="H49">
        <v>0.1341</v>
      </c>
      <c r="I49">
        <v>0</v>
      </c>
      <c r="J49" s="4" t="e">
        <f>AVERAGE(Копия_20208[[#This Row],[Units (in 1000)]]*1000/Копия_20208[[#This Row],[Number of stores]])</f>
        <v>#DIV/0!</v>
      </c>
      <c r="K49">
        <f t="shared" si="0"/>
        <v>547.66527864746399</v>
      </c>
      <c r="L49" t="e">
        <f>Копия_20208[[#This Row],[Off-Take]]/Копия_20208[[#This Row],[Number of stores]]</f>
        <v>#DIV/0!</v>
      </c>
      <c r="M49">
        <f>Копия_20208[[#This Row],[Value (in 1000 rub)]]/Копия_20208[[#This Row],[Volume (in 1000 kg)]]/1000</f>
        <v>1.3044316927665922</v>
      </c>
    </row>
    <row r="50" spans="1:13" hidden="1" x14ac:dyDescent="0.25">
      <c r="A50">
        <v>2020</v>
      </c>
      <c r="B50">
        <v>1</v>
      </c>
      <c r="C50" s="1" t="s">
        <v>32</v>
      </c>
      <c r="D50" s="1" t="s">
        <v>35</v>
      </c>
      <c r="E50" s="1" t="s">
        <v>18</v>
      </c>
      <c r="F50">
        <v>0.34050000000000002</v>
      </c>
      <c r="G50" s="5">
        <v>46.280242000000001</v>
      </c>
      <c r="H50">
        <v>6.13E-2</v>
      </c>
      <c r="I50">
        <v>63</v>
      </c>
      <c r="J50" s="4">
        <f>AVERAGE(Копия_20208[[#This Row],[Units (in 1000)]]*1000/Копия_20208[[#This Row],[Number of stores]])</f>
        <v>5.4047619047619051</v>
      </c>
      <c r="K50">
        <f t="shared" si="0"/>
        <v>135.91847870778267</v>
      </c>
      <c r="L50">
        <f>Копия_20208[[#This Row],[Off-Take]]/Копия_20208[[#This Row],[Number of stores]]</f>
        <v>8.578987150415722E-2</v>
      </c>
      <c r="M50">
        <f>Копия_20208[[#This Row],[Value (in 1000 rub)]]/Копия_20208[[#This Row],[Volume (in 1000 kg)]]/1000</f>
        <v>0.75497947797716158</v>
      </c>
    </row>
    <row r="51" spans="1:13" hidden="1" x14ac:dyDescent="0.25">
      <c r="A51">
        <v>2020</v>
      </c>
      <c r="B51">
        <v>1</v>
      </c>
      <c r="C51" s="1" t="s">
        <v>32</v>
      </c>
      <c r="D51" s="1" t="s">
        <v>35</v>
      </c>
      <c r="E51" s="1" t="s">
        <v>12</v>
      </c>
      <c r="F51">
        <v>0.74890000000000001</v>
      </c>
      <c r="G51" s="5">
        <v>144.09554900000001</v>
      </c>
      <c r="H51">
        <v>0.26219999999999999</v>
      </c>
      <c r="I51">
        <v>67</v>
      </c>
      <c r="J51" s="4">
        <f>AVERAGE(Копия_20208[[#This Row],[Units (in 1000)]]*1000/Копия_20208[[#This Row],[Number of stores]])</f>
        <v>11.177611940298506</v>
      </c>
      <c r="K51">
        <f t="shared" si="0"/>
        <v>192.40959941247164</v>
      </c>
      <c r="L51">
        <f>Копия_20208[[#This Row],[Off-Take]]/Копия_20208[[#This Row],[Number of stores]]</f>
        <v>0.16683002895967919</v>
      </c>
      <c r="M51">
        <f>Копия_20208[[#This Row],[Value (in 1000 rub)]]/Копия_20208[[#This Row],[Volume (in 1000 kg)]]/1000</f>
        <v>0.54956349733028231</v>
      </c>
    </row>
    <row r="52" spans="1:13" hidden="1" x14ac:dyDescent="0.25">
      <c r="A52">
        <v>2020</v>
      </c>
      <c r="B52">
        <v>2</v>
      </c>
      <c r="C52" s="1" t="s">
        <v>9</v>
      </c>
      <c r="D52" s="1" t="s">
        <v>10</v>
      </c>
      <c r="E52" s="1" t="s">
        <v>11</v>
      </c>
      <c r="F52">
        <v>15.4443</v>
      </c>
      <c r="G52" s="5">
        <v>902.02130599999998</v>
      </c>
      <c r="H52">
        <v>3.2433000000000001</v>
      </c>
      <c r="I52">
        <v>479</v>
      </c>
      <c r="J52" s="4">
        <f>AVERAGE(Копия_20208[[#This Row],[Units (in 1000)]]*1000/Копия_20208[[#This Row],[Number of stores]])</f>
        <v>32.242797494780788</v>
      </c>
      <c r="K52">
        <f t="shared" si="0"/>
        <v>58.40480345499634</v>
      </c>
      <c r="L52">
        <f>Копия_20208[[#This Row],[Off-Take]]/Копия_20208[[#This Row],[Number of stores]]</f>
        <v>6.731272963419789E-2</v>
      </c>
      <c r="M52">
        <f>Копия_20208[[#This Row],[Value (in 1000 rub)]]/Копия_20208[[#This Row],[Volume (in 1000 kg)]]/1000</f>
        <v>0.27811836894521014</v>
      </c>
    </row>
    <row r="53" spans="1:13" hidden="1" x14ac:dyDescent="0.25">
      <c r="A53">
        <v>2020</v>
      </c>
      <c r="B53">
        <v>2</v>
      </c>
      <c r="C53" s="1" t="s">
        <v>9</v>
      </c>
      <c r="D53" s="1" t="s">
        <v>10</v>
      </c>
      <c r="E53" s="1" t="s">
        <v>12</v>
      </c>
      <c r="F53">
        <v>61.994500000000002</v>
      </c>
      <c r="G53" s="5">
        <v>5267.6876940000002</v>
      </c>
      <c r="H53">
        <v>21.6982</v>
      </c>
      <c r="I53">
        <v>771</v>
      </c>
      <c r="J53" s="4">
        <f>AVERAGE(Копия_20208[[#This Row],[Units (in 1000)]]*1000/Копия_20208[[#This Row],[Number of stores]])</f>
        <v>80.407911802853434</v>
      </c>
      <c r="K53">
        <f t="shared" si="0"/>
        <v>84.970242424731225</v>
      </c>
      <c r="L53">
        <f>Копия_20208[[#This Row],[Off-Take]]/Копия_20208[[#This Row],[Number of stores]]</f>
        <v>0.10429041738372689</v>
      </c>
      <c r="M53">
        <f>Копия_20208[[#This Row],[Value (in 1000 rub)]]/Копия_20208[[#This Row],[Volume (in 1000 kg)]]/1000</f>
        <v>0.24277072264058772</v>
      </c>
    </row>
    <row r="54" spans="1:13" hidden="1" x14ac:dyDescent="0.25">
      <c r="A54">
        <v>2020</v>
      </c>
      <c r="B54">
        <v>2</v>
      </c>
      <c r="C54" s="1" t="s">
        <v>9</v>
      </c>
      <c r="D54" s="1" t="s">
        <v>10</v>
      </c>
      <c r="E54" s="1" t="s">
        <v>13</v>
      </c>
      <c r="F54">
        <v>52.065300000000001</v>
      </c>
      <c r="G54" s="5">
        <v>5737.7989699999998</v>
      </c>
      <c r="H54">
        <v>26.032800000000002</v>
      </c>
      <c r="I54">
        <v>648</v>
      </c>
      <c r="J54" s="4">
        <f>AVERAGE(Копия_20208[[#This Row],[Units (in 1000)]]*1000/Копия_20208[[#This Row],[Number of stores]])</f>
        <v>80.347685185185185</v>
      </c>
      <c r="K54">
        <f t="shared" si="0"/>
        <v>110.20389722137392</v>
      </c>
      <c r="L54">
        <f>Копия_20208[[#This Row],[Off-Take]]/Копия_20208[[#This Row],[Number of stores]]</f>
        <v>0.12399334133516232</v>
      </c>
      <c r="M54">
        <f>Копия_20208[[#This Row],[Value (in 1000 rub)]]/Копия_20208[[#This Row],[Volume (in 1000 kg)]]/1000</f>
        <v>0.22040652446144862</v>
      </c>
    </row>
    <row r="55" spans="1:13" hidden="1" x14ac:dyDescent="0.25">
      <c r="A55">
        <v>2020</v>
      </c>
      <c r="B55">
        <v>2</v>
      </c>
      <c r="C55" s="1" t="s">
        <v>9</v>
      </c>
      <c r="D55" s="1" t="s">
        <v>10</v>
      </c>
      <c r="E55" s="1" t="s">
        <v>14</v>
      </c>
      <c r="F55">
        <v>0.32700000000000001</v>
      </c>
      <c r="G55" s="5">
        <v>61.337885999999997</v>
      </c>
      <c r="H55">
        <v>0.24529999999999999</v>
      </c>
      <c r="I55">
        <v>23</v>
      </c>
      <c r="J55" s="4">
        <f>AVERAGE(Копия_20208[[#This Row],[Units (in 1000)]]*1000/Копия_20208[[#This Row],[Number of stores]])</f>
        <v>14.217391304347826</v>
      </c>
      <c r="K55">
        <f t="shared" si="0"/>
        <v>187.57763302752292</v>
      </c>
      <c r="L55">
        <f>Копия_20208[[#This Row],[Off-Take]]/Копия_20208[[#This Row],[Number of stores]]</f>
        <v>0.61814744801512289</v>
      </c>
      <c r="M55">
        <f>Копия_20208[[#This Row],[Value (in 1000 rub)]]/Копия_20208[[#This Row],[Volume (in 1000 kg)]]/1000</f>
        <v>0.25005253159396656</v>
      </c>
    </row>
    <row r="56" spans="1:13" hidden="1" x14ac:dyDescent="0.25">
      <c r="A56">
        <v>2020</v>
      </c>
      <c r="B56">
        <v>2</v>
      </c>
      <c r="C56" s="1" t="s">
        <v>9</v>
      </c>
      <c r="D56" s="1" t="s">
        <v>15</v>
      </c>
      <c r="E56" s="1" t="s">
        <v>13</v>
      </c>
      <c r="F56">
        <v>15.797800000000001</v>
      </c>
      <c r="G56" s="5">
        <v>3177.9073079999998</v>
      </c>
      <c r="H56">
        <v>6.319</v>
      </c>
      <c r="I56">
        <v>668</v>
      </c>
      <c r="J56" s="4">
        <f>AVERAGE(Копия_20208[[#This Row],[Units (in 1000)]]*1000/Копия_20208[[#This Row],[Number of stores]])</f>
        <v>23.649401197604792</v>
      </c>
      <c r="K56">
        <f t="shared" si="0"/>
        <v>201.16138373697601</v>
      </c>
      <c r="L56">
        <f>Копия_20208[[#This Row],[Off-Take]]/Копия_20208[[#This Row],[Number of stores]]</f>
        <v>3.5403295205995201E-2</v>
      </c>
      <c r="M56">
        <f>Копия_20208[[#This Row],[Value (in 1000 rub)]]/Копия_20208[[#This Row],[Volume (in 1000 kg)]]/1000</f>
        <v>0.50291300965342622</v>
      </c>
    </row>
    <row r="57" spans="1:13" hidden="1" x14ac:dyDescent="0.25">
      <c r="A57">
        <v>2020</v>
      </c>
      <c r="B57">
        <v>2</v>
      </c>
      <c r="C57" s="1" t="s">
        <v>9</v>
      </c>
      <c r="D57" s="1" t="s">
        <v>16</v>
      </c>
      <c r="E57" s="1" t="s">
        <v>11</v>
      </c>
      <c r="F57">
        <v>16.149899999999999</v>
      </c>
      <c r="G57" s="5">
        <v>874.32413499999996</v>
      </c>
      <c r="H57">
        <v>3.7145000000000001</v>
      </c>
      <c r="I57">
        <v>525</v>
      </c>
      <c r="J57" s="4">
        <f>AVERAGE(Копия_20208[[#This Row],[Units (in 1000)]]*1000/Копия_20208[[#This Row],[Number of stores]])</f>
        <v>30.761714285714284</v>
      </c>
      <c r="K57">
        <f t="shared" si="0"/>
        <v>54.138052557600979</v>
      </c>
      <c r="L57">
        <f>Копия_20208[[#This Row],[Off-Take]]/Копия_20208[[#This Row],[Number of stores]]</f>
        <v>5.8593741496598635E-2</v>
      </c>
      <c r="M57">
        <f>Копия_20208[[#This Row],[Value (in 1000 rub)]]/Копия_20208[[#This Row],[Volume (in 1000 kg)]]/1000</f>
        <v>0.23538137972809259</v>
      </c>
    </row>
    <row r="58" spans="1:13" hidden="1" x14ac:dyDescent="0.25">
      <c r="A58">
        <v>2020</v>
      </c>
      <c r="B58">
        <v>2</v>
      </c>
      <c r="C58" s="1" t="s">
        <v>9</v>
      </c>
      <c r="D58" s="1" t="s">
        <v>16</v>
      </c>
      <c r="E58" s="1" t="s">
        <v>13</v>
      </c>
      <c r="F58">
        <v>3.4373999999999998</v>
      </c>
      <c r="G58" s="5">
        <v>443.55682300000001</v>
      </c>
      <c r="H58">
        <v>1.5468</v>
      </c>
      <c r="I58">
        <v>319</v>
      </c>
      <c r="J58" s="4">
        <f>AVERAGE(Копия_20208[[#This Row],[Units (in 1000)]]*1000/Копия_20208[[#This Row],[Number of stores]])</f>
        <v>10.775548589341692</v>
      </c>
      <c r="K58">
        <f t="shared" si="0"/>
        <v>129.03846599173795</v>
      </c>
      <c r="L58">
        <f>Копия_20208[[#This Row],[Off-Take]]/Копия_20208[[#This Row],[Number of stores]]</f>
        <v>3.3779149182889316E-2</v>
      </c>
      <c r="M58">
        <f>Копия_20208[[#This Row],[Value (in 1000 rub)]]/Копия_20208[[#This Row],[Volume (in 1000 kg)]]/1000</f>
        <v>0.28675770817170931</v>
      </c>
    </row>
    <row r="59" spans="1:13" hidden="1" x14ac:dyDescent="0.25">
      <c r="A59">
        <v>2020</v>
      </c>
      <c r="B59">
        <v>2</v>
      </c>
      <c r="C59" s="1" t="s">
        <v>9</v>
      </c>
      <c r="D59" s="1" t="s">
        <v>17</v>
      </c>
      <c r="E59" s="1" t="s">
        <v>18</v>
      </c>
      <c r="F59">
        <v>3.1436000000000002</v>
      </c>
      <c r="G59" s="5">
        <v>306.87880100000001</v>
      </c>
      <c r="H59">
        <v>0.56589999999999996</v>
      </c>
      <c r="I59">
        <v>89</v>
      </c>
      <c r="J59" s="4">
        <f>AVERAGE(Копия_20208[[#This Row],[Units (in 1000)]]*1000/Копия_20208[[#This Row],[Number of stores]])</f>
        <v>35.321348314606745</v>
      </c>
      <c r="K59">
        <f t="shared" si="0"/>
        <v>97.620181002672098</v>
      </c>
      <c r="L59">
        <f>Копия_20208[[#This Row],[Off-Take]]/Копия_20208[[#This Row],[Number of stores]]</f>
        <v>0.39686908218659261</v>
      </c>
      <c r="M59">
        <f>Копия_20208[[#This Row],[Value (in 1000 rub)]]/Копия_20208[[#This Row],[Volume (in 1000 kg)]]/1000</f>
        <v>0.54228450432938691</v>
      </c>
    </row>
    <row r="60" spans="1:13" hidden="1" x14ac:dyDescent="0.25">
      <c r="A60">
        <v>2020</v>
      </c>
      <c r="B60">
        <v>2</v>
      </c>
      <c r="C60" s="1" t="s">
        <v>9</v>
      </c>
      <c r="D60" s="1" t="s">
        <v>19</v>
      </c>
      <c r="E60" s="1" t="s">
        <v>12</v>
      </c>
      <c r="F60">
        <v>1.8528</v>
      </c>
      <c r="G60" s="5">
        <v>281.485434</v>
      </c>
      <c r="H60">
        <v>0.6855</v>
      </c>
      <c r="I60">
        <v>93</v>
      </c>
      <c r="J60" s="4">
        <f>AVERAGE(Копия_20208[[#This Row],[Units (in 1000)]]*1000/Копия_20208[[#This Row],[Number of stores]])</f>
        <v>19.92258064516129</v>
      </c>
      <c r="K60">
        <f t="shared" si="0"/>
        <v>151.92434909326425</v>
      </c>
      <c r="L60">
        <f>Копия_20208[[#This Row],[Off-Take]]/Копия_20208[[#This Row],[Number of stores]]</f>
        <v>0.21422129725979883</v>
      </c>
      <c r="M60">
        <f>Копия_20208[[#This Row],[Value (in 1000 rub)]]/Копия_20208[[#This Row],[Volume (in 1000 kg)]]/1000</f>
        <v>0.41062791247264774</v>
      </c>
    </row>
    <row r="61" spans="1:13" hidden="1" x14ac:dyDescent="0.25">
      <c r="A61">
        <v>2020</v>
      </c>
      <c r="B61">
        <v>2</v>
      </c>
      <c r="C61" s="1" t="s">
        <v>9</v>
      </c>
      <c r="D61" s="1" t="s">
        <v>20</v>
      </c>
      <c r="E61" s="1" t="s">
        <v>12</v>
      </c>
      <c r="F61">
        <v>2.4809999999999999</v>
      </c>
      <c r="G61" s="5">
        <v>184.941745</v>
      </c>
      <c r="H61">
        <v>0.8931</v>
      </c>
      <c r="I61">
        <v>168</v>
      </c>
      <c r="J61" s="4">
        <f>AVERAGE(Копия_20208[[#This Row],[Units (in 1000)]]*1000/Копия_20208[[#This Row],[Number of stores]])</f>
        <v>14.767857142857142</v>
      </c>
      <c r="K61">
        <f t="shared" si="0"/>
        <v>74.543226521563895</v>
      </c>
      <c r="L61">
        <f>Копия_20208[[#This Row],[Off-Take]]/Копия_20208[[#This Row],[Number of stores]]</f>
        <v>8.7903911564625847E-2</v>
      </c>
      <c r="M61">
        <f>Копия_20208[[#This Row],[Value (in 1000 rub)]]/Копия_20208[[#This Row],[Volume (in 1000 kg)]]/1000</f>
        <v>0.20707842906729368</v>
      </c>
    </row>
    <row r="62" spans="1:13" hidden="1" x14ac:dyDescent="0.25">
      <c r="A62">
        <v>2020</v>
      </c>
      <c r="B62">
        <v>2</v>
      </c>
      <c r="C62" s="1" t="s">
        <v>9</v>
      </c>
      <c r="D62" s="1" t="s">
        <v>21</v>
      </c>
      <c r="E62" s="1" t="s">
        <v>22</v>
      </c>
      <c r="F62">
        <v>6.1999999999999998E-3</v>
      </c>
      <c r="G62" s="5">
        <v>2.0046979999999999</v>
      </c>
      <c r="H62">
        <v>1.6999999999999999E-3</v>
      </c>
      <c r="I62">
        <v>4</v>
      </c>
      <c r="J62" s="4">
        <f>AVERAGE(Копия_20208[[#This Row],[Units (in 1000)]]*1000/Копия_20208[[#This Row],[Number of stores]])</f>
        <v>1.55</v>
      </c>
      <c r="K62">
        <f t="shared" si="0"/>
        <v>323.33838709677417</v>
      </c>
      <c r="L62">
        <f>Копия_20208[[#This Row],[Off-Take]]/Копия_20208[[#This Row],[Number of stores]]</f>
        <v>0.38750000000000001</v>
      </c>
      <c r="M62">
        <f>Копия_20208[[#This Row],[Value (in 1000 rub)]]/Копия_20208[[#This Row],[Volume (in 1000 kg)]]/1000</f>
        <v>1.1792341176470589</v>
      </c>
    </row>
    <row r="63" spans="1:13" hidden="1" x14ac:dyDescent="0.25">
      <c r="A63">
        <v>2020</v>
      </c>
      <c r="B63">
        <v>2</v>
      </c>
      <c r="C63" s="1" t="s">
        <v>9</v>
      </c>
      <c r="D63" s="1" t="s">
        <v>21</v>
      </c>
      <c r="E63" s="1" t="s">
        <v>13</v>
      </c>
      <c r="F63">
        <v>0.87439999999999996</v>
      </c>
      <c r="G63" s="5">
        <v>106.29976499999999</v>
      </c>
      <c r="H63">
        <v>0.3498</v>
      </c>
      <c r="I63">
        <v>108</v>
      </c>
      <c r="J63" s="4">
        <f>AVERAGE(Копия_20208[[#This Row],[Units (in 1000)]]*1000/Копия_20208[[#This Row],[Number of stores]])</f>
        <v>8.0962962962962965</v>
      </c>
      <c r="K63">
        <f t="shared" si="0"/>
        <v>121.5688071820677</v>
      </c>
      <c r="L63">
        <f>Копия_20208[[#This Row],[Off-Take]]/Копия_20208[[#This Row],[Number of stores]]</f>
        <v>7.4965706447187933E-2</v>
      </c>
      <c r="M63">
        <f>Копия_20208[[#This Row],[Value (in 1000 rub)]]/Копия_20208[[#This Row],[Volume (in 1000 kg)]]/1000</f>
        <v>0.30388726415094341</v>
      </c>
    </row>
    <row r="64" spans="1:13" hidden="1" x14ac:dyDescent="0.25">
      <c r="A64">
        <v>2020</v>
      </c>
      <c r="B64">
        <v>2</v>
      </c>
      <c r="C64" s="1" t="s">
        <v>9</v>
      </c>
      <c r="D64" s="1" t="s">
        <v>23</v>
      </c>
      <c r="E64" s="1" t="s">
        <v>13</v>
      </c>
      <c r="F64">
        <v>0.23449999999999999</v>
      </c>
      <c r="G64" s="5">
        <v>57.967151000000001</v>
      </c>
      <c r="H64">
        <v>9.3799999999999994E-2</v>
      </c>
      <c r="I64">
        <v>93</v>
      </c>
      <c r="J64" s="4">
        <f>AVERAGE(Копия_20208[[#This Row],[Units (in 1000)]]*1000/Копия_20208[[#This Row],[Number of stores]])</f>
        <v>2.521505376344086</v>
      </c>
      <c r="K64">
        <f t="shared" si="0"/>
        <v>247.19467377398723</v>
      </c>
      <c r="L64">
        <f>Копия_20208[[#This Row],[Off-Take]]/Копия_20208[[#This Row],[Number of stores]]</f>
        <v>2.7112961035957915E-2</v>
      </c>
      <c r="M64">
        <f>Копия_20208[[#This Row],[Value (in 1000 rub)]]/Копия_20208[[#This Row],[Volume (in 1000 kg)]]/1000</f>
        <v>0.61798668443496807</v>
      </c>
    </row>
    <row r="65" spans="1:13" hidden="1" x14ac:dyDescent="0.25">
      <c r="A65">
        <v>2020</v>
      </c>
      <c r="B65">
        <v>2</v>
      </c>
      <c r="C65" s="1" t="s">
        <v>9</v>
      </c>
      <c r="D65" s="1" t="s">
        <v>24</v>
      </c>
      <c r="E65" s="1" t="s">
        <v>18</v>
      </c>
      <c r="F65">
        <v>0.33189999999999997</v>
      </c>
      <c r="G65" s="5">
        <v>50.762267000000001</v>
      </c>
      <c r="H65">
        <v>6.3100000000000003E-2</v>
      </c>
      <c r="I65">
        <v>0</v>
      </c>
      <c r="J65" s="4" t="e">
        <f>AVERAGE(Копия_20208[[#This Row],[Units (in 1000)]]*1000/Копия_20208[[#This Row],[Number of stores]])</f>
        <v>#DIV/0!</v>
      </c>
      <c r="K65">
        <f t="shared" si="0"/>
        <v>152.94446218740586</v>
      </c>
      <c r="L65" t="e">
        <f>Копия_20208[[#This Row],[Off-Take]]/Копия_20208[[#This Row],[Number of stores]]</f>
        <v>#DIV/0!</v>
      </c>
      <c r="M65">
        <f>Копия_20208[[#This Row],[Value (in 1000 rub)]]/Копия_20208[[#This Row],[Volume (in 1000 kg)]]/1000</f>
        <v>0.80447332805071314</v>
      </c>
    </row>
    <row r="66" spans="1:13" hidden="1" x14ac:dyDescent="0.25">
      <c r="A66">
        <v>2020</v>
      </c>
      <c r="B66">
        <v>2</v>
      </c>
      <c r="C66" s="1" t="s">
        <v>9</v>
      </c>
      <c r="D66" s="1" t="s">
        <v>25</v>
      </c>
      <c r="E66" s="1" t="s">
        <v>13</v>
      </c>
      <c r="F66">
        <v>0.2888</v>
      </c>
      <c r="G66" s="5">
        <v>46.506610999999999</v>
      </c>
      <c r="H66">
        <v>0.11550000000000001</v>
      </c>
      <c r="I66">
        <v>70</v>
      </c>
      <c r="J66" s="4">
        <f>AVERAGE(Копия_20208[[#This Row],[Units (in 1000)]]*1000/Копия_20208[[#This Row],[Number of stores]])</f>
        <v>4.1257142857142854</v>
      </c>
      <c r="K66">
        <f t="shared" ref="K66:K129" si="1">AVERAGE(G66/F66)</f>
        <v>161.03397160664821</v>
      </c>
      <c r="L66">
        <f>Копия_20208[[#This Row],[Off-Take]]/Копия_20208[[#This Row],[Number of stores]]</f>
        <v>5.8938775510204079E-2</v>
      </c>
      <c r="M66">
        <f>Копия_20208[[#This Row],[Value (in 1000 rub)]]/Копия_20208[[#This Row],[Volume (in 1000 kg)]]/1000</f>
        <v>0.40265464069264068</v>
      </c>
    </row>
    <row r="67" spans="1:13" hidden="1" x14ac:dyDescent="0.25">
      <c r="A67">
        <v>2020</v>
      </c>
      <c r="B67">
        <v>2</v>
      </c>
      <c r="C67" s="1" t="s">
        <v>26</v>
      </c>
      <c r="D67" s="1" t="s">
        <v>10</v>
      </c>
      <c r="E67" s="1" t="s">
        <v>11</v>
      </c>
      <c r="F67">
        <v>67.519499999999994</v>
      </c>
      <c r="G67" s="5">
        <v>3973.2431459999998</v>
      </c>
      <c r="H67">
        <v>14.1791</v>
      </c>
      <c r="I67">
        <v>8031</v>
      </c>
      <c r="J67" s="4">
        <f>AVERAGE(Копия_20208[[#This Row],[Units (in 1000)]]*1000/Копия_20208[[#This Row],[Number of stores]])</f>
        <v>8.4073589839372431</v>
      </c>
      <c r="K67">
        <f t="shared" si="1"/>
        <v>58.845861506675853</v>
      </c>
      <c r="L67">
        <f>Копия_20208[[#This Row],[Off-Take]]/Копия_20208[[#This Row],[Number of stores]]</f>
        <v>1.0468632777907163E-3</v>
      </c>
      <c r="M67">
        <f>Копия_20208[[#This Row],[Value (in 1000 rub)]]/Копия_20208[[#This Row],[Volume (in 1000 kg)]]/1000</f>
        <v>0.28021828931314402</v>
      </c>
    </row>
    <row r="68" spans="1:13" hidden="1" x14ac:dyDescent="0.25">
      <c r="A68">
        <v>2020</v>
      </c>
      <c r="B68">
        <v>2</v>
      </c>
      <c r="C68" s="1" t="s">
        <v>26</v>
      </c>
      <c r="D68" s="1" t="s">
        <v>10</v>
      </c>
      <c r="E68" s="1" t="s">
        <v>27</v>
      </c>
      <c r="F68">
        <v>3.2599999999999997E-2</v>
      </c>
      <c r="G68" s="5">
        <v>2.7249140000000001</v>
      </c>
      <c r="H68" s="5">
        <v>1.04E-2</v>
      </c>
      <c r="I68">
        <v>16</v>
      </c>
      <c r="J68" s="4">
        <f>AVERAGE(Копия_20208[[#This Row],[Units (in 1000)]]*1000/Копия_20208[[#This Row],[Number of stores]])</f>
        <v>2.0374999999999996</v>
      </c>
      <c r="K68">
        <f t="shared" si="1"/>
        <v>83.586319018404922</v>
      </c>
      <c r="L68">
        <f>Копия_20208[[#This Row],[Off-Take]]/Копия_20208[[#This Row],[Number of stores]]</f>
        <v>0.12734374999999998</v>
      </c>
      <c r="M68">
        <f>Копия_20208[[#This Row],[Value (in 1000 rub)]]/Копия_20208[[#This Row],[Volume (in 1000 kg)]]/1000</f>
        <v>0.2620109615384616</v>
      </c>
    </row>
    <row r="69" spans="1:13" hidden="1" x14ac:dyDescent="0.25">
      <c r="A69">
        <v>2020</v>
      </c>
      <c r="B69">
        <v>2</v>
      </c>
      <c r="C69" s="1" t="s">
        <v>26</v>
      </c>
      <c r="D69" s="1" t="s">
        <v>10</v>
      </c>
      <c r="E69" s="1" t="s">
        <v>12</v>
      </c>
      <c r="F69">
        <v>74.313699999999997</v>
      </c>
      <c r="G69" s="5">
        <v>6994.827867</v>
      </c>
      <c r="H69">
        <v>26.009699999999999</v>
      </c>
      <c r="I69">
        <v>9400</v>
      </c>
      <c r="J69" s="4">
        <f>AVERAGE(Копия_20208[[#This Row],[Units (in 1000)]]*1000/Копия_20208[[#This Row],[Number of stores]])</f>
        <v>7.9057127659574462</v>
      </c>
      <c r="K69">
        <f t="shared" si="1"/>
        <v>94.125684322002542</v>
      </c>
      <c r="L69">
        <f>Копия_20208[[#This Row],[Off-Take]]/Копия_20208[[#This Row],[Number of stores]]</f>
        <v>8.4103327297419645E-4</v>
      </c>
      <c r="M69">
        <f>Копия_20208[[#This Row],[Value (in 1000 rub)]]/Копия_20208[[#This Row],[Volume (in 1000 kg)]]/1000</f>
        <v>0.26893150889860323</v>
      </c>
    </row>
    <row r="70" spans="1:13" hidden="1" x14ac:dyDescent="0.25">
      <c r="A70">
        <v>2020</v>
      </c>
      <c r="B70">
        <v>2</v>
      </c>
      <c r="C70" s="1" t="s">
        <v>26</v>
      </c>
      <c r="D70" s="1" t="s">
        <v>10</v>
      </c>
      <c r="E70" s="1" t="s">
        <v>13</v>
      </c>
      <c r="F70">
        <v>6.0307000000000004</v>
      </c>
      <c r="G70" s="5">
        <v>839.26486799999998</v>
      </c>
      <c r="H70">
        <v>3.0152999999999999</v>
      </c>
      <c r="I70">
        <v>1291</v>
      </c>
      <c r="J70" s="4">
        <f>AVERAGE(Копия_20208[[#This Row],[Units (in 1000)]]*1000/Копия_20208[[#This Row],[Number of stores]])</f>
        <v>4.671340046475601</v>
      </c>
      <c r="K70">
        <f t="shared" si="1"/>
        <v>139.1654149601207</v>
      </c>
      <c r="L70">
        <f>Копия_20208[[#This Row],[Off-Take]]/Копия_20208[[#This Row],[Number of stores]]</f>
        <v>3.6183888818556165E-3</v>
      </c>
      <c r="M70">
        <f>Копия_20208[[#This Row],[Value (in 1000 rub)]]/Копия_20208[[#This Row],[Volume (in 1000 kg)]]/1000</f>
        <v>0.27833544522933046</v>
      </c>
    </row>
    <row r="71" spans="1:13" hidden="1" x14ac:dyDescent="0.25">
      <c r="A71">
        <v>2020</v>
      </c>
      <c r="B71">
        <v>2</v>
      </c>
      <c r="C71" s="1" t="s">
        <v>26</v>
      </c>
      <c r="D71" s="1" t="s">
        <v>10</v>
      </c>
      <c r="E71" s="1" t="s">
        <v>14</v>
      </c>
      <c r="F71">
        <v>0.43280000000000002</v>
      </c>
      <c r="G71" s="5">
        <v>79.266847999999996</v>
      </c>
      <c r="H71">
        <v>0.3246</v>
      </c>
      <c r="I71">
        <v>279</v>
      </c>
      <c r="J71" s="4">
        <f>AVERAGE(Копия_20208[[#This Row],[Units (in 1000)]]*1000/Копия_20208[[#This Row],[Number of stores]])</f>
        <v>1.5512544802867383</v>
      </c>
      <c r="K71">
        <f t="shared" si="1"/>
        <v>183.14890942698705</v>
      </c>
      <c r="L71">
        <f>Копия_20208[[#This Row],[Off-Take]]/Копия_20208[[#This Row],[Number of stores]]</f>
        <v>5.5600519006693125E-3</v>
      </c>
      <c r="M71">
        <f>Копия_20208[[#This Row],[Value (in 1000 rub)]]/Копия_20208[[#This Row],[Volume (in 1000 kg)]]/1000</f>
        <v>0.24419854590264942</v>
      </c>
    </row>
    <row r="72" spans="1:13" hidden="1" x14ac:dyDescent="0.25">
      <c r="A72">
        <v>2020</v>
      </c>
      <c r="B72">
        <v>2</v>
      </c>
      <c r="C72" s="1" t="s">
        <v>26</v>
      </c>
      <c r="D72" s="1" t="s">
        <v>20</v>
      </c>
      <c r="E72" s="1" t="s">
        <v>12</v>
      </c>
      <c r="F72">
        <v>39.954599999999999</v>
      </c>
      <c r="G72" s="5">
        <v>2210.363738</v>
      </c>
      <c r="H72">
        <v>14.383599999999999</v>
      </c>
      <c r="I72">
        <v>5524</v>
      </c>
      <c r="J72" s="4">
        <f>AVERAGE(Копия_20208[[#This Row],[Units (in 1000)]]*1000/Копия_20208[[#This Row],[Number of stores]])</f>
        <v>7.2329109341057203</v>
      </c>
      <c r="K72">
        <f t="shared" si="1"/>
        <v>55.321883788099491</v>
      </c>
      <c r="L72">
        <f>Копия_20208[[#This Row],[Off-Take]]/Копия_20208[[#This Row],[Number of stores]]</f>
        <v>1.3093611394108834E-3</v>
      </c>
      <c r="M72">
        <f>Копия_20208[[#This Row],[Value (in 1000 rub)]]/Копия_20208[[#This Row],[Volume (in 1000 kg)]]/1000</f>
        <v>0.15367249770572042</v>
      </c>
    </row>
    <row r="73" spans="1:13" hidden="1" x14ac:dyDescent="0.25">
      <c r="A73">
        <v>2020</v>
      </c>
      <c r="B73">
        <v>2</v>
      </c>
      <c r="C73" s="1" t="s">
        <v>26</v>
      </c>
      <c r="D73" s="1" t="s">
        <v>15</v>
      </c>
      <c r="E73" s="1" t="s">
        <v>13</v>
      </c>
      <c r="F73">
        <v>11.616</v>
      </c>
      <c r="G73" s="5">
        <v>1969.5568780000001</v>
      </c>
      <c r="H73">
        <v>4.6464999999999996</v>
      </c>
      <c r="I73">
        <v>1919</v>
      </c>
      <c r="J73" s="4">
        <f>AVERAGE(Копия_20208[[#This Row],[Units (in 1000)]]*1000/Копия_20208[[#This Row],[Number of stores]])</f>
        <v>6.0531526836894214</v>
      </c>
      <c r="K73">
        <f t="shared" si="1"/>
        <v>169.55551635674934</v>
      </c>
      <c r="L73">
        <f>Копия_20208[[#This Row],[Off-Take]]/Копия_20208[[#This Row],[Number of stores]]</f>
        <v>3.1543265678423246E-3</v>
      </c>
      <c r="M73">
        <f>Копия_20208[[#This Row],[Value (in 1000 rub)]]/Копия_20208[[#This Row],[Volume (in 1000 kg)]]/1000</f>
        <v>0.42387966813730771</v>
      </c>
    </row>
    <row r="74" spans="1:13" hidden="1" x14ac:dyDescent="0.25">
      <c r="A74">
        <v>2020</v>
      </c>
      <c r="B74">
        <v>2</v>
      </c>
      <c r="C74" s="1" t="s">
        <v>26</v>
      </c>
      <c r="D74" s="1" t="s">
        <v>16</v>
      </c>
      <c r="E74" s="1" t="s">
        <v>11</v>
      </c>
      <c r="F74">
        <v>2.6972</v>
      </c>
      <c r="G74" s="5">
        <v>195.33986200000001</v>
      </c>
      <c r="H74">
        <v>0.62039999999999995</v>
      </c>
      <c r="I74">
        <v>1549</v>
      </c>
      <c r="J74" s="4">
        <f>AVERAGE(Копия_20208[[#This Row],[Units (in 1000)]]*1000/Копия_20208[[#This Row],[Number of stores]])</f>
        <v>1.7412524209167204</v>
      </c>
      <c r="K74">
        <f t="shared" si="1"/>
        <v>72.423202580453804</v>
      </c>
      <c r="L74">
        <f>Копия_20208[[#This Row],[Off-Take]]/Копия_20208[[#This Row],[Number of stores]]</f>
        <v>1.1241138934259009E-3</v>
      </c>
      <c r="M74">
        <f>Копия_20208[[#This Row],[Value (in 1000 rub)]]/Копия_20208[[#This Row],[Volume (in 1000 kg)]]/1000</f>
        <v>0.31486115731785946</v>
      </c>
    </row>
    <row r="75" spans="1:13" hidden="1" x14ac:dyDescent="0.25">
      <c r="A75">
        <v>2020</v>
      </c>
      <c r="B75">
        <v>2</v>
      </c>
      <c r="C75" s="1" t="s">
        <v>26</v>
      </c>
      <c r="D75" s="1" t="s">
        <v>16</v>
      </c>
      <c r="E75" s="1" t="s">
        <v>13</v>
      </c>
      <c r="F75">
        <v>1.1556999999999999</v>
      </c>
      <c r="G75" s="5">
        <v>203.56771599999999</v>
      </c>
      <c r="H75">
        <v>0.52010000000000001</v>
      </c>
      <c r="I75">
        <v>518</v>
      </c>
      <c r="J75" s="4">
        <f>AVERAGE(Копия_20208[[#This Row],[Units (in 1000)]]*1000/Копия_20208[[#This Row],[Number of stores]])</f>
        <v>2.2310810810810811</v>
      </c>
      <c r="K75">
        <f t="shared" si="1"/>
        <v>176.14235182140695</v>
      </c>
      <c r="L75">
        <f>Копия_20208[[#This Row],[Off-Take]]/Копия_20208[[#This Row],[Number of stores]]</f>
        <v>4.3071063341333614E-3</v>
      </c>
      <c r="M75">
        <f>Копия_20208[[#This Row],[Value (in 1000 rub)]]/Копия_20208[[#This Row],[Volume (in 1000 kg)]]/1000</f>
        <v>0.39140110747933082</v>
      </c>
    </row>
    <row r="76" spans="1:13" hidden="1" x14ac:dyDescent="0.25">
      <c r="A76">
        <v>2020</v>
      </c>
      <c r="B76">
        <v>2</v>
      </c>
      <c r="C76" s="1" t="s">
        <v>26</v>
      </c>
      <c r="D76" s="1" t="s">
        <v>19</v>
      </c>
      <c r="E76" s="1" t="s">
        <v>12</v>
      </c>
      <c r="F76">
        <v>1.0449999999999999</v>
      </c>
      <c r="G76" s="5">
        <v>178.409536</v>
      </c>
      <c r="H76">
        <v>0.3866</v>
      </c>
      <c r="I76">
        <v>253</v>
      </c>
      <c r="J76" s="4">
        <f>AVERAGE(Копия_20208[[#This Row],[Units (in 1000)]]*1000/Копия_20208[[#This Row],[Number of stores]])</f>
        <v>4.1304347826086953</v>
      </c>
      <c r="K76">
        <f t="shared" si="1"/>
        <v>170.72682870813398</v>
      </c>
      <c r="L76">
        <f>Копия_20208[[#This Row],[Off-Take]]/Копия_20208[[#This Row],[Number of stores]]</f>
        <v>1.6325829180271523E-2</v>
      </c>
      <c r="M76">
        <f>Копия_20208[[#This Row],[Value (in 1000 rub)]]/Копия_20208[[#This Row],[Volume (in 1000 kg)]]/1000</f>
        <v>0.46148353854112784</v>
      </c>
    </row>
    <row r="77" spans="1:13" hidden="1" x14ac:dyDescent="0.25">
      <c r="A77">
        <v>2020</v>
      </c>
      <c r="B77">
        <v>2</v>
      </c>
      <c r="C77" s="1" t="s">
        <v>26</v>
      </c>
      <c r="D77" s="1" t="s">
        <v>29</v>
      </c>
      <c r="E77" s="1" t="s">
        <v>18</v>
      </c>
      <c r="F77">
        <v>6.7000000000000004E-2</v>
      </c>
      <c r="G77" s="5">
        <v>22.854507999999999</v>
      </c>
      <c r="H77">
        <v>1.2699999999999999E-2</v>
      </c>
      <c r="I77">
        <v>51</v>
      </c>
      <c r="J77" s="4">
        <f>AVERAGE(Копия_20208[[#This Row],[Units (in 1000)]]*1000/Копия_20208[[#This Row],[Number of stores]])</f>
        <v>1.3137254901960784</v>
      </c>
      <c r="K77">
        <f t="shared" si="1"/>
        <v>341.11205970149251</v>
      </c>
      <c r="L77">
        <f>Копия_20208[[#This Row],[Off-Take]]/Копия_20208[[#This Row],[Number of stores]]</f>
        <v>2.5759323337178008E-2</v>
      </c>
      <c r="M77">
        <f>Копия_20208[[#This Row],[Value (in 1000 rub)]]/Копия_20208[[#This Row],[Volume (in 1000 kg)]]/1000</f>
        <v>1.7995675590551181</v>
      </c>
    </row>
    <row r="78" spans="1:13" hidden="1" x14ac:dyDescent="0.25">
      <c r="A78">
        <v>2020</v>
      </c>
      <c r="B78">
        <v>2</v>
      </c>
      <c r="C78" s="1" t="s">
        <v>26</v>
      </c>
      <c r="D78" s="1" t="s">
        <v>29</v>
      </c>
      <c r="E78" s="1" t="s">
        <v>13</v>
      </c>
      <c r="F78">
        <v>0.41860000000000003</v>
      </c>
      <c r="G78" s="5">
        <v>131.38103000000001</v>
      </c>
      <c r="H78">
        <v>0.16739999999999999</v>
      </c>
      <c r="I78">
        <v>84</v>
      </c>
      <c r="J78" s="4">
        <f>AVERAGE(Копия_20208[[#This Row],[Units (in 1000)]]*1000/Копия_20208[[#This Row],[Number of stores]])</f>
        <v>4.9833333333333334</v>
      </c>
      <c r="K78">
        <f t="shared" si="1"/>
        <v>313.8581700907788</v>
      </c>
      <c r="L78">
        <f>Копия_20208[[#This Row],[Off-Take]]/Копия_20208[[#This Row],[Number of stores]]</f>
        <v>5.9325396825396823E-2</v>
      </c>
      <c r="M78">
        <f>Копия_20208[[#This Row],[Value (in 1000 rub)]]/Копия_20208[[#This Row],[Volume (in 1000 kg)]]/1000</f>
        <v>0.78483291517323794</v>
      </c>
    </row>
    <row r="79" spans="1:13" hidden="1" x14ac:dyDescent="0.25">
      <c r="A79">
        <v>2020</v>
      </c>
      <c r="B79">
        <v>2</v>
      </c>
      <c r="C79" s="1" t="s">
        <v>26</v>
      </c>
      <c r="D79" s="1" t="s">
        <v>17</v>
      </c>
      <c r="E79" s="1" t="s">
        <v>18</v>
      </c>
      <c r="F79">
        <v>1.0259</v>
      </c>
      <c r="G79" s="5">
        <v>91.413190999999998</v>
      </c>
      <c r="H79">
        <v>0.1847</v>
      </c>
      <c r="I79">
        <v>233</v>
      </c>
      <c r="J79" s="4">
        <f>AVERAGE(Копия_20208[[#This Row],[Units (in 1000)]]*1000/Копия_20208[[#This Row],[Number of stores]])</f>
        <v>4.4030042918454937</v>
      </c>
      <c r="K79">
        <f t="shared" si="1"/>
        <v>89.105362121064431</v>
      </c>
      <c r="L79">
        <f>Копия_20208[[#This Row],[Off-Take]]/Копия_20208[[#This Row],[Number of stores]]</f>
        <v>1.8897014128092249E-2</v>
      </c>
      <c r="M79">
        <f>Копия_20208[[#This Row],[Value (in 1000 rub)]]/Копия_20208[[#This Row],[Volume (in 1000 kg)]]/1000</f>
        <v>0.49492794260963724</v>
      </c>
    </row>
    <row r="80" spans="1:13" hidden="1" x14ac:dyDescent="0.25">
      <c r="A80">
        <v>2020</v>
      </c>
      <c r="B80">
        <v>2</v>
      </c>
      <c r="C80" s="1" t="s">
        <v>26</v>
      </c>
      <c r="D80" s="1" t="s">
        <v>21</v>
      </c>
      <c r="E80" s="1" t="s">
        <v>13</v>
      </c>
      <c r="F80">
        <v>0.3508</v>
      </c>
      <c r="G80" s="5">
        <v>40.453398</v>
      </c>
      <c r="H80">
        <v>0.14030000000000001</v>
      </c>
      <c r="I80">
        <v>282</v>
      </c>
      <c r="J80" s="4">
        <f>AVERAGE(Копия_20208[[#This Row],[Units (in 1000)]]*1000/Копия_20208[[#This Row],[Number of stores]])</f>
        <v>1.2439716312056739</v>
      </c>
      <c r="K80">
        <f t="shared" si="1"/>
        <v>115.31755416191562</v>
      </c>
      <c r="L80">
        <f>Копия_20208[[#This Row],[Off-Take]]/Копия_20208[[#This Row],[Number of stores]]</f>
        <v>4.4112469191690566E-3</v>
      </c>
      <c r="M80">
        <f>Копия_20208[[#This Row],[Value (in 1000 rub)]]/Копия_20208[[#This Row],[Volume (in 1000 kg)]]/1000</f>
        <v>0.28833498218104064</v>
      </c>
    </row>
    <row r="81" spans="1:13" hidden="1" x14ac:dyDescent="0.25">
      <c r="A81">
        <v>2020</v>
      </c>
      <c r="B81">
        <v>2</v>
      </c>
      <c r="C81" s="1" t="s">
        <v>26</v>
      </c>
      <c r="D81" s="1" t="s">
        <v>35</v>
      </c>
      <c r="E81" s="1" t="s">
        <v>18</v>
      </c>
      <c r="F81">
        <v>2.2700000000000001E-2</v>
      </c>
      <c r="G81" s="5">
        <v>3.238388</v>
      </c>
      <c r="H81">
        <v>4.1000000000000003E-3</v>
      </c>
      <c r="I81">
        <v>0</v>
      </c>
      <c r="J81" s="4" t="e">
        <f>AVERAGE(Копия_20208[[#This Row],[Units (in 1000)]]*1000/Копия_20208[[#This Row],[Number of stores]])</f>
        <v>#DIV/0!</v>
      </c>
      <c r="K81">
        <f t="shared" si="1"/>
        <v>142.66026431718061</v>
      </c>
      <c r="L81" t="e">
        <f>Копия_20208[[#This Row],[Off-Take]]/Копия_20208[[#This Row],[Number of stores]]</f>
        <v>#DIV/0!</v>
      </c>
      <c r="M81">
        <f>Копия_20208[[#This Row],[Value (in 1000 rub)]]/Копия_20208[[#This Row],[Volume (in 1000 kg)]]/1000</f>
        <v>0.78985073170731701</v>
      </c>
    </row>
    <row r="82" spans="1:13" hidden="1" x14ac:dyDescent="0.25">
      <c r="A82">
        <v>2020</v>
      </c>
      <c r="B82">
        <v>2</v>
      </c>
      <c r="C82" s="1" t="s">
        <v>26</v>
      </c>
      <c r="D82" s="1" t="s">
        <v>35</v>
      </c>
      <c r="E82" s="1" t="s">
        <v>12</v>
      </c>
      <c r="F82">
        <v>0.18310000000000001</v>
      </c>
      <c r="G82" s="5">
        <v>36.294018000000001</v>
      </c>
      <c r="H82">
        <v>6.4100000000000004E-2</v>
      </c>
      <c r="I82">
        <v>0</v>
      </c>
      <c r="J82" s="4" t="e">
        <f>AVERAGE(Копия_20208[[#This Row],[Units (in 1000)]]*1000/Копия_20208[[#This Row],[Number of stores]])</f>
        <v>#DIV/0!</v>
      </c>
      <c r="K82">
        <f t="shared" si="1"/>
        <v>198.21965046422719</v>
      </c>
      <c r="L82" t="e">
        <f>Копия_20208[[#This Row],[Off-Take]]/Копия_20208[[#This Row],[Number of stores]]</f>
        <v>#DIV/0!</v>
      </c>
      <c r="M82">
        <f>Копия_20208[[#This Row],[Value (in 1000 rub)]]/Копия_20208[[#This Row],[Volume (in 1000 kg)]]/1000</f>
        <v>0.56620932917316691</v>
      </c>
    </row>
    <row r="83" spans="1:13" hidden="1" x14ac:dyDescent="0.25">
      <c r="A83">
        <v>2020</v>
      </c>
      <c r="B83">
        <v>2</v>
      </c>
      <c r="C83" s="1" t="s">
        <v>26</v>
      </c>
      <c r="D83" s="1" t="s">
        <v>36</v>
      </c>
      <c r="E83" s="1" t="s">
        <v>27</v>
      </c>
      <c r="F83">
        <v>0.1532</v>
      </c>
      <c r="G83" s="5">
        <v>27.976054999999999</v>
      </c>
      <c r="H83" s="5">
        <v>4.9099999999999998E-2</v>
      </c>
      <c r="I83">
        <v>0</v>
      </c>
      <c r="J83" s="4" t="e">
        <f>AVERAGE(Копия_20208[[#This Row],[Units (in 1000)]]*1000/Копия_20208[[#This Row],[Number of stores]])</f>
        <v>#DIV/0!</v>
      </c>
      <c r="K83">
        <f t="shared" si="1"/>
        <v>182.61132506527414</v>
      </c>
      <c r="L83" t="e">
        <f>Копия_20208[[#This Row],[Off-Take]]/Копия_20208[[#This Row],[Number of stores]]</f>
        <v>#DIV/0!</v>
      </c>
      <c r="M83">
        <f>Копия_20208[[#This Row],[Value (in 1000 rub)]]/Копия_20208[[#This Row],[Volume (in 1000 kg)]]/1000</f>
        <v>0.56977708757637469</v>
      </c>
    </row>
    <row r="84" spans="1:13" hidden="1" x14ac:dyDescent="0.25">
      <c r="A84">
        <v>2020</v>
      </c>
      <c r="B84">
        <v>2</v>
      </c>
      <c r="C84" s="1" t="s">
        <v>26</v>
      </c>
      <c r="D84" s="1" t="s">
        <v>36</v>
      </c>
      <c r="E84" s="1" t="s">
        <v>13</v>
      </c>
      <c r="F84">
        <v>2.9499999999999998E-2</v>
      </c>
      <c r="G84" s="5">
        <v>2.7168909999999999</v>
      </c>
      <c r="H84">
        <v>1.18E-2</v>
      </c>
      <c r="I84">
        <v>0</v>
      </c>
      <c r="J84" s="4" t="e">
        <f>AVERAGE(Копия_20208[[#This Row],[Units (in 1000)]]*1000/Копия_20208[[#This Row],[Number of stores]])</f>
        <v>#DIV/0!</v>
      </c>
      <c r="K84">
        <f t="shared" si="1"/>
        <v>92.097999999999999</v>
      </c>
      <c r="L84" t="e">
        <f>Копия_20208[[#This Row],[Off-Take]]/Копия_20208[[#This Row],[Number of stores]]</f>
        <v>#DIV/0!</v>
      </c>
      <c r="M84">
        <f>Копия_20208[[#This Row],[Value (in 1000 rub)]]/Копия_20208[[#This Row],[Volume (in 1000 kg)]]/1000</f>
        <v>0.23024500000000001</v>
      </c>
    </row>
    <row r="85" spans="1:13" hidden="1" x14ac:dyDescent="0.25">
      <c r="A85">
        <v>2020</v>
      </c>
      <c r="B85">
        <v>2</v>
      </c>
      <c r="C85" s="1" t="s">
        <v>32</v>
      </c>
      <c r="D85" s="1" t="s">
        <v>10</v>
      </c>
      <c r="E85" s="1" t="s">
        <v>11</v>
      </c>
      <c r="F85">
        <v>124.2706</v>
      </c>
      <c r="G85" s="5">
        <v>6261.8328600000004</v>
      </c>
      <c r="H85">
        <v>26.096900000000002</v>
      </c>
      <c r="I85">
        <v>9957</v>
      </c>
      <c r="J85" s="4">
        <f>AVERAGE(Копия_20208[[#This Row],[Units (in 1000)]]*1000/Копия_20208[[#This Row],[Number of stores]])</f>
        <v>12.480727126644572</v>
      </c>
      <c r="K85">
        <f t="shared" si="1"/>
        <v>50.388690969545493</v>
      </c>
      <c r="L85">
        <f>Копия_20208[[#This Row],[Off-Take]]/Копия_20208[[#This Row],[Number of stores]]</f>
        <v>1.2534626018524226E-3</v>
      </c>
      <c r="M85">
        <f>Копия_20208[[#This Row],[Value (in 1000 rub)]]/Копия_20208[[#This Row],[Volume (in 1000 kg)]]/1000</f>
        <v>0.23994546708612902</v>
      </c>
    </row>
    <row r="86" spans="1:13" hidden="1" x14ac:dyDescent="0.25">
      <c r="A86">
        <v>2020</v>
      </c>
      <c r="B86">
        <v>2</v>
      </c>
      <c r="C86" s="1" t="s">
        <v>32</v>
      </c>
      <c r="D86" s="1" t="s">
        <v>10</v>
      </c>
      <c r="E86" s="1" t="s">
        <v>12</v>
      </c>
      <c r="F86">
        <v>112.8185</v>
      </c>
      <c r="G86" s="5">
        <v>10193.829322</v>
      </c>
      <c r="H86">
        <v>39.486499999999999</v>
      </c>
      <c r="I86">
        <v>8768</v>
      </c>
      <c r="J86" s="4">
        <f>AVERAGE(Копия_20208[[#This Row],[Units (in 1000)]]*1000/Копия_20208[[#This Row],[Number of stores]])</f>
        <v>12.86707344890511</v>
      </c>
      <c r="K86">
        <f t="shared" si="1"/>
        <v>90.356008296511646</v>
      </c>
      <c r="L86">
        <f>Копия_20208[[#This Row],[Off-Take]]/Копия_20208[[#This Row],[Number of stores]]</f>
        <v>1.4675038148842508E-3</v>
      </c>
      <c r="M86">
        <f>Копия_20208[[#This Row],[Value (in 1000 rub)]]/Копия_20208[[#This Row],[Volume (in 1000 kg)]]/1000</f>
        <v>0.25815986025603688</v>
      </c>
    </row>
    <row r="87" spans="1:13" hidden="1" x14ac:dyDescent="0.25">
      <c r="A87">
        <v>2020</v>
      </c>
      <c r="B87">
        <v>2</v>
      </c>
      <c r="C87" s="1" t="s">
        <v>32</v>
      </c>
      <c r="D87" s="1" t="s">
        <v>10</v>
      </c>
      <c r="E87" s="1" t="s">
        <v>13</v>
      </c>
      <c r="F87">
        <v>25.190799999999999</v>
      </c>
      <c r="G87" s="5">
        <v>3303.8635730000001</v>
      </c>
      <c r="H87">
        <v>12.5954</v>
      </c>
      <c r="I87">
        <v>2630</v>
      </c>
      <c r="J87" s="4">
        <f>AVERAGE(Копия_20208[[#This Row],[Units (in 1000)]]*1000/Копия_20208[[#This Row],[Number of stores]])</f>
        <v>9.5782509505703413</v>
      </c>
      <c r="K87">
        <f t="shared" si="1"/>
        <v>131.15357880654844</v>
      </c>
      <c r="L87">
        <f>Копия_20208[[#This Row],[Off-Take]]/Копия_20208[[#This Row],[Number of stores]]</f>
        <v>3.6419205135248445E-3</v>
      </c>
      <c r="M87">
        <f>Копия_20208[[#This Row],[Value (in 1000 rub)]]/Копия_20208[[#This Row],[Volume (in 1000 kg)]]/1000</f>
        <v>0.26230715761309686</v>
      </c>
    </row>
    <row r="88" spans="1:13" hidden="1" x14ac:dyDescent="0.25">
      <c r="A88">
        <v>2020</v>
      </c>
      <c r="B88">
        <v>2</v>
      </c>
      <c r="C88" s="1" t="s">
        <v>32</v>
      </c>
      <c r="D88" s="1" t="s">
        <v>10</v>
      </c>
      <c r="E88" s="1" t="s">
        <v>14</v>
      </c>
      <c r="F88">
        <v>8.43E-2</v>
      </c>
      <c r="G88" s="5">
        <v>16.051770999999999</v>
      </c>
      <c r="H88">
        <v>6.3299999999999995E-2</v>
      </c>
      <c r="I88">
        <v>53</v>
      </c>
      <c r="J88" s="4">
        <f>AVERAGE(Копия_20208[[#This Row],[Units (in 1000)]]*1000/Копия_20208[[#This Row],[Number of stores]])</f>
        <v>1.590566037735849</v>
      </c>
      <c r="K88">
        <f t="shared" si="1"/>
        <v>190.41246737841041</v>
      </c>
      <c r="L88">
        <f>Копия_20208[[#This Row],[Off-Take]]/Копия_20208[[#This Row],[Number of stores]]</f>
        <v>3.001067995728017E-2</v>
      </c>
      <c r="M88">
        <f>Копия_20208[[#This Row],[Value (in 1000 rub)]]/Копия_20208[[#This Row],[Volume (in 1000 kg)]]/1000</f>
        <v>0.25358248025276459</v>
      </c>
    </row>
    <row r="89" spans="1:13" hidden="1" x14ac:dyDescent="0.25">
      <c r="A89">
        <v>2020</v>
      </c>
      <c r="B89">
        <v>2</v>
      </c>
      <c r="C89" s="1" t="s">
        <v>32</v>
      </c>
      <c r="D89" s="1" t="s">
        <v>15</v>
      </c>
      <c r="E89" s="1" t="s">
        <v>13</v>
      </c>
      <c r="F89">
        <v>30.866900000000001</v>
      </c>
      <c r="G89" s="5">
        <v>5580.4851070000004</v>
      </c>
      <c r="H89">
        <v>12.3467</v>
      </c>
      <c r="I89">
        <v>3891</v>
      </c>
      <c r="J89" s="4">
        <f>AVERAGE(Копия_20208[[#This Row],[Units (in 1000)]]*1000/Копия_20208[[#This Row],[Number of stores]])</f>
        <v>7.9328964276535601</v>
      </c>
      <c r="K89">
        <f t="shared" si="1"/>
        <v>180.79188732914545</v>
      </c>
      <c r="L89">
        <f>Копия_20208[[#This Row],[Off-Take]]/Копия_20208[[#This Row],[Number of stores]]</f>
        <v>2.0387808860584835E-3</v>
      </c>
      <c r="M89">
        <f>Копия_20208[[#This Row],[Value (in 1000 rub)]]/Копия_20208[[#This Row],[Volume (in 1000 kg)]]/1000</f>
        <v>0.45198191476264921</v>
      </c>
    </row>
    <row r="90" spans="1:13" hidden="1" x14ac:dyDescent="0.25">
      <c r="A90">
        <v>2020</v>
      </c>
      <c r="B90">
        <v>2</v>
      </c>
      <c r="C90" s="1" t="s">
        <v>32</v>
      </c>
      <c r="D90" s="1" t="s">
        <v>20</v>
      </c>
      <c r="E90" s="1" t="s">
        <v>12</v>
      </c>
      <c r="F90">
        <v>43.391399999999997</v>
      </c>
      <c r="G90" s="5">
        <v>2388.3426169999998</v>
      </c>
      <c r="H90">
        <v>15.620900000000001</v>
      </c>
      <c r="I90">
        <v>6043</v>
      </c>
      <c r="J90" s="4">
        <f>AVERAGE(Копия_20208[[#This Row],[Units (in 1000)]]*1000/Копия_20208[[#This Row],[Number of stores]])</f>
        <v>7.1804401787191781</v>
      </c>
      <c r="K90">
        <f t="shared" si="1"/>
        <v>55.041842784514905</v>
      </c>
      <c r="L90">
        <f>Копия_20208[[#This Row],[Off-Take]]/Копия_20208[[#This Row],[Number of stores]]</f>
        <v>1.1882244214329271E-3</v>
      </c>
      <c r="M90">
        <f>Копия_20208[[#This Row],[Value (in 1000 rub)]]/Копия_20208[[#This Row],[Volume (in 1000 kg)]]/1000</f>
        <v>0.15289404688590283</v>
      </c>
    </row>
    <row r="91" spans="1:13" hidden="1" x14ac:dyDescent="0.25">
      <c r="A91">
        <v>2020</v>
      </c>
      <c r="B91">
        <v>2</v>
      </c>
      <c r="C91" s="1" t="s">
        <v>32</v>
      </c>
      <c r="D91" s="1" t="s">
        <v>16</v>
      </c>
      <c r="E91" s="1" t="s">
        <v>11</v>
      </c>
      <c r="F91">
        <v>9.44</v>
      </c>
      <c r="G91" s="5">
        <v>564.161924</v>
      </c>
      <c r="H91">
        <v>2.1711999999999998</v>
      </c>
      <c r="I91">
        <v>2546</v>
      </c>
      <c r="J91" s="4">
        <f>AVERAGE(Копия_20208[[#This Row],[Units (in 1000)]]*1000/Копия_20208[[#This Row],[Number of stores]])</f>
        <v>3.7077769049489393</v>
      </c>
      <c r="K91">
        <f t="shared" si="1"/>
        <v>59.762915677966106</v>
      </c>
      <c r="L91">
        <f>Копия_20208[[#This Row],[Off-Take]]/Копия_20208[[#This Row],[Number of stores]]</f>
        <v>1.4563145738212644E-3</v>
      </c>
      <c r="M91">
        <f>Копия_20208[[#This Row],[Value (in 1000 rub)]]/Копия_20208[[#This Row],[Volume (in 1000 kg)]]/1000</f>
        <v>0.25983876381724397</v>
      </c>
    </row>
    <row r="92" spans="1:13" hidden="1" x14ac:dyDescent="0.25">
      <c r="A92">
        <v>2020</v>
      </c>
      <c r="B92">
        <v>2</v>
      </c>
      <c r="C92" s="1" t="s">
        <v>32</v>
      </c>
      <c r="D92" s="1" t="s">
        <v>16</v>
      </c>
      <c r="E92" s="1" t="s">
        <v>13</v>
      </c>
      <c r="F92">
        <v>5.2153</v>
      </c>
      <c r="G92" s="5">
        <v>824.08276799999999</v>
      </c>
      <c r="H92">
        <v>2.3468</v>
      </c>
      <c r="I92">
        <v>1093</v>
      </c>
      <c r="J92" s="4">
        <f>AVERAGE(Копия_20208[[#This Row],[Units (in 1000)]]*1000/Копия_20208[[#This Row],[Number of stores]])</f>
        <v>4.771546203110705</v>
      </c>
      <c r="K92">
        <f t="shared" si="1"/>
        <v>158.01253389066784</v>
      </c>
      <c r="L92">
        <f>Копия_20208[[#This Row],[Off-Take]]/Копия_20208[[#This Row],[Number of stores]]</f>
        <v>4.3655500485916786E-3</v>
      </c>
      <c r="M92">
        <f>Копия_20208[[#This Row],[Value (in 1000 rub)]]/Копия_20208[[#This Row],[Volume (in 1000 kg)]]/1000</f>
        <v>0.35115168229077892</v>
      </c>
    </row>
    <row r="93" spans="1:13" hidden="1" x14ac:dyDescent="0.25">
      <c r="A93">
        <v>2020</v>
      </c>
      <c r="B93">
        <v>2</v>
      </c>
      <c r="C93" s="1" t="s">
        <v>32</v>
      </c>
      <c r="D93" s="1" t="s">
        <v>19</v>
      </c>
      <c r="E93" s="1" t="s">
        <v>12</v>
      </c>
      <c r="F93">
        <v>10.983700000000001</v>
      </c>
      <c r="G93" s="5">
        <v>1386.7354989999999</v>
      </c>
      <c r="H93">
        <v>4.0640000000000001</v>
      </c>
      <c r="I93">
        <v>919</v>
      </c>
      <c r="J93" s="4">
        <f>AVERAGE(Копия_20208[[#This Row],[Units (in 1000)]]*1000/Копия_20208[[#This Row],[Number of stores]])</f>
        <v>11.951795429815018</v>
      </c>
      <c r="K93">
        <f t="shared" si="1"/>
        <v>126.25394894252391</v>
      </c>
      <c r="L93">
        <f>Копия_20208[[#This Row],[Off-Take]]/Копия_20208[[#This Row],[Number of stores]]</f>
        <v>1.3005218095554971E-2</v>
      </c>
      <c r="M93">
        <f>Копия_20208[[#This Row],[Value (in 1000 rub)]]/Копия_20208[[#This Row],[Volume (in 1000 kg)]]/1000</f>
        <v>0.34122428617125977</v>
      </c>
    </row>
    <row r="94" spans="1:13" hidden="1" x14ac:dyDescent="0.25">
      <c r="A94">
        <v>2020</v>
      </c>
      <c r="B94">
        <v>2</v>
      </c>
      <c r="C94" s="1" t="s">
        <v>32</v>
      </c>
      <c r="D94" s="1" t="s">
        <v>29</v>
      </c>
      <c r="E94" s="1" t="s">
        <v>18</v>
      </c>
      <c r="F94">
        <v>1.7500000000000002E-2</v>
      </c>
      <c r="G94" s="5">
        <v>6.4333460000000002</v>
      </c>
      <c r="H94">
        <v>3.3E-3</v>
      </c>
      <c r="I94">
        <v>13</v>
      </c>
      <c r="J94" s="4">
        <f>AVERAGE(Копия_20208[[#This Row],[Units (in 1000)]]*1000/Копия_20208[[#This Row],[Number of stores]])</f>
        <v>1.3461538461538463</v>
      </c>
      <c r="K94">
        <f t="shared" si="1"/>
        <v>367.61977142857143</v>
      </c>
      <c r="L94">
        <f>Копия_20208[[#This Row],[Off-Take]]/Копия_20208[[#This Row],[Number of stores]]</f>
        <v>0.10355029585798817</v>
      </c>
      <c r="M94">
        <f>Копия_20208[[#This Row],[Value (in 1000 rub)]]/Копия_20208[[#This Row],[Volume (in 1000 kg)]]/1000</f>
        <v>1.9494987878787879</v>
      </c>
    </row>
    <row r="95" spans="1:13" hidden="1" x14ac:dyDescent="0.25">
      <c r="A95">
        <v>2020</v>
      </c>
      <c r="B95">
        <v>2</v>
      </c>
      <c r="C95" s="1" t="s">
        <v>32</v>
      </c>
      <c r="D95" s="1" t="s">
        <v>29</v>
      </c>
      <c r="E95" s="1" t="s">
        <v>13</v>
      </c>
      <c r="F95">
        <v>1.8029999999999999</v>
      </c>
      <c r="G95" s="5">
        <v>520.28328699999997</v>
      </c>
      <c r="H95">
        <v>0.72109999999999996</v>
      </c>
      <c r="I95">
        <v>238</v>
      </c>
      <c r="J95" s="4">
        <f>AVERAGE(Копия_20208[[#This Row],[Units (in 1000)]]*1000/Копия_20208[[#This Row],[Number of stores]])</f>
        <v>7.5756302521008401</v>
      </c>
      <c r="K95">
        <f t="shared" si="1"/>
        <v>288.56532834165279</v>
      </c>
      <c r="L95">
        <f>Копия_20208[[#This Row],[Off-Take]]/Копия_20208[[#This Row],[Number of stores]]</f>
        <v>3.1830379210507728E-2</v>
      </c>
      <c r="M95">
        <f>Копия_20208[[#This Row],[Value (in 1000 rub)]]/Копия_20208[[#This Row],[Volume (in 1000 kg)]]/1000</f>
        <v>0.72151336430453472</v>
      </c>
    </row>
    <row r="96" spans="1:13" hidden="1" x14ac:dyDescent="0.25">
      <c r="A96">
        <v>2020</v>
      </c>
      <c r="B96">
        <v>2</v>
      </c>
      <c r="C96" s="1" t="s">
        <v>32</v>
      </c>
      <c r="D96" s="1" t="s">
        <v>33</v>
      </c>
      <c r="E96" s="1" t="s">
        <v>18</v>
      </c>
      <c r="F96">
        <v>1.7384999999999999</v>
      </c>
      <c r="G96" s="5">
        <v>457.74386800000002</v>
      </c>
      <c r="H96">
        <v>0.33029999999999998</v>
      </c>
      <c r="I96">
        <v>108</v>
      </c>
      <c r="J96" s="4">
        <f>AVERAGE(Копия_20208[[#This Row],[Units (in 1000)]]*1000/Копия_20208[[#This Row],[Number of stores]])</f>
        <v>16.097222222222221</v>
      </c>
      <c r="K96">
        <f t="shared" si="1"/>
        <v>263.29816968651136</v>
      </c>
      <c r="L96">
        <f>Копия_20208[[#This Row],[Off-Take]]/Копия_20208[[#This Row],[Number of stores]]</f>
        <v>0.14904835390946503</v>
      </c>
      <c r="M96">
        <f>Копия_20208[[#This Row],[Value (in 1000 rub)]]/Копия_20208[[#This Row],[Volume (in 1000 kg)]]/1000</f>
        <v>1.3858427732364518</v>
      </c>
    </row>
    <row r="97" spans="1:13" hidden="1" x14ac:dyDescent="0.25">
      <c r="A97">
        <v>2020</v>
      </c>
      <c r="B97">
        <v>2</v>
      </c>
      <c r="C97" s="1" t="s">
        <v>32</v>
      </c>
      <c r="D97" s="1" t="s">
        <v>33</v>
      </c>
      <c r="E97" s="1" t="s">
        <v>12</v>
      </c>
      <c r="F97">
        <v>3.9699999999999999E-2</v>
      </c>
      <c r="G97" s="5">
        <v>13.110632000000001</v>
      </c>
      <c r="H97">
        <v>1.4E-2</v>
      </c>
      <c r="I97">
        <v>8</v>
      </c>
      <c r="J97" s="4">
        <f>AVERAGE(Копия_20208[[#This Row],[Units (in 1000)]]*1000/Копия_20208[[#This Row],[Number of stores]])</f>
        <v>4.9624999999999995</v>
      </c>
      <c r="K97">
        <f t="shared" si="1"/>
        <v>330.24261964735518</v>
      </c>
      <c r="L97">
        <f>Копия_20208[[#This Row],[Off-Take]]/Копия_20208[[#This Row],[Number of stores]]</f>
        <v>0.62031249999999993</v>
      </c>
      <c r="M97">
        <f>Копия_20208[[#This Row],[Value (in 1000 rub)]]/Копия_20208[[#This Row],[Volume (in 1000 kg)]]/1000</f>
        <v>0.93647371428571435</v>
      </c>
    </row>
    <row r="98" spans="1:13" hidden="1" x14ac:dyDescent="0.25">
      <c r="A98">
        <v>2020</v>
      </c>
      <c r="B98">
        <v>2</v>
      </c>
      <c r="C98" s="1" t="s">
        <v>32</v>
      </c>
      <c r="D98" s="1" t="s">
        <v>33</v>
      </c>
      <c r="E98" s="1" t="s">
        <v>13</v>
      </c>
      <c r="F98">
        <v>6.8500000000000005E-2</v>
      </c>
      <c r="G98" s="5">
        <v>33.706556999999997</v>
      </c>
      <c r="H98">
        <v>3.4200000000000001E-2</v>
      </c>
      <c r="I98">
        <v>40</v>
      </c>
      <c r="J98" s="4">
        <f>AVERAGE(Копия_20208[[#This Row],[Units (in 1000)]]*1000/Копия_20208[[#This Row],[Number of stores]])</f>
        <v>1.7124999999999999</v>
      </c>
      <c r="K98">
        <f t="shared" si="1"/>
        <v>492.06652554744517</v>
      </c>
      <c r="L98">
        <f>Копия_20208[[#This Row],[Off-Take]]/Копия_20208[[#This Row],[Number of stores]]</f>
        <v>4.2812499999999996E-2</v>
      </c>
      <c r="M98">
        <f>Копия_20208[[#This Row],[Value (in 1000 rub)]]/Копия_20208[[#This Row],[Volume (in 1000 kg)]]/1000</f>
        <v>0.98557184210526305</v>
      </c>
    </row>
    <row r="99" spans="1:13" hidden="1" x14ac:dyDescent="0.25">
      <c r="A99">
        <v>2020</v>
      </c>
      <c r="B99">
        <v>2</v>
      </c>
      <c r="C99" s="1" t="s">
        <v>32</v>
      </c>
      <c r="D99" s="1" t="s">
        <v>37</v>
      </c>
      <c r="E99" s="1" t="s">
        <v>18</v>
      </c>
      <c r="F99">
        <v>1.6000000000000001E-3</v>
      </c>
      <c r="G99" s="5">
        <v>0.21092</v>
      </c>
      <c r="H99">
        <v>2.9999999999999997E-4</v>
      </c>
      <c r="I99">
        <v>4</v>
      </c>
      <c r="J99" s="4">
        <f>AVERAGE(Копия_20208[[#This Row],[Units (in 1000)]]*1000/Копия_20208[[#This Row],[Number of stores]])</f>
        <v>0.4</v>
      </c>
      <c r="K99">
        <f t="shared" si="1"/>
        <v>131.82499999999999</v>
      </c>
      <c r="L99">
        <f>Копия_20208[[#This Row],[Off-Take]]/Копия_20208[[#This Row],[Number of stores]]</f>
        <v>0.1</v>
      </c>
      <c r="M99">
        <f>Копия_20208[[#This Row],[Value (in 1000 rub)]]/Копия_20208[[#This Row],[Volume (in 1000 kg)]]/1000</f>
        <v>0.70306666666666673</v>
      </c>
    </row>
    <row r="100" spans="1:13" hidden="1" x14ac:dyDescent="0.25">
      <c r="A100">
        <v>2020</v>
      </c>
      <c r="B100">
        <v>2</v>
      </c>
      <c r="C100" s="1" t="s">
        <v>32</v>
      </c>
      <c r="D100" s="1" t="s">
        <v>37</v>
      </c>
      <c r="E100" s="1" t="s">
        <v>12</v>
      </c>
      <c r="F100">
        <v>2.2326000000000001</v>
      </c>
      <c r="G100" s="5">
        <v>287.86845399999999</v>
      </c>
      <c r="H100">
        <v>0.78149999999999997</v>
      </c>
      <c r="I100">
        <v>150</v>
      </c>
      <c r="J100" s="4">
        <f>AVERAGE(Копия_20208[[#This Row],[Units (in 1000)]]*1000/Копия_20208[[#This Row],[Number of stores]])</f>
        <v>14.884000000000002</v>
      </c>
      <c r="K100">
        <f t="shared" si="1"/>
        <v>128.93866075427752</v>
      </c>
      <c r="L100">
        <f>Копия_20208[[#This Row],[Off-Take]]/Копия_20208[[#This Row],[Number of stores]]</f>
        <v>9.9226666666666685E-2</v>
      </c>
      <c r="M100">
        <f>Копия_20208[[#This Row],[Value (in 1000 rub)]]/Копия_20208[[#This Row],[Volume (in 1000 kg)]]/1000</f>
        <v>0.36835374792066539</v>
      </c>
    </row>
    <row r="101" spans="1:13" hidden="1" x14ac:dyDescent="0.25">
      <c r="A101">
        <v>2020</v>
      </c>
      <c r="B101">
        <v>2</v>
      </c>
      <c r="C101" s="1" t="s">
        <v>32</v>
      </c>
      <c r="D101" s="1" t="s">
        <v>34</v>
      </c>
      <c r="E101" s="1" t="s">
        <v>12</v>
      </c>
      <c r="F101">
        <v>5.2600000000000001E-2</v>
      </c>
      <c r="G101" s="5">
        <v>24.106432999999999</v>
      </c>
      <c r="H101">
        <v>1.84E-2</v>
      </c>
      <c r="I101">
        <v>0</v>
      </c>
      <c r="J101" s="4" t="e">
        <f>AVERAGE(Копия_20208[[#This Row],[Units (in 1000)]]*1000/Копия_20208[[#This Row],[Number of stores]])</f>
        <v>#DIV/0!</v>
      </c>
      <c r="K101">
        <f t="shared" si="1"/>
        <v>458.29720532319391</v>
      </c>
      <c r="L101" t="e">
        <f>Копия_20208[[#This Row],[Off-Take]]/Копия_20208[[#This Row],[Number of stores]]</f>
        <v>#DIV/0!</v>
      </c>
      <c r="M101">
        <f>Копия_20208[[#This Row],[Value (in 1000 rub)]]/Копия_20208[[#This Row],[Volume (in 1000 kg)]]/1000</f>
        <v>1.3101322282608696</v>
      </c>
    </row>
    <row r="102" spans="1:13" hidden="1" x14ac:dyDescent="0.25">
      <c r="A102">
        <v>2020</v>
      </c>
      <c r="B102">
        <v>2</v>
      </c>
      <c r="C102" s="1" t="s">
        <v>32</v>
      </c>
      <c r="D102" s="1" t="s">
        <v>34</v>
      </c>
      <c r="E102" s="1" t="s">
        <v>13</v>
      </c>
      <c r="F102">
        <v>0.39760000000000001</v>
      </c>
      <c r="G102" s="5">
        <v>205.54900699999999</v>
      </c>
      <c r="H102">
        <v>0.16700000000000001</v>
      </c>
      <c r="I102">
        <v>0</v>
      </c>
      <c r="J102" s="4" t="e">
        <f>AVERAGE(Копия_20208[[#This Row],[Units (in 1000)]]*1000/Копия_20208[[#This Row],[Number of stores]])</f>
        <v>#DIV/0!</v>
      </c>
      <c r="K102">
        <f t="shared" si="1"/>
        <v>516.97436368209253</v>
      </c>
      <c r="L102" t="e">
        <f>Копия_20208[[#This Row],[Off-Take]]/Копия_20208[[#This Row],[Number of stores]]</f>
        <v>#DIV/0!</v>
      </c>
      <c r="M102">
        <f>Копия_20208[[#This Row],[Value (in 1000 rub)]]/Копия_20208[[#This Row],[Volume (in 1000 kg)]]/1000</f>
        <v>1.230832377245509</v>
      </c>
    </row>
    <row r="103" spans="1:13" hidden="1" x14ac:dyDescent="0.25">
      <c r="A103">
        <v>2020</v>
      </c>
      <c r="B103">
        <v>2</v>
      </c>
      <c r="C103" s="1" t="s">
        <v>32</v>
      </c>
      <c r="D103" s="1" t="s">
        <v>38</v>
      </c>
      <c r="E103" s="1" t="s">
        <v>27</v>
      </c>
      <c r="F103">
        <v>0.1842</v>
      </c>
      <c r="G103" s="5">
        <v>34.832101999999999</v>
      </c>
      <c r="H103" s="5">
        <v>6.08E-2</v>
      </c>
      <c r="I103">
        <v>0</v>
      </c>
      <c r="J103" s="4" t="e">
        <f>AVERAGE(Копия_20208[[#This Row],[Units (in 1000)]]*1000/Копия_20208[[#This Row],[Number of stores]])</f>
        <v>#DIV/0!</v>
      </c>
      <c r="K103">
        <f t="shared" si="1"/>
        <v>189.09935939196524</v>
      </c>
      <c r="L103" t="e">
        <f>Копия_20208[[#This Row],[Off-Take]]/Копия_20208[[#This Row],[Number of stores]]</f>
        <v>#DIV/0!</v>
      </c>
      <c r="M103">
        <f>Копия_20208[[#This Row],[Value (in 1000 rub)]]/Копия_20208[[#This Row],[Volume (in 1000 kg)]]/1000</f>
        <v>0.57289641447368422</v>
      </c>
    </row>
    <row r="104" spans="1:13" hidden="1" x14ac:dyDescent="0.25">
      <c r="A104">
        <v>2020</v>
      </c>
      <c r="B104">
        <v>2</v>
      </c>
      <c r="C104" s="1" t="s">
        <v>32</v>
      </c>
      <c r="D104" s="1" t="s">
        <v>38</v>
      </c>
      <c r="E104" s="1" t="s">
        <v>13</v>
      </c>
      <c r="F104">
        <v>0.31929999999999997</v>
      </c>
      <c r="G104" s="5">
        <v>146.807534</v>
      </c>
      <c r="H104">
        <v>0.15970000000000001</v>
      </c>
      <c r="I104">
        <v>0</v>
      </c>
      <c r="J104" s="4" t="e">
        <f>AVERAGE(Копия_20208[[#This Row],[Units (in 1000)]]*1000/Копия_20208[[#This Row],[Number of stores]])</f>
        <v>#DIV/0!</v>
      </c>
      <c r="K104">
        <f t="shared" si="1"/>
        <v>459.77931099279681</v>
      </c>
      <c r="L104" t="e">
        <f>Копия_20208[[#This Row],[Off-Take]]/Копия_20208[[#This Row],[Number of stores]]</f>
        <v>#DIV/0!</v>
      </c>
      <c r="M104">
        <f>Копия_20208[[#This Row],[Value (in 1000 rub)]]/Копия_20208[[#This Row],[Volume (in 1000 kg)]]/1000</f>
        <v>0.91927072010018784</v>
      </c>
    </row>
    <row r="105" spans="1:13" hidden="1" x14ac:dyDescent="0.25">
      <c r="A105">
        <v>2020</v>
      </c>
      <c r="B105">
        <v>3</v>
      </c>
      <c r="C105" s="1" t="s">
        <v>9</v>
      </c>
      <c r="D105" s="1" t="s">
        <v>10</v>
      </c>
      <c r="E105" s="1" t="s">
        <v>11</v>
      </c>
      <c r="F105">
        <v>15.7516</v>
      </c>
      <c r="G105" s="5">
        <v>928.92665</v>
      </c>
      <c r="H105">
        <v>3.3079000000000001</v>
      </c>
      <c r="I105">
        <v>480</v>
      </c>
      <c r="J105" s="4">
        <f>AVERAGE(Копия_20208[[#This Row],[Units (in 1000)]]*1000/Копия_20208[[#This Row],[Number of stores]])</f>
        <v>32.815833333333337</v>
      </c>
      <c r="K105">
        <f t="shared" si="1"/>
        <v>58.973478884684731</v>
      </c>
      <c r="L105">
        <f>Копия_20208[[#This Row],[Off-Take]]/Копия_20208[[#This Row],[Number of stores]]</f>
        <v>6.8366319444444448E-2</v>
      </c>
      <c r="M105">
        <f>Копия_20208[[#This Row],[Value (in 1000 rub)]]/Копия_20208[[#This Row],[Volume (in 1000 kg)]]/1000</f>
        <v>0.28082065660993377</v>
      </c>
    </row>
    <row r="106" spans="1:13" hidden="1" x14ac:dyDescent="0.25">
      <c r="A106">
        <v>2020</v>
      </c>
      <c r="B106">
        <v>3</v>
      </c>
      <c r="C106" s="1" t="s">
        <v>9</v>
      </c>
      <c r="D106" s="1" t="s">
        <v>10</v>
      </c>
      <c r="E106" s="1" t="s">
        <v>12</v>
      </c>
      <c r="F106">
        <v>116.75060000000001</v>
      </c>
      <c r="G106" s="5">
        <v>9105.2074269999994</v>
      </c>
      <c r="H106">
        <v>40.8628</v>
      </c>
      <c r="I106">
        <v>776</v>
      </c>
      <c r="J106" s="4">
        <f>AVERAGE(Копия_20208[[#This Row],[Units (in 1000)]]*1000/Копия_20208[[#This Row],[Number of stores]])</f>
        <v>150.45180412371136</v>
      </c>
      <c r="K106">
        <f t="shared" si="1"/>
        <v>77.9885279133469</v>
      </c>
      <c r="L106">
        <f>Копия_20208[[#This Row],[Off-Take]]/Копия_20208[[#This Row],[Number of stores]]</f>
        <v>0.19388119088107134</v>
      </c>
      <c r="M106">
        <f>Копия_20208[[#This Row],[Value (in 1000 rub)]]/Копия_20208[[#This Row],[Volume (in 1000 kg)]]/1000</f>
        <v>0.2228238746977691</v>
      </c>
    </row>
    <row r="107" spans="1:13" hidden="1" x14ac:dyDescent="0.25">
      <c r="A107">
        <v>2020</v>
      </c>
      <c r="B107">
        <v>3</v>
      </c>
      <c r="C107" s="1" t="s">
        <v>9</v>
      </c>
      <c r="D107" s="1" t="s">
        <v>10</v>
      </c>
      <c r="E107" s="1" t="s">
        <v>13</v>
      </c>
      <c r="F107">
        <v>44.650199999999998</v>
      </c>
      <c r="G107" s="5">
        <v>5049.8208759999998</v>
      </c>
      <c r="H107">
        <v>22.325099999999999</v>
      </c>
      <c r="I107">
        <v>664</v>
      </c>
      <c r="J107" s="4">
        <f>AVERAGE(Копия_20208[[#This Row],[Units (in 1000)]]*1000/Копия_20208[[#This Row],[Number of stores]])</f>
        <v>67.244277108433735</v>
      </c>
      <c r="K107">
        <f t="shared" si="1"/>
        <v>113.09738536445525</v>
      </c>
      <c r="L107">
        <f>Копия_20208[[#This Row],[Off-Take]]/Копия_20208[[#This Row],[Number of stores]]</f>
        <v>0.10127150166932791</v>
      </c>
      <c r="M107">
        <f>Копия_20208[[#This Row],[Value (in 1000 rub)]]/Копия_20208[[#This Row],[Volume (in 1000 kg)]]/1000</f>
        <v>0.2261947707289105</v>
      </c>
    </row>
    <row r="108" spans="1:13" hidden="1" x14ac:dyDescent="0.25">
      <c r="A108">
        <v>2020</v>
      </c>
      <c r="B108">
        <v>3</v>
      </c>
      <c r="C108" s="1" t="s">
        <v>9</v>
      </c>
      <c r="D108" s="1" t="s">
        <v>10</v>
      </c>
      <c r="E108" s="1" t="s">
        <v>14</v>
      </c>
      <c r="F108">
        <v>0.30759999999999998</v>
      </c>
      <c r="G108" s="5">
        <v>58.307366999999999</v>
      </c>
      <c r="H108">
        <v>0.23069999999999999</v>
      </c>
      <c r="I108">
        <v>23</v>
      </c>
      <c r="J108" s="4">
        <f>AVERAGE(Копия_20208[[#This Row],[Units (in 1000)]]*1000/Копия_20208[[#This Row],[Number of stores]])</f>
        <v>13.373913043478259</v>
      </c>
      <c r="K108">
        <f t="shared" si="1"/>
        <v>189.55580949284786</v>
      </c>
      <c r="L108">
        <f>Копия_20208[[#This Row],[Off-Take]]/Копия_20208[[#This Row],[Number of stores]]</f>
        <v>0.58147448015122871</v>
      </c>
      <c r="M108">
        <f>Копия_20208[[#This Row],[Value (in 1000 rub)]]/Копия_20208[[#This Row],[Volume (in 1000 kg)]]/1000</f>
        <v>0.25274107932379714</v>
      </c>
    </row>
    <row r="109" spans="1:13" hidden="1" x14ac:dyDescent="0.25">
      <c r="A109">
        <v>2020</v>
      </c>
      <c r="B109">
        <v>3</v>
      </c>
      <c r="C109" s="1" t="s">
        <v>9</v>
      </c>
      <c r="D109" s="1" t="s">
        <v>15</v>
      </c>
      <c r="E109" s="1" t="s">
        <v>13</v>
      </c>
      <c r="F109">
        <v>17.3306</v>
      </c>
      <c r="G109" s="5">
        <v>3529.6090760000002</v>
      </c>
      <c r="H109">
        <v>6.9321999999999999</v>
      </c>
      <c r="I109">
        <v>668</v>
      </c>
      <c r="J109" s="4">
        <f>AVERAGE(Копия_20208[[#This Row],[Units (in 1000)]]*1000/Копия_20208[[#This Row],[Number of stores]])</f>
        <v>25.944011976047907</v>
      </c>
      <c r="K109">
        <f t="shared" si="1"/>
        <v>203.6634089991114</v>
      </c>
      <c r="L109">
        <f>Копия_20208[[#This Row],[Off-Take]]/Копия_20208[[#This Row],[Number of stores]]</f>
        <v>3.8838341281508842E-2</v>
      </c>
      <c r="M109">
        <f>Копия_20208[[#This Row],[Value (in 1000 rub)]]/Копия_20208[[#This Row],[Volume (in 1000 kg)]]/1000</f>
        <v>0.50916146043103205</v>
      </c>
    </row>
    <row r="110" spans="1:13" hidden="1" x14ac:dyDescent="0.25">
      <c r="A110">
        <v>2020</v>
      </c>
      <c r="B110">
        <v>3</v>
      </c>
      <c r="C110" s="1" t="s">
        <v>9</v>
      </c>
      <c r="D110" s="1" t="s">
        <v>16</v>
      </c>
      <c r="E110" s="1" t="s">
        <v>11</v>
      </c>
      <c r="F110">
        <v>11.618499999999999</v>
      </c>
      <c r="G110" s="5">
        <v>677.017966</v>
      </c>
      <c r="H110">
        <v>2.6722999999999999</v>
      </c>
      <c r="I110">
        <v>503</v>
      </c>
      <c r="J110" s="4">
        <f>AVERAGE(Копия_20208[[#This Row],[Units (in 1000)]]*1000/Копия_20208[[#This Row],[Number of stores]])</f>
        <v>23.098409542743539</v>
      </c>
      <c r="K110">
        <f t="shared" si="1"/>
        <v>58.270686061023369</v>
      </c>
      <c r="L110">
        <f>Копия_20208[[#This Row],[Off-Take]]/Копия_20208[[#This Row],[Number of stores]]</f>
        <v>4.5921291337462304E-2</v>
      </c>
      <c r="M110">
        <f>Копия_20208[[#This Row],[Value (in 1000 rub)]]/Копия_20208[[#This Row],[Volume (in 1000 kg)]]/1000</f>
        <v>0.25334654267859147</v>
      </c>
    </row>
    <row r="111" spans="1:13" hidden="1" x14ac:dyDescent="0.25">
      <c r="A111">
        <v>2020</v>
      </c>
      <c r="B111">
        <v>3</v>
      </c>
      <c r="C111" s="1" t="s">
        <v>9</v>
      </c>
      <c r="D111" s="1" t="s">
        <v>16</v>
      </c>
      <c r="E111" s="1" t="s">
        <v>27</v>
      </c>
      <c r="F111">
        <v>5.9999999999999995E-4</v>
      </c>
      <c r="G111" s="5">
        <v>4.2303E-2</v>
      </c>
      <c r="H111" s="5">
        <v>2.0000000000000001E-4</v>
      </c>
      <c r="I111">
        <v>2</v>
      </c>
      <c r="J111" s="4">
        <f>AVERAGE(Копия_20208[[#This Row],[Units (in 1000)]]*1000/Копия_20208[[#This Row],[Number of stores]])</f>
        <v>0.3</v>
      </c>
      <c r="K111">
        <f t="shared" si="1"/>
        <v>70.50500000000001</v>
      </c>
      <c r="L111">
        <f>Копия_20208[[#This Row],[Off-Take]]/Копия_20208[[#This Row],[Number of stores]]</f>
        <v>0.15</v>
      </c>
      <c r="M111">
        <f>Копия_20208[[#This Row],[Value (in 1000 rub)]]/Копия_20208[[#This Row],[Volume (in 1000 kg)]]/1000</f>
        <v>0.21151499999999998</v>
      </c>
    </row>
    <row r="112" spans="1:13" hidden="1" x14ac:dyDescent="0.25">
      <c r="A112">
        <v>2020</v>
      </c>
      <c r="B112">
        <v>3</v>
      </c>
      <c r="C112" s="1" t="s">
        <v>9</v>
      </c>
      <c r="D112" s="1" t="s">
        <v>16</v>
      </c>
      <c r="E112" s="1" t="s">
        <v>13</v>
      </c>
      <c r="F112">
        <v>2.8369</v>
      </c>
      <c r="G112" s="5">
        <v>433.00613600000003</v>
      </c>
      <c r="H112">
        <v>1.2766</v>
      </c>
      <c r="I112">
        <v>301</v>
      </c>
      <c r="J112" s="4">
        <f>AVERAGE(Копия_20208[[#This Row],[Units (in 1000)]]*1000/Копия_20208[[#This Row],[Number of stores]])</f>
        <v>9.4249169435215947</v>
      </c>
      <c r="K112">
        <f t="shared" si="1"/>
        <v>152.63355634671649</v>
      </c>
      <c r="L112">
        <f>Копия_20208[[#This Row],[Off-Take]]/Копия_20208[[#This Row],[Number of stores]]</f>
        <v>3.1312016423659786E-2</v>
      </c>
      <c r="M112">
        <f>Копия_20208[[#This Row],[Value (in 1000 rub)]]/Копия_20208[[#This Row],[Volume (in 1000 kg)]]/1000</f>
        <v>0.33918700924330253</v>
      </c>
    </row>
    <row r="113" spans="1:13" hidden="1" x14ac:dyDescent="0.25">
      <c r="A113">
        <v>2020</v>
      </c>
      <c r="B113">
        <v>3</v>
      </c>
      <c r="C113" s="1" t="s">
        <v>9</v>
      </c>
      <c r="D113" s="1" t="s">
        <v>16</v>
      </c>
      <c r="E113" s="1" t="s">
        <v>14</v>
      </c>
      <c r="F113">
        <v>5.9999999999999995E-4</v>
      </c>
      <c r="G113" s="5">
        <v>9.6673999999999996E-2</v>
      </c>
      <c r="H113">
        <v>2.9999999999999997E-4</v>
      </c>
      <c r="I113">
        <v>1</v>
      </c>
      <c r="J113" s="4">
        <f>AVERAGE(Копия_20208[[#This Row],[Units (in 1000)]]*1000/Копия_20208[[#This Row],[Number of stores]])</f>
        <v>0.6</v>
      </c>
      <c r="K113">
        <f t="shared" si="1"/>
        <v>161.12333333333333</v>
      </c>
      <c r="L113">
        <f>Копия_20208[[#This Row],[Off-Take]]/Копия_20208[[#This Row],[Number of stores]]</f>
        <v>0.6</v>
      </c>
      <c r="M113">
        <f>Копия_20208[[#This Row],[Value (in 1000 rub)]]/Копия_20208[[#This Row],[Volume (in 1000 kg)]]/1000</f>
        <v>0.32224666666666668</v>
      </c>
    </row>
    <row r="114" spans="1:13" hidden="1" x14ac:dyDescent="0.25">
      <c r="A114">
        <v>2020</v>
      </c>
      <c r="B114">
        <v>3</v>
      </c>
      <c r="C114" s="1" t="s">
        <v>9</v>
      </c>
      <c r="D114" s="1" t="s">
        <v>17</v>
      </c>
      <c r="E114" s="1" t="s">
        <v>18</v>
      </c>
      <c r="F114">
        <v>3.3967999999999998</v>
      </c>
      <c r="G114" s="5">
        <v>329.87308200000001</v>
      </c>
      <c r="H114">
        <v>0.61140000000000005</v>
      </c>
      <c r="I114">
        <v>93</v>
      </c>
      <c r="J114" s="4">
        <f>AVERAGE(Копия_20208[[#This Row],[Units (in 1000)]]*1000/Копия_20208[[#This Row],[Number of stores]])</f>
        <v>36.524731182795698</v>
      </c>
      <c r="K114">
        <f t="shared" si="1"/>
        <v>97.112895077720211</v>
      </c>
      <c r="L114">
        <f>Копия_20208[[#This Row],[Off-Take]]/Копия_20208[[#This Row],[Number of stores]]</f>
        <v>0.3927390449762978</v>
      </c>
      <c r="M114">
        <f>Копия_20208[[#This Row],[Value (in 1000 rub)]]/Копия_20208[[#This Row],[Volume (in 1000 kg)]]/1000</f>
        <v>0.5395372620215898</v>
      </c>
    </row>
    <row r="115" spans="1:13" hidden="1" x14ac:dyDescent="0.25">
      <c r="A115">
        <v>2020</v>
      </c>
      <c r="B115">
        <v>3</v>
      </c>
      <c r="C115" s="1" t="s">
        <v>9</v>
      </c>
      <c r="D115" s="1" t="s">
        <v>19</v>
      </c>
      <c r="E115" s="1" t="s">
        <v>12</v>
      </c>
      <c r="F115">
        <v>2.1223000000000001</v>
      </c>
      <c r="G115" s="5">
        <v>317.591342</v>
      </c>
      <c r="H115">
        <v>0.7853</v>
      </c>
      <c r="I115">
        <v>95</v>
      </c>
      <c r="J115" s="4">
        <f>AVERAGE(Копия_20208[[#This Row],[Units (in 1000)]]*1000/Копия_20208[[#This Row],[Number of stores]])</f>
        <v>22.340000000000003</v>
      </c>
      <c r="K115">
        <f t="shared" si="1"/>
        <v>149.64488620835886</v>
      </c>
      <c r="L115">
        <f>Копия_20208[[#This Row],[Off-Take]]/Копия_20208[[#This Row],[Number of stores]]</f>
        <v>0.23515789473684215</v>
      </c>
      <c r="M115">
        <f>Копия_20208[[#This Row],[Value (in 1000 rub)]]/Копия_20208[[#This Row],[Volume (in 1000 kg)]]/1000</f>
        <v>0.40442040239398958</v>
      </c>
    </row>
    <row r="116" spans="1:13" hidden="1" x14ac:dyDescent="0.25">
      <c r="A116">
        <v>2020</v>
      </c>
      <c r="B116">
        <v>3</v>
      </c>
      <c r="C116" s="1" t="s">
        <v>9</v>
      </c>
      <c r="D116" s="1" t="s">
        <v>20</v>
      </c>
      <c r="E116" s="1" t="s">
        <v>12</v>
      </c>
      <c r="F116">
        <v>2.6175999999999999</v>
      </c>
      <c r="G116" s="5">
        <v>197.90961999999999</v>
      </c>
      <c r="H116">
        <v>0.94230000000000003</v>
      </c>
      <c r="I116">
        <v>128</v>
      </c>
      <c r="J116" s="4">
        <f>AVERAGE(Копия_20208[[#This Row],[Units (in 1000)]]*1000/Копия_20208[[#This Row],[Number of stores]])</f>
        <v>20.45</v>
      </c>
      <c r="K116">
        <f t="shared" si="1"/>
        <v>75.607281479217605</v>
      </c>
      <c r="L116">
        <f>Копия_20208[[#This Row],[Off-Take]]/Копия_20208[[#This Row],[Number of stores]]</f>
        <v>0.15976562499999999</v>
      </c>
      <c r="M116">
        <f>Копия_20208[[#This Row],[Value (in 1000 rub)]]/Копия_20208[[#This Row],[Volume (in 1000 kg)]]/1000</f>
        <v>0.2100282500265308</v>
      </c>
    </row>
    <row r="117" spans="1:13" hidden="1" x14ac:dyDescent="0.25">
      <c r="A117">
        <v>2020</v>
      </c>
      <c r="B117">
        <v>3</v>
      </c>
      <c r="C117" s="1" t="s">
        <v>9</v>
      </c>
      <c r="D117" s="1" t="s">
        <v>21</v>
      </c>
      <c r="E117" s="1" t="s">
        <v>22</v>
      </c>
      <c r="F117">
        <v>9.9000000000000008E-3</v>
      </c>
      <c r="G117" s="5">
        <v>3.2036440000000002</v>
      </c>
      <c r="H117">
        <v>2.7000000000000001E-3</v>
      </c>
      <c r="I117">
        <v>2</v>
      </c>
      <c r="J117" s="4">
        <f>AVERAGE(Копия_20208[[#This Row],[Units (in 1000)]]*1000/Копия_20208[[#This Row],[Number of stores]])</f>
        <v>4.95</v>
      </c>
      <c r="K117">
        <f t="shared" si="1"/>
        <v>323.60040404040404</v>
      </c>
      <c r="L117">
        <f>Копия_20208[[#This Row],[Off-Take]]/Копия_20208[[#This Row],[Number of stores]]</f>
        <v>2.4750000000000001</v>
      </c>
      <c r="M117">
        <f>Копия_20208[[#This Row],[Value (in 1000 rub)]]/Копия_20208[[#This Row],[Volume (in 1000 kg)]]/1000</f>
        <v>1.1865348148148147</v>
      </c>
    </row>
    <row r="118" spans="1:13" hidden="1" x14ac:dyDescent="0.25">
      <c r="A118">
        <v>2020</v>
      </c>
      <c r="B118">
        <v>3</v>
      </c>
      <c r="C118" s="1" t="s">
        <v>9</v>
      </c>
      <c r="D118" s="1" t="s">
        <v>21</v>
      </c>
      <c r="E118" s="1" t="s">
        <v>13</v>
      </c>
      <c r="F118">
        <v>1.0074000000000001</v>
      </c>
      <c r="G118" s="5">
        <v>121.778651</v>
      </c>
      <c r="H118">
        <v>0.40289999999999998</v>
      </c>
      <c r="I118">
        <v>114</v>
      </c>
      <c r="J118" s="4">
        <f>AVERAGE(Копия_20208[[#This Row],[Units (in 1000)]]*1000/Копия_20208[[#This Row],[Number of stores]])</f>
        <v>8.8368421052631589</v>
      </c>
      <c r="K118">
        <f t="shared" si="1"/>
        <v>120.88410859638672</v>
      </c>
      <c r="L118">
        <f>Копия_20208[[#This Row],[Off-Take]]/Копия_20208[[#This Row],[Number of stores]]</f>
        <v>7.7516158818097883E-2</v>
      </c>
      <c r="M118">
        <f>Копия_20208[[#This Row],[Value (in 1000 rub)]]/Копия_20208[[#This Row],[Volume (in 1000 kg)]]/1000</f>
        <v>0.3022552767436088</v>
      </c>
    </row>
    <row r="119" spans="1:13" hidden="1" x14ac:dyDescent="0.25">
      <c r="A119">
        <v>2020</v>
      </c>
      <c r="B119">
        <v>3</v>
      </c>
      <c r="C119" s="1" t="s">
        <v>9</v>
      </c>
      <c r="D119" s="1" t="s">
        <v>23</v>
      </c>
      <c r="E119" s="1" t="s">
        <v>13</v>
      </c>
      <c r="F119">
        <v>0.3357</v>
      </c>
      <c r="G119" s="5">
        <v>78.294403000000003</v>
      </c>
      <c r="H119">
        <v>0.1343</v>
      </c>
      <c r="I119">
        <v>96</v>
      </c>
      <c r="J119" s="4">
        <f>AVERAGE(Копия_20208[[#This Row],[Units (in 1000)]]*1000/Копия_20208[[#This Row],[Number of stores]])</f>
        <v>3.4968749999999997</v>
      </c>
      <c r="K119">
        <f t="shared" si="1"/>
        <v>233.22729520405125</v>
      </c>
      <c r="L119">
        <f>Копия_20208[[#This Row],[Off-Take]]/Копия_20208[[#This Row],[Number of stores]]</f>
        <v>3.6425781249999997E-2</v>
      </c>
      <c r="M119">
        <f>Копия_20208[[#This Row],[Value (in 1000 rub)]]/Копия_20208[[#This Row],[Volume (in 1000 kg)]]/1000</f>
        <v>0.58298140729709613</v>
      </c>
    </row>
    <row r="120" spans="1:13" hidden="1" x14ac:dyDescent="0.25">
      <c r="A120">
        <v>2020</v>
      </c>
      <c r="B120">
        <v>3</v>
      </c>
      <c r="C120" s="1" t="s">
        <v>9</v>
      </c>
      <c r="D120" s="1" t="s">
        <v>24</v>
      </c>
      <c r="E120" s="1" t="s">
        <v>18</v>
      </c>
      <c r="F120">
        <v>0.3775</v>
      </c>
      <c r="G120" s="5">
        <v>58.161957999999998</v>
      </c>
      <c r="H120">
        <v>7.17E-2</v>
      </c>
      <c r="I120">
        <v>0</v>
      </c>
      <c r="J120" s="4" t="e">
        <f>AVERAGE(Копия_20208[[#This Row],[Units (in 1000)]]*1000/Копия_20208[[#This Row],[Number of stores]])</f>
        <v>#DIV/0!</v>
      </c>
      <c r="K120">
        <f t="shared" si="1"/>
        <v>154.07141192052978</v>
      </c>
      <c r="L120" t="e">
        <f>Копия_20208[[#This Row],[Off-Take]]/Копия_20208[[#This Row],[Number of stores]]</f>
        <v>#DIV/0!</v>
      </c>
      <c r="M120">
        <f>Копия_20208[[#This Row],[Value (in 1000 rub)]]/Копия_20208[[#This Row],[Volume (in 1000 kg)]]/1000</f>
        <v>0.81118490934449095</v>
      </c>
    </row>
    <row r="121" spans="1:13" hidden="1" x14ac:dyDescent="0.25">
      <c r="A121">
        <v>2020</v>
      </c>
      <c r="B121">
        <v>3</v>
      </c>
      <c r="C121" s="1" t="s">
        <v>9</v>
      </c>
      <c r="D121" s="1" t="s">
        <v>24</v>
      </c>
      <c r="E121" s="1" t="s">
        <v>12</v>
      </c>
      <c r="F121">
        <v>6.9999999999999999E-4</v>
      </c>
      <c r="G121" s="5">
        <v>9.4486000000000001E-2</v>
      </c>
      <c r="H121">
        <v>2.9999999999999997E-4</v>
      </c>
      <c r="I121">
        <v>0</v>
      </c>
      <c r="J121" s="4" t="e">
        <f>AVERAGE(Копия_20208[[#This Row],[Units (in 1000)]]*1000/Копия_20208[[#This Row],[Number of stores]])</f>
        <v>#DIV/0!</v>
      </c>
      <c r="K121">
        <f t="shared" si="1"/>
        <v>134.97999999999999</v>
      </c>
      <c r="L121" t="e">
        <f>Копия_20208[[#This Row],[Off-Take]]/Копия_20208[[#This Row],[Number of stores]]</f>
        <v>#DIV/0!</v>
      </c>
      <c r="M121">
        <f>Копия_20208[[#This Row],[Value (in 1000 rub)]]/Копия_20208[[#This Row],[Volume (in 1000 kg)]]/1000</f>
        <v>0.31495333333333336</v>
      </c>
    </row>
    <row r="122" spans="1:13" hidden="1" x14ac:dyDescent="0.25">
      <c r="A122">
        <v>2020</v>
      </c>
      <c r="B122">
        <v>3</v>
      </c>
      <c r="C122" s="1" t="s">
        <v>9</v>
      </c>
      <c r="D122" s="1" t="s">
        <v>25</v>
      </c>
      <c r="E122" s="1" t="s">
        <v>13</v>
      </c>
      <c r="F122">
        <v>0.28820000000000001</v>
      </c>
      <c r="G122" s="5">
        <v>45.010945</v>
      </c>
      <c r="H122">
        <v>0.1152</v>
      </c>
      <c r="I122">
        <v>0</v>
      </c>
      <c r="J122" s="4" t="e">
        <f>AVERAGE(Копия_20208[[#This Row],[Units (in 1000)]]*1000/Копия_20208[[#This Row],[Number of stores]])</f>
        <v>#DIV/0!</v>
      </c>
      <c r="K122">
        <f t="shared" si="1"/>
        <v>156.17954545454543</v>
      </c>
      <c r="L122" t="e">
        <f>Копия_20208[[#This Row],[Off-Take]]/Копия_20208[[#This Row],[Number of stores]]</f>
        <v>#DIV/0!</v>
      </c>
      <c r="M122">
        <f>Копия_20208[[#This Row],[Value (in 1000 rub)]]/Копия_20208[[#This Row],[Volume (in 1000 kg)]]/1000</f>
        <v>0.39072000868055556</v>
      </c>
    </row>
    <row r="123" spans="1:13" hidden="1" x14ac:dyDescent="0.25">
      <c r="A123">
        <v>2020</v>
      </c>
      <c r="B123">
        <v>3</v>
      </c>
      <c r="C123" s="1" t="s">
        <v>26</v>
      </c>
      <c r="D123" s="1" t="s">
        <v>10</v>
      </c>
      <c r="E123" s="1" t="s">
        <v>11</v>
      </c>
      <c r="F123">
        <v>59.918100000000003</v>
      </c>
      <c r="G123" s="5">
        <v>3925.894315</v>
      </c>
      <c r="H123">
        <v>12.582800000000001</v>
      </c>
      <c r="I123">
        <v>7797</v>
      </c>
      <c r="J123" s="4">
        <f>AVERAGE(Копия_20208[[#This Row],[Units (in 1000)]]*1000/Копия_20208[[#This Row],[Number of stores]])</f>
        <v>7.6847633705271265</v>
      </c>
      <c r="K123">
        <f t="shared" si="1"/>
        <v>65.521008092713217</v>
      </c>
      <c r="L123">
        <f>Копия_20208[[#This Row],[Off-Take]]/Копия_20208[[#This Row],[Number of stores]]</f>
        <v>9.8560515204913768E-4</v>
      </c>
      <c r="M123">
        <f>Копия_20208[[#This Row],[Value (in 1000 rub)]]/Копия_20208[[#This Row],[Volume (in 1000 kg)]]/1000</f>
        <v>0.31200482523762596</v>
      </c>
    </row>
    <row r="124" spans="1:13" hidden="1" x14ac:dyDescent="0.25">
      <c r="A124">
        <v>2020</v>
      </c>
      <c r="B124">
        <v>3</v>
      </c>
      <c r="C124" s="1" t="s">
        <v>26</v>
      </c>
      <c r="D124" s="1" t="s">
        <v>10</v>
      </c>
      <c r="E124" s="1" t="s">
        <v>27</v>
      </c>
      <c r="F124">
        <v>2.5000000000000001E-3</v>
      </c>
      <c r="G124" s="5">
        <v>0.239033</v>
      </c>
      <c r="H124" s="5">
        <v>8.0000000000000004E-4</v>
      </c>
      <c r="I124">
        <v>3</v>
      </c>
      <c r="J124" s="4">
        <f>AVERAGE(Копия_20208[[#This Row],[Units (in 1000)]]*1000/Копия_20208[[#This Row],[Number of stores]])</f>
        <v>0.83333333333333337</v>
      </c>
      <c r="K124">
        <f t="shared" si="1"/>
        <v>95.613199999999992</v>
      </c>
      <c r="L124">
        <f>Копия_20208[[#This Row],[Off-Take]]/Копия_20208[[#This Row],[Number of stores]]</f>
        <v>0.27777777777777779</v>
      </c>
      <c r="M124">
        <f>Копия_20208[[#This Row],[Value (in 1000 rub)]]/Копия_20208[[#This Row],[Volume (in 1000 kg)]]/1000</f>
        <v>0.29879125000000001</v>
      </c>
    </row>
    <row r="125" spans="1:13" hidden="1" x14ac:dyDescent="0.25">
      <c r="A125">
        <v>2020</v>
      </c>
      <c r="B125">
        <v>3</v>
      </c>
      <c r="C125" s="1" t="s">
        <v>26</v>
      </c>
      <c r="D125" s="1" t="s">
        <v>10</v>
      </c>
      <c r="E125" s="1" t="s">
        <v>12</v>
      </c>
      <c r="F125">
        <v>69.861099999999993</v>
      </c>
      <c r="G125" s="5">
        <v>6958.6258809999999</v>
      </c>
      <c r="H125">
        <v>24.4513</v>
      </c>
      <c r="I125">
        <v>8564</v>
      </c>
      <c r="J125" s="4">
        <f>AVERAGE(Копия_20208[[#This Row],[Units (in 1000)]]*1000/Копия_20208[[#This Row],[Number of stores]])</f>
        <v>8.1575315273236804</v>
      </c>
      <c r="K125">
        <f t="shared" si="1"/>
        <v>99.606589088920742</v>
      </c>
      <c r="L125">
        <f>Копия_20208[[#This Row],[Off-Take]]/Копия_20208[[#This Row],[Number of stores]]</f>
        <v>9.5253754405928075E-4</v>
      </c>
      <c r="M125">
        <f>Копия_20208[[#This Row],[Value (in 1000 rub)]]/Копия_20208[[#This Row],[Volume (in 1000 kg)]]/1000</f>
        <v>0.28459124386024465</v>
      </c>
    </row>
    <row r="126" spans="1:13" hidden="1" x14ac:dyDescent="0.25">
      <c r="A126">
        <v>2020</v>
      </c>
      <c r="B126">
        <v>3</v>
      </c>
      <c r="C126" s="1" t="s">
        <v>26</v>
      </c>
      <c r="D126" s="1" t="s">
        <v>10</v>
      </c>
      <c r="E126" s="1" t="s">
        <v>13</v>
      </c>
      <c r="F126">
        <v>8.2565000000000008</v>
      </c>
      <c r="G126" s="5">
        <v>1088.4688610000001</v>
      </c>
      <c r="H126">
        <v>4.1283000000000003</v>
      </c>
      <c r="I126">
        <v>1297</v>
      </c>
      <c r="J126" s="4">
        <f>AVERAGE(Копия_20208[[#This Row],[Units (in 1000)]]*1000/Копия_20208[[#This Row],[Number of stores]])</f>
        <v>6.3658442559753281</v>
      </c>
      <c r="K126">
        <f t="shared" si="1"/>
        <v>131.83175207412341</v>
      </c>
      <c r="L126">
        <f>Копия_20208[[#This Row],[Off-Take]]/Копия_20208[[#This Row],[Number of stores]]</f>
        <v>4.9081297270434296E-3</v>
      </c>
      <c r="M126">
        <f>Копия_20208[[#This Row],[Value (in 1000 rub)]]/Копия_20208[[#This Row],[Volume (in 1000 kg)]]/1000</f>
        <v>0.26366031078167773</v>
      </c>
    </row>
    <row r="127" spans="1:13" hidden="1" x14ac:dyDescent="0.25">
      <c r="A127">
        <v>2020</v>
      </c>
      <c r="B127">
        <v>3</v>
      </c>
      <c r="C127" s="1" t="s">
        <v>26</v>
      </c>
      <c r="D127" s="1" t="s">
        <v>10</v>
      </c>
      <c r="E127" s="1" t="s">
        <v>14</v>
      </c>
      <c r="F127">
        <v>0.36559999999999998</v>
      </c>
      <c r="G127" s="5">
        <v>62.655918</v>
      </c>
      <c r="H127">
        <v>0.2742</v>
      </c>
      <c r="I127">
        <v>283</v>
      </c>
      <c r="J127" s="4">
        <f>AVERAGE(Копия_20208[[#This Row],[Units (in 1000)]]*1000/Копия_20208[[#This Row],[Number of stores]])</f>
        <v>1.2918727915194346</v>
      </c>
      <c r="K127">
        <f t="shared" si="1"/>
        <v>171.37833150984684</v>
      </c>
      <c r="L127">
        <f>Копия_20208[[#This Row],[Off-Take]]/Копия_20208[[#This Row],[Number of stores]]</f>
        <v>4.5649215248036558E-3</v>
      </c>
      <c r="M127">
        <f>Копия_20208[[#This Row],[Value (in 1000 rub)]]/Копия_20208[[#This Row],[Volume (in 1000 kg)]]/1000</f>
        <v>0.22850444201312911</v>
      </c>
    </row>
    <row r="128" spans="1:13" hidden="1" x14ac:dyDescent="0.25">
      <c r="A128">
        <v>2020</v>
      </c>
      <c r="B128">
        <v>3</v>
      </c>
      <c r="C128" s="1" t="s">
        <v>26</v>
      </c>
      <c r="D128" s="1" t="s">
        <v>15</v>
      </c>
      <c r="E128" s="1" t="s">
        <v>13</v>
      </c>
      <c r="F128">
        <v>10.6065</v>
      </c>
      <c r="G128" s="5">
        <v>1949.093433</v>
      </c>
      <c r="H128">
        <v>4.2427000000000001</v>
      </c>
      <c r="I128">
        <v>1612</v>
      </c>
      <c r="J128" s="4">
        <f>AVERAGE(Копия_20208[[#This Row],[Units (in 1000)]]*1000/Копия_20208[[#This Row],[Number of stores]])</f>
        <v>6.5797146401985112</v>
      </c>
      <c r="K128">
        <f t="shared" si="1"/>
        <v>183.76405345778531</v>
      </c>
      <c r="L128">
        <f>Копия_20208[[#This Row],[Off-Take]]/Копия_20208[[#This Row],[Number of stores]]</f>
        <v>4.0817088338700441E-3</v>
      </c>
      <c r="M128">
        <f>Копия_20208[[#This Row],[Value (in 1000 rub)]]/Копия_20208[[#This Row],[Volume (in 1000 kg)]]/1000</f>
        <v>0.45939930539514934</v>
      </c>
    </row>
    <row r="129" spans="1:13" hidden="1" x14ac:dyDescent="0.25">
      <c r="A129">
        <v>2020</v>
      </c>
      <c r="B129">
        <v>3</v>
      </c>
      <c r="C129" s="1" t="s">
        <v>26</v>
      </c>
      <c r="D129" s="1" t="s">
        <v>20</v>
      </c>
      <c r="E129" s="1" t="s">
        <v>12</v>
      </c>
      <c r="F129">
        <v>15.8856</v>
      </c>
      <c r="G129" s="5">
        <v>1072.2208250000001</v>
      </c>
      <c r="H129">
        <v>5.7187999999999999</v>
      </c>
      <c r="I129">
        <v>3521</v>
      </c>
      <c r="J129" s="4">
        <f>AVERAGE(Копия_20208[[#This Row],[Units (in 1000)]]*1000/Копия_20208[[#This Row],[Number of stores]])</f>
        <v>4.5116728202215279</v>
      </c>
      <c r="K129">
        <f t="shared" si="1"/>
        <v>67.496400828423234</v>
      </c>
      <c r="L129">
        <f>Копия_20208[[#This Row],[Off-Take]]/Копия_20208[[#This Row],[Number of stores]]</f>
        <v>1.2813612099464721E-3</v>
      </c>
      <c r="M129">
        <f>Копия_20208[[#This Row],[Value (in 1000 rub)]]/Копия_20208[[#This Row],[Volume (in 1000 kg)]]/1000</f>
        <v>0.18749052685878159</v>
      </c>
    </row>
    <row r="130" spans="1:13" hidden="1" x14ac:dyDescent="0.25">
      <c r="A130">
        <v>2020</v>
      </c>
      <c r="B130">
        <v>3</v>
      </c>
      <c r="C130" s="1" t="s">
        <v>26</v>
      </c>
      <c r="D130" s="1" t="s">
        <v>16</v>
      </c>
      <c r="E130" s="1" t="s">
        <v>11</v>
      </c>
      <c r="F130">
        <v>4.2058</v>
      </c>
      <c r="G130" s="5">
        <v>285.33204799999999</v>
      </c>
      <c r="H130">
        <v>0.96730000000000005</v>
      </c>
      <c r="I130">
        <v>1440</v>
      </c>
      <c r="J130" s="4">
        <f>AVERAGE(Копия_20208[[#This Row],[Units (in 1000)]]*1000/Копия_20208[[#This Row],[Number of stores]])</f>
        <v>2.9206944444444445</v>
      </c>
      <c r="K130">
        <f t="shared" ref="K130:K193" si="2">AVERAGE(G130/F130)</f>
        <v>67.842514622663941</v>
      </c>
      <c r="L130">
        <f>Копия_20208[[#This Row],[Off-Take]]/Копия_20208[[#This Row],[Number of stores]]</f>
        <v>2.0282600308641975E-3</v>
      </c>
      <c r="M130">
        <f>Копия_20208[[#This Row],[Value (in 1000 rub)]]/Копия_20208[[#This Row],[Volume (in 1000 kg)]]/1000</f>
        <v>0.29497782280574791</v>
      </c>
    </row>
    <row r="131" spans="1:13" hidden="1" x14ac:dyDescent="0.25">
      <c r="A131">
        <v>2020</v>
      </c>
      <c r="B131">
        <v>3</v>
      </c>
      <c r="C131" s="1" t="s">
        <v>26</v>
      </c>
      <c r="D131" s="1" t="s">
        <v>16</v>
      </c>
      <c r="E131" s="1" t="s">
        <v>13</v>
      </c>
      <c r="F131">
        <v>1.0539000000000001</v>
      </c>
      <c r="G131" s="5">
        <v>177.54775599999999</v>
      </c>
      <c r="H131">
        <v>0.47439999999999999</v>
      </c>
      <c r="I131">
        <v>434</v>
      </c>
      <c r="J131" s="4">
        <f>AVERAGE(Копия_20208[[#This Row],[Units (in 1000)]]*1000/Копия_20208[[#This Row],[Number of stores]])</f>
        <v>2.4283410138248849</v>
      </c>
      <c r="K131">
        <f t="shared" si="2"/>
        <v>168.46736502514469</v>
      </c>
      <c r="L131">
        <f>Копия_20208[[#This Row],[Off-Take]]/Копия_20208[[#This Row],[Number of stores]]</f>
        <v>5.595255792223237E-3</v>
      </c>
      <c r="M131">
        <f>Копия_20208[[#This Row],[Value (in 1000 rub)]]/Копия_20208[[#This Row],[Volume (in 1000 kg)]]/1000</f>
        <v>0.37425749578414835</v>
      </c>
    </row>
    <row r="132" spans="1:13" hidden="1" x14ac:dyDescent="0.25">
      <c r="A132">
        <v>2020</v>
      </c>
      <c r="B132">
        <v>3</v>
      </c>
      <c r="C132" s="1" t="s">
        <v>26</v>
      </c>
      <c r="D132" s="1" t="s">
        <v>39</v>
      </c>
      <c r="E132" s="1" t="s">
        <v>13</v>
      </c>
      <c r="F132">
        <v>2.5053000000000001</v>
      </c>
      <c r="G132" s="5">
        <v>321.67500000000001</v>
      </c>
      <c r="H132">
        <v>1.2526999999999999</v>
      </c>
      <c r="I132">
        <v>976</v>
      </c>
      <c r="J132" s="4">
        <f>AVERAGE(Копия_20208[[#This Row],[Units (in 1000)]]*1000/Копия_20208[[#This Row],[Number of stores]])</f>
        <v>2.5669057377049183</v>
      </c>
      <c r="K132">
        <f t="shared" si="2"/>
        <v>128.39779667105736</v>
      </c>
      <c r="L132">
        <f>Копия_20208[[#This Row],[Off-Take]]/Копия_20208[[#This Row],[Number of stores]]</f>
        <v>2.6300263705993014E-3</v>
      </c>
      <c r="M132">
        <f>Копия_20208[[#This Row],[Value (in 1000 rub)]]/Копия_20208[[#This Row],[Volume (in 1000 kg)]]/1000</f>
        <v>0.25678534365769939</v>
      </c>
    </row>
    <row r="133" spans="1:13" hidden="1" x14ac:dyDescent="0.25">
      <c r="A133">
        <v>2020</v>
      </c>
      <c r="B133">
        <v>3</v>
      </c>
      <c r="C133" s="1" t="s">
        <v>26</v>
      </c>
      <c r="D133" s="1" t="s">
        <v>19</v>
      </c>
      <c r="E133" s="1" t="s">
        <v>12</v>
      </c>
      <c r="F133">
        <v>0.74860000000000004</v>
      </c>
      <c r="G133" s="5">
        <v>124.803203</v>
      </c>
      <c r="H133">
        <v>0.27700000000000002</v>
      </c>
      <c r="I133">
        <v>253</v>
      </c>
      <c r="J133" s="4">
        <f>AVERAGE(Копия_20208[[#This Row],[Units (in 1000)]]*1000/Копия_20208[[#This Row],[Number of stores]])</f>
        <v>2.9588932806324113</v>
      </c>
      <c r="K133">
        <f t="shared" si="2"/>
        <v>166.71547288271438</v>
      </c>
      <c r="L133">
        <f>Копия_20208[[#This Row],[Off-Take]]/Копия_20208[[#This Row],[Number of stores]]</f>
        <v>1.1695230358230875E-2</v>
      </c>
      <c r="M133">
        <f>Копия_20208[[#This Row],[Value (in 1000 rub)]]/Копия_20208[[#This Row],[Volume (in 1000 kg)]]/1000</f>
        <v>0.4505530794223826</v>
      </c>
    </row>
    <row r="134" spans="1:13" hidden="1" x14ac:dyDescent="0.25">
      <c r="A134">
        <v>2020</v>
      </c>
      <c r="B134">
        <v>3</v>
      </c>
      <c r="C134" s="1" t="s">
        <v>26</v>
      </c>
      <c r="D134" s="1" t="s">
        <v>28</v>
      </c>
      <c r="E134" s="1" t="s">
        <v>12</v>
      </c>
      <c r="F134">
        <v>0.51239999999999997</v>
      </c>
      <c r="G134" s="5">
        <v>123.330744</v>
      </c>
      <c r="H134">
        <v>0.1794</v>
      </c>
      <c r="I134">
        <v>72</v>
      </c>
      <c r="J134" s="4">
        <f>AVERAGE(Копия_20208[[#This Row],[Units (in 1000)]]*1000/Копия_20208[[#This Row],[Number of stores]])</f>
        <v>7.1166666666666663</v>
      </c>
      <c r="K134">
        <f t="shared" si="2"/>
        <v>240.69231850117097</v>
      </c>
      <c r="L134">
        <f>Копия_20208[[#This Row],[Off-Take]]/Копия_20208[[#This Row],[Number of stores]]</f>
        <v>9.8842592592592593E-2</v>
      </c>
      <c r="M134">
        <f>Копия_20208[[#This Row],[Value (in 1000 rub)]]/Копия_20208[[#This Row],[Volume (in 1000 kg)]]/1000</f>
        <v>0.68746234113712379</v>
      </c>
    </row>
    <row r="135" spans="1:13" hidden="1" x14ac:dyDescent="0.25">
      <c r="A135">
        <v>2020</v>
      </c>
      <c r="B135">
        <v>3</v>
      </c>
      <c r="C135" s="1" t="s">
        <v>26</v>
      </c>
      <c r="D135" s="1" t="s">
        <v>17</v>
      </c>
      <c r="E135" s="1" t="s">
        <v>18</v>
      </c>
      <c r="F135">
        <v>1.1978</v>
      </c>
      <c r="G135" s="5">
        <v>108.865611</v>
      </c>
      <c r="H135">
        <v>0.21560000000000001</v>
      </c>
      <c r="I135">
        <v>239</v>
      </c>
      <c r="J135" s="4">
        <f>AVERAGE(Копия_20208[[#This Row],[Units (in 1000)]]*1000/Копия_20208[[#This Row],[Number of stores]])</f>
        <v>5.0117154811715476</v>
      </c>
      <c r="K135">
        <f t="shared" si="2"/>
        <v>90.887970445817331</v>
      </c>
      <c r="L135">
        <f>Копия_20208[[#This Row],[Off-Take]]/Копия_20208[[#This Row],[Number of stores]]</f>
        <v>2.0969520841721958E-2</v>
      </c>
      <c r="M135">
        <f>Копия_20208[[#This Row],[Value (in 1000 rub)]]/Копия_20208[[#This Row],[Volume (in 1000 kg)]]/1000</f>
        <v>0.50494253710575132</v>
      </c>
    </row>
    <row r="136" spans="1:13" hidden="1" x14ac:dyDescent="0.25">
      <c r="A136">
        <v>2020</v>
      </c>
      <c r="B136">
        <v>3</v>
      </c>
      <c r="C136" s="1" t="s">
        <v>26</v>
      </c>
      <c r="D136" s="1" t="s">
        <v>29</v>
      </c>
      <c r="E136" s="1" t="s">
        <v>18</v>
      </c>
      <c r="F136">
        <v>5.7999999999999996E-3</v>
      </c>
      <c r="G136" s="5">
        <v>1.6053360000000001</v>
      </c>
      <c r="H136">
        <v>1.1000000000000001E-3</v>
      </c>
      <c r="I136">
        <v>0</v>
      </c>
      <c r="J136" s="4" t="e">
        <f>AVERAGE(Копия_20208[[#This Row],[Units (in 1000)]]*1000/Копия_20208[[#This Row],[Number of stores]])</f>
        <v>#DIV/0!</v>
      </c>
      <c r="K136">
        <f t="shared" si="2"/>
        <v>276.78206896551728</v>
      </c>
      <c r="L136" t="e">
        <f>Копия_20208[[#This Row],[Off-Take]]/Копия_20208[[#This Row],[Number of stores]]</f>
        <v>#DIV/0!</v>
      </c>
      <c r="M136">
        <f>Копия_20208[[#This Row],[Value (in 1000 rub)]]/Копия_20208[[#This Row],[Volume (in 1000 kg)]]/1000</f>
        <v>1.4593963636363638</v>
      </c>
    </row>
    <row r="137" spans="1:13" hidden="1" x14ac:dyDescent="0.25">
      <c r="A137">
        <v>2020</v>
      </c>
      <c r="B137">
        <v>3</v>
      </c>
      <c r="C137" s="1" t="s">
        <v>26</v>
      </c>
      <c r="D137" s="1" t="s">
        <v>29</v>
      </c>
      <c r="E137" s="1" t="s">
        <v>13</v>
      </c>
      <c r="F137">
        <v>0.30649999999999999</v>
      </c>
      <c r="G137" s="5">
        <v>93.23621</v>
      </c>
      <c r="H137">
        <v>0.1226</v>
      </c>
      <c r="I137">
        <v>0</v>
      </c>
      <c r="J137" s="4" t="e">
        <f>AVERAGE(Копия_20208[[#This Row],[Units (in 1000)]]*1000/Копия_20208[[#This Row],[Number of stores]])</f>
        <v>#DIV/0!</v>
      </c>
      <c r="K137">
        <f t="shared" si="2"/>
        <v>304.19644371941274</v>
      </c>
      <c r="L137" t="e">
        <f>Копия_20208[[#This Row],[Off-Take]]/Копия_20208[[#This Row],[Number of stores]]</f>
        <v>#DIV/0!</v>
      </c>
      <c r="M137">
        <f>Копия_20208[[#This Row],[Value (in 1000 rub)]]/Копия_20208[[#This Row],[Volume (in 1000 kg)]]/1000</f>
        <v>0.76049110929853181</v>
      </c>
    </row>
    <row r="138" spans="1:13" hidden="1" x14ac:dyDescent="0.25">
      <c r="A138">
        <v>2020</v>
      </c>
      <c r="B138">
        <v>3</v>
      </c>
      <c r="C138" s="1" t="s">
        <v>26</v>
      </c>
      <c r="D138" s="1" t="s">
        <v>21</v>
      </c>
      <c r="E138" s="1" t="s">
        <v>13</v>
      </c>
      <c r="F138">
        <v>0.42</v>
      </c>
      <c r="G138" s="5">
        <v>48.423850999999999</v>
      </c>
      <c r="H138">
        <v>0.16800000000000001</v>
      </c>
      <c r="I138">
        <v>292</v>
      </c>
      <c r="J138" s="4">
        <f>AVERAGE(Копия_20208[[#This Row],[Units (in 1000)]]*1000/Копия_20208[[#This Row],[Number of stores]])</f>
        <v>1.4383561643835616</v>
      </c>
      <c r="K138">
        <f t="shared" si="2"/>
        <v>115.29488333333333</v>
      </c>
      <c r="L138">
        <f>Копия_20208[[#This Row],[Off-Take]]/Копия_20208[[#This Row],[Number of stores]]</f>
        <v>4.9258772752861701E-3</v>
      </c>
      <c r="M138">
        <f>Копия_20208[[#This Row],[Value (in 1000 rub)]]/Копия_20208[[#This Row],[Volume (in 1000 kg)]]/1000</f>
        <v>0.28823720833333327</v>
      </c>
    </row>
    <row r="139" spans="1:13" hidden="1" x14ac:dyDescent="0.25">
      <c r="A139">
        <v>2020</v>
      </c>
      <c r="B139">
        <v>3</v>
      </c>
      <c r="C139" s="1" t="s">
        <v>32</v>
      </c>
      <c r="D139" s="1" t="s">
        <v>10</v>
      </c>
      <c r="E139" s="1" t="s">
        <v>11</v>
      </c>
      <c r="F139">
        <v>80.834900000000005</v>
      </c>
      <c r="G139" s="5">
        <v>4860.2618430000002</v>
      </c>
      <c r="H139">
        <v>16.975300000000001</v>
      </c>
      <c r="I139">
        <v>10268</v>
      </c>
      <c r="J139" s="4">
        <f>AVERAGE(Копия_20208[[#This Row],[Units (in 1000)]]*1000/Копия_20208[[#This Row],[Number of stores]])</f>
        <v>7.8725068172964558</v>
      </c>
      <c r="K139">
        <f t="shared" si="2"/>
        <v>60.125785310552743</v>
      </c>
      <c r="L139">
        <f>Копия_20208[[#This Row],[Off-Take]]/Копия_20208[[#This Row],[Number of stores]]</f>
        <v>7.6670304025092096E-4</v>
      </c>
      <c r="M139">
        <f>Копия_20208[[#This Row],[Value (in 1000 rub)]]/Копия_20208[[#This Row],[Volume (in 1000 kg)]]/1000</f>
        <v>0.28631375251100127</v>
      </c>
    </row>
    <row r="140" spans="1:13" hidden="1" x14ac:dyDescent="0.25">
      <c r="A140">
        <v>2020</v>
      </c>
      <c r="B140">
        <v>3</v>
      </c>
      <c r="C140" s="1" t="s">
        <v>32</v>
      </c>
      <c r="D140" s="1" t="s">
        <v>10</v>
      </c>
      <c r="E140" s="1" t="s">
        <v>12</v>
      </c>
      <c r="F140">
        <v>98.055300000000003</v>
      </c>
      <c r="G140" s="5">
        <v>9525.2732039999992</v>
      </c>
      <c r="H140">
        <v>34.319400000000002</v>
      </c>
      <c r="I140">
        <v>8169</v>
      </c>
      <c r="J140" s="4">
        <f>AVERAGE(Копия_20208[[#This Row],[Units (in 1000)]]*1000/Копия_20208[[#This Row],[Number of stores]])</f>
        <v>12.003341902313625</v>
      </c>
      <c r="K140">
        <f t="shared" si="2"/>
        <v>97.141849588956418</v>
      </c>
      <c r="L140">
        <f>Копия_20208[[#This Row],[Off-Take]]/Копия_20208[[#This Row],[Number of stores]]</f>
        <v>1.4693771455886431E-3</v>
      </c>
      <c r="M140">
        <f>Копия_20208[[#This Row],[Value (in 1000 rub)]]/Копия_20208[[#This Row],[Volume (in 1000 kg)]]/1000</f>
        <v>0.27754777775835238</v>
      </c>
    </row>
    <row r="141" spans="1:13" hidden="1" x14ac:dyDescent="0.25">
      <c r="A141">
        <v>2020</v>
      </c>
      <c r="B141">
        <v>3</v>
      </c>
      <c r="C141" s="1" t="s">
        <v>32</v>
      </c>
      <c r="D141" s="1" t="s">
        <v>10</v>
      </c>
      <c r="E141" s="1" t="s">
        <v>13</v>
      </c>
      <c r="F141">
        <v>41.277500000000003</v>
      </c>
      <c r="G141" s="5">
        <v>5053.812038</v>
      </c>
      <c r="H141">
        <v>20.6387</v>
      </c>
      <c r="I141">
        <v>2632</v>
      </c>
      <c r="J141" s="4">
        <f>AVERAGE(Копия_20208[[#This Row],[Units (in 1000)]]*1000/Копия_20208[[#This Row],[Number of stores]])</f>
        <v>15.682940729483283</v>
      </c>
      <c r="K141">
        <f t="shared" si="2"/>
        <v>122.43503211192538</v>
      </c>
      <c r="L141">
        <f>Копия_20208[[#This Row],[Off-Take]]/Копия_20208[[#This Row],[Number of stores]]</f>
        <v>5.9585641069465362E-3</v>
      </c>
      <c r="M141">
        <f>Копия_20208[[#This Row],[Value (in 1000 rub)]]/Копия_20208[[#This Row],[Volume (in 1000 kg)]]/1000</f>
        <v>0.24487065745420011</v>
      </c>
    </row>
    <row r="142" spans="1:13" hidden="1" x14ac:dyDescent="0.25">
      <c r="A142">
        <v>2020</v>
      </c>
      <c r="B142">
        <v>3</v>
      </c>
      <c r="C142" s="1" t="s">
        <v>32</v>
      </c>
      <c r="D142" s="1" t="s">
        <v>10</v>
      </c>
      <c r="E142" s="1" t="s">
        <v>14</v>
      </c>
      <c r="F142">
        <v>8.4400000000000003E-2</v>
      </c>
      <c r="G142" s="5">
        <v>13.352451</v>
      </c>
      <c r="H142">
        <v>6.3299999999999995E-2</v>
      </c>
      <c r="I142">
        <v>65</v>
      </c>
      <c r="J142" s="4">
        <f>AVERAGE(Копия_20208[[#This Row],[Units (in 1000)]]*1000/Копия_20208[[#This Row],[Number of stores]])</f>
        <v>1.2984615384615386</v>
      </c>
      <c r="K142">
        <f t="shared" si="2"/>
        <v>158.20439573459714</v>
      </c>
      <c r="L142">
        <f>Копия_20208[[#This Row],[Off-Take]]/Копия_20208[[#This Row],[Number of stores]]</f>
        <v>1.9976331360946748E-2</v>
      </c>
      <c r="M142">
        <f>Копия_20208[[#This Row],[Value (in 1000 rub)]]/Копия_20208[[#This Row],[Volume (in 1000 kg)]]/1000</f>
        <v>0.21093919431279623</v>
      </c>
    </row>
    <row r="143" spans="1:13" hidden="1" x14ac:dyDescent="0.25">
      <c r="A143">
        <v>2020</v>
      </c>
      <c r="B143">
        <v>3</v>
      </c>
      <c r="C143" s="1" t="s">
        <v>32</v>
      </c>
      <c r="D143" s="1" t="s">
        <v>15</v>
      </c>
      <c r="E143" s="1" t="s">
        <v>13</v>
      </c>
      <c r="F143">
        <v>22.785900000000002</v>
      </c>
      <c r="G143" s="5">
        <v>4874.6838100000004</v>
      </c>
      <c r="H143">
        <v>9.1143999999999998</v>
      </c>
      <c r="I143">
        <v>2764</v>
      </c>
      <c r="J143" s="4">
        <f>AVERAGE(Копия_20208[[#This Row],[Units (in 1000)]]*1000/Копия_20208[[#This Row],[Number of stores]])</f>
        <v>8.2438133140376273</v>
      </c>
      <c r="K143">
        <f t="shared" si="2"/>
        <v>213.9342229185593</v>
      </c>
      <c r="L143">
        <f>Копия_20208[[#This Row],[Off-Take]]/Копия_20208[[#This Row],[Number of stores]]</f>
        <v>2.9825663220107192E-3</v>
      </c>
      <c r="M143">
        <f>Копия_20208[[#This Row],[Value (in 1000 rub)]]/Копия_20208[[#This Row],[Volume (in 1000 kg)]]/1000</f>
        <v>0.53483321008514007</v>
      </c>
    </row>
    <row r="144" spans="1:13" hidden="1" x14ac:dyDescent="0.25">
      <c r="A144">
        <v>2020</v>
      </c>
      <c r="B144">
        <v>3</v>
      </c>
      <c r="C144" s="1" t="s">
        <v>32</v>
      </c>
      <c r="D144" s="1" t="s">
        <v>16</v>
      </c>
      <c r="E144" s="1" t="s">
        <v>11</v>
      </c>
      <c r="F144">
        <v>8.6386000000000003</v>
      </c>
      <c r="G144" s="5">
        <v>518.47326399999997</v>
      </c>
      <c r="H144">
        <v>1.9869000000000001</v>
      </c>
      <c r="I144">
        <v>1801</v>
      </c>
      <c r="J144" s="4">
        <f>AVERAGE(Копия_20208[[#This Row],[Units (in 1000)]]*1000/Копия_20208[[#This Row],[Number of stores]])</f>
        <v>4.796557468073293</v>
      </c>
      <c r="K144">
        <f t="shared" si="2"/>
        <v>60.018204801703973</v>
      </c>
      <c r="L144">
        <f>Копия_20208[[#This Row],[Off-Take]]/Копия_20208[[#This Row],[Number of stores]]</f>
        <v>2.6632745519562981E-3</v>
      </c>
      <c r="M144">
        <f>Копия_20208[[#This Row],[Value (in 1000 rub)]]/Копия_20208[[#This Row],[Volume (in 1000 kg)]]/1000</f>
        <v>0.26094582716795001</v>
      </c>
    </row>
    <row r="145" spans="1:13" hidden="1" x14ac:dyDescent="0.25">
      <c r="A145">
        <v>2020</v>
      </c>
      <c r="B145">
        <v>3</v>
      </c>
      <c r="C145" s="1" t="s">
        <v>32</v>
      </c>
      <c r="D145" s="1" t="s">
        <v>16</v>
      </c>
      <c r="E145" s="1" t="s">
        <v>13</v>
      </c>
      <c r="F145">
        <v>4.9756999999999998</v>
      </c>
      <c r="G145" s="5">
        <v>855.17175999999995</v>
      </c>
      <c r="H145">
        <v>2.2391000000000001</v>
      </c>
      <c r="I145">
        <v>1471</v>
      </c>
      <c r="J145" s="4">
        <f>AVERAGE(Копия_20208[[#This Row],[Units (in 1000)]]*1000/Копия_20208[[#This Row],[Number of stores]])</f>
        <v>3.382528891910265</v>
      </c>
      <c r="K145">
        <f t="shared" si="2"/>
        <v>171.86963844283216</v>
      </c>
      <c r="L145">
        <f>Копия_20208[[#This Row],[Off-Take]]/Копия_20208[[#This Row],[Number of stores]]</f>
        <v>2.2994757932768626E-3</v>
      </c>
      <c r="M145">
        <f>Копия_20208[[#This Row],[Value (in 1000 rub)]]/Копия_20208[[#This Row],[Volume (in 1000 kg)]]/1000</f>
        <v>0.38192655977848239</v>
      </c>
    </row>
    <row r="146" spans="1:13" hidden="1" x14ac:dyDescent="0.25">
      <c r="A146">
        <v>2020</v>
      </c>
      <c r="B146">
        <v>3</v>
      </c>
      <c r="C146" s="1" t="s">
        <v>32</v>
      </c>
      <c r="D146" s="1" t="s">
        <v>20</v>
      </c>
      <c r="E146" s="1" t="s">
        <v>12</v>
      </c>
      <c r="F146">
        <v>20.995999999999999</v>
      </c>
      <c r="G146" s="5">
        <v>1306.620265</v>
      </c>
      <c r="H146">
        <v>7.5586000000000002</v>
      </c>
      <c r="I146">
        <v>3778</v>
      </c>
      <c r="J146" s="4">
        <f>AVERAGE(Копия_20208[[#This Row],[Units (in 1000)]]*1000/Копия_20208[[#This Row],[Number of stores]])</f>
        <v>5.5574377977766014</v>
      </c>
      <c r="K146">
        <f t="shared" si="2"/>
        <v>62.231866307868167</v>
      </c>
      <c r="L146">
        <f>Копия_20208[[#This Row],[Off-Take]]/Копия_20208[[#This Row],[Number of stores]]</f>
        <v>1.4709999464734254E-3</v>
      </c>
      <c r="M146">
        <f>Копия_20208[[#This Row],[Value (in 1000 rub)]]/Копия_20208[[#This Row],[Volume (in 1000 kg)]]/1000</f>
        <v>0.17286538049374223</v>
      </c>
    </row>
    <row r="147" spans="1:13" hidden="1" x14ac:dyDescent="0.25">
      <c r="A147">
        <v>2020</v>
      </c>
      <c r="B147">
        <v>3</v>
      </c>
      <c r="C147" s="1" t="s">
        <v>32</v>
      </c>
      <c r="D147" s="1" t="s">
        <v>19</v>
      </c>
      <c r="E147" s="1" t="s">
        <v>12</v>
      </c>
      <c r="F147">
        <v>8.5074000000000005</v>
      </c>
      <c r="G147" s="5">
        <v>1124.5899529999999</v>
      </c>
      <c r="H147">
        <v>3.1476999999999999</v>
      </c>
      <c r="I147">
        <v>869</v>
      </c>
      <c r="J147" s="4">
        <f>AVERAGE(Копия_20208[[#This Row],[Units (in 1000)]]*1000/Копия_20208[[#This Row],[Number of stores]])</f>
        <v>9.7898734177215179</v>
      </c>
      <c r="K147">
        <f t="shared" si="2"/>
        <v>132.18961762700707</v>
      </c>
      <c r="L147">
        <f>Копия_20208[[#This Row],[Off-Take]]/Копия_20208[[#This Row],[Number of stores]]</f>
        <v>1.1265677120508076E-2</v>
      </c>
      <c r="M147">
        <f>Копия_20208[[#This Row],[Value (in 1000 rub)]]/Копия_20208[[#This Row],[Volume (in 1000 kg)]]/1000</f>
        <v>0.35727354989357307</v>
      </c>
    </row>
    <row r="148" spans="1:13" hidden="1" x14ac:dyDescent="0.25">
      <c r="A148">
        <v>2020</v>
      </c>
      <c r="B148">
        <v>3</v>
      </c>
      <c r="C148" s="1" t="s">
        <v>32</v>
      </c>
      <c r="D148" s="1" t="s">
        <v>39</v>
      </c>
      <c r="E148" s="1" t="s">
        <v>13</v>
      </c>
      <c r="F148">
        <v>6.3936999999999999</v>
      </c>
      <c r="G148" s="5">
        <v>811.186105</v>
      </c>
      <c r="H148">
        <v>3.1968999999999999</v>
      </c>
      <c r="I148">
        <v>2485</v>
      </c>
      <c r="J148" s="4">
        <f>AVERAGE(Копия_20208[[#This Row],[Units (in 1000)]]*1000/Копия_20208[[#This Row],[Number of stores]])</f>
        <v>2.5729175050301811</v>
      </c>
      <c r="K148">
        <f t="shared" si="2"/>
        <v>126.87271923925114</v>
      </c>
      <c r="L148">
        <f>Копия_20208[[#This Row],[Off-Take]]/Копия_20208[[#This Row],[Number of stores]]</f>
        <v>1.0353792776781412E-3</v>
      </c>
      <c r="M148">
        <f>Копия_20208[[#This Row],[Value (in 1000 rub)]]/Копия_20208[[#This Row],[Volume (in 1000 kg)]]/1000</f>
        <v>0.25374146986142826</v>
      </c>
    </row>
    <row r="149" spans="1:13" hidden="1" x14ac:dyDescent="0.25">
      <c r="A149">
        <v>2020</v>
      </c>
      <c r="B149">
        <v>3</v>
      </c>
      <c r="C149" s="1" t="s">
        <v>32</v>
      </c>
      <c r="D149" s="1" t="s">
        <v>33</v>
      </c>
      <c r="E149" s="1" t="s">
        <v>18</v>
      </c>
      <c r="F149">
        <v>2.5575999999999999</v>
      </c>
      <c r="G149" s="5">
        <v>700.96811600000001</v>
      </c>
      <c r="H149">
        <v>0.4859</v>
      </c>
      <c r="I149">
        <v>111</v>
      </c>
      <c r="J149" s="4">
        <f>AVERAGE(Копия_20208[[#This Row],[Units (in 1000)]]*1000/Копия_20208[[#This Row],[Number of stores]])</f>
        <v>23.041441441441442</v>
      </c>
      <c r="K149">
        <f t="shared" si="2"/>
        <v>274.07261338755086</v>
      </c>
      <c r="L149">
        <f>Копия_20208[[#This Row],[Off-Take]]/Копия_20208[[#This Row],[Number of stores]]</f>
        <v>0.20758055352649948</v>
      </c>
      <c r="M149">
        <f>Копия_20208[[#This Row],[Value (in 1000 rub)]]/Копия_20208[[#This Row],[Volume (in 1000 kg)]]/1000</f>
        <v>1.4426180613294917</v>
      </c>
    </row>
    <row r="150" spans="1:13" hidden="1" x14ac:dyDescent="0.25">
      <c r="A150">
        <v>2020</v>
      </c>
      <c r="B150">
        <v>3</v>
      </c>
      <c r="C150" s="1" t="s">
        <v>32</v>
      </c>
      <c r="D150" s="1" t="s">
        <v>33</v>
      </c>
      <c r="E150" s="1" t="s">
        <v>12</v>
      </c>
      <c r="F150">
        <v>4.1200000000000001E-2</v>
      </c>
      <c r="G150" s="5">
        <v>13.251863999999999</v>
      </c>
      <c r="H150">
        <v>1.4500000000000001E-2</v>
      </c>
      <c r="I150">
        <v>6</v>
      </c>
      <c r="J150" s="4">
        <f>AVERAGE(Копия_20208[[#This Row],[Units (in 1000)]]*1000/Копия_20208[[#This Row],[Number of stores]])</f>
        <v>6.8666666666666671</v>
      </c>
      <c r="K150">
        <f t="shared" si="2"/>
        <v>321.64718446601938</v>
      </c>
      <c r="L150">
        <f>Копия_20208[[#This Row],[Off-Take]]/Копия_20208[[#This Row],[Number of stores]]</f>
        <v>1.1444444444444446</v>
      </c>
      <c r="M150">
        <f>Копия_20208[[#This Row],[Value (in 1000 rub)]]/Копия_20208[[#This Row],[Volume (in 1000 kg)]]/1000</f>
        <v>0.91392165517241364</v>
      </c>
    </row>
    <row r="151" spans="1:13" hidden="1" x14ac:dyDescent="0.25">
      <c r="A151">
        <v>2020</v>
      </c>
      <c r="B151">
        <v>3</v>
      </c>
      <c r="C151" s="1" t="s">
        <v>32</v>
      </c>
      <c r="D151" s="1" t="s">
        <v>33</v>
      </c>
      <c r="E151" s="1" t="s">
        <v>13</v>
      </c>
      <c r="F151">
        <v>8.1799999999999998E-2</v>
      </c>
      <c r="G151" s="5">
        <v>39.988526</v>
      </c>
      <c r="H151">
        <v>4.0800000000000003E-2</v>
      </c>
      <c r="I151">
        <v>47</v>
      </c>
      <c r="J151" s="4">
        <f>AVERAGE(Копия_20208[[#This Row],[Units (in 1000)]]*1000/Копия_20208[[#This Row],[Number of stores]])</f>
        <v>1.7404255319148936</v>
      </c>
      <c r="K151">
        <f t="shared" si="2"/>
        <v>488.85728606356969</v>
      </c>
      <c r="L151">
        <f>Копия_20208[[#This Row],[Off-Take]]/Копия_20208[[#This Row],[Number of stores]]</f>
        <v>3.7030330466274332E-2</v>
      </c>
      <c r="M151">
        <f>Копия_20208[[#This Row],[Value (in 1000 rub)]]/Копия_20208[[#This Row],[Volume (in 1000 kg)]]/1000</f>
        <v>0.98011093137254901</v>
      </c>
    </row>
    <row r="152" spans="1:13" hidden="1" x14ac:dyDescent="0.25">
      <c r="A152">
        <v>2020</v>
      </c>
      <c r="B152">
        <v>3</v>
      </c>
      <c r="C152" s="1" t="s">
        <v>32</v>
      </c>
      <c r="D152" s="1" t="s">
        <v>29</v>
      </c>
      <c r="E152" s="1" t="s">
        <v>18</v>
      </c>
      <c r="F152">
        <v>3.2199999999999999E-2</v>
      </c>
      <c r="G152" s="5">
        <v>7.8845869999999998</v>
      </c>
      <c r="H152">
        <v>6.1000000000000004E-3</v>
      </c>
      <c r="I152">
        <v>21</v>
      </c>
      <c r="J152" s="4">
        <f>AVERAGE(Копия_20208[[#This Row],[Units (in 1000)]]*1000/Копия_20208[[#This Row],[Number of stores]])</f>
        <v>1.5333333333333334</v>
      </c>
      <c r="K152">
        <f t="shared" si="2"/>
        <v>244.862950310559</v>
      </c>
      <c r="L152">
        <f>Копия_20208[[#This Row],[Off-Take]]/Копия_20208[[#This Row],[Number of stores]]</f>
        <v>7.301587301587302E-2</v>
      </c>
      <c r="M152">
        <f>Копия_20208[[#This Row],[Value (in 1000 rub)]]/Копия_20208[[#This Row],[Volume (in 1000 kg)]]/1000</f>
        <v>1.2925552459016392</v>
      </c>
    </row>
    <row r="153" spans="1:13" hidden="1" x14ac:dyDescent="0.25">
      <c r="A153">
        <v>2020</v>
      </c>
      <c r="B153">
        <v>3</v>
      </c>
      <c r="C153" s="1" t="s">
        <v>32</v>
      </c>
      <c r="D153" s="1" t="s">
        <v>29</v>
      </c>
      <c r="E153" s="1" t="s">
        <v>13</v>
      </c>
      <c r="F153">
        <v>2.1444999999999999</v>
      </c>
      <c r="G153" s="5">
        <v>603.62510699999996</v>
      </c>
      <c r="H153">
        <v>0.85770000000000002</v>
      </c>
      <c r="I153">
        <v>257</v>
      </c>
      <c r="J153" s="4">
        <f>AVERAGE(Копия_20208[[#This Row],[Units (in 1000)]]*1000/Копия_20208[[#This Row],[Number of stores]])</f>
        <v>8.3443579766536971</v>
      </c>
      <c r="K153">
        <f t="shared" si="2"/>
        <v>281.47591839589649</v>
      </c>
      <c r="L153">
        <f>Копия_20208[[#This Row],[Off-Take]]/Копия_20208[[#This Row],[Number of stores]]</f>
        <v>3.2468318975306214E-2</v>
      </c>
      <c r="M153">
        <f>Копия_20208[[#This Row],[Value (in 1000 rub)]]/Копия_20208[[#This Row],[Volume (in 1000 kg)]]/1000</f>
        <v>0.70377183980412727</v>
      </c>
    </row>
    <row r="154" spans="1:13" hidden="1" x14ac:dyDescent="0.25">
      <c r="A154">
        <v>2020</v>
      </c>
      <c r="B154">
        <v>3</v>
      </c>
      <c r="C154" s="1" t="s">
        <v>32</v>
      </c>
      <c r="D154" s="1" t="s">
        <v>34</v>
      </c>
      <c r="E154" s="1" t="s">
        <v>12</v>
      </c>
      <c r="F154">
        <v>5.7700000000000001E-2</v>
      </c>
      <c r="G154" s="5">
        <v>25.981501999999999</v>
      </c>
      <c r="H154">
        <v>2.0199999999999999E-2</v>
      </c>
      <c r="I154">
        <v>0</v>
      </c>
      <c r="J154" s="4" t="e">
        <f>AVERAGE(Копия_20208[[#This Row],[Units (in 1000)]]*1000/Копия_20208[[#This Row],[Number of stores]])</f>
        <v>#DIV/0!</v>
      </c>
      <c r="K154">
        <f t="shared" si="2"/>
        <v>450.28599653379547</v>
      </c>
      <c r="L154" t="e">
        <f>Копия_20208[[#This Row],[Off-Take]]/Копия_20208[[#This Row],[Number of stores]]</f>
        <v>#DIV/0!</v>
      </c>
      <c r="M154">
        <f>Копия_20208[[#This Row],[Value (in 1000 rub)]]/Копия_20208[[#This Row],[Volume (in 1000 kg)]]/1000</f>
        <v>1.2862129702970297</v>
      </c>
    </row>
    <row r="155" spans="1:13" hidden="1" x14ac:dyDescent="0.25">
      <c r="A155">
        <v>2020</v>
      </c>
      <c r="B155">
        <v>3</v>
      </c>
      <c r="C155" s="1" t="s">
        <v>32</v>
      </c>
      <c r="D155" s="1" t="s">
        <v>34</v>
      </c>
      <c r="E155" s="1" t="s">
        <v>13</v>
      </c>
      <c r="F155">
        <v>0.54579999999999995</v>
      </c>
      <c r="G155" s="5">
        <v>290.24293999999998</v>
      </c>
      <c r="H155">
        <v>0.22919999999999999</v>
      </c>
      <c r="I155">
        <v>0</v>
      </c>
      <c r="J155" s="4" t="e">
        <f>AVERAGE(Копия_20208[[#This Row],[Units (in 1000)]]*1000/Копия_20208[[#This Row],[Number of stores]])</f>
        <v>#DIV/0!</v>
      </c>
      <c r="K155">
        <f t="shared" si="2"/>
        <v>531.77526566507879</v>
      </c>
      <c r="L155" t="e">
        <f>Копия_20208[[#This Row],[Off-Take]]/Копия_20208[[#This Row],[Number of stores]]</f>
        <v>#DIV/0!</v>
      </c>
      <c r="M155">
        <f>Копия_20208[[#This Row],[Value (in 1000 rub)]]/Копия_20208[[#This Row],[Volume (in 1000 kg)]]/1000</f>
        <v>1.2663304537521816</v>
      </c>
    </row>
    <row r="156" spans="1:13" hidden="1" x14ac:dyDescent="0.25">
      <c r="A156">
        <v>2020</v>
      </c>
      <c r="B156">
        <v>3</v>
      </c>
      <c r="C156" s="1" t="s">
        <v>32</v>
      </c>
      <c r="D156" s="1" t="s">
        <v>37</v>
      </c>
      <c r="E156" s="1" t="s">
        <v>18</v>
      </c>
      <c r="F156">
        <v>4.0000000000000002E-4</v>
      </c>
      <c r="G156" s="5">
        <v>4.9662999999999999E-2</v>
      </c>
      <c r="H156">
        <v>1E-4</v>
      </c>
      <c r="I156">
        <v>1</v>
      </c>
      <c r="J156" s="4">
        <f>AVERAGE(Копия_20208[[#This Row],[Units (in 1000)]]*1000/Копия_20208[[#This Row],[Number of stores]])</f>
        <v>0.4</v>
      </c>
      <c r="K156">
        <f t="shared" si="2"/>
        <v>124.15749999999998</v>
      </c>
      <c r="L156">
        <f>Копия_20208[[#This Row],[Off-Take]]/Копия_20208[[#This Row],[Number of stores]]</f>
        <v>0.4</v>
      </c>
      <c r="M156">
        <f>Копия_20208[[#This Row],[Value (in 1000 rub)]]/Копия_20208[[#This Row],[Volume (in 1000 kg)]]/1000</f>
        <v>0.49662999999999996</v>
      </c>
    </row>
    <row r="157" spans="1:13" hidden="1" x14ac:dyDescent="0.25">
      <c r="A157">
        <v>2020</v>
      </c>
      <c r="B157">
        <v>3</v>
      </c>
      <c r="C157" s="1" t="s">
        <v>32</v>
      </c>
      <c r="D157" s="1" t="s">
        <v>37</v>
      </c>
      <c r="E157" s="1" t="s">
        <v>12</v>
      </c>
      <c r="F157">
        <v>1.3841000000000001</v>
      </c>
      <c r="G157" s="5">
        <v>238.90414200000001</v>
      </c>
      <c r="H157">
        <v>0.4844</v>
      </c>
      <c r="I157">
        <v>158</v>
      </c>
      <c r="J157" s="4">
        <f>AVERAGE(Копия_20208[[#This Row],[Units (in 1000)]]*1000/Копия_20208[[#This Row],[Number of stores]])</f>
        <v>8.7601265822784811</v>
      </c>
      <c r="K157">
        <f t="shared" si="2"/>
        <v>172.60612816992992</v>
      </c>
      <c r="L157">
        <f>Копия_20208[[#This Row],[Off-Take]]/Копия_20208[[#This Row],[Number of stores]]</f>
        <v>5.5443839128344816E-2</v>
      </c>
      <c r="M157">
        <f>Копия_20208[[#This Row],[Value (in 1000 rub)]]/Копия_20208[[#This Row],[Volume (in 1000 kg)]]/1000</f>
        <v>0.49319599917423618</v>
      </c>
    </row>
    <row r="158" spans="1:13" hidden="1" x14ac:dyDescent="0.25">
      <c r="A158">
        <v>2020</v>
      </c>
      <c r="B158">
        <v>4</v>
      </c>
      <c r="C158" s="1" t="s">
        <v>9</v>
      </c>
      <c r="D158" s="1" t="s">
        <v>10</v>
      </c>
      <c r="E158" s="1" t="s">
        <v>11</v>
      </c>
      <c r="F158">
        <v>13.180899999999999</v>
      </c>
      <c r="G158" s="5">
        <v>819.69867699999998</v>
      </c>
      <c r="H158">
        <v>2.7679999999999998</v>
      </c>
      <c r="I158">
        <v>478</v>
      </c>
      <c r="J158" s="4">
        <f>AVERAGE(Копия_20208[[#This Row],[Units (in 1000)]]*1000/Копия_20208[[#This Row],[Number of stores]])</f>
        <v>27.575104602510461</v>
      </c>
      <c r="K158">
        <f t="shared" si="2"/>
        <v>62.188369307103464</v>
      </c>
      <c r="L158">
        <f>Копия_20208[[#This Row],[Off-Take]]/Копия_20208[[#This Row],[Number of stores]]</f>
        <v>5.7688503352532346E-2</v>
      </c>
      <c r="M158">
        <f>Копия_20208[[#This Row],[Value (in 1000 rub)]]/Копия_20208[[#This Row],[Volume (in 1000 kg)]]/1000</f>
        <v>0.29613391510115611</v>
      </c>
    </row>
    <row r="159" spans="1:13" hidden="1" x14ac:dyDescent="0.25">
      <c r="A159">
        <v>2020</v>
      </c>
      <c r="B159">
        <v>4</v>
      </c>
      <c r="C159" s="1" t="s">
        <v>9</v>
      </c>
      <c r="D159" s="1" t="s">
        <v>10</v>
      </c>
      <c r="E159" s="1" t="s">
        <v>12</v>
      </c>
      <c r="F159">
        <v>54.853700000000003</v>
      </c>
      <c r="G159" s="5">
        <v>4806.2020419999999</v>
      </c>
      <c r="H159">
        <v>19.198899999999998</v>
      </c>
      <c r="I159">
        <v>786</v>
      </c>
      <c r="J159" s="4">
        <f>AVERAGE(Копия_20208[[#This Row],[Units (in 1000)]]*1000/Копия_20208[[#This Row],[Number of stores]])</f>
        <v>69.788422391857509</v>
      </c>
      <c r="K159">
        <f t="shared" si="2"/>
        <v>87.618557034438879</v>
      </c>
      <c r="L159">
        <f>Копия_20208[[#This Row],[Off-Take]]/Копия_20208[[#This Row],[Number of stores]]</f>
        <v>8.8789341465467575E-2</v>
      </c>
      <c r="M159">
        <f>Копия_20208[[#This Row],[Value (in 1000 rub)]]/Копия_20208[[#This Row],[Volume (in 1000 kg)]]/1000</f>
        <v>0.25033736526571837</v>
      </c>
    </row>
    <row r="160" spans="1:13" hidden="1" x14ac:dyDescent="0.25">
      <c r="A160">
        <v>2020</v>
      </c>
      <c r="B160">
        <v>4</v>
      </c>
      <c r="C160" s="1" t="s">
        <v>9</v>
      </c>
      <c r="D160" s="1" t="s">
        <v>10</v>
      </c>
      <c r="E160" s="1" t="s">
        <v>13</v>
      </c>
      <c r="F160">
        <v>48.549799999999998</v>
      </c>
      <c r="G160" s="5">
        <v>5104.9096810000001</v>
      </c>
      <c r="H160">
        <v>24.274799999999999</v>
      </c>
      <c r="I160">
        <v>663</v>
      </c>
      <c r="J160" s="4">
        <f>AVERAGE(Копия_20208[[#This Row],[Units (in 1000)]]*1000/Копия_20208[[#This Row],[Number of stores]])</f>
        <v>73.227450980392149</v>
      </c>
      <c r="K160">
        <f t="shared" si="2"/>
        <v>105.14790341051869</v>
      </c>
      <c r="L160">
        <f>Копия_20208[[#This Row],[Off-Take]]/Копия_20208[[#This Row],[Number of stores]]</f>
        <v>0.11044864401265785</v>
      </c>
      <c r="M160">
        <f>Копия_20208[[#This Row],[Value (in 1000 rub)]]/Копия_20208[[#This Row],[Volume (in 1000 kg)]]/1000</f>
        <v>0.21029667313427919</v>
      </c>
    </row>
    <row r="161" spans="1:13" hidden="1" x14ac:dyDescent="0.25">
      <c r="A161">
        <v>2020</v>
      </c>
      <c r="B161">
        <v>4</v>
      </c>
      <c r="C161" s="1" t="s">
        <v>9</v>
      </c>
      <c r="D161" s="1" t="s">
        <v>10</v>
      </c>
      <c r="E161" s="1" t="s">
        <v>14</v>
      </c>
      <c r="F161">
        <v>1.0820000000000001</v>
      </c>
      <c r="G161" s="5">
        <v>129.17522600000001</v>
      </c>
      <c r="H161">
        <v>0.8115</v>
      </c>
      <c r="I161">
        <v>23</v>
      </c>
      <c r="J161" s="4">
        <f>AVERAGE(Копия_20208[[#This Row],[Units (in 1000)]]*1000/Копия_20208[[#This Row],[Number of stores]])</f>
        <v>47.043478260869563</v>
      </c>
      <c r="K161">
        <f t="shared" si="2"/>
        <v>119.38560628465804</v>
      </c>
      <c r="L161">
        <f>Копия_20208[[#This Row],[Off-Take]]/Копия_20208[[#This Row],[Number of stores]]</f>
        <v>2.0453686200378072</v>
      </c>
      <c r="M161">
        <f>Копия_20208[[#This Row],[Value (in 1000 rub)]]/Копия_20208[[#This Row],[Volume (in 1000 kg)]]/1000</f>
        <v>0.15918080837954407</v>
      </c>
    </row>
    <row r="162" spans="1:13" hidden="1" x14ac:dyDescent="0.25">
      <c r="A162">
        <v>2020</v>
      </c>
      <c r="B162">
        <v>4</v>
      </c>
      <c r="C162" s="1" t="s">
        <v>9</v>
      </c>
      <c r="D162" s="1" t="s">
        <v>15</v>
      </c>
      <c r="E162" s="1" t="s">
        <v>13</v>
      </c>
      <c r="F162">
        <v>14.688700000000001</v>
      </c>
      <c r="G162" s="5">
        <v>3008.3285460000002</v>
      </c>
      <c r="H162">
        <v>5.8754999999999997</v>
      </c>
      <c r="I162">
        <v>671</v>
      </c>
      <c r="J162" s="4">
        <f>AVERAGE(Копия_20208[[#This Row],[Units (in 1000)]]*1000/Копия_20208[[#This Row],[Number of stores]])</f>
        <v>21.890760059612521</v>
      </c>
      <c r="K162">
        <f t="shared" si="2"/>
        <v>204.80563603314113</v>
      </c>
      <c r="L162">
        <f>Копия_20208[[#This Row],[Off-Take]]/Копия_20208[[#This Row],[Number of stores]]</f>
        <v>3.2624083546367394E-2</v>
      </c>
      <c r="M162">
        <f>Копия_20208[[#This Row],[Value (in 1000 rub)]]/Копия_20208[[#This Row],[Volume (in 1000 kg)]]/1000</f>
        <v>0.51201234720449329</v>
      </c>
    </row>
    <row r="163" spans="1:13" hidden="1" x14ac:dyDescent="0.25">
      <c r="A163">
        <v>2020</v>
      </c>
      <c r="B163">
        <v>4</v>
      </c>
      <c r="C163" s="1" t="s">
        <v>9</v>
      </c>
      <c r="D163" s="1" t="s">
        <v>16</v>
      </c>
      <c r="E163" s="1" t="s">
        <v>11</v>
      </c>
      <c r="F163">
        <v>10.8278</v>
      </c>
      <c r="G163" s="5">
        <v>634.09897699999999</v>
      </c>
      <c r="H163">
        <v>2.4904000000000002</v>
      </c>
      <c r="I163">
        <v>482</v>
      </c>
      <c r="J163" s="4">
        <f>AVERAGE(Копия_20208[[#This Row],[Units (in 1000)]]*1000/Копия_20208[[#This Row],[Number of stores]])</f>
        <v>22.464315352697096</v>
      </c>
      <c r="K163">
        <f t="shared" si="2"/>
        <v>58.562124993073382</v>
      </c>
      <c r="L163">
        <f>Копия_20208[[#This Row],[Off-Take]]/Копия_20208[[#This Row],[Number of stores]]</f>
        <v>4.660646338733837E-2</v>
      </c>
      <c r="M163">
        <f>Копия_20208[[#This Row],[Value (in 1000 rub)]]/Копия_20208[[#This Row],[Volume (in 1000 kg)]]/1000</f>
        <v>0.25461732131384512</v>
      </c>
    </row>
    <row r="164" spans="1:13" hidden="1" x14ac:dyDescent="0.25">
      <c r="A164">
        <v>2020</v>
      </c>
      <c r="B164">
        <v>4</v>
      </c>
      <c r="C164" s="1" t="s">
        <v>9</v>
      </c>
      <c r="D164" s="1" t="s">
        <v>16</v>
      </c>
      <c r="E164" s="1" t="s">
        <v>27</v>
      </c>
      <c r="F164">
        <v>1E-4</v>
      </c>
      <c r="G164" s="5">
        <v>7.0280000000000004E-3</v>
      </c>
      <c r="H164" s="5">
        <v>0</v>
      </c>
      <c r="I164">
        <v>0</v>
      </c>
      <c r="J164" s="4" t="e">
        <f>AVERAGE(Копия_20208[[#This Row],[Units (in 1000)]]*1000/Копия_20208[[#This Row],[Number of stores]])</f>
        <v>#DIV/0!</v>
      </c>
      <c r="K164">
        <f t="shared" si="2"/>
        <v>70.28</v>
      </c>
      <c r="L164" t="e">
        <f>Копия_20208[[#This Row],[Off-Take]]/Копия_20208[[#This Row],[Number of stores]]</f>
        <v>#DIV/0!</v>
      </c>
      <c r="M164" t="e">
        <f>Копия_20208[[#This Row],[Value (in 1000 rub)]]/Копия_20208[[#This Row],[Volume (in 1000 kg)]]/1000</f>
        <v>#DIV/0!</v>
      </c>
    </row>
    <row r="165" spans="1:13" hidden="1" x14ac:dyDescent="0.25">
      <c r="A165">
        <v>2020</v>
      </c>
      <c r="B165">
        <v>4</v>
      </c>
      <c r="C165" s="1" t="s">
        <v>9</v>
      </c>
      <c r="D165" s="1" t="s">
        <v>16</v>
      </c>
      <c r="E165" s="1" t="s">
        <v>13</v>
      </c>
      <c r="F165">
        <v>2.0152000000000001</v>
      </c>
      <c r="G165" s="5">
        <v>337.34259300000002</v>
      </c>
      <c r="H165">
        <v>0.90690000000000004</v>
      </c>
      <c r="I165">
        <v>302</v>
      </c>
      <c r="J165" s="4">
        <f>AVERAGE(Копия_20208[[#This Row],[Units (in 1000)]]*1000/Копия_20208[[#This Row],[Number of stores]])</f>
        <v>6.6728476821192055</v>
      </c>
      <c r="K165">
        <f t="shared" si="2"/>
        <v>167.3990636165145</v>
      </c>
      <c r="L165">
        <f>Копия_20208[[#This Row],[Off-Take]]/Копия_20208[[#This Row],[Number of stores]]</f>
        <v>2.2095522126222535E-2</v>
      </c>
      <c r="M165">
        <f>Копия_20208[[#This Row],[Value (in 1000 rub)]]/Копия_20208[[#This Row],[Volume (in 1000 kg)]]/1000</f>
        <v>0.37197330797221306</v>
      </c>
    </row>
    <row r="166" spans="1:13" hidden="1" x14ac:dyDescent="0.25">
      <c r="A166">
        <v>2020</v>
      </c>
      <c r="B166">
        <v>4</v>
      </c>
      <c r="C166" s="1" t="s">
        <v>9</v>
      </c>
      <c r="D166" s="1" t="s">
        <v>16</v>
      </c>
      <c r="E166" s="1" t="s">
        <v>14</v>
      </c>
      <c r="F166">
        <v>1E-4</v>
      </c>
      <c r="G166" s="5">
        <v>1.6112000000000001E-2</v>
      </c>
      <c r="H166">
        <v>1E-4</v>
      </c>
      <c r="I166">
        <v>2</v>
      </c>
      <c r="J166" s="4">
        <f>AVERAGE(Копия_20208[[#This Row],[Units (in 1000)]]*1000/Копия_20208[[#This Row],[Number of stores]])</f>
        <v>0.05</v>
      </c>
      <c r="K166">
        <f t="shared" si="2"/>
        <v>161.12</v>
      </c>
      <c r="L166">
        <f>Копия_20208[[#This Row],[Off-Take]]/Копия_20208[[#This Row],[Number of stores]]</f>
        <v>2.5000000000000001E-2</v>
      </c>
      <c r="M166">
        <f>Копия_20208[[#This Row],[Value (in 1000 rub)]]/Копия_20208[[#This Row],[Volume (in 1000 kg)]]/1000</f>
        <v>0.16112000000000001</v>
      </c>
    </row>
    <row r="167" spans="1:13" hidden="1" x14ac:dyDescent="0.25">
      <c r="A167">
        <v>2020</v>
      </c>
      <c r="B167">
        <v>4</v>
      </c>
      <c r="C167" s="1" t="s">
        <v>9</v>
      </c>
      <c r="D167" s="1" t="s">
        <v>17</v>
      </c>
      <c r="E167" s="1" t="s">
        <v>18</v>
      </c>
      <c r="F167">
        <v>2.9287999999999998</v>
      </c>
      <c r="G167" s="5">
        <v>285.83133199999997</v>
      </c>
      <c r="H167">
        <v>0.5272</v>
      </c>
      <c r="I167">
        <v>94</v>
      </c>
      <c r="J167" s="4">
        <f>AVERAGE(Копия_20208[[#This Row],[Units (in 1000)]]*1000/Копия_20208[[#This Row],[Number of stores]])</f>
        <v>31.157446808510635</v>
      </c>
      <c r="K167">
        <f t="shared" si="2"/>
        <v>97.593325594099966</v>
      </c>
      <c r="L167">
        <f>Копия_20208[[#This Row],[Off-Take]]/Копия_20208[[#This Row],[Number of stores]]</f>
        <v>0.33146220009053867</v>
      </c>
      <c r="M167">
        <f>Копия_20208[[#This Row],[Value (in 1000 rub)]]/Копия_20208[[#This Row],[Volume (in 1000 kg)]]/1000</f>
        <v>0.54216868740515933</v>
      </c>
    </row>
    <row r="168" spans="1:13" hidden="1" x14ac:dyDescent="0.25">
      <c r="A168">
        <v>2020</v>
      </c>
      <c r="B168">
        <v>4</v>
      </c>
      <c r="C168" s="1" t="s">
        <v>9</v>
      </c>
      <c r="D168" s="1" t="s">
        <v>19</v>
      </c>
      <c r="E168" s="1" t="s">
        <v>12</v>
      </c>
      <c r="F168">
        <v>1.8156000000000001</v>
      </c>
      <c r="G168" s="5">
        <v>283.72120799999999</v>
      </c>
      <c r="H168">
        <v>0.67169999999999996</v>
      </c>
      <c r="I168">
        <v>115</v>
      </c>
      <c r="J168" s="4">
        <f>AVERAGE(Копия_20208[[#This Row],[Units (in 1000)]]*1000/Копия_20208[[#This Row],[Number of stores]])</f>
        <v>15.787826086956523</v>
      </c>
      <c r="K168">
        <f t="shared" si="2"/>
        <v>156.268565763384</v>
      </c>
      <c r="L168">
        <f>Копия_20208[[#This Row],[Off-Take]]/Копия_20208[[#This Row],[Number of stores]]</f>
        <v>0.13728544423440456</v>
      </c>
      <c r="M168">
        <f>Копия_20208[[#This Row],[Value (in 1000 rub)]]/Копия_20208[[#This Row],[Volume (in 1000 kg)]]/1000</f>
        <v>0.42239274676194732</v>
      </c>
    </row>
    <row r="169" spans="1:13" hidden="1" x14ac:dyDescent="0.25">
      <c r="A169">
        <v>2020</v>
      </c>
      <c r="B169">
        <v>4</v>
      </c>
      <c r="C169" s="1" t="s">
        <v>9</v>
      </c>
      <c r="D169" s="1" t="s">
        <v>20</v>
      </c>
      <c r="E169" s="1" t="s">
        <v>12</v>
      </c>
      <c r="F169">
        <v>2.3170999999999999</v>
      </c>
      <c r="G169" s="5">
        <v>172.71895000000001</v>
      </c>
      <c r="H169">
        <v>0.83409999999999995</v>
      </c>
      <c r="I169">
        <v>119</v>
      </c>
      <c r="J169" s="4">
        <f>AVERAGE(Копия_20208[[#This Row],[Units (in 1000)]]*1000/Копия_20208[[#This Row],[Number of stores]])</f>
        <v>19.471428571428572</v>
      </c>
      <c r="K169">
        <f t="shared" si="2"/>
        <v>74.54099952526866</v>
      </c>
      <c r="L169">
        <f>Копия_20208[[#This Row],[Off-Take]]/Копия_20208[[#This Row],[Number of stores]]</f>
        <v>0.16362545018007202</v>
      </c>
      <c r="M169">
        <f>Копия_20208[[#This Row],[Value (in 1000 rub)]]/Копия_20208[[#This Row],[Volume (in 1000 kg)]]/1000</f>
        <v>0.20707223354513848</v>
      </c>
    </row>
    <row r="170" spans="1:13" hidden="1" x14ac:dyDescent="0.25">
      <c r="A170">
        <v>2020</v>
      </c>
      <c r="B170">
        <v>4</v>
      </c>
      <c r="C170" s="1" t="s">
        <v>9</v>
      </c>
      <c r="D170" s="1" t="s">
        <v>21</v>
      </c>
      <c r="E170" s="1" t="s">
        <v>22</v>
      </c>
      <c r="F170">
        <v>1.11E-2</v>
      </c>
      <c r="G170" s="5">
        <v>3.6488230000000001</v>
      </c>
      <c r="H170">
        <v>3.0999999999999999E-3</v>
      </c>
      <c r="I170">
        <v>4</v>
      </c>
      <c r="J170" s="4">
        <f>AVERAGE(Копия_20208[[#This Row],[Units (in 1000)]]*1000/Копия_20208[[#This Row],[Number of stores]])</f>
        <v>2.7749999999999999</v>
      </c>
      <c r="K170">
        <f t="shared" si="2"/>
        <v>328.7227927927928</v>
      </c>
      <c r="L170">
        <f>Копия_20208[[#This Row],[Off-Take]]/Копия_20208[[#This Row],[Number of stores]]</f>
        <v>0.69374999999999998</v>
      </c>
      <c r="M170">
        <f>Копия_20208[[#This Row],[Value (in 1000 rub)]]/Копия_20208[[#This Row],[Volume (in 1000 kg)]]/1000</f>
        <v>1.177039677419355</v>
      </c>
    </row>
    <row r="171" spans="1:13" hidden="1" x14ac:dyDescent="0.25">
      <c r="A171">
        <v>2020</v>
      </c>
      <c r="B171">
        <v>4</v>
      </c>
      <c r="C171" s="1" t="s">
        <v>9</v>
      </c>
      <c r="D171" s="1" t="s">
        <v>21</v>
      </c>
      <c r="E171" s="1" t="s">
        <v>13</v>
      </c>
      <c r="F171">
        <v>0.85609999999999997</v>
      </c>
      <c r="G171" s="5">
        <v>102.900452</v>
      </c>
      <c r="H171">
        <v>0.34239999999999998</v>
      </c>
      <c r="I171">
        <v>113</v>
      </c>
      <c r="J171" s="4">
        <f>AVERAGE(Копия_20208[[#This Row],[Units (in 1000)]]*1000/Копия_20208[[#This Row],[Number of stores]])</f>
        <v>7.5761061946902659</v>
      </c>
      <c r="K171">
        <f t="shared" si="2"/>
        <v>120.19676673285832</v>
      </c>
      <c r="L171">
        <f>Копия_20208[[#This Row],[Off-Take]]/Копия_20208[[#This Row],[Number of stores]]</f>
        <v>6.7045187563630676E-2</v>
      </c>
      <c r="M171">
        <f>Копия_20208[[#This Row],[Value (in 1000 rub)]]/Копия_20208[[#This Row],[Volume (in 1000 kg)]]/1000</f>
        <v>0.30052702102803736</v>
      </c>
    </row>
    <row r="172" spans="1:13" hidden="1" x14ac:dyDescent="0.25">
      <c r="A172">
        <v>2020</v>
      </c>
      <c r="B172">
        <v>4</v>
      </c>
      <c r="C172" s="1" t="s">
        <v>9</v>
      </c>
      <c r="D172" s="1" t="s">
        <v>23</v>
      </c>
      <c r="E172" s="1" t="s">
        <v>13</v>
      </c>
      <c r="F172">
        <v>0.30159999999999998</v>
      </c>
      <c r="G172" s="5">
        <v>68.126831999999993</v>
      </c>
      <c r="H172">
        <v>0.1206</v>
      </c>
      <c r="I172">
        <v>105</v>
      </c>
      <c r="J172" s="4">
        <f>AVERAGE(Копия_20208[[#This Row],[Units (in 1000)]]*1000/Копия_20208[[#This Row],[Number of stores]])</f>
        <v>2.872380952380952</v>
      </c>
      <c r="K172">
        <f t="shared" si="2"/>
        <v>225.88472148541112</v>
      </c>
      <c r="L172">
        <f>Копия_20208[[#This Row],[Off-Take]]/Копия_20208[[#This Row],[Number of stores]]</f>
        <v>2.7356009070294781E-2</v>
      </c>
      <c r="M172">
        <f>Копия_20208[[#This Row],[Value (in 1000 rub)]]/Копия_20208[[#This Row],[Volume (in 1000 kg)]]/1000</f>
        <v>0.56489910447761194</v>
      </c>
    </row>
    <row r="173" spans="1:13" hidden="1" x14ac:dyDescent="0.25">
      <c r="A173">
        <v>2020</v>
      </c>
      <c r="B173">
        <v>4</v>
      </c>
      <c r="C173" s="1" t="s">
        <v>9</v>
      </c>
      <c r="D173" s="1" t="s">
        <v>24</v>
      </c>
      <c r="E173" s="1" t="s">
        <v>18</v>
      </c>
      <c r="F173">
        <v>0.2712</v>
      </c>
      <c r="G173" s="5">
        <v>41.763936999999999</v>
      </c>
      <c r="H173">
        <v>5.1499999999999997E-2</v>
      </c>
      <c r="I173">
        <v>0</v>
      </c>
      <c r="J173" s="4" t="e">
        <f>AVERAGE(Копия_20208[[#This Row],[Units (in 1000)]]*1000/Копия_20208[[#This Row],[Number of stores]])</f>
        <v>#DIV/0!</v>
      </c>
      <c r="K173">
        <f t="shared" si="2"/>
        <v>153.99681784660766</v>
      </c>
      <c r="L173" t="e">
        <f>Копия_20208[[#This Row],[Off-Take]]/Копия_20208[[#This Row],[Number of stores]]</f>
        <v>#DIV/0!</v>
      </c>
      <c r="M173">
        <f>Копия_20208[[#This Row],[Value (in 1000 rub)]]/Копия_20208[[#This Row],[Volume (in 1000 kg)]]/1000</f>
        <v>0.81095023300970881</v>
      </c>
    </row>
    <row r="174" spans="1:13" hidden="1" x14ac:dyDescent="0.25">
      <c r="A174">
        <v>2020</v>
      </c>
      <c r="B174">
        <v>4</v>
      </c>
      <c r="C174" s="1" t="s">
        <v>9</v>
      </c>
      <c r="D174" s="1" t="s">
        <v>25</v>
      </c>
      <c r="E174" s="1" t="s">
        <v>13</v>
      </c>
      <c r="F174">
        <v>0.22370000000000001</v>
      </c>
      <c r="G174" s="5">
        <v>30.341988000000001</v>
      </c>
      <c r="H174">
        <v>8.9499999999999996E-2</v>
      </c>
      <c r="I174">
        <v>0</v>
      </c>
      <c r="J174" s="4" t="e">
        <f>AVERAGE(Копия_20208[[#This Row],[Units (in 1000)]]*1000/Копия_20208[[#This Row],[Number of stores]])</f>
        <v>#DIV/0!</v>
      </c>
      <c r="K174">
        <f t="shared" si="2"/>
        <v>135.63696021457309</v>
      </c>
      <c r="L174" t="e">
        <f>Копия_20208[[#This Row],[Off-Take]]/Копия_20208[[#This Row],[Number of stores]]</f>
        <v>#DIV/0!</v>
      </c>
      <c r="M174">
        <f>Копия_20208[[#This Row],[Value (in 1000 rub)]]/Копия_20208[[#This Row],[Volume (in 1000 kg)]]/1000</f>
        <v>0.33901662569832403</v>
      </c>
    </row>
    <row r="175" spans="1:13" hidden="1" x14ac:dyDescent="0.25">
      <c r="A175">
        <v>2020</v>
      </c>
      <c r="B175">
        <v>4</v>
      </c>
      <c r="C175" s="1" t="s">
        <v>26</v>
      </c>
      <c r="D175" s="1" t="s">
        <v>10</v>
      </c>
      <c r="E175" s="1" t="s">
        <v>11</v>
      </c>
      <c r="F175">
        <v>65.924999999999997</v>
      </c>
      <c r="G175" s="5">
        <v>4037.9033639999998</v>
      </c>
      <c r="H175">
        <v>13.844200000000001</v>
      </c>
      <c r="I175">
        <v>8093</v>
      </c>
      <c r="J175" s="4">
        <f>AVERAGE(Копия_20208[[#This Row],[Units (in 1000)]]*1000/Копия_20208[[#This Row],[Number of stores]])</f>
        <v>8.1459285802545409</v>
      </c>
      <c r="K175">
        <f t="shared" si="2"/>
        <v>61.249956222980657</v>
      </c>
      <c r="L175">
        <f>Копия_20208[[#This Row],[Off-Take]]/Копия_20208[[#This Row],[Number of stores]]</f>
        <v>1.0065400445143384E-3</v>
      </c>
      <c r="M175">
        <f>Копия_20208[[#This Row],[Value (in 1000 rub)]]/Копия_20208[[#This Row],[Volume (in 1000 kg)]]/1000</f>
        <v>0.29166751159330262</v>
      </c>
    </row>
    <row r="176" spans="1:13" hidden="1" x14ac:dyDescent="0.25">
      <c r="A176">
        <v>2020</v>
      </c>
      <c r="B176">
        <v>4</v>
      </c>
      <c r="C176" s="1" t="s">
        <v>26</v>
      </c>
      <c r="D176" s="1" t="s">
        <v>10</v>
      </c>
      <c r="E176" s="1" t="s">
        <v>27</v>
      </c>
      <c r="F176">
        <v>1.5E-3</v>
      </c>
      <c r="G176" s="5">
        <v>0.17146700000000001</v>
      </c>
      <c r="H176" s="5">
        <v>5.0000000000000001E-4</v>
      </c>
      <c r="I176">
        <v>2</v>
      </c>
      <c r="J176" s="4">
        <f>AVERAGE(Копия_20208[[#This Row],[Units (in 1000)]]*1000/Копия_20208[[#This Row],[Number of stores]])</f>
        <v>0.75</v>
      </c>
      <c r="K176">
        <f t="shared" si="2"/>
        <v>114.31133333333334</v>
      </c>
      <c r="L176">
        <f>Копия_20208[[#This Row],[Off-Take]]/Копия_20208[[#This Row],[Number of stores]]</f>
        <v>0.375</v>
      </c>
      <c r="M176">
        <f>Копия_20208[[#This Row],[Value (in 1000 rub)]]/Копия_20208[[#This Row],[Volume (in 1000 kg)]]/1000</f>
        <v>0.34293400000000002</v>
      </c>
    </row>
    <row r="177" spans="1:13" hidden="1" x14ac:dyDescent="0.25">
      <c r="A177">
        <v>2020</v>
      </c>
      <c r="B177">
        <v>4</v>
      </c>
      <c r="C177" s="1" t="s">
        <v>26</v>
      </c>
      <c r="D177" s="1" t="s">
        <v>10</v>
      </c>
      <c r="E177" s="1" t="s">
        <v>12</v>
      </c>
      <c r="F177">
        <v>62.98</v>
      </c>
      <c r="G177" s="5">
        <v>6338.200409</v>
      </c>
      <c r="H177">
        <v>22.042999999999999</v>
      </c>
      <c r="I177">
        <v>8792</v>
      </c>
      <c r="J177" s="4">
        <f>AVERAGE(Копия_20208[[#This Row],[Units (in 1000)]]*1000/Копия_20208[[#This Row],[Number of stores]])</f>
        <v>7.1633303002729756</v>
      </c>
      <c r="K177">
        <f t="shared" si="2"/>
        <v>100.63830436646555</v>
      </c>
      <c r="L177">
        <f>Копия_20208[[#This Row],[Off-Take]]/Копия_20208[[#This Row],[Number of stores]]</f>
        <v>8.1475549366162147E-4</v>
      </c>
      <c r="M177">
        <f>Копия_20208[[#This Row],[Value (in 1000 rub)]]/Копия_20208[[#This Row],[Volume (in 1000 kg)]]/1000</f>
        <v>0.28753801247561583</v>
      </c>
    </row>
    <row r="178" spans="1:13" hidden="1" x14ac:dyDescent="0.25">
      <c r="A178">
        <v>2020</v>
      </c>
      <c r="B178">
        <v>4</v>
      </c>
      <c r="C178" s="1" t="s">
        <v>26</v>
      </c>
      <c r="D178" s="1" t="s">
        <v>10</v>
      </c>
      <c r="E178" s="1" t="s">
        <v>13</v>
      </c>
      <c r="F178">
        <v>6.1917999999999997</v>
      </c>
      <c r="G178" s="5">
        <v>880.14063499999997</v>
      </c>
      <c r="H178">
        <v>3.0958999999999999</v>
      </c>
      <c r="I178">
        <v>1462</v>
      </c>
      <c r="J178" s="4">
        <f>AVERAGE(Копия_20208[[#This Row],[Units (in 1000)]]*1000/Копия_20208[[#This Row],[Number of stores]])</f>
        <v>4.2351573187414502</v>
      </c>
      <c r="K178">
        <f t="shared" si="2"/>
        <v>142.14616670435092</v>
      </c>
      <c r="L178">
        <f>Копия_20208[[#This Row],[Off-Take]]/Копия_20208[[#This Row],[Number of stores]]</f>
        <v>2.8968244314237007E-3</v>
      </c>
      <c r="M178">
        <f>Копия_20208[[#This Row],[Value (in 1000 rub)]]/Копия_20208[[#This Row],[Volume (in 1000 kg)]]/1000</f>
        <v>0.28429233340870186</v>
      </c>
    </row>
    <row r="179" spans="1:13" hidden="1" x14ac:dyDescent="0.25">
      <c r="A179">
        <v>2020</v>
      </c>
      <c r="B179">
        <v>4</v>
      </c>
      <c r="C179" s="1" t="s">
        <v>26</v>
      </c>
      <c r="D179" s="1" t="s">
        <v>10</v>
      </c>
      <c r="E179" s="1" t="s">
        <v>14</v>
      </c>
      <c r="F179">
        <v>0.50439999999999996</v>
      </c>
      <c r="G179" s="5">
        <v>80.219931000000003</v>
      </c>
      <c r="H179">
        <v>0.37830000000000003</v>
      </c>
      <c r="I179">
        <v>323</v>
      </c>
      <c r="J179" s="4">
        <f>AVERAGE(Копия_20208[[#This Row],[Units (in 1000)]]*1000/Копия_20208[[#This Row],[Number of stores]])</f>
        <v>1.561609907120743</v>
      </c>
      <c r="K179">
        <f t="shared" si="2"/>
        <v>159.04030729579699</v>
      </c>
      <c r="L179">
        <f>Копия_20208[[#This Row],[Off-Take]]/Копия_20208[[#This Row],[Number of stores]]</f>
        <v>4.8347055948010616E-3</v>
      </c>
      <c r="M179">
        <f>Копия_20208[[#This Row],[Value (in 1000 rub)]]/Копия_20208[[#This Row],[Volume (in 1000 kg)]]/1000</f>
        <v>0.21205374306106264</v>
      </c>
    </row>
    <row r="180" spans="1:13" hidden="1" x14ac:dyDescent="0.25">
      <c r="A180">
        <v>2020</v>
      </c>
      <c r="B180">
        <v>4</v>
      </c>
      <c r="C180" s="1" t="s">
        <v>26</v>
      </c>
      <c r="D180" s="1" t="s">
        <v>15</v>
      </c>
      <c r="E180" s="1" t="s">
        <v>13</v>
      </c>
      <c r="F180">
        <v>8.3434000000000008</v>
      </c>
      <c r="G180" s="5">
        <v>1553.383466</v>
      </c>
      <c r="H180">
        <v>3.3374000000000001</v>
      </c>
      <c r="I180">
        <v>1496</v>
      </c>
      <c r="J180" s="4">
        <f>AVERAGE(Копия_20208[[#This Row],[Units (in 1000)]]*1000/Копия_20208[[#This Row],[Number of stores]])</f>
        <v>5.577139037433156</v>
      </c>
      <c r="K180">
        <f t="shared" si="2"/>
        <v>186.18110914015867</v>
      </c>
      <c r="L180">
        <f>Копия_20208[[#This Row],[Off-Take]]/Копия_20208[[#This Row],[Number of stores]]</f>
        <v>3.728034115931254E-3</v>
      </c>
      <c r="M180">
        <f>Копия_20208[[#This Row],[Value (in 1000 rub)]]/Копия_20208[[#This Row],[Volume (in 1000 kg)]]/1000</f>
        <v>0.46544719422304787</v>
      </c>
    </row>
    <row r="181" spans="1:13" hidden="1" x14ac:dyDescent="0.25">
      <c r="A181">
        <v>2020</v>
      </c>
      <c r="B181">
        <v>4</v>
      </c>
      <c r="C181" s="1" t="s">
        <v>26</v>
      </c>
      <c r="D181" s="1" t="s">
        <v>20</v>
      </c>
      <c r="E181" s="1" t="s">
        <v>12</v>
      </c>
      <c r="F181">
        <v>17.1067</v>
      </c>
      <c r="G181" s="5">
        <v>1076.4419350000001</v>
      </c>
      <c r="H181">
        <v>6.1584000000000003</v>
      </c>
      <c r="I181">
        <v>2626</v>
      </c>
      <c r="J181" s="4">
        <f>AVERAGE(Копия_20208[[#This Row],[Units (in 1000)]]*1000/Копия_20208[[#This Row],[Number of stores]])</f>
        <v>6.514356435643565</v>
      </c>
      <c r="K181">
        <f t="shared" si="2"/>
        <v>62.92516587068225</v>
      </c>
      <c r="L181">
        <f>Копия_20208[[#This Row],[Off-Take]]/Копия_20208[[#This Row],[Number of stores]]</f>
        <v>2.4807145604126297E-3</v>
      </c>
      <c r="M181">
        <f>Копия_20208[[#This Row],[Value (in 1000 rub)]]/Копия_20208[[#This Row],[Volume (in 1000 kg)]]/1000</f>
        <v>0.17479246801117174</v>
      </c>
    </row>
    <row r="182" spans="1:13" hidden="1" x14ac:dyDescent="0.25">
      <c r="A182">
        <v>2020</v>
      </c>
      <c r="B182">
        <v>4</v>
      </c>
      <c r="C182" s="1" t="s">
        <v>26</v>
      </c>
      <c r="D182" s="1" t="s">
        <v>16</v>
      </c>
      <c r="E182" s="1" t="s">
        <v>11</v>
      </c>
      <c r="F182">
        <v>3.1583999999999999</v>
      </c>
      <c r="G182" s="5">
        <v>225.61309</v>
      </c>
      <c r="H182">
        <v>0.72640000000000005</v>
      </c>
      <c r="I182">
        <v>1774</v>
      </c>
      <c r="J182" s="4">
        <f>AVERAGE(Копия_20208[[#This Row],[Units (in 1000)]]*1000/Копия_20208[[#This Row],[Number of stores]])</f>
        <v>1.7803833145434047</v>
      </c>
      <c r="K182">
        <f t="shared" si="2"/>
        <v>71.432715932117532</v>
      </c>
      <c r="L182">
        <f>Копия_20208[[#This Row],[Off-Take]]/Копия_20208[[#This Row],[Number of stores]]</f>
        <v>1.0035982607347264E-3</v>
      </c>
      <c r="M182">
        <f>Копия_20208[[#This Row],[Value (in 1000 rub)]]/Копия_20208[[#This Row],[Volume (in 1000 kg)]]/1000</f>
        <v>0.31059070759911889</v>
      </c>
    </row>
    <row r="183" spans="1:13" hidden="1" x14ac:dyDescent="0.25">
      <c r="A183">
        <v>2020</v>
      </c>
      <c r="B183">
        <v>4</v>
      </c>
      <c r="C183" s="1" t="s">
        <v>26</v>
      </c>
      <c r="D183" s="1" t="s">
        <v>16</v>
      </c>
      <c r="E183" s="1" t="s">
        <v>13</v>
      </c>
      <c r="F183">
        <v>1.2491000000000001</v>
      </c>
      <c r="G183" s="5">
        <v>242.389454</v>
      </c>
      <c r="H183">
        <v>0.56210000000000004</v>
      </c>
      <c r="I183">
        <v>580</v>
      </c>
      <c r="J183" s="4">
        <f>AVERAGE(Копия_20208[[#This Row],[Units (in 1000)]]*1000/Копия_20208[[#This Row],[Number of stores]])</f>
        <v>2.1536206896551726</v>
      </c>
      <c r="K183">
        <f t="shared" si="2"/>
        <v>194.0512801216876</v>
      </c>
      <c r="L183">
        <f>Копия_20208[[#This Row],[Off-Take]]/Копия_20208[[#This Row],[Number of stores]]</f>
        <v>3.7131391200951251E-3</v>
      </c>
      <c r="M183">
        <f>Копия_20208[[#This Row],[Value (in 1000 rub)]]/Копия_20208[[#This Row],[Volume (in 1000 kg)]]/1000</f>
        <v>0.43122123109766941</v>
      </c>
    </row>
    <row r="184" spans="1:13" hidden="1" x14ac:dyDescent="0.25">
      <c r="A184">
        <v>2020</v>
      </c>
      <c r="B184">
        <v>4</v>
      </c>
      <c r="C184" s="1" t="s">
        <v>26</v>
      </c>
      <c r="D184" s="1" t="s">
        <v>39</v>
      </c>
      <c r="E184" s="1" t="s">
        <v>13</v>
      </c>
      <c r="F184">
        <v>2.3393999999999999</v>
      </c>
      <c r="G184" s="5">
        <v>258.553945</v>
      </c>
      <c r="H184">
        <v>1.1697</v>
      </c>
      <c r="I184">
        <v>996</v>
      </c>
      <c r="J184" s="4">
        <f>AVERAGE(Копия_20208[[#This Row],[Units (in 1000)]]*1000/Копия_20208[[#This Row],[Number of stores]])</f>
        <v>2.3487951807228917</v>
      </c>
      <c r="K184">
        <f t="shared" si="2"/>
        <v>110.5214777293323</v>
      </c>
      <c r="L184">
        <f>Копия_20208[[#This Row],[Off-Take]]/Копия_20208[[#This Row],[Number of stores]]</f>
        <v>2.3582280930952728E-3</v>
      </c>
      <c r="M184">
        <f>Копия_20208[[#This Row],[Value (in 1000 rub)]]/Копия_20208[[#This Row],[Volume (in 1000 kg)]]/1000</f>
        <v>0.22104295545866462</v>
      </c>
    </row>
    <row r="185" spans="1:13" hidden="1" x14ac:dyDescent="0.25">
      <c r="A185">
        <v>2020</v>
      </c>
      <c r="B185">
        <v>4</v>
      </c>
      <c r="C185" s="1" t="s">
        <v>26</v>
      </c>
      <c r="D185" s="1" t="s">
        <v>19</v>
      </c>
      <c r="E185" s="1" t="s">
        <v>12</v>
      </c>
      <c r="F185">
        <v>1.1032999999999999</v>
      </c>
      <c r="G185" s="5">
        <v>186.01915199999999</v>
      </c>
      <c r="H185">
        <v>0.40820000000000001</v>
      </c>
      <c r="I185">
        <v>406</v>
      </c>
      <c r="J185" s="4">
        <f>AVERAGE(Копия_20208[[#This Row],[Units (in 1000)]]*1000/Копия_20208[[#This Row],[Number of stores]])</f>
        <v>2.7174876847290639</v>
      </c>
      <c r="K185">
        <f t="shared" si="2"/>
        <v>168.60251246261217</v>
      </c>
      <c r="L185">
        <f>Копия_20208[[#This Row],[Off-Take]]/Копия_20208[[#This Row],[Number of stores]]</f>
        <v>6.6933194205149359E-3</v>
      </c>
      <c r="M185">
        <f>Копия_20208[[#This Row],[Value (in 1000 rub)]]/Копия_20208[[#This Row],[Volume (in 1000 kg)]]/1000</f>
        <v>0.45570590886820184</v>
      </c>
    </row>
    <row r="186" spans="1:13" hidden="1" x14ac:dyDescent="0.25">
      <c r="A186">
        <v>2020</v>
      </c>
      <c r="B186">
        <v>4</v>
      </c>
      <c r="C186" s="1" t="s">
        <v>26</v>
      </c>
      <c r="D186" s="1" t="s">
        <v>17</v>
      </c>
      <c r="E186" s="1" t="s">
        <v>18</v>
      </c>
      <c r="F186">
        <v>1.1104000000000001</v>
      </c>
      <c r="G186" s="5">
        <v>98.750619999999998</v>
      </c>
      <c r="H186">
        <v>0.19989999999999999</v>
      </c>
      <c r="I186">
        <v>243</v>
      </c>
      <c r="J186" s="4">
        <f>AVERAGE(Копия_20208[[#This Row],[Units (in 1000)]]*1000/Копия_20208[[#This Row],[Number of stores]])</f>
        <v>4.5695473251028806</v>
      </c>
      <c r="K186">
        <f t="shared" si="2"/>
        <v>88.932474783861664</v>
      </c>
      <c r="L186">
        <f>Копия_20208[[#This Row],[Off-Take]]/Копия_20208[[#This Row],[Number of stores]]</f>
        <v>1.8804721502480991E-2</v>
      </c>
      <c r="M186">
        <f>Копия_20208[[#This Row],[Value (in 1000 rub)]]/Копия_20208[[#This Row],[Volume (in 1000 kg)]]/1000</f>
        <v>0.49400010005002504</v>
      </c>
    </row>
    <row r="187" spans="1:13" hidden="1" x14ac:dyDescent="0.25">
      <c r="A187">
        <v>2020</v>
      </c>
      <c r="B187">
        <v>4</v>
      </c>
      <c r="C187" s="1" t="s">
        <v>26</v>
      </c>
      <c r="D187" s="1" t="s">
        <v>40</v>
      </c>
      <c r="E187" s="1" t="s">
        <v>13</v>
      </c>
      <c r="F187">
        <v>0.33460000000000001</v>
      </c>
      <c r="G187" s="5">
        <v>58.388658999999997</v>
      </c>
      <c r="H187">
        <v>0.1673</v>
      </c>
      <c r="I187">
        <v>0</v>
      </c>
      <c r="J187" s="4" t="e">
        <f>AVERAGE(Копия_20208[[#This Row],[Units (in 1000)]]*1000/Копия_20208[[#This Row],[Number of stores]])</f>
        <v>#DIV/0!</v>
      </c>
      <c r="K187">
        <f t="shared" si="2"/>
        <v>174.50286610878661</v>
      </c>
      <c r="L187" t="e">
        <f>Копия_20208[[#This Row],[Off-Take]]/Копия_20208[[#This Row],[Number of stores]]</f>
        <v>#DIV/0!</v>
      </c>
      <c r="M187">
        <f>Копия_20208[[#This Row],[Value (in 1000 rub)]]/Копия_20208[[#This Row],[Volume (in 1000 kg)]]/1000</f>
        <v>0.34900573221757319</v>
      </c>
    </row>
    <row r="188" spans="1:13" hidden="1" x14ac:dyDescent="0.25">
      <c r="A188">
        <v>2020</v>
      </c>
      <c r="B188">
        <v>4</v>
      </c>
      <c r="C188" s="1" t="s">
        <v>26</v>
      </c>
      <c r="D188" s="1" t="s">
        <v>23</v>
      </c>
      <c r="E188" s="1" t="s">
        <v>13</v>
      </c>
      <c r="F188">
        <v>0.21260000000000001</v>
      </c>
      <c r="G188" s="5">
        <v>55.786411000000001</v>
      </c>
      <c r="H188">
        <v>8.5099999999999995E-2</v>
      </c>
      <c r="I188">
        <v>104</v>
      </c>
      <c r="J188" s="4">
        <f>AVERAGE(Копия_20208[[#This Row],[Units (in 1000)]]*1000/Копия_20208[[#This Row],[Number of stores]])</f>
        <v>2.0442307692307695</v>
      </c>
      <c r="K188">
        <f t="shared" si="2"/>
        <v>262.40080432737534</v>
      </c>
      <c r="L188">
        <f>Копия_20208[[#This Row],[Off-Take]]/Копия_20208[[#This Row],[Number of stores]]</f>
        <v>1.9656065088757398E-2</v>
      </c>
      <c r="M188">
        <f>Копия_20208[[#This Row],[Value (in 1000 rub)]]/Копия_20208[[#This Row],[Volume (in 1000 kg)]]/1000</f>
        <v>0.65553949471210338</v>
      </c>
    </row>
    <row r="189" spans="1:13" hidden="1" x14ac:dyDescent="0.25">
      <c r="A189">
        <v>2020</v>
      </c>
      <c r="B189">
        <v>4</v>
      </c>
      <c r="C189" s="1" t="s">
        <v>26</v>
      </c>
      <c r="D189" s="1" t="s">
        <v>21</v>
      </c>
      <c r="E189" s="1" t="s">
        <v>22</v>
      </c>
      <c r="F189">
        <v>6.9999999999999999E-4</v>
      </c>
      <c r="G189" s="5">
        <v>0.25945600000000002</v>
      </c>
      <c r="H189">
        <v>2.0000000000000001E-4</v>
      </c>
      <c r="I189">
        <v>2</v>
      </c>
      <c r="J189" s="4">
        <f>AVERAGE(Копия_20208[[#This Row],[Units (in 1000)]]*1000/Копия_20208[[#This Row],[Number of stores]])</f>
        <v>0.35</v>
      </c>
      <c r="K189">
        <f t="shared" si="2"/>
        <v>370.6514285714286</v>
      </c>
      <c r="L189">
        <f>Копия_20208[[#This Row],[Off-Take]]/Копия_20208[[#This Row],[Number of stores]]</f>
        <v>0.17499999999999999</v>
      </c>
      <c r="M189">
        <f>Копия_20208[[#This Row],[Value (in 1000 rub)]]/Копия_20208[[#This Row],[Volume (in 1000 kg)]]/1000</f>
        <v>1.29728</v>
      </c>
    </row>
    <row r="190" spans="1:13" hidden="1" x14ac:dyDescent="0.25">
      <c r="A190">
        <v>2020</v>
      </c>
      <c r="B190">
        <v>4</v>
      </c>
      <c r="C190" s="1" t="s">
        <v>26</v>
      </c>
      <c r="D190" s="1" t="s">
        <v>21</v>
      </c>
      <c r="E190" s="1" t="s">
        <v>13</v>
      </c>
      <c r="F190">
        <v>0.46750000000000003</v>
      </c>
      <c r="G190" s="5">
        <v>50.164253000000002</v>
      </c>
      <c r="H190">
        <v>0.187</v>
      </c>
      <c r="I190">
        <v>307</v>
      </c>
      <c r="J190" s="4">
        <f>AVERAGE(Копия_20208[[#This Row],[Units (in 1000)]]*1000/Копия_20208[[#This Row],[Number of stores]])</f>
        <v>1.5228013029315961</v>
      </c>
      <c r="K190">
        <f t="shared" si="2"/>
        <v>107.30321497326203</v>
      </c>
      <c r="L190">
        <f>Копия_20208[[#This Row],[Off-Take]]/Копия_20208[[#This Row],[Number of stores]]</f>
        <v>4.9602648303960781E-3</v>
      </c>
      <c r="M190">
        <f>Копия_20208[[#This Row],[Value (in 1000 rub)]]/Копия_20208[[#This Row],[Volume (in 1000 kg)]]/1000</f>
        <v>0.26825803743315507</v>
      </c>
    </row>
    <row r="191" spans="1:13" hidden="1" x14ac:dyDescent="0.25">
      <c r="A191">
        <v>2020</v>
      </c>
      <c r="B191">
        <v>4</v>
      </c>
      <c r="C191" s="1" t="s">
        <v>32</v>
      </c>
      <c r="D191" s="1" t="s">
        <v>10</v>
      </c>
      <c r="E191" s="1" t="s">
        <v>11</v>
      </c>
      <c r="F191">
        <v>156.61250000000001</v>
      </c>
      <c r="G191" s="5">
        <v>8413.2672139999995</v>
      </c>
      <c r="H191">
        <v>32.8887</v>
      </c>
      <c r="I191">
        <v>11160</v>
      </c>
      <c r="J191" s="4">
        <f>AVERAGE(Копия_20208[[#This Row],[Units (in 1000)]]*1000/Копия_20208[[#This Row],[Number of stores]])</f>
        <v>14.033378136200717</v>
      </c>
      <c r="K191">
        <f t="shared" si="2"/>
        <v>53.720279122036871</v>
      </c>
      <c r="L191">
        <f>Копия_20208[[#This Row],[Off-Take]]/Копия_20208[[#This Row],[Number of stores]]</f>
        <v>1.2574711591577703E-3</v>
      </c>
      <c r="M191">
        <f>Копия_20208[[#This Row],[Value (in 1000 rub)]]/Копия_20208[[#This Row],[Volume (in 1000 kg)]]/1000</f>
        <v>0.25581026960627812</v>
      </c>
    </row>
    <row r="192" spans="1:13" hidden="1" x14ac:dyDescent="0.25">
      <c r="A192">
        <v>2020</v>
      </c>
      <c r="B192">
        <v>4</v>
      </c>
      <c r="C192" s="1" t="s">
        <v>32</v>
      </c>
      <c r="D192" s="1" t="s">
        <v>10</v>
      </c>
      <c r="E192" s="1" t="s">
        <v>12</v>
      </c>
      <c r="F192">
        <v>95.596599999999995</v>
      </c>
      <c r="G192" s="5">
        <v>8971.8432489999996</v>
      </c>
      <c r="H192">
        <v>33.4589</v>
      </c>
      <c r="I192">
        <v>8304</v>
      </c>
      <c r="J192" s="4">
        <f>AVERAGE(Копия_20208[[#This Row],[Units (in 1000)]]*1000/Копия_20208[[#This Row],[Number of stores]])</f>
        <v>11.512114643545278</v>
      </c>
      <c r="K192">
        <f t="shared" si="2"/>
        <v>93.851070529705027</v>
      </c>
      <c r="L192">
        <f>Копия_20208[[#This Row],[Off-Take]]/Копия_20208[[#This Row],[Number of stores]]</f>
        <v>1.3863336516793446E-3</v>
      </c>
      <c r="M192">
        <f>Копия_20208[[#This Row],[Value (in 1000 rub)]]/Копия_20208[[#This Row],[Volume (in 1000 kg)]]/1000</f>
        <v>0.26814519452223473</v>
      </c>
    </row>
    <row r="193" spans="1:13" hidden="1" x14ac:dyDescent="0.25">
      <c r="A193">
        <v>2020</v>
      </c>
      <c r="B193">
        <v>4</v>
      </c>
      <c r="C193" s="1" t="s">
        <v>32</v>
      </c>
      <c r="D193" s="1" t="s">
        <v>10</v>
      </c>
      <c r="E193" s="1" t="s">
        <v>13</v>
      </c>
      <c r="F193">
        <v>20.340399999999999</v>
      </c>
      <c r="G193" s="5">
        <v>2762.4430390000002</v>
      </c>
      <c r="H193">
        <v>10.170199999999999</v>
      </c>
      <c r="I193">
        <v>2421</v>
      </c>
      <c r="J193" s="4">
        <f>AVERAGE(Копия_20208[[#This Row],[Units (in 1000)]]*1000/Копия_20208[[#This Row],[Number of stores]])</f>
        <v>8.4016522098306474</v>
      </c>
      <c r="K193">
        <f t="shared" si="2"/>
        <v>135.81065460856229</v>
      </c>
      <c r="L193">
        <f>Копия_20208[[#This Row],[Off-Take]]/Копия_20208[[#This Row],[Number of stores]]</f>
        <v>3.4703230936929566E-3</v>
      </c>
      <c r="M193">
        <f>Копия_20208[[#This Row],[Value (in 1000 rub)]]/Копия_20208[[#This Row],[Volume (in 1000 kg)]]/1000</f>
        <v>0.27162130921712457</v>
      </c>
    </row>
    <row r="194" spans="1:13" hidden="1" x14ac:dyDescent="0.25">
      <c r="A194">
        <v>2020</v>
      </c>
      <c r="B194">
        <v>4</v>
      </c>
      <c r="C194" s="1" t="s">
        <v>32</v>
      </c>
      <c r="D194" s="1" t="s">
        <v>10</v>
      </c>
      <c r="E194" s="1" t="s">
        <v>14</v>
      </c>
      <c r="F194">
        <v>0.2203</v>
      </c>
      <c r="G194" s="5">
        <v>33.022278</v>
      </c>
      <c r="H194">
        <v>0.1653</v>
      </c>
      <c r="I194">
        <v>65</v>
      </c>
      <c r="J194" s="4">
        <f>AVERAGE(Копия_20208[[#This Row],[Units (in 1000)]]*1000/Копия_20208[[#This Row],[Number of stores]])</f>
        <v>3.3892307692307688</v>
      </c>
      <c r="K194">
        <f t="shared" ref="K194:K257" si="3">AVERAGE(G194/F194)</f>
        <v>149.89685882886974</v>
      </c>
      <c r="L194">
        <f>Копия_20208[[#This Row],[Off-Take]]/Копия_20208[[#This Row],[Number of stores]]</f>
        <v>5.2142011834319518E-2</v>
      </c>
      <c r="M194">
        <f>Копия_20208[[#This Row],[Value (in 1000 rub)]]/Копия_20208[[#This Row],[Volume (in 1000 kg)]]/1000</f>
        <v>0.19977179673321235</v>
      </c>
    </row>
    <row r="195" spans="1:13" hidden="1" x14ac:dyDescent="0.25">
      <c r="A195">
        <v>2020</v>
      </c>
      <c r="B195">
        <v>4</v>
      </c>
      <c r="C195" s="1" t="s">
        <v>32</v>
      </c>
      <c r="D195" s="1" t="s">
        <v>15</v>
      </c>
      <c r="E195" s="1" t="s">
        <v>13</v>
      </c>
      <c r="F195">
        <v>32.749200000000002</v>
      </c>
      <c r="G195" s="5">
        <v>5927.9103999999998</v>
      </c>
      <c r="H195">
        <v>13.0998</v>
      </c>
      <c r="I195">
        <v>2316</v>
      </c>
      <c r="J195" s="4">
        <f>AVERAGE(Копия_20208[[#This Row],[Units (in 1000)]]*1000/Копия_20208[[#This Row],[Number of stores]])</f>
        <v>14.140414507772022</v>
      </c>
      <c r="K195">
        <f t="shared" si="3"/>
        <v>181.00931931161676</v>
      </c>
      <c r="L195">
        <f>Копия_20208[[#This Row],[Off-Take]]/Копия_20208[[#This Row],[Number of stores]]</f>
        <v>6.1055330344438781E-3</v>
      </c>
      <c r="M195">
        <f>Копия_20208[[#This Row],[Value (in 1000 rub)]]/Копия_20208[[#This Row],[Volume (in 1000 kg)]]/1000</f>
        <v>0.45251915296416734</v>
      </c>
    </row>
    <row r="196" spans="1:13" hidden="1" x14ac:dyDescent="0.25">
      <c r="A196">
        <v>2020</v>
      </c>
      <c r="B196">
        <v>4</v>
      </c>
      <c r="C196" s="1" t="s">
        <v>32</v>
      </c>
      <c r="D196" s="1" t="s">
        <v>20</v>
      </c>
      <c r="E196" s="1" t="s">
        <v>12</v>
      </c>
      <c r="F196">
        <v>18.3218</v>
      </c>
      <c r="G196" s="5">
        <v>1168.5843609999999</v>
      </c>
      <c r="H196">
        <v>6.5957999999999997</v>
      </c>
      <c r="I196">
        <v>2651</v>
      </c>
      <c r="J196" s="4">
        <f>AVERAGE(Копия_20208[[#This Row],[Units (in 1000)]]*1000/Копия_20208[[#This Row],[Number of stores]])</f>
        <v>6.9112787627310448</v>
      </c>
      <c r="K196">
        <f t="shared" si="3"/>
        <v>63.781089248872924</v>
      </c>
      <c r="L196">
        <f>Копия_20208[[#This Row],[Off-Take]]/Копия_20208[[#This Row],[Number of stores]]</f>
        <v>2.6070459308679913E-3</v>
      </c>
      <c r="M196">
        <f>Копия_20208[[#This Row],[Value (in 1000 rub)]]/Копия_20208[[#This Row],[Volume (in 1000 kg)]]/1000</f>
        <v>0.17717098168531489</v>
      </c>
    </row>
    <row r="197" spans="1:13" hidden="1" x14ac:dyDescent="0.25">
      <c r="A197">
        <v>2020</v>
      </c>
      <c r="B197">
        <v>4</v>
      </c>
      <c r="C197" s="1" t="s">
        <v>32</v>
      </c>
      <c r="D197" s="1" t="s">
        <v>16</v>
      </c>
      <c r="E197" s="1" t="s">
        <v>11</v>
      </c>
      <c r="F197">
        <v>4.8246000000000002</v>
      </c>
      <c r="G197" s="5">
        <v>343.43048499999998</v>
      </c>
      <c r="H197">
        <v>1.1095999999999999</v>
      </c>
      <c r="I197">
        <v>1399</v>
      </c>
      <c r="J197" s="4">
        <f>AVERAGE(Копия_20208[[#This Row],[Units (in 1000)]]*1000/Копия_20208[[#This Row],[Number of stores]])</f>
        <v>3.4486061472480345</v>
      </c>
      <c r="K197">
        <f t="shared" si="3"/>
        <v>71.183203788915137</v>
      </c>
      <c r="L197">
        <f>Копия_20208[[#This Row],[Off-Take]]/Копия_20208[[#This Row],[Number of stores]]</f>
        <v>2.4650508557884448E-3</v>
      </c>
      <c r="M197">
        <f>Копия_20208[[#This Row],[Value (in 1000 rub)]]/Копия_20208[[#This Row],[Volume (in 1000 kg)]]/1000</f>
        <v>0.30950836788031721</v>
      </c>
    </row>
    <row r="198" spans="1:13" hidden="1" x14ac:dyDescent="0.25">
      <c r="A198">
        <v>2020</v>
      </c>
      <c r="B198">
        <v>4</v>
      </c>
      <c r="C198" s="1" t="s">
        <v>32</v>
      </c>
      <c r="D198" s="1" t="s">
        <v>16</v>
      </c>
      <c r="E198" s="1" t="s">
        <v>13</v>
      </c>
      <c r="F198">
        <v>3.4998</v>
      </c>
      <c r="G198" s="5">
        <v>654.63754700000004</v>
      </c>
      <c r="H198">
        <v>1.5748</v>
      </c>
      <c r="I198">
        <v>1473</v>
      </c>
      <c r="J198" s="4">
        <f>AVERAGE(Копия_20208[[#This Row],[Units (in 1000)]]*1000/Копия_20208[[#This Row],[Number of stores]])</f>
        <v>2.3759674134419555</v>
      </c>
      <c r="K198">
        <f t="shared" si="3"/>
        <v>187.04998771358365</v>
      </c>
      <c r="L198">
        <f>Копия_20208[[#This Row],[Off-Take]]/Копия_20208[[#This Row],[Number of stores]]</f>
        <v>1.6130125006394811E-3</v>
      </c>
      <c r="M198">
        <f>Копия_20208[[#This Row],[Value (in 1000 rub)]]/Копия_20208[[#This Row],[Volume (in 1000 kg)]]/1000</f>
        <v>0.41569567373634747</v>
      </c>
    </row>
    <row r="199" spans="1:13" hidden="1" x14ac:dyDescent="0.25">
      <c r="A199">
        <v>2020</v>
      </c>
      <c r="B199">
        <v>4</v>
      </c>
      <c r="C199" s="1" t="s">
        <v>32</v>
      </c>
      <c r="D199" s="1" t="s">
        <v>19</v>
      </c>
      <c r="E199" s="1" t="s">
        <v>12</v>
      </c>
      <c r="F199">
        <v>4.6311</v>
      </c>
      <c r="G199" s="5">
        <v>722.76364899999999</v>
      </c>
      <c r="H199">
        <v>1.7135</v>
      </c>
      <c r="I199">
        <v>743</v>
      </c>
      <c r="J199" s="4">
        <f>AVERAGE(Копия_20208[[#This Row],[Units (in 1000)]]*1000/Копия_20208[[#This Row],[Number of stores]])</f>
        <v>6.2329744279946171</v>
      </c>
      <c r="K199">
        <f t="shared" si="3"/>
        <v>156.06738118373605</v>
      </c>
      <c r="L199">
        <f>Копия_20208[[#This Row],[Off-Take]]/Копия_20208[[#This Row],[Number of stores]]</f>
        <v>8.388929243599753E-3</v>
      </c>
      <c r="M199">
        <f>Копия_20208[[#This Row],[Value (in 1000 rub)]]/Копия_20208[[#This Row],[Volume (in 1000 kg)]]/1000</f>
        <v>0.42180545608403852</v>
      </c>
    </row>
    <row r="200" spans="1:13" hidden="1" x14ac:dyDescent="0.25">
      <c r="A200">
        <v>2020</v>
      </c>
      <c r="B200">
        <v>4</v>
      </c>
      <c r="C200" s="1" t="s">
        <v>32</v>
      </c>
      <c r="D200" s="1" t="s">
        <v>39</v>
      </c>
      <c r="E200" s="1" t="s">
        <v>13</v>
      </c>
      <c r="F200">
        <v>5.7053000000000003</v>
      </c>
      <c r="G200" s="5">
        <v>649.04098299999998</v>
      </c>
      <c r="H200">
        <v>2.8527</v>
      </c>
      <c r="I200">
        <v>2566</v>
      </c>
      <c r="J200" s="4">
        <f>AVERAGE(Копия_20208[[#This Row],[Units (in 1000)]]*1000/Копия_20208[[#This Row],[Number of stores]])</f>
        <v>2.2234216679657055</v>
      </c>
      <c r="K200">
        <f t="shared" si="3"/>
        <v>113.76106129388462</v>
      </c>
      <c r="L200">
        <f>Копия_20208[[#This Row],[Off-Take]]/Копия_20208[[#This Row],[Number of stores]]</f>
        <v>8.6649324550495152E-4</v>
      </c>
      <c r="M200">
        <f>Копия_20208[[#This Row],[Value (in 1000 rub)]]/Копия_20208[[#This Row],[Volume (in 1000 kg)]]/1000</f>
        <v>0.22751813474953553</v>
      </c>
    </row>
    <row r="201" spans="1:13" hidden="1" x14ac:dyDescent="0.25">
      <c r="A201">
        <v>2020</v>
      </c>
      <c r="B201">
        <v>4</v>
      </c>
      <c r="C201" s="1" t="s">
        <v>32</v>
      </c>
      <c r="D201" s="1" t="s">
        <v>33</v>
      </c>
      <c r="E201" s="1" t="s">
        <v>18</v>
      </c>
      <c r="F201">
        <v>1.6919999999999999</v>
      </c>
      <c r="G201" s="5">
        <v>457.457559</v>
      </c>
      <c r="H201">
        <v>0.32150000000000001</v>
      </c>
      <c r="I201">
        <v>115</v>
      </c>
      <c r="J201" s="4">
        <f>AVERAGE(Копия_20208[[#This Row],[Units (in 1000)]]*1000/Копия_20208[[#This Row],[Number of stores]])</f>
        <v>14.71304347826087</v>
      </c>
      <c r="K201">
        <f t="shared" si="3"/>
        <v>270.36498758865247</v>
      </c>
      <c r="L201">
        <f>Копия_20208[[#This Row],[Off-Take]]/Копия_20208[[#This Row],[Number of stores]]</f>
        <v>0.12793950850661626</v>
      </c>
      <c r="M201">
        <f>Копия_20208[[#This Row],[Value (in 1000 rub)]]/Копия_20208[[#This Row],[Volume (in 1000 kg)]]/1000</f>
        <v>1.422885097978227</v>
      </c>
    </row>
    <row r="202" spans="1:13" hidden="1" x14ac:dyDescent="0.25">
      <c r="A202">
        <v>2020</v>
      </c>
      <c r="B202">
        <v>4</v>
      </c>
      <c r="C202" s="1" t="s">
        <v>32</v>
      </c>
      <c r="D202" s="1" t="s">
        <v>33</v>
      </c>
      <c r="E202" s="1" t="s">
        <v>12</v>
      </c>
      <c r="F202">
        <v>2.3199999999999998E-2</v>
      </c>
      <c r="G202" s="5">
        <v>7.4160680000000001</v>
      </c>
      <c r="H202">
        <v>8.2000000000000007E-3</v>
      </c>
      <c r="I202">
        <v>6</v>
      </c>
      <c r="J202" s="4">
        <f>AVERAGE(Копия_20208[[#This Row],[Units (in 1000)]]*1000/Копия_20208[[#This Row],[Number of stores]])</f>
        <v>3.8666666666666667</v>
      </c>
      <c r="K202">
        <f t="shared" si="3"/>
        <v>319.65810344827588</v>
      </c>
      <c r="L202">
        <f>Копия_20208[[#This Row],[Off-Take]]/Копия_20208[[#This Row],[Number of stores]]</f>
        <v>0.64444444444444449</v>
      </c>
      <c r="M202">
        <f>Копия_20208[[#This Row],[Value (in 1000 rub)]]/Копия_20208[[#This Row],[Volume (in 1000 kg)]]/1000</f>
        <v>0.90439853658536584</v>
      </c>
    </row>
    <row r="203" spans="1:13" hidden="1" x14ac:dyDescent="0.25">
      <c r="A203">
        <v>2020</v>
      </c>
      <c r="B203">
        <v>4</v>
      </c>
      <c r="C203" s="1" t="s">
        <v>32</v>
      </c>
      <c r="D203" s="1" t="s">
        <v>33</v>
      </c>
      <c r="E203" s="1" t="s">
        <v>13</v>
      </c>
      <c r="F203">
        <v>6.3899999999999998E-2</v>
      </c>
      <c r="G203" s="5">
        <v>31.154171000000002</v>
      </c>
      <c r="H203">
        <v>3.1899999999999998E-2</v>
      </c>
      <c r="I203">
        <v>54</v>
      </c>
      <c r="J203" s="4">
        <f>AVERAGE(Копия_20208[[#This Row],[Units (in 1000)]]*1000/Копия_20208[[#This Row],[Number of stores]])</f>
        <v>1.1833333333333333</v>
      </c>
      <c r="K203">
        <f t="shared" si="3"/>
        <v>487.54571205007829</v>
      </c>
      <c r="L203">
        <f>Копия_20208[[#This Row],[Off-Take]]/Копия_20208[[#This Row],[Number of stores]]</f>
        <v>2.1913580246913582E-2</v>
      </c>
      <c r="M203">
        <f>Копия_20208[[#This Row],[Value (in 1000 rub)]]/Копия_20208[[#This Row],[Volume (in 1000 kg)]]/1000</f>
        <v>0.97661978056426346</v>
      </c>
    </row>
    <row r="204" spans="1:13" hidden="1" x14ac:dyDescent="0.25">
      <c r="A204">
        <v>2020</v>
      </c>
      <c r="B204">
        <v>4</v>
      </c>
      <c r="C204" s="1" t="s">
        <v>32</v>
      </c>
      <c r="D204" s="1" t="s">
        <v>29</v>
      </c>
      <c r="E204" s="1" t="s">
        <v>18</v>
      </c>
      <c r="F204">
        <v>8.77E-2</v>
      </c>
      <c r="G204" s="5">
        <v>10.945539999999999</v>
      </c>
      <c r="H204">
        <v>1.66E-2</v>
      </c>
      <c r="I204">
        <v>28</v>
      </c>
      <c r="J204" s="4">
        <f>AVERAGE(Копия_20208[[#This Row],[Units (in 1000)]]*1000/Копия_20208[[#This Row],[Number of stores]])</f>
        <v>3.1321428571428571</v>
      </c>
      <c r="K204">
        <f t="shared" si="3"/>
        <v>124.80661345496009</v>
      </c>
      <c r="L204">
        <f>Копия_20208[[#This Row],[Off-Take]]/Копия_20208[[#This Row],[Number of stores]]</f>
        <v>0.11186224489795918</v>
      </c>
      <c r="M204">
        <f>Копия_20208[[#This Row],[Value (in 1000 rub)]]/Копия_20208[[#This Row],[Volume (in 1000 kg)]]/1000</f>
        <v>0.65936987951807224</v>
      </c>
    </row>
    <row r="205" spans="1:13" hidden="1" x14ac:dyDescent="0.25">
      <c r="A205">
        <v>2020</v>
      </c>
      <c r="B205">
        <v>4</v>
      </c>
      <c r="C205" s="1" t="s">
        <v>32</v>
      </c>
      <c r="D205" s="1" t="s">
        <v>29</v>
      </c>
      <c r="E205" s="1" t="s">
        <v>12</v>
      </c>
      <c r="F205">
        <v>6.9999999999999999E-4</v>
      </c>
      <c r="G205" s="5">
        <v>0.250637</v>
      </c>
      <c r="H205">
        <v>2.0000000000000001E-4</v>
      </c>
      <c r="I205">
        <v>1</v>
      </c>
      <c r="J205" s="4">
        <f>AVERAGE(Копия_20208[[#This Row],[Units (in 1000)]]*1000/Копия_20208[[#This Row],[Number of stores]])</f>
        <v>0.7</v>
      </c>
      <c r="K205">
        <f t="shared" si="3"/>
        <v>358.05285714285714</v>
      </c>
      <c r="L205">
        <f>Копия_20208[[#This Row],[Off-Take]]/Копия_20208[[#This Row],[Number of stores]]</f>
        <v>0.7</v>
      </c>
      <c r="M205">
        <f>Копия_20208[[#This Row],[Value (in 1000 rub)]]/Копия_20208[[#This Row],[Volume (in 1000 kg)]]/1000</f>
        <v>1.253185</v>
      </c>
    </row>
    <row r="206" spans="1:13" hidden="1" x14ac:dyDescent="0.25">
      <c r="A206">
        <v>2020</v>
      </c>
      <c r="B206">
        <v>4</v>
      </c>
      <c r="C206" s="1" t="s">
        <v>32</v>
      </c>
      <c r="D206" s="1" t="s">
        <v>29</v>
      </c>
      <c r="E206" s="1" t="s">
        <v>13</v>
      </c>
      <c r="F206">
        <v>1.7914000000000001</v>
      </c>
      <c r="G206" s="5">
        <v>455.09659900000003</v>
      </c>
      <c r="H206">
        <v>0.71660000000000001</v>
      </c>
      <c r="I206">
        <v>262</v>
      </c>
      <c r="J206" s="4">
        <f>AVERAGE(Копия_20208[[#This Row],[Units (in 1000)]]*1000/Копия_20208[[#This Row],[Number of stores]])</f>
        <v>6.8374045801526719</v>
      </c>
      <c r="K206">
        <f t="shared" si="3"/>
        <v>254.04521547393099</v>
      </c>
      <c r="L206">
        <f>Копия_20208[[#This Row],[Off-Take]]/Копия_20208[[#This Row],[Number of stores]]</f>
        <v>2.6096964046384244E-2</v>
      </c>
      <c r="M206">
        <f>Копия_20208[[#This Row],[Value (in 1000 rub)]]/Копия_20208[[#This Row],[Volume (in 1000 kg)]]/1000</f>
        <v>0.63507758721741558</v>
      </c>
    </row>
    <row r="207" spans="1:13" hidden="1" x14ac:dyDescent="0.25">
      <c r="A207">
        <v>2020</v>
      </c>
      <c r="B207">
        <v>4</v>
      </c>
      <c r="C207" s="1" t="s">
        <v>32</v>
      </c>
      <c r="D207" s="1" t="s">
        <v>34</v>
      </c>
      <c r="E207" s="1" t="s">
        <v>12</v>
      </c>
      <c r="F207">
        <v>5.9700000000000003E-2</v>
      </c>
      <c r="G207" s="5">
        <v>27.194769999999998</v>
      </c>
      <c r="H207">
        <v>2.0899999999999998E-2</v>
      </c>
      <c r="I207">
        <v>0</v>
      </c>
      <c r="J207" s="4" t="e">
        <f>AVERAGE(Копия_20208[[#This Row],[Units (in 1000)]]*1000/Копия_20208[[#This Row],[Number of stores]])</f>
        <v>#DIV/0!</v>
      </c>
      <c r="K207">
        <f t="shared" si="3"/>
        <v>455.52378559463983</v>
      </c>
      <c r="L207" t="e">
        <f>Копия_20208[[#This Row],[Off-Take]]/Копия_20208[[#This Row],[Number of stores]]</f>
        <v>#DIV/0!</v>
      </c>
      <c r="M207">
        <f>Копия_20208[[#This Row],[Value (in 1000 rub)]]/Копия_20208[[#This Row],[Volume (in 1000 kg)]]/1000</f>
        <v>1.3011851674641148</v>
      </c>
    </row>
    <row r="208" spans="1:13" hidden="1" x14ac:dyDescent="0.25">
      <c r="A208">
        <v>2020</v>
      </c>
      <c r="B208">
        <v>4</v>
      </c>
      <c r="C208" s="1" t="s">
        <v>32</v>
      </c>
      <c r="D208" s="1" t="s">
        <v>34</v>
      </c>
      <c r="E208" s="1" t="s">
        <v>13</v>
      </c>
      <c r="F208">
        <v>0.7026</v>
      </c>
      <c r="G208" s="5">
        <v>360.11203</v>
      </c>
      <c r="H208">
        <v>0.29509999999999997</v>
      </c>
      <c r="I208">
        <v>0</v>
      </c>
      <c r="J208" s="4" t="e">
        <f>AVERAGE(Копия_20208[[#This Row],[Units (in 1000)]]*1000/Копия_20208[[#This Row],[Number of stores]])</f>
        <v>#DIV/0!</v>
      </c>
      <c r="K208">
        <f t="shared" si="3"/>
        <v>512.54202960432679</v>
      </c>
      <c r="L208" t="e">
        <f>Копия_20208[[#This Row],[Off-Take]]/Копия_20208[[#This Row],[Number of stores]]</f>
        <v>#DIV/0!</v>
      </c>
      <c r="M208">
        <f>Копия_20208[[#This Row],[Value (in 1000 rub)]]/Копия_20208[[#This Row],[Volume (in 1000 kg)]]/1000</f>
        <v>1.2203050830227045</v>
      </c>
    </row>
    <row r="209" spans="1:13" hidden="1" x14ac:dyDescent="0.25">
      <c r="A209">
        <v>2020</v>
      </c>
      <c r="B209">
        <v>4</v>
      </c>
      <c r="C209" s="1" t="s">
        <v>32</v>
      </c>
      <c r="D209" s="1" t="s">
        <v>35</v>
      </c>
      <c r="E209" s="1" t="s">
        <v>18</v>
      </c>
      <c r="F209">
        <v>0.35120000000000001</v>
      </c>
      <c r="G209" s="5">
        <v>54.916409000000002</v>
      </c>
      <c r="H209">
        <v>6.3200000000000006E-2</v>
      </c>
      <c r="I209">
        <v>0</v>
      </c>
      <c r="J209" s="4" t="e">
        <f>AVERAGE(Копия_20208[[#This Row],[Units (in 1000)]]*1000/Копия_20208[[#This Row],[Number of stores]])</f>
        <v>#DIV/0!</v>
      </c>
      <c r="K209">
        <f t="shared" si="3"/>
        <v>156.36790717539864</v>
      </c>
      <c r="L209" t="e">
        <f>Копия_20208[[#This Row],[Off-Take]]/Копия_20208[[#This Row],[Number of stores]]</f>
        <v>#DIV/0!</v>
      </c>
      <c r="M209">
        <f>Копия_20208[[#This Row],[Value (in 1000 rub)]]/Копия_20208[[#This Row],[Volume (in 1000 kg)]]/1000</f>
        <v>0.8689305221518987</v>
      </c>
    </row>
    <row r="210" spans="1:13" hidden="1" x14ac:dyDescent="0.25">
      <c r="A210">
        <v>2020</v>
      </c>
      <c r="B210">
        <v>4</v>
      </c>
      <c r="C210" s="1" t="s">
        <v>32</v>
      </c>
      <c r="D210" s="1" t="s">
        <v>35</v>
      </c>
      <c r="E210" s="1" t="s">
        <v>12</v>
      </c>
      <c r="F210">
        <v>0.62539999999999996</v>
      </c>
      <c r="G210" s="5">
        <v>129.90525500000001</v>
      </c>
      <c r="H210">
        <v>0.21879999999999999</v>
      </c>
      <c r="I210">
        <v>0</v>
      </c>
      <c r="J210" s="4" t="e">
        <f>AVERAGE(Копия_20208[[#This Row],[Units (in 1000)]]*1000/Копия_20208[[#This Row],[Number of stores]])</f>
        <v>#DIV/0!</v>
      </c>
      <c r="K210">
        <f t="shared" si="3"/>
        <v>207.71547009913658</v>
      </c>
      <c r="L210" t="e">
        <f>Копия_20208[[#This Row],[Off-Take]]/Копия_20208[[#This Row],[Number of stores]]</f>
        <v>#DIV/0!</v>
      </c>
      <c r="M210">
        <f>Копия_20208[[#This Row],[Value (in 1000 rub)]]/Копия_20208[[#This Row],[Volume (in 1000 kg)]]/1000</f>
        <v>0.5937168875685559</v>
      </c>
    </row>
    <row r="211" spans="1:13" hidden="1" x14ac:dyDescent="0.25">
      <c r="A211">
        <v>2020</v>
      </c>
      <c r="B211">
        <v>5</v>
      </c>
      <c r="C211" s="1" t="s">
        <v>9</v>
      </c>
      <c r="D211" s="1" t="s">
        <v>10</v>
      </c>
      <c r="E211" s="1" t="s">
        <v>11</v>
      </c>
      <c r="F211">
        <v>22.357600000000001</v>
      </c>
      <c r="G211" s="5">
        <v>1261.464109</v>
      </c>
      <c r="H211">
        <v>4.6951000000000001</v>
      </c>
      <c r="I211">
        <v>572</v>
      </c>
      <c r="J211" s="4">
        <f>AVERAGE(Копия_20208[[#This Row],[Units (in 1000)]]*1000/Копия_20208[[#This Row],[Number of stores]])</f>
        <v>39.086713286713291</v>
      </c>
      <c r="K211">
        <f t="shared" si="3"/>
        <v>56.422161099581345</v>
      </c>
      <c r="L211">
        <f>Копия_20208[[#This Row],[Off-Take]]/Копия_20208[[#This Row],[Number of stores]]</f>
        <v>6.8333414836911341E-2</v>
      </c>
      <c r="M211">
        <f>Копия_20208[[#This Row],[Value (in 1000 rub)]]/Копия_20208[[#This Row],[Volume (in 1000 kg)]]/1000</f>
        <v>0.26867672871717319</v>
      </c>
    </row>
    <row r="212" spans="1:13" hidden="1" x14ac:dyDescent="0.25">
      <c r="A212">
        <v>2020</v>
      </c>
      <c r="B212">
        <v>5</v>
      </c>
      <c r="C212" s="1" t="s">
        <v>9</v>
      </c>
      <c r="D212" s="1" t="s">
        <v>10</v>
      </c>
      <c r="E212" s="1" t="s">
        <v>12</v>
      </c>
      <c r="F212">
        <v>57.154000000000003</v>
      </c>
      <c r="G212" s="5">
        <v>5056.0814950000004</v>
      </c>
      <c r="H212">
        <v>20.003900000000002</v>
      </c>
      <c r="I212">
        <v>778</v>
      </c>
      <c r="J212" s="4">
        <f>AVERAGE(Копия_20208[[#This Row],[Units (in 1000)]]*1000/Копия_20208[[#This Row],[Number of stores]])</f>
        <v>73.462724935732652</v>
      </c>
      <c r="K212">
        <f t="shared" si="3"/>
        <v>88.464175648248599</v>
      </c>
      <c r="L212">
        <f>Копия_20208[[#This Row],[Off-Take]]/Копия_20208[[#This Row],[Number of stores]]</f>
        <v>9.4425096318422427E-2</v>
      </c>
      <c r="M212">
        <f>Копия_20208[[#This Row],[Value (in 1000 rub)]]/Копия_20208[[#This Row],[Volume (in 1000 kg)]]/1000</f>
        <v>0.25275478756642455</v>
      </c>
    </row>
    <row r="213" spans="1:13" hidden="1" x14ac:dyDescent="0.25">
      <c r="A213">
        <v>2020</v>
      </c>
      <c r="B213">
        <v>5</v>
      </c>
      <c r="C213" s="1" t="s">
        <v>9</v>
      </c>
      <c r="D213" s="1" t="s">
        <v>10</v>
      </c>
      <c r="E213" s="1" t="s">
        <v>13</v>
      </c>
      <c r="F213">
        <v>29.5413</v>
      </c>
      <c r="G213" s="5">
        <v>3514.2886619999999</v>
      </c>
      <c r="H213">
        <v>14.7706</v>
      </c>
      <c r="I213">
        <v>640</v>
      </c>
      <c r="J213" s="4">
        <f>AVERAGE(Копия_20208[[#This Row],[Units (in 1000)]]*1000/Копия_20208[[#This Row],[Number of stores]])</f>
        <v>46.158281250000002</v>
      </c>
      <c r="K213">
        <f t="shared" si="3"/>
        <v>118.96188258472037</v>
      </c>
      <c r="L213">
        <f>Копия_20208[[#This Row],[Off-Take]]/Копия_20208[[#This Row],[Number of stores]]</f>
        <v>7.2122314453125003E-2</v>
      </c>
      <c r="M213">
        <f>Копия_20208[[#This Row],[Value (in 1000 rub)]]/Копия_20208[[#This Row],[Volume (in 1000 kg)]]/1000</f>
        <v>0.23792457056585381</v>
      </c>
    </row>
    <row r="214" spans="1:13" hidden="1" x14ac:dyDescent="0.25">
      <c r="A214">
        <v>2020</v>
      </c>
      <c r="B214">
        <v>5</v>
      </c>
      <c r="C214" s="1" t="s">
        <v>9</v>
      </c>
      <c r="D214" s="1" t="s">
        <v>10</v>
      </c>
      <c r="E214" s="1" t="s">
        <v>14</v>
      </c>
      <c r="F214">
        <v>0.35449999999999998</v>
      </c>
      <c r="G214" s="5">
        <v>67.328507000000002</v>
      </c>
      <c r="H214">
        <v>0.26579999999999998</v>
      </c>
      <c r="I214">
        <v>22</v>
      </c>
      <c r="J214" s="4">
        <f>AVERAGE(Копия_20208[[#This Row],[Units (in 1000)]]*1000/Копия_20208[[#This Row],[Number of stores]])</f>
        <v>16.113636363636363</v>
      </c>
      <c r="K214">
        <f t="shared" si="3"/>
        <v>189.92526657263753</v>
      </c>
      <c r="L214">
        <f>Копия_20208[[#This Row],[Off-Take]]/Копия_20208[[#This Row],[Number of stores]]</f>
        <v>0.7324380165289256</v>
      </c>
      <c r="M214">
        <f>Копия_20208[[#This Row],[Value (in 1000 rub)]]/Копия_20208[[#This Row],[Volume (in 1000 kg)]]/1000</f>
        <v>0.25330514296463508</v>
      </c>
    </row>
    <row r="215" spans="1:13" hidden="1" x14ac:dyDescent="0.25">
      <c r="A215">
        <v>2020</v>
      </c>
      <c r="B215">
        <v>5</v>
      </c>
      <c r="C215" s="1" t="s">
        <v>9</v>
      </c>
      <c r="D215" s="1" t="s">
        <v>15</v>
      </c>
      <c r="E215" s="1" t="s">
        <v>13</v>
      </c>
      <c r="F215">
        <v>17.095099999999999</v>
      </c>
      <c r="G215" s="5">
        <v>3209.643513</v>
      </c>
      <c r="H215">
        <v>6.8380999999999998</v>
      </c>
      <c r="I215">
        <v>633</v>
      </c>
      <c r="J215" s="4">
        <f>AVERAGE(Копия_20208[[#This Row],[Units (in 1000)]]*1000/Копия_20208[[#This Row],[Number of stores]])</f>
        <v>27.00647709320695</v>
      </c>
      <c r="K215">
        <f t="shared" si="3"/>
        <v>187.75225140537347</v>
      </c>
      <c r="L215">
        <f>Копия_20208[[#This Row],[Off-Take]]/Копия_20208[[#This Row],[Number of stores]]</f>
        <v>4.2664260810753474E-2</v>
      </c>
      <c r="M215">
        <f>Копия_20208[[#This Row],[Value (in 1000 rub)]]/Копия_20208[[#This Row],[Volume (in 1000 kg)]]/1000</f>
        <v>0.46937650999546654</v>
      </c>
    </row>
    <row r="216" spans="1:13" hidden="1" x14ac:dyDescent="0.25">
      <c r="A216">
        <v>2020</v>
      </c>
      <c r="B216">
        <v>5</v>
      </c>
      <c r="C216" s="1" t="s">
        <v>9</v>
      </c>
      <c r="D216" s="1" t="s">
        <v>16</v>
      </c>
      <c r="E216" s="1" t="s">
        <v>11</v>
      </c>
      <c r="F216">
        <v>12.0351</v>
      </c>
      <c r="G216" s="5">
        <v>665.216812</v>
      </c>
      <c r="H216">
        <v>2.7681</v>
      </c>
      <c r="I216">
        <v>478</v>
      </c>
      <c r="J216" s="4">
        <f>AVERAGE(Копия_20208[[#This Row],[Units (in 1000)]]*1000/Копия_20208[[#This Row],[Number of stores]])</f>
        <v>25.178033472803349</v>
      </c>
      <c r="K216">
        <f t="shared" si="3"/>
        <v>55.273060630987693</v>
      </c>
      <c r="L216">
        <f>Копия_20208[[#This Row],[Off-Take]]/Копия_20208[[#This Row],[Number of stores]]</f>
        <v>5.2673710194149265E-2</v>
      </c>
      <c r="M216">
        <f>Копия_20208[[#This Row],[Value (in 1000 rub)]]/Копия_20208[[#This Row],[Volume (in 1000 kg)]]/1000</f>
        <v>0.24031531086304686</v>
      </c>
    </row>
    <row r="217" spans="1:13" hidden="1" x14ac:dyDescent="0.25">
      <c r="A217">
        <v>2020</v>
      </c>
      <c r="B217">
        <v>5</v>
      </c>
      <c r="C217" s="1" t="s">
        <v>9</v>
      </c>
      <c r="D217" s="1" t="s">
        <v>16</v>
      </c>
      <c r="E217" s="1" t="s">
        <v>13</v>
      </c>
      <c r="F217">
        <v>1.8037000000000001</v>
      </c>
      <c r="G217" s="5">
        <v>280.36658499999999</v>
      </c>
      <c r="H217">
        <v>0.81169999999999998</v>
      </c>
      <c r="I217">
        <v>285</v>
      </c>
      <c r="J217" s="4">
        <f>AVERAGE(Копия_20208[[#This Row],[Units (in 1000)]]*1000/Копия_20208[[#This Row],[Number of stores]])</f>
        <v>6.3287719298245619</v>
      </c>
      <c r="K217">
        <f t="shared" si="3"/>
        <v>155.43969895215389</v>
      </c>
      <c r="L217">
        <f>Копия_20208[[#This Row],[Off-Take]]/Копия_20208[[#This Row],[Number of stores]]</f>
        <v>2.2206217297630042E-2</v>
      </c>
      <c r="M217">
        <f>Копия_20208[[#This Row],[Value (in 1000 rub)]]/Копия_20208[[#This Row],[Volume (in 1000 kg)]]/1000</f>
        <v>0.34540665886411231</v>
      </c>
    </row>
    <row r="218" spans="1:13" hidden="1" x14ac:dyDescent="0.25">
      <c r="A218">
        <v>2020</v>
      </c>
      <c r="B218">
        <v>5</v>
      </c>
      <c r="C218" s="1" t="s">
        <v>9</v>
      </c>
      <c r="D218" s="1" t="s">
        <v>19</v>
      </c>
      <c r="E218" s="1" t="s">
        <v>12</v>
      </c>
      <c r="F218">
        <v>2.1726000000000001</v>
      </c>
      <c r="G218" s="5">
        <v>330.982913</v>
      </c>
      <c r="H218">
        <v>0.80379999999999996</v>
      </c>
      <c r="I218">
        <v>138</v>
      </c>
      <c r="J218" s="4">
        <f>AVERAGE(Копия_20208[[#This Row],[Units (in 1000)]]*1000/Копия_20208[[#This Row],[Number of stores]])</f>
        <v>15.743478260869564</v>
      </c>
      <c r="K218">
        <f t="shared" si="3"/>
        <v>152.34415585013346</v>
      </c>
      <c r="L218">
        <f>Копия_20208[[#This Row],[Off-Take]]/Копия_20208[[#This Row],[Number of stores]]</f>
        <v>0.11408317580340263</v>
      </c>
      <c r="M218">
        <f>Копия_20208[[#This Row],[Value (in 1000 rub)]]/Копия_20208[[#This Row],[Volume (in 1000 kg)]]/1000</f>
        <v>0.41177272082607619</v>
      </c>
    </row>
    <row r="219" spans="1:13" hidden="1" x14ac:dyDescent="0.25">
      <c r="A219">
        <v>2020</v>
      </c>
      <c r="B219">
        <v>5</v>
      </c>
      <c r="C219" s="1" t="s">
        <v>9</v>
      </c>
      <c r="D219" s="1" t="s">
        <v>17</v>
      </c>
      <c r="E219" s="1" t="s">
        <v>18</v>
      </c>
      <c r="F219">
        <v>3.2212999999999998</v>
      </c>
      <c r="G219" s="5">
        <v>305.89853199999999</v>
      </c>
      <c r="H219">
        <v>0.57979999999999998</v>
      </c>
      <c r="I219">
        <v>95</v>
      </c>
      <c r="J219" s="4">
        <f>AVERAGE(Копия_20208[[#This Row],[Units (in 1000)]]*1000/Копия_20208[[#This Row],[Number of stores]])</f>
        <v>33.908421052631574</v>
      </c>
      <c r="K219">
        <f t="shared" si="3"/>
        <v>94.96120572439699</v>
      </c>
      <c r="L219">
        <f>Копия_20208[[#This Row],[Off-Take]]/Копия_20208[[#This Row],[Number of stores]]</f>
        <v>0.35693074792243762</v>
      </c>
      <c r="M219">
        <f>Копия_20208[[#This Row],[Value (in 1000 rub)]]/Копия_20208[[#This Row],[Volume (in 1000 kg)]]/1000</f>
        <v>0.52759319075543298</v>
      </c>
    </row>
    <row r="220" spans="1:13" hidden="1" x14ac:dyDescent="0.25">
      <c r="A220">
        <v>2020</v>
      </c>
      <c r="B220">
        <v>5</v>
      </c>
      <c r="C220" s="1" t="s">
        <v>9</v>
      </c>
      <c r="D220" s="1" t="s">
        <v>20</v>
      </c>
      <c r="E220" s="1" t="s">
        <v>12</v>
      </c>
      <c r="F220">
        <v>1.8592</v>
      </c>
      <c r="G220" s="5">
        <v>140.87174899999999</v>
      </c>
      <c r="H220">
        <v>0.66920000000000002</v>
      </c>
      <c r="I220">
        <v>105</v>
      </c>
      <c r="J220" s="4">
        <f>AVERAGE(Копия_20208[[#This Row],[Units (in 1000)]]*1000/Копия_20208[[#This Row],[Number of stores]])</f>
        <v>17.706666666666667</v>
      </c>
      <c r="K220">
        <f t="shared" si="3"/>
        <v>75.770088747848533</v>
      </c>
      <c r="L220">
        <f>Копия_20208[[#This Row],[Off-Take]]/Копия_20208[[#This Row],[Number of stores]]</f>
        <v>0.16863492063492064</v>
      </c>
      <c r="M220">
        <f>Копия_20208[[#This Row],[Value (in 1000 rub)]]/Копия_20208[[#This Row],[Volume (in 1000 kg)]]/1000</f>
        <v>0.2105076942618051</v>
      </c>
    </row>
    <row r="221" spans="1:13" hidden="1" x14ac:dyDescent="0.25">
      <c r="A221">
        <v>2020</v>
      </c>
      <c r="B221">
        <v>5</v>
      </c>
      <c r="C221" s="1" t="s">
        <v>9</v>
      </c>
      <c r="D221" s="1" t="s">
        <v>23</v>
      </c>
      <c r="E221" s="1" t="s">
        <v>13</v>
      </c>
      <c r="F221">
        <v>0.65090000000000003</v>
      </c>
      <c r="G221" s="5">
        <v>126.123622</v>
      </c>
      <c r="H221">
        <v>0.26040000000000002</v>
      </c>
      <c r="I221">
        <v>138</v>
      </c>
      <c r="J221" s="4">
        <f>AVERAGE(Копия_20208[[#This Row],[Units (in 1000)]]*1000/Копия_20208[[#This Row],[Number of stores]])</f>
        <v>4.7166666666666677</v>
      </c>
      <c r="K221">
        <f t="shared" si="3"/>
        <v>193.76804731909661</v>
      </c>
      <c r="L221">
        <f>Копия_20208[[#This Row],[Off-Take]]/Копия_20208[[#This Row],[Number of stores]]</f>
        <v>3.4178743961352662E-2</v>
      </c>
      <c r="M221">
        <f>Копия_20208[[#This Row],[Value (in 1000 rub)]]/Копия_20208[[#This Row],[Volume (in 1000 kg)]]/1000</f>
        <v>0.48434570660522269</v>
      </c>
    </row>
    <row r="222" spans="1:13" hidden="1" x14ac:dyDescent="0.25">
      <c r="A222">
        <v>2020</v>
      </c>
      <c r="B222">
        <v>5</v>
      </c>
      <c r="C222" s="1" t="s">
        <v>9</v>
      </c>
      <c r="D222" s="1" t="s">
        <v>21</v>
      </c>
      <c r="E222" s="1" t="s">
        <v>22</v>
      </c>
      <c r="F222">
        <v>8.0999999999999996E-3</v>
      </c>
      <c r="G222" s="5">
        <v>2.6134539999999999</v>
      </c>
      <c r="H222">
        <v>2.3E-3</v>
      </c>
      <c r="I222">
        <v>3</v>
      </c>
      <c r="J222" s="4">
        <f>AVERAGE(Копия_20208[[#This Row],[Units (in 1000)]]*1000/Копия_20208[[#This Row],[Number of stores]])</f>
        <v>2.6999999999999997</v>
      </c>
      <c r="K222">
        <f t="shared" si="3"/>
        <v>322.64864197530864</v>
      </c>
      <c r="L222">
        <f>Копия_20208[[#This Row],[Off-Take]]/Копия_20208[[#This Row],[Number of stores]]</f>
        <v>0.89999999999999991</v>
      </c>
      <c r="M222">
        <f>Копия_20208[[#This Row],[Value (in 1000 rub)]]/Копия_20208[[#This Row],[Volume (in 1000 kg)]]/1000</f>
        <v>1.1362843478260871</v>
      </c>
    </row>
    <row r="223" spans="1:13" hidden="1" x14ac:dyDescent="0.25">
      <c r="A223">
        <v>2020</v>
      </c>
      <c r="B223">
        <v>5</v>
      </c>
      <c r="C223" s="1" t="s">
        <v>9</v>
      </c>
      <c r="D223" s="1" t="s">
        <v>21</v>
      </c>
      <c r="E223" s="1" t="s">
        <v>13</v>
      </c>
      <c r="F223">
        <v>0.76259999999999994</v>
      </c>
      <c r="G223" s="5">
        <v>92.107812999999993</v>
      </c>
      <c r="H223">
        <v>0.30499999999999999</v>
      </c>
      <c r="I223">
        <v>115</v>
      </c>
      <c r="J223" s="4">
        <f>AVERAGE(Копия_20208[[#This Row],[Units (in 1000)]]*1000/Копия_20208[[#This Row],[Number of stores]])</f>
        <v>6.6313043478260862</v>
      </c>
      <c r="K223">
        <f t="shared" si="3"/>
        <v>120.78129163388408</v>
      </c>
      <c r="L223">
        <f>Копия_20208[[#This Row],[Off-Take]]/Копия_20208[[#This Row],[Number of stores]]</f>
        <v>5.7663516068052922E-2</v>
      </c>
      <c r="M223">
        <f>Копия_20208[[#This Row],[Value (in 1000 rub)]]/Копия_20208[[#This Row],[Volume (in 1000 kg)]]/1000</f>
        <v>0.30199282950819667</v>
      </c>
    </row>
    <row r="224" spans="1:13" hidden="1" x14ac:dyDescent="0.25">
      <c r="A224">
        <v>2020</v>
      </c>
      <c r="B224">
        <v>5</v>
      </c>
      <c r="C224" s="1" t="s">
        <v>9</v>
      </c>
      <c r="D224" s="1" t="s">
        <v>24</v>
      </c>
      <c r="E224" s="1" t="s">
        <v>18</v>
      </c>
      <c r="F224">
        <v>0.23960000000000001</v>
      </c>
      <c r="G224" s="5">
        <v>37.023186000000003</v>
      </c>
      <c r="H224">
        <v>4.5499999999999999E-2</v>
      </c>
      <c r="I224">
        <v>0</v>
      </c>
      <c r="J224" s="4" t="e">
        <f>AVERAGE(Копия_20208[[#This Row],[Units (in 1000)]]*1000/Копия_20208[[#This Row],[Number of stores]])</f>
        <v>#DIV/0!</v>
      </c>
      <c r="K224">
        <f t="shared" si="3"/>
        <v>154.52080968280467</v>
      </c>
      <c r="L224" t="e">
        <f>Копия_20208[[#This Row],[Off-Take]]/Копия_20208[[#This Row],[Number of stores]]</f>
        <v>#DIV/0!</v>
      </c>
      <c r="M224">
        <f>Копия_20208[[#This Row],[Value (in 1000 rub)]]/Копия_20208[[#This Row],[Volume (in 1000 kg)]]/1000</f>
        <v>0.81369639560439566</v>
      </c>
    </row>
    <row r="225" spans="1:13" hidden="1" x14ac:dyDescent="0.25">
      <c r="A225">
        <v>2020</v>
      </c>
      <c r="B225">
        <v>5</v>
      </c>
      <c r="C225" s="1" t="s">
        <v>9</v>
      </c>
      <c r="D225" s="1" t="s">
        <v>24</v>
      </c>
      <c r="E225" s="1" t="s">
        <v>12</v>
      </c>
      <c r="F225">
        <v>1.1000000000000001E-3</v>
      </c>
      <c r="G225" s="5">
        <v>0.119351</v>
      </c>
      <c r="H225">
        <v>4.0000000000000002E-4</v>
      </c>
      <c r="I225">
        <v>0</v>
      </c>
      <c r="J225" s="4" t="e">
        <f>AVERAGE(Копия_20208[[#This Row],[Units (in 1000)]]*1000/Копия_20208[[#This Row],[Number of stores]])</f>
        <v>#DIV/0!</v>
      </c>
      <c r="K225">
        <f t="shared" si="3"/>
        <v>108.50090909090909</v>
      </c>
      <c r="L225" t="e">
        <f>Копия_20208[[#This Row],[Off-Take]]/Копия_20208[[#This Row],[Number of stores]]</f>
        <v>#DIV/0!</v>
      </c>
      <c r="M225">
        <f>Копия_20208[[#This Row],[Value (in 1000 rub)]]/Копия_20208[[#This Row],[Volume (in 1000 kg)]]/1000</f>
        <v>0.29837750000000002</v>
      </c>
    </row>
    <row r="226" spans="1:13" hidden="1" x14ac:dyDescent="0.25">
      <c r="A226">
        <v>2020</v>
      </c>
      <c r="B226">
        <v>5</v>
      </c>
      <c r="C226" s="1" t="s">
        <v>9</v>
      </c>
      <c r="D226" s="1" t="s">
        <v>41</v>
      </c>
      <c r="E226" s="1" t="s">
        <v>13</v>
      </c>
      <c r="F226">
        <v>0.1731</v>
      </c>
      <c r="G226" s="5">
        <v>35.477459000000003</v>
      </c>
      <c r="H226">
        <v>6.93E-2</v>
      </c>
      <c r="I226">
        <v>46</v>
      </c>
      <c r="J226" s="4">
        <f>AVERAGE(Копия_20208[[#This Row],[Units (in 1000)]]*1000/Копия_20208[[#This Row],[Number of stores]])</f>
        <v>3.7630434782608693</v>
      </c>
      <c r="K226">
        <f t="shared" si="3"/>
        <v>204.95354708261121</v>
      </c>
      <c r="L226">
        <f>Копия_20208[[#This Row],[Off-Take]]/Копия_20208[[#This Row],[Number of stores]]</f>
        <v>8.1805293005671076E-2</v>
      </c>
      <c r="M226">
        <f>Копия_20208[[#This Row],[Value (in 1000 rub)]]/Копия_20208[[#This Row],[Volume (in 1000 kg)]]/1000</f>
        <v>0.5119402453102454</v>
      </c>
    </row>
    <row r="227" spans="1:13" hidden="1" x14ac:dyDescent="0.25">
      <c r="A227">
        <v>2020</v>
      </c>
      <c r="B227">
        <v>5</v>
      </c>
      <c r="C227" s="1" t="s">
        <v>26</v>
      </c>
      <c r="D227" s="1" t="s">
        <v>10</v>
      </c>
      <c r="E227" s="1" t="s">
        <v>11</v>
      </c>
      <c r="F227">
        <v>62.294499999999999</v>
      </c>
      <c r="G227" s="5">
        <v>3886.4907410000001</v>
      </c>
      <c r="H227">
        <v>13.081899999999999</v>
      </c>
      <c r="I227">
        <v>7742</v>
      </c>
      <c r="J227" s="4">
        <f>AVERAGE(Копия_20208[[#This Row],[Units (in 1000)]]*1000/Копия_20208[[#This Row],[Number of stores]])</f>
        <v>8.0463058641177998</v>
      </c>
      <c r="K227">
        <f t="shared" si="3"/>
        <v>62.388986844745524</v>
      </c>
      <c r="L227">
        <f>Копия_20208[[#This Row],[Off-Take]]/Копия_20208[[#This Row],[Number of stores]]</f>
        <v>1.0393058465664943E-3</v>
      </c>
      <c r="M227">
        <f>Копия_20208[[#This Row],[Value (in 1000 rub)]]/Копия_20208[[#This Row],[Volume (in 1000 kg)]]/1000</f>
        <v>0.29708916449445416</v>
      </c>
    </row>
    <row r="228" spans="1:13" hidden="1" x14ac:dyDescent="0.25">
      <c r="A228">
        <v>2020</v>
      </c>
      <c r="B228">
        <v>5</v>
      </c>
      <c r="C228" s="1" t="s">
        <v>26</v>
      </c>
      <c r="D228" s="1" t="s">
        <v>10</v>
      </c>
      <c r="E228" s="1" t="s">
        <v>27</v>
      </c>
      <c r="F228">
        <v>6.9999999999999999E-4</v>
      </c>
      <c r="G228" s="5">
        <v>7.6649999999999996E-2</v>
      </c>
      <c r="H228" s="5">
        <v>2.0000000000000001E-4</v>
      </c>
      <c r="I228">
        <v>1</v>
      </c>
      <c r="J228" s="4">
        <f>AVERAGE(Копия_20208[[#This Row],[Units (in 1000)]]*1000/Копия_20208[[#This Row],[Number of stores]])</f>
        <v>0.7</v>
      </c>
      <c r="K228">
        <f t="shared" si="3"/>
        <v>109.5</v>
      </c>
      <c r="L228">
        <f>Копия_20208[[#This Row],[Off-Take]]/Копия_20208[[#This Row],[Number of stores]]</f>
        <v>0.7</v>
      </c>
      <c r="M228">
        <f>Копия_20208[[#This Row],[Value (in 1000 rub)]]/Копия_20208[[#This Row],[Volume (in 1000 kg)]]/1000</f>
        <v>0.38324999999999992</v>
      </c>
    </row>
    <row r="229" spans="1:13" hidden="1" x14ac:dyDescent="0.25">
      <c r="A229">
        <v>2020</v>
      </c>
      <c r="B229">
        <v>5</v>
      </c>
      <c r="C229" s="1" t="s">
        <v>26</v>
      </c>
      <c r="D229" s="1" t="s">
        <v>10</v>
      </c>
      <c r="E229" s="1" t="s">
        <v>12</v>
      </c>
      <c r="F229">
        <v>65.035300000000007</v>
      </c>
      <c r="G229" s="5">
        <v>6461.6048849999997</v>
      </c>
      <c r="H229">
        <v>22.7624</v>
      </c>
      <c r="I229">
        <v>8213</v>
      </c>
      <c r="J229" s="4">
        <f>AVERAGE(Копия_20208[[#This Row],[Units (in 1000)]]*1000/Копия_20208[[#This Row],[Number of stores]])</f>
        <v>7.9185802995251438</v>
      </c>
      <c r="K229">
        <f t="shared" si="3"/>
        <v>99.355348326216671</v>
      </c>
      <c r="L229">
        <f>Копия_20208[[#This Row],[Off-Take]]/Копия_20208[[#This Row],[Number of stores]]</f>
        <v>9.6415199068856006E-4</v>
      </c>
      <c r="M229">
        <f>Копия_20208[[#This Row],[Value (in 1000 rub)]]/Копия_20208[[#This Row],[Volume (in 1000 kg)]]/1000</f>
        <v>0.28387186258918218</v>
      </c>
    </row>
    <row r="230" spans="1:13" hidden="1" x14ac:dyDescent="0.25">
      <c r="A230">
        <v>2020</v>
      </c>
      <c r="B230">
        <v>5</v>
      </c>
      <c r="C230" s="1" t="s">
        <v>26</v>
      </c>
      <c r="D230" s="1" t="s">
        <v>10</v>
      </c>
      <c r="E230" s="1" t="s">
        <v>13</v>
      </c>
      <c r="F230">
        <v>7.0789999999999997</v>
      </c>
      <c r="G230" s="5">
        <v>978.03047000000004</v>
      </c>
      <c r="H230">
        <v>3.5394000000000001</v>
      </c>
      <c r="I230">
        <v>1256</v>
      </c>
      <c r="J230" s="4">
        <f>AVERAGE(Копия_20208[[#This Row],[Units (in 1000)]]*1000/Копия_20208[[#This Row],[Number of stores]])</f>
        <v>5.6361464968152868</v>
      </c>
      <c r="K230">
        <f t="shared" si="3"/>
        <v>138.15941093374772</v>
      </c>
      <c r="L230">
        <f>Копия_20208[[#This Row],[Off-Take]]/Копия_20208[[#This Row],[Number of stores]]</f>
        <v>4.4873777840886038E-3</v>
      </c>
      <c r="M230">
        <f>Копия_20208[[#This Row],[Value (in 1000 rub)]]/Копия_20208[[#This Row],[Volume (in 1000 kg)]]/1000</f>
        <v>0.27632662880714248</v>
      </c>
    </row>
    <row r="231" spans="1:13" hidden="1" x14ac:dyDescent="0.25">
      <c r="A231">
        <v>2020</v>
      </c>
      <c r="B231">
        <v>5</v>
      </c>
      <c r="C231" s="1" t="s">
        <v>26</v>
      </c>
      <c r="D231" s="1" t="s">
        <v>10</v>
      </c>
      <c r="E231" s="1" t="s">
        <v>14</v>
      </c>
      <c r="F231">
        <v>0.41880000000000001</v>
      </c>
      <c r="G231" s="5">
        <v>71.137856999999997</v>
      </c>
      <c r="H231">
        <v>0.31409999999999999</v>
      </c>
      <c r="I231">
        <v>337</v>
      </c>
      <c r="J231" s="4">
        <f>AVERAGE(Копия_20208[[#This Row],[Units (in 1000)]]*1000/Копия_20208[[#This Row],[Number of stores]])</f>
        <v>1.2427299703264096</v>
      </c>
      <c r="K231">
        <f t="shared" si="3"/>
        <v>169.8611676217765</v>
      </c>
      <c r="L231">
        <f>Копия_20208[[#This Row],[Off-Take]]/Копия_20208[[#This Row],[Number of stores]]</f>
        <v>3.6876260247074469E-3</v>
      </c>
      <c r="M231">
        <f>Копия_20208[[#This Row],[Value (in 1000 rub)]]/Копия_20208[[#This Row],[Volume (in 1000 kg)]]/1000</f>
        <v>0.22648155682903531</v>
      </c>
    </row>
    <row r="232" spans="1:13" hidden="1" x14ac:dyDescent="0.25">
      <c r="A232">
        <v>2020</v>
      </c>
      <c r="B232">
        <v>5</v>
      </c>
      <c r="C232" s="1" t="s">
        <v>26</v>
      </c>
      <c r="D232" s="1" t="s">
        <v>15</v>
      </c>
      <c r="E232" s="1" t="s">
        <v>13</v>
      </c>
      <c r="F232">
        <v>9.4710999999999999</v>
      </c>
      <c r="G232" s="5">
        <v>1704.141979</v>
      </c>
      <c r="H232">
        <v>3.7885</v>
      </c>
      <c r="I232">
        <v>1342</v>
      </c>
      <c r="J232" s="4">
        <f>AVERAGE(Копия_20208[[#This Row],[Units (in 1000)]]*1000/Копия_20208[[#This Row],[Number of stores]])</f>
        <v>7.0574515648286145</v>
      </c>
      <c r="K232">
        <f t="shared" si="3"/>
        <v>179.93073444478466</v>
      </c>
      <c r="L232">
        <f>Копия_20208[[#This Row],[Off-Take]]/Копия_20208[[#This Row],[Number of stores]]</f>
        <v>5.2589057860123805E-3</v>
      </c>
      <c r="M232">
        <f>Копия_20208[[#This Row],[Value (in 1000 rub)]]/Копия_20208[[#This Row],[Volume (in 1000 kg)]]/1000</f>
        <v>0.44981971202322818</v>
      </c>
    </row>
    <row r="233" spans="1:13" hidden="1" x14ac:dyDescent="0.25">
      <c r="A233">
        <v>2020</v>
      </c>
      <c r="B233">
        <v>5</v>
      </c>
      <c r="C233" s="1" t="s">
        <v>26</v>
      </c>
      <c r="D233" s="1" t="s">
        <v>20</v>
      </c>
      <c r="E233" s="1" t="s">
        <v>12</v>
      </c>
      <c r="F233">
        <v>14.6881</v>
      </c>
      <c r="G233" s="5">
        <v>881.70830999999998</v>
      </c>
      <c r="H233">
        <v>5.2877999999999998</v>
      </c>
      <c r="I233">
        <v>2350</v>
      </c>
      <c r="J233" s="4">
        <f>AVERAGE(Копия_20208[[#This Row],[Units (in 1000)]]*1000/Копия_20208[[#This Row],[Number of stores]])</f>
        <v>6.2502553191489367</v>
      </c>
      <c r="K233">
        <f t="shared" si="3"/>
        <v>60.028751846733066</v>
      </c>
      <c r="L233">
        <f>Копия_20208[[#This Row],[Off-Take]]/Копия_20208[[#This Row],[Number of stores]]</f>
        <v>2.6596831145314624E-3</v>
      </c>
      <c r="M233">
        <f>Копия_20208[[#This Row],[Value (in 1000 rub)]]/Копия_20208[[#This Row],[Volume (in 1000 kg)]]/1000</f>
        <v>0.16674388403494836</v>
      </c>
    </row>
    <row r="234" spans="1:13" hidden="1" x14ac:dyDescent="0.25">
      <c r="A234">
        <v>2020</v>
      </c>
      <c r="B234">
        <v>5</v>
      </c>
      <c r="C234" s="1" t="s">
        <v>26</v>
      </c>
      <c r="D234" s="1" t="s">
        <v>16</v>
      </c>
      <c r="E234" s="1" t="s">
        <v>11</v>
      </c>
      <c r="F234">
        <v>3.7982</v>
      </c>
      <c r="G234" s="5">
        <v>283.98974800000002</v>
      </c>
      <c r="H234">
        <v>0.87360000000000004</v>
      </c>
      <c r="I234">
        <v>1569</v>
      </c>
      <c r="J234" s="4">
        <f>AVERAGE(Копия_20208[[#This Row],[Units (in 1000)]]*1000/Копия_20208[[#This Row],[Number of stores]])</f>
        <v>2.4207775653282346</v>
      </c>
      <c r="K234">
        <f t="shared" si="3"/>
        <v>74.769561371175826</v>
      </c>
      <c r="L234">
        <f>Копия_20208[[#This Row],[Off-Take]]/Копия_20208[[#This Row],[Number of stores]]</f>
        <v>1.5428792640715327E-3</v>
      </c>
      <c r="M234">
        <f>Копия_20208[[#This Row],[Value (in 1000 rub)]]/Копия_20208[[#This Row],[Volume (in 1000 kg)]]/1000</f>
        <v>0.32507983974358973</v>
      </c>
    </row>
    <row r="235" spans="1:13" hidden="1" x14ac:dyDescent="0.25">
      <c r="A235">
        <v>2020</v>
      </c>
      <c r="B235">
        <v>5</v>
      </c>
      <c r="C235" s="1" t="s">
        <v>26</v>
      </c>
      <c r="D235" s="1" t="s">
        <v>16</v>
      </c>
      <c r="E235" s="1" t="s">
        <v>13</v>
      </c>
      <c r="F235">
        <v>0.60529999999999995</v>
      </c>
      <c r="G235" s="5">
        <v>112.811286</v>
      </c>
      <c r="H235">
        <v>0.27239999999999998</v>
      </c>
      <c r="I235">
        <v>330</v>
      </c>
      <c r="J235" s="4">
        <f>AVERAGE(Копия_20208[[#This Row],[Units (in 1000)]]*1000/Копия_20208[[#This Row],[Number of stores]])</f>
        <v>1.834242424242424</v>
      </c>
      <c r="K235">
        <f t="shared" si="3"/>
        <v>186.3725194118619</v>
      </c>
      <c r="L235">
        <f>Копия_20208[[#This Row],[Off-Take]]/Копия_20208[[#This Row],[Number of stores]]</f>
        <v>5.5583103764921937E-3</v>
      </c>
      <c r="M235">
        <f>Копия_20208[[#This Row],[Value (in 1000 rub)]]/Копия_20208[[#This Row],[Volume (in 1000 kg)]]/1000</f>
        <v>0.41413834801762117</v>
      </c>
    </row>
    <row r="236" spans="1:13" hidden="1" x14ac:dyDescent="0.25">
      <c r="A236">
        <v>2020</v>
      </c>
      <c r="B236">
        <v>5</v>
      </c>
      <c r="C236" s="1" t="s">
        <v>26</v>
      </c>
      <c r="D236" s="1" t="s">
        <v>19</v>
      </c>
      <c r="E236" s="1" t="s">
        <v>12</v>
      </c>
      <c r="F236">
        <v>1.528</v>
      </c>
      <c r="G236" s="5">
        <v>224.94618399999999</v>
      </c>
      <c r="H236">
        <v>0.56540000000000001</v>
      </c>
      <c r="I236">
        <v>327</v>
      </c>
      <c r="J236" s="4">
        <f>AVERAGE(Копия_20208[[#This Row],[Units (in 1000)]]*1000/Копия_20208[[#This Row],[Number of stores]])</f>
        <v>4.6727828746177371</v>
      </c>
      <c r="K236">
        <f t="shared" si="3"/>
        <v>147.2160890052356</v>
      </c>
      <c r="L236">
        <f>Копия_20208[[#This Row],[Off-Take]]/Копия_20208[[#This Row],[Number of stores]]</f>
        <v>1.4289855885681154E-2</v>
      </c>
      <c r="M236">
        <f>Копия_20208[[#This Row],[Value (in 1000 rub)]]/Копия_20208[[#This Row],[Volume (in 1000 kg)]]/1000</f>
        <v>0.39785317297488504</v>
      </c>
    </row>
    <row r="237" spans="1:13" hidden="1" x14ac:dyDescent="0.25">
      <c r="A237">
        <v>2020</v>
      </c>
      <c r="B237">
        <v>5</v>
      </c>
      <c r="C237" s="1" t="s">
        <v>26</v>
      </c>
      <c r="D237" s="1" t="s">
        <v>39</v>
      </c>
      <c r="E237" s="1" t="s">
        <v>13</v>
      </c>
      <c r="F237">
        <v>1.2909999999999999</v>
      </c>
      <c r="G237" s="5">
        <v>137.34274099999999</v>
      </c>
      <c r="H237">
        <v>0.64559999999999995</v>
      </c>
      <c r="I237">
        <v>780</v>
      </c>
      <c r="J237" s="4">
        <f>AVERAGE(Копия_20208[[#This Row],[Units (in 1000)]]*1000/Копия_20208[[#This Row],[Number of stores]])</f>
        <v>1.655128205128205</v>
      </c>
      <c r="K237">
        <f t="shared" si="3"/>
        <v>106.38477226955848</v>
      </c>
      <c r="L237">
        <f>Копия_20208[[#This Row],[Off-Take]]/Копия_20208[[#This Row],[Number of stores]]</f>
        <v>2.1219592373438526E-3</v>
      </c>
      <c r="M237">
        <f>Копия_20208[[#This Row],[Value (in 1000 rub)]]/Копия_20208[[#This Row],[Volume (in 1000 kg)]]/1000</f>
        <v>0.21273658767038411</v>
      </c>
    </row>
    <row r="238" spans="1:13" hidden="1" x14ac:dyDescent="0.25">
      <c r="A238">
        <v>2020</v>
      </c>
      <c r="B238">
        <v>5</v>
      </c>
      <c r="C238" s="1" t="s">
        <v>26</v>
      </c>
      <c r="D238" s="1" t="s">
        <v>17</v>
      </c>
      <c r="E238" s="1" t="s">
        <v>18</v>
      </c>
      <c r="F238">
        <v>1.3652</v>
      </c>
      <c r="G238" s="5">
        <v>128.12374399999999</v>
      </c>
      <c r="H238">
        <v>0.2457</v>
      </c>
      <c r="I238">
        <v>245</v>
      </c>
      <c r="J238" s="4">
        <f>AVERAGE(Копия_20208[[#This Row],[Units (in 1000)]]*1000/Копия_20208[[#This Row],[Number of stores]])</f>
        <v>5.5722448979591839</v>
      </c>
      <c r="K238">
        <f t="shared" si="3"/>
        <v>93.849797831819501</v>
      </c>
      <c r="L238">
        <f>Копия_20208[[#This Row],[Off-Take]]/Копия_20208[[#This Row],[Number of stores]]</f>
        <v>2.2743856726364017E-2</v>
      </c>
      <c r="M238">
        <f>Копия_20208[[#This Row],[Value (in 1000 rub)]]/Копия_20208[[#This Row],[Volume (in 1000 kg)]]/1000</f>
        <v>0.52146415954415959</v>
      </c>
    </row>
    <row r="239" spans="1:13" hidden="1" x14ac:dyDescent="0.25">
      <c r="A239">
        <v>2020</v>
      </c>
      <c r="B239">
        <v>5</v>
      </c>
      <c r="C239" s="1" t="s">
        <v>26</v>
      </c>
      <c r="D239" s="1" t="s">
        <v>21</v>
      </c>
      <c r="E239" s="1" t="s">
        <v>22</v>
      </c>
      <c r="F239">
        <v>1.2999999999999999E-3</v>
      </c>
      <c r="G239" s="5">
        <v>0.42992900000000001</v>
      </c>
      <c r="H239">
        <v>2.9999999999999997E-4</v>
      </c>
      <c r="I239">
        <v>2</v>
      </c>
      <c r="J239" s="4">
        <f>AVERAGE(Копия_20208[[#This Row],[Units (in 1000)]]*1000/Копия_20208[[#This Row],[Number of stores]])</f>
        <v>0.65</v>
      </c>
      <c r="K239">
        <f t="shared" si="3"/>
        <v>330.7146153846154</v>
      </c>
      <c r="L239">
        <f>Копия_20208[[#This Row],[Off-Take]]/Копия_20208[[#This Row],[Number of stores]]</f>
        <v>0.32500000000000001</v>
      </c>
      <c r="M239">
        <f>Копия_20208[[#This Row],[Value (in 1000 rub)]]/Копия_20208[[#This Row],[Volume (in 1000 kg)]]/1000</f>
        <v>1.4330966666666669</v>
      </c>
    </row>
    <row r="240" spans="1:13" hidden="1" x14ac:dyDescent="0.25">
      <c r="A240">
        <v>2020</v>
      </c>
      <c r="B240">
        <v>5</v>
      </c>
      <c r="C240" s="1" t="s">
        <v>26</v>
      </c>
      <c r="D240" s="1" t="s">
        <v>21</v>
      </c>
      <c r="E240" s="1" t="s">
        <v>13</v>
      </c>
      <c r="F240">
        <v>0.55410000000000004</v>
      </c>
      <c r="G240" s="5">
        <v>65.790073000000007</v>
      </c>
      <c r="H240">
        <v>0.22170000000000001</v>
      </c>
      <c r="I240">
        <v>334</v>
      </c>
      <c r="J240" s="4">
        <f>AVERAGE(Копия_20208[[#This Row],[Units (in 1000)]]*1000/Копия_20208[[#This Row],[Number of stores]])</f>
        <v>1.6589820359281438</v>
      </c>
      <c r="K240">
        <f t="shared" si="3"/>
        <v>118.73321241653132</v>
      </c>
      <c r="L240">
        <f>Копия_20208[[#This Row],[Off-Take]]/Копия_20208[[#This Row],[Number of stores]]</f>
        <v>4.9670120836171972E-3</v>
      </c>
      <c r="M240">
        <f>Копия_20208[[#This Row],[Value (in 1000 rub)]]/Копия_20208[[#This Row],[Volume (in 1000 kg)]]/1000</f>
        <v>0.2967526973387461</v>
      </c>
    </row>
    <row r="241" spans="1:13" hidden="1" x14ac:dyDescent="0.25">
      <c r="A241">
        <v>2020</v>
      </c>
      <c r="B241">
        <v>5</v>
      </c>
      <c r="C241" s="1" t="s">
        <v>26</v>
      </c>
      <c r="D241" s="1" t="s">
        <v>42</v>
      </c>
      <c r="E241" s="1" t="s">
        <v>12</v>
      </c>
      <c r="F241">
        <v>0.70879999999999999</v>
      </c>
      <c r="G241" s="5">
        <v>42.527850000000001</v>
      </c>
      <c r="H241">
        <v>0.24809999999999999</v>
      </c>
      <c r="I241">
        <v>188</v>
      </c>
      <c r="J241" s="4">
        <f>AVERAGE(Копия_20208[[#This Row],[Units (in 1000)]]*1000/Копия_20208[[#This Row],[Number of stores]])</f>
        <v>3.7702127659574467</v>
      </c>
      <c r="K241">
        <f t="shared" si="3"/>
        <v>59.999788374717838</v>
      </c>
      <c r="L241">
        <f>Копия_20208[[#This Row],[Off-Take]]/Копия_20208[[#This Row],[Number of stores]]</f>
        <v>2.0054323223177909E-2</v>
      </c>
      <c r="M241">
        <f>Копия_20208[[#This Row],[Value (in 1000 rub)]]/Копия_20208[[#This Row],[Volume (in 1000 kg)]]/1000</f>
        <v>0.17141414752116083</v>
      </c>
    </row>
    <row r="242" spans="1:13" hidden="1" x14ac:dyDescent="0.25">
      <c r="A242">
        <v>2020</v>
      </c>
      <c r="B242">
        <v>5</v>
      </c>
      <c r="C242" s="1" t="s">
        <v>26</v>
      </c>
      <c r="D242" s="1" t="s">
        <v>23</v>
      </c>
      <c r="E242" s="1" t="s">
        <v>13</v>
      </c>
      <c r="F242">
        <v>0.14530000000000001</v>
      </c>
      <c r="G242" s="5">
        <v>41.459525999999997</v>
      </c>
      <c r="H242">
        <v>5.8099999999999999E-2</v>
      </c>
      <c r="I242">
        <v>0</v>
      </c>
      <c r="J242" s="4" t="e">
        <f>AVERAGE(Копия_20208[[#This Row],[Units (in 1000)]]*1000/Копия_20208[[#This Row],[Number of stores]])</f>
        <v>#DIV/0!</v>
      </c>
      <c r="K242">
        <f t="shared" si="3"/>
        <v>285.33741225051614</v>
      </c>
      <c r="L242" t="e">
        <f>Копия_20208[[#This Row],[Off-Take]]/Копия_20208[[#This Row],[Number of stores]]</f>
        <v>#DIV/0!</v>
      </c>
      <c r="M242">
        <f>Копия_20208[[#This Row],[Value (in 1000 rub)]]/Копия_20208[[#This Row],[Volume (in 1000 kg)]]/1000</f>
        <v>0.71358908777969021</v>
      </c>
    </row>
    <row r="243" spans="1:13" hidden="1" x14ac:dyDescent="0.25">
      <c r="A243">
        <v>2020</v>
      </c>
      <c r="B243">
        <v>5</v>
      </c>
      <c r="C243" s="1" t="s">
        <v>32</v>
      </c>
      <c r="D243" s="1" t="s">
        <v>10</v>
      </c>
      <c r="E243" s="1" t="s">
        <v>11</v>
      </c>
      <c r="F243">
        <v>126.6888</v>
      </c>
      <c r="G243" s="5">
        <v>6964.6412339999997</v>
      </c>
      <c r="H243">
        <v>26.604600000000001</v>
      </c>
      <c r="I243">
        <v>11236</v>
      </c>
      <c r="J243" s="4">
        <f>AVERAGE(Копия_20208[[#This Row],[Units (in 1000)]]*1000/Копия_20208[[#This Row],[Number of stores]])</f>
        <v>11.275258098967605</v>
      </c>
      <c r="K243">
        <f t="shared" si="3"/>
        <v>54.974403688408131</v>
      </c>
      <c r="L243">
        <f>Копия_20208[[#This Row],[Off-Take]]/Копия_20208[[#This Row],[Number of stores]]</f>
        <v>1.0034939568322894E-3</v>
      </c>
      <c r="M243">
        <f>Копия_20208[[#This Row],[Value (in 1000 rub)]]/Копия_20208[[#This Row],[Volume (in 1000 kg)]]/1000</f>
        <v>0.2617833470151778</v>
      </c>
    </row>
    <row r="244" spans="1:13" hidden="1" x14ac:dyDescent="0.25">
      <c r="A244">
        <v>2020</v>
      </c>
      <c r="B244">
        <v>5</v>
      </c>
      <c r="C244" s="1" t="s">
        <v>32</v>
      </c>
      <c r="D244" s="1" t="s">
        <v>10</v>
      </c>
      <c r="E244" s="1" t="s">
        <v>12</v>
      </c>
      <c r="F244">
        <v>87.388900000000007</v>
      </c>
      <c r="G244" s="5">
        <v>7894.581306</v>
      </c>
      <c r="H244">
        <v>30.586099999999998</v>
      </c>
      <c r="I244">
        <v>7935</v>
      </c>
      <c r="J244" s="4">
        <f>AVERAGE(Копия_20208[[#This Row],[Units (in 1000)]]*1000/Копия_20208[[#This Row],[Number of stores]])</f>
        <v>11.013093887838691</v>
      </c>
      <c r="K244">
        <f t="shared" si="3"/>
        <v>90.338490426129624</v>
      </c>
      <c r="L244">
        <f>Копия_20208[[#This Row],[Off-Take]]/Копия_20208[[#This Row],[Number of stores]]</f>
        <v>1.3879135334390286E-3</v>
      </c>
      <c r="M244">
        <f>Копия_20208[[#This Row],[Value (in 1000 rub)]]/Копия_20208[[#This Row],[Volume (in 1000 kg)]]/1000</f>
        <v>0.25811009922808076</v>
      </c>
    </row>
    <row r="245" spans="1:13" hidden="1" x14ac:dyDescent="0.25">
      <c r="A245">
        <v>2020</v>
      </c>
      <c r="B245">
        <v>5</v>
      </c>
      <c r="C245" s="1" t="s">
        <v>32</v>
      </c>
      <c r="D245" s="1" t="s">
        <v>10</v>
      </c>
      <c r="E245" s="1" t="s">
        <v>13</v>
      </c>
      <c r="F245">
        <v>17.531400000000001</v>
      </c>
      <c r="G245" s="5">
        <v>2313.4474599999999</v>
      </c>
      <c r="H245">
        <v>8.7657000000000007</v>
      </c>
      <c r="I245">
        <v>2129</v>
      </c>
      <c r="J245" s="4">
        <f>AVERAGE(Копия_20208[[#This Row],[Units (in 1000)]]*1000/Копия_20208[[#This Row],[Number of stores]])</f>
        <v>8.2345702207609222</v>
      </c>
      <c r="K245">
        <f t="shared" si="3"/>
        <v>131.96022337063781</v>
      </c>
      <c r="L245">
        <f>Копия_20208[[#This Row],[Off-Take]]/Копия_20208[[#This Row],[Number of stores]]</f>
        <v>3.867811282649564E-3</v>
      </c>
      <c r="M245">
        <f>Копия_20208[[#This Row],[Value (in 1000 rub)]]/Копия_20208[[#This Row],[Volume (in 1000 kg)]]/1000</f>
        <v>0.26392044674127563</v>
      </c>
    </row>
    <row r="246" spans="1:13" hidden="1" x14ac:dyDescent="0.25">
      <c r="A246">
        <v>2020</v>
      </c>
      <c r="B246">
        <v>5</v>
      </c>
      <c r="C246" s="1" t="s">
        <v>32</v>
      </c>
      <c r="D246" s="1" t="s">
        <v>10</v>
      </c>
      <c r="E246" s="1" t="s">
        <v>14</v>
      </c>
      <c r="F246">
        <v>7.5399999999999995E-2</v>
      </c>
      <c r="G246" s="5">
        <v>10.340630000000001</v>
      </c>
      <c r="H246">
        <v>5.6599999999999998E-2</v>
      </c>
      <c r="I246">
        <v>34</v>
      </c>
      <c r="J246" s="4">
        <f>AVERAGE(Копия_20208[[#This Row],[Units (in 1000)]]*1000/Копия_20208[[#This Row],[Number of stores]])</f>
        <v>2.2176470588235291</v>
      </c>
      <c r="K246">
        <f t="shared" si="3"/>
        <v>137.14363395225467</v>
      </c>
      <c r="L246">
        <f>Копия_20208[[#This Row],[Off-Take]]/Копия_20208[[#This Row],[Number of stores]]</f>
        <v>6.5224913494809675E-2</v>
      </c>
      <c r="M246">
        <f>Копия_20208[[#This Row],[Value (in 1000 rub)]]/Копия_20208[[#This Row],[Volume (in 1000 kg)]]/1000</f>
        <v>0.18269664310954067</v>
      </c>
    </row>
    <row r="247" spans="1:13" hidden="1" x14ac:dyDescent="0.25">
      <c r="A247">
        <v>2020</v>
      </c>
      <c r="B247">
        <v>5</v>
      </c>
      <c r="C247" s="1" t="s">
        <v>32</v>
      </c>
      <c r="D247" s="1" t="s">
        <v>15</v>
      </c>
      <c r="E247" s="1" t="s">
        <v>13</v>
      </c>
      <c r="F247">
        <v>23.846399999999999</v>
      </c>
      <c r="G247" s="5">
        <v>4815.3788020000002</v>
      </c>
      <c r="H247">
        <v>9.5385000000000009</v>
      </c>
      <c r="I247">
        <v>2262</v>
      </c>
      <c r="J247" s="4">
        <f>AVERAGE(Копия_20208[[#This Row],[Units (in 1000)]]*1000/Копия_20208[[#This Row],[Number of stores]])</f>
        <v>10.542175066312996</v>
      </c>
      <c r="K247">
        <f t="shared" si="3"/>
        <v>201.93315561258723</v>
      </c>
      <c r="L247">
        <f>Копия_20208[[#This Row],[Off-Take]]/Копия_20208[[#This Row],[Number of stores]]</f>
        <v>4.6605548480605644E-3</v>
      </c>
      <c r="M247">
        <f>Копия_20208[[#This Row],[Value (in 1000 rub)]]/Копия_20208[[#This Row],[Volume (in 1000 kg)]]/1000</f>
        <v>0.50483606458038477</v>
      </c>
    </row>
    <row r="248" spans="1:13" hidden="1" x14ac:dyDescent="0.25">
      <c r="A248">
        <v>2020</v>
      </c>
      <c r="B248">
        <v>5</v>
      </c>
      <c r="C248" s="1" t="s">
        <v>32</v>
      </c>
      <c r="D248" s="1" t="s">
        <v>16</v>
      </c>
      <c r="E248" s="1" t="s">
        <v>11</v>
      </c>
      <c r="F248">
        <v>8.3301999999999996</v>
      </c>
      <c r="G248" s="5">
        <v>493.35294499999998</v>
      </c>
      <c r="H248">
        <v>1.9158999999999999</v>
      </c>
      <c r="I248">
        <v>1621</v>
      </c>
      <c r="J248" s="4">
        <f>AVERAGE(Копия_20208[[#This Row],[Units (in 1000)]]*1000/Копия_20208[[#This Row],[Number of stores]])</f>
        <v>5.1389265885256012</v>
      </c>
      <c r="K248">
        <f t="shared" si="3"/>
        <v>59.224621857818541</v>
      </c>
      <c r="L248">
        <f>Копия_20208[[#This Row],[Off-Take]]/Копия_20208[[#This Row],[Number of stores]]</f>
        <v>3.1702199805833443E-3</v>
      </c>
      <c r="M248">
        <f>Копия_20208[[#This Row],[Value (in 1000 rub)]]/Копия_20208[[#This Row],[Volume (in 1000 kg)]]/1000</f>
        <v>0.25750453833707393</v>
      </c>
    </row>
    <row r="249" spans="1:13" hidden="1" x14ac:dyDescent="0.25">
      <c r="A249">
        <v>2020</v>
      </c>
      <c r="B249">
        <v>5</v>
      </c>
      <c r="C249" s="1" t="s">
        <v>32</v>
      </c>
      <c r="D249" s="1" t="s">
        <v>16</v>
      </c>
      <c r="E249" s="1" t="s">
        <v>13</v>
      </c>
      <c r="F249">
        <v>3.6335999999999999</v>
      </c>
      <c r="G249" s="5">
        <v>655.26460299999997</v>
      </c>
      <c r="H249">
        <v>1.6351</v>
      </c>
      <c r="I249">
        <v>1225</v>
      </c>
      <c r="J249" s="4">
        <f>AVERAGE(Копия_20208[[#This Row],[Units (in 1000)]]*1000/Копия_20208[[#This Row],[Number of stores]])</f>
        <v>2.9662040816326529</v>
      </c>
      <c r="K249">
        <f t="shared" si="3"/>
        <v>180.33482028841919</v>
      </c>
      <c r="L249">
        <f>Копия_20208[[#This Row],[Off-Take]]/Копия_20208[[#This Row],[Number of stores]]</f>
        <v>2.4213910870470637E-3</v>
      </c>
      <c r="M249">
        <f>Копия_20208[[#This Row],[Value (in 1000 rub)]]/Копия_20208[[#This Row],[Volume (in 1000 kg)]]/1000</f>
        <v>0.4007489468534034</v>
      </c>
    </row>
    <row r="250" spans="1:13" hidden="1" x14ac:dyDescent="0.25">
      <c r="A250">
        <v>2020</v>
      </c>
      <c r="B250">
        <v>5</v>
      </c>
      <c r="C250" s="1" t="s">
        <v>32</v>
      </c>
      <c r="D250" s="1" t="s">
        <v>20</v>
      </c>
      <c r="E250" s="1" t="s">
        <v>12</v>
      </c>
      <c r="F250">
        <v>16.150099999999998</v>
      </c>
      <c r="G250" s="5">
        <v>985.10154799999998</v>
      </c>
      <c r="H250">
        <v>5.8140000000000001</v>
      </c>
      <c r="I250">
        <v>2207</v>
      </c>
      <c r="J250" s="4">
        <f>AVERAGE(Копия_20208[[#This Row],[Units (in 1000)]]*1000/Копия_20208[[#This Row],[Number of stores]])</f>
        <v>7.3176710466696866</v>
      </c>
      <c r="K250">
        <f t="shared" si="3"/>
        <v>60.996622188097909</v>
      </c>
      <c r="L250">
        <f>Копия_20208[[#This Row],[Off-Take]]/Копия_20208[[#This Row],[Number of stores]]</f>
        <v>3.3156642712594865E-3</v>
      </c>
      <c r="M250">
        <f>Копия_20208[[#This Row],[Value (in 1000 rub)]]/Копия_20208[[#This Row],[Volume (in 1000 kg)]]/1000</f>
        <v>0.16943611076711387</v>
      </c>
    </row>
    <row r="251" spans="1:13" hidden="1" x14ac:dyDescent="0.25">
      <c r="A251">
        <v>2020</v>
      </c>
      <c r="B251">
        <v>5</v>
      </c>
      <c r="C251" s="1" t="s">
        <v>32</v>
      </c>
      <c r="D251" s="1" t="s">
        <v>19</v>
      </c>
      <c r="E251" s="1" t="s">
        <v>12</v>
      </c>
      <c r="F251">
        <v>6.3243</v>
      </c>
      <c r="G251" s="5">
        <v>868.844336</v>
      </c>
      <c r="H251">
        <v>2.34</v>
      </c>
      <c r="I251">
        <v>827</v>
      </c>
      <c r="J251" s="4">
        <f>AVERAGE(Копия_20208[[#This Row],[Units (in 1000)]]*1000/Копия_20208[[#This Row],[Number of stores]])</f>
        <v>7.6472793228536879</v>
      </c>
      <c r="K251">
        <f t="shared" si="3"/>
        <v>137.38189775943582</v>
      </c>
      <c r="L251">
        <f>Копия_20208[[#This Row],[Off-Take]]/Копия_20208[[#This Row],[Number of stores]]</f>
        <v>9.2470124822898285E-3</v>
      </c>
      <c r="M251">
        <f>Копия_20208[[#This Row],[Value (in 1000 rub)]]/Копия_20208[[#This Row],[Volume (in 1000 kg)]]/1000</f>
        <v>0.37130099829059832</v>
      </c>
    </row>
    <row r="252" spans="1:13" hidden="1" x14ac:dyDescent="0.25">
      <c r="A252">
        <v>2020</v>
      </c>
      <c r="B252">
        <v>5</v>
      </c>
      <c r="C252" s="1" t="s">
        <v>32</v>
      </c>
      <c r="D252" s="1" t="s">
        <v>33</v>
      </c>
      <c r="E252" s="1" t="s">
        <v>18</v>
      </c>
      <c r="F252">
        <v>1.4770000000000001</v>
      </c>
      <c r="G252" s="5">
        <v>390.84283699999997</v>
      </c>
      <c r="H252">
        <v>0.28050000000000003</v>
      </c>
      <c r="I252">
        <v>106</v>
      </c>
      <c r="J252" s="4">
        <f>AVERAGE(Копия_20208[[#This Row],[Units (in 1000)]]*1000/Копия_20208[[#This Row],[Number of stores]])</f>
        <v>13.933962264150944</v>
      </c>
      <c r="K252">
        <f t="shared" si="3"/>
        <v>264.61938862559236</v>
      </c>
      <c r="L252">
        <f>Копия_20208[[#This Row],[Off-Take]]/Копия_20208[[#This Row],[Number of stores]]</f>
        <v>0.13145247419010325</v>
      </c>
      <c r="M252">
        <f>Копия_20208[[#This Row],[Value (in 1000 rub)]]/Копия_20208[[#This Row],[Volume (in 1000 kg)]]/1000</f>
        <v>1.3933790980392156</v>
      </c>
    </row>
    <row r="253" spans="1:13" hidden="1" x14ac:dyDescent="0.25">
      <c r="A253">
        <v>2020</v>
      </c>
      <c r="B253">
        <v>5</v>
      </c>
      <c r="C253" s="1" t="s">
        <v>32</v>
      </c>
      <c r="D253" s="1" t="s">
        <v>33</v>
      </c>
      <c r="E253" s="1" t="s">
        <v>12</v>
      </c>
      <c r="F253">
        <v>2.6700000000000002E-2</v>
      </c>
      <c r="G253" s="5">
        <v>8.9621270000000006</v>
      </c>
      <c r="H253">
        <v>9.2999999999999992E-3</v>
      </c>
      <c r="I253">
        <v>5</v>
      </c>
      <c r="J253" s="4">
        <f>AVERAGE(Копия_20208[[#This Row],[Units (in 1000)]]*1000/Копия_20208[[#This Row],[Number of stores]])</f>
        <v>5.3400000000000007</v>
      </c>
      <c r="K253">
        <f t="shared" si="3"/>
        <v>335.66018726591761</v>
      </c>
      <c r="L253">
        <f>Копия_20208[[#This Row],[Off-Take]]/Копия_20208[[#This Row],[Number of stores]]</f>
        <v>1.0680000000000001</v>
      </c>
      <c r="M253">
        <f>Копия_20208[[#This Row],[Value (in 1000 rub)]]/Копия_20208[[#This Row],[Volume (in 1000 kg)]]/1000</f>
        <v>0.96366956989247332</v>
      </c>
    </row>
    <row r="254" spans="1:13" hidden="1" x14ac:dyDescent="0.25">
      <c r="A254">
        <v>2020</v>
      </c>
      <c r="B254">
        <v>5</v>
      </c>
      <c r="C254" s="1" t="s">
        <v>32</v>
      </c>
      <c r="D254" s="1" t="s">
        <v>33</v>
      </c>
      <c r="E254" s="1" t="s">
        <v>13</v>
      </c>
      <c r="F254">
        <v>7.9000000000000001E-2</v>
      </c>
      <c r="G254" s="5">
        <v>38.584693999999999</v>
      </c>
      <c r="H254">
        <v>3.95E-2</v>
      </c>
      <c r="I254">
        <v>48</v>
      </c>
      <c r="J254" s="4">
        <f>AVERAGE(Копия_20208[[#This Row],[Units (in 1000)]]*1000/Копия_20208[[#This Row],[Number of stores]])</f>
        <v>1.6458333333333333</v>
      </c>
      <c r="K254">
        <f t="shared" si="3"/>
        <v>488.41384810126578</v>
      </c>
      <c r="L254">
        <f>Копия_20208[[#This Row],[Off-Take]]/Копия_20208[[#This Row],[Number of stores]]</f>
        <v>3.4288194444444441E-2</v>
      </c>
      <c r="M254">
        <f>Копия_20208[[#This Row],[Value (in 1000 rub)]]/Копия_20208[[#This Row],[Volume (in 1000 kg)]]/1000</f>
        <v>0.97682769620253151</v>
      </c>
    </row>
    <row r="255" spans="1:13" hidden="1" x14ac:dyDescent="0.25">
      <c r="A255">
        <v>2020</v>
      </c>
      <c r="B255">
        <v>5</v>
      </c>
      <c r="C255" s="1" t="s">
        <v>32</v>
      </c>
      <c r="D255" s="1" t="s">
        <v>29</v>
      </c>
      <c r="E255" s="1" t="s">
        <v>18</v>
      </c>
      <c r="F255">
        <v>3.5700000000000003E-2</v>
      </c>
      <c r="G255" s="5">
        <v>5.7183679999999999</v>
      </c>
      <c r="H255">
        <v>6.7999999999999996E-3</v>
      </c>
      <c r="I255">
        <v>14</v>
      </c>
      <c r="J255" s="4">
        <f>AVERAGE(Копия_20208[[#This Row],[Units (in 1000)]]*1000/Копия_20208[[#This Row],[Number of stores]])</f>
        <v>2.5500000000000003</v>
      </c>
      <c r="K255">
        <f t="shared" si="3"/>
        <v>160.17837535014004</v>
      </c>
      <c r="L255">
        <f>Копия_20208[[#This Row],[Off-Take]]/Копия_20208[[#This Row],[Number of stores]]</f>
        <v>0.18214285714285716</v>
      </c>
      <c r="M255">
        <f>Копия_20208[[#This Row],[Value (in 1000 rub)]]/Копия_20208[[#This Row],[Volume (in 1000 kg)]]/1000</f>
        <v>0.8409364705882354</v>
      </c>
    </row>
    <row r="256" spans="1:13" hidden="1" x14ac:dyDescent="0.25">
      <c r="A256">
        <v>2020</v>
      </c>
      <c r="B256">
        <v>5</v>
      </c>
      <c r="C256" s="1" t="s">
        <v>32</v>
      </c>
      <c r="D256" s="1" t="s">
        <v>29</v>
      </c>
      <c r="E256" s="1" t="s">
        <v>13</v>
      </c>
      <c r="F256">
        <v>1.3731</v>
      </c>
      <c r="G256" s="5">
        <v>365.60741100000001</v>
      </c>
      <c r="H256">
        <v>0.54910000000000003</v>
      </c>
      <c r="I256">
        <v>202</v>
      </c>
      <c r="J256" s="4">
        <f>AVERAGE(Копия_20208[[#This Row],[Units (in 1000)]]*1000/Копия_20208[[#This Row],[Number of stores]])</f>
        <v>6.7975247524752467</v>
      </c>
      <c r="K256">
        <f t="shared" si="3"/>
        <v>266.26422766003935</v>
      </c>
      <c r="L256">
        <f>Копия_20208[[#This Row],[Off-Take]]/Копия_20208[[#This Row],[Number of stores]]</f>
        <v>3.365111263601607E-2</v>
      </c>
      <c r="M256">
        <f>Копия_20208[[#This Row],[Value (in 1000 rub)]]/Копия_20208[[#This Row],[Volume (in 1000 kg)]]/1000</f>
        <v>0.66583028774358033</v>
      </c>
    </row>
    <row r="257" spans="1:13" hidden="1" x14ac:dyDescent="0.25">
      <c r="A257">
        <v>2020</v>
      </c>
      <c r="B257">
        <v>5</v>
      </c>
      <c r="C257" s="1" t="s">
        <v>32</v>
      </c>
      <c r="D257" s="1" t="s">
        <v>39</v>
      </c>
      <c r="E257" s="1" t="s">
        <v>13</v>
      </c>
      <c r="F257">
        <v>3.2629000000000001</v>
      </c>
      <c r="G257" s="5">
        <v>358.536068</v>
      </c>
      <c r="H257">
        <v>1.6315</v>
      </c>
      <c r="I257">
        <v>1966</v>
      </c>
      <c r="J257" s="4">
        <f>AVERAGE(Копия_20208[[#This Row],[Units (in 1000)]]*1000/Копия_20208[[#This Row],[Number of stores]])</f>
        <v>1.6596642929806715</v>
      </c>
      <c r="K257">
        <f t="shared" si="3"/>
        <v>109.88264059578901</v>
      </c>
      <c r="L257">
        <f>Копия_20208[[#This Row],[Off-Take]]/Копия_20208[[#This Row],[Number of stores]]</f>
        <v>8.4418326194337311E-4</v>
      </c>
      <c r="M257">
        <f>Копия_20208[[#This Row],[Value (in 1000 rub)]]/Копия_20208[[#This Row],[Volume (in 1000 kg)]]/1000</f>
        <v>0.21975854612319953</v>
      </c>
    </row>
    <row r="258" spans="1:13" hidden="1" x14ac:dyDescent="0.25">
      <c r="A258">
        <v>2020</v>
      </c>
      <c r="B258">
        <v>5</v>
      </c>
      <c r="C258" s="1" t="s">
        <v>32</v>
      </c>
      <c r="D258" s="1" t="s">
        <v>38</v>
      </c>
      <c r="E258" s="1" t="s">
        <v>27</v>
      </c>
      <c r="F258">
        <v>0.24979999999999999</v>
      </c>
      <c r="G258" s="5">
        <v>46.870564999999999</v>
      </c>
      <c r="H258" s="5">
        <v>8.2500000000000004E-2</v>
      </c>
      <c r="I258">
        <v>0</v>
      </c>
      <c r="J258" s="4" t="e">
        <f>AVERAGE(Копия_20208[[#This Row],[Units (in 1000)]]*1000/Копия_20208[[#This Row],[Number of stores]])</f>
        <v>#DIV/0!</v>
      </c>
      <c r="K258">
        <f t="shared" ref="K258:K321" si="4">AVERAGE(G258/F258)</f>
        <v>187.63236589271418</v>
      </c>
      <c r="L258" t="e">
        <f>Копия_20208[[#This Row],[Off-Take]]/Копия_20208[[#This Row],[Number of stores]]</f>
        <v>#DIV/0!</v>
      </c>
      <c r="M258">
        <f>Копия_20208[[#This Row],[Value (in 1000 rub)]]/Копия_20208[[#This Row],[Volume (in 1000 kg)]]/1000</f>
        <v>0.56812806060606058</v>
      </c>
    </row>
    <row r="259" spans="1:13" hidden="1" x14ac:dyDescent="0.25">
      <c r="A259">
        <v>2020</v>
      </c>
      <c r="B259">
        <v>5</v>
      </c>
      <c r="C259" s="1" t="s">
        <v>32</v>
      </c>
      <c r="D259" s="1" t="s">
        <v>38</v>
      </c>
      <c r="E259" s="1" t="s">
        <v>13</v>
      </c>
      <c r="F259">
        <v>0.48520000000000002</v>
      </c>
      <c r="G259" s="5">
        <v>215.20880700000001</v>
      </c>
      <c r="H259">
        <v>0.24260000000000001</v>
      </c>
      <c r="I259">
        <v>0</v>
      </c>
      <c r="J259" s="4" t="e">
        <f>AVERAGE(Копия_20208[[#This Row],[Units (in 1000)]]*1000/Копия_20208[[#This Row],[Number of stores]])</f>
        <v>#DIV/0!</v>
      </c>
      <c r="K259">
        <f t="shared" si="4"/>
        <v>443.54659315746085</v>
      </c>
      <c r="L259" t="e">
        <f>Копия_20208[[#This Row],[Off-Take]]/Копия_20208[[#This Row],[Number of stores]]</f>
        <v>#DIV/0!</v>
      </c>
      <c r="M259">
        <f>Копия_20208[[#This Row],[Value (in 1000 rub)]]/Копия_20208[[#This Row],[Volume (in 1000 kg)]]/1000</f>
        <v>0.88709318631492173</v>
      </c>
    </row>
    <row r="260" spans="1:13" hidden="1" x14ac:dyDescent="0.25">
      <c r="A260">
        <v>2020</v>
      </c>
      <c r="B260">
        <v>5</v>
      </c>
      <c r="C260" s="1" t="s">
        <v>32</v>
      </c>
      <c r="D260" s="1" t="s">
        <v>34</v>
      </c>
      <c r="E260" s="1" t="s">
        <v>12</v>
      </c>
      <c r="F260">
        <v>6.54E-2</v>
      </c>
      <c r="G260" s="5">
        <v>29.755378</v>
      </c>
      <c r="H260">
        <v>2.29E-2</v>
      </c>
      <c r="I260">
        <v>0</v>
      </c>
      <c r="J260" s="4" t="e">
        <f>AVERAGE(Копия_20208[[#This Row],[Units (in 1000)]]*1000/Копия_20208[[#This Row],[Number of stores]])</f>
        <v>#DIV/0!</v>
      </c>
      <c r="K260">
        <f t="shared" si="4"/>
        <v>454.97519877675842</v>
      </c>
      <c r="L260" t="e">
        <f>Копия_20208[[#This Row],[Off-Take]]/Копия_20208[[#This Row],[Number of stores]]</f>
        <v>#DIV/0!</v>
      </c>
      <c r="M260">
        <f>Копия_20208[[#This Row],[Value (in 1000 rub)]]/Копия_20208[[#This Row],[Volume (in 1000 kg)]]/1000</f>
        <v>1.2993614847161572</v>
      </c>
    </row>
    <row r="261" spans="1:13" hidden="1" x14ac:dyDescent="0.25">
      <c r="A261">
        <v>2020</v>
      </c>
      <c r="B261">
        <v>5</v>
      </c>
      <c r="C261" s="1" t="s">
        <v>32</v>
      </c>
      <c r="D261" s="1" t="s">
        <v>34</v>
      </c>
      <c r="E261" s="1" t="s">
        <v>13</v>
      </c>
      <c r="F261">
        <v>0.313</v>
      </c>
      <c r="G261" s="5">
        <v>173.02641199999999</v>
      </c>
      <c r="H261">
        <v>0.13139999999999999</v>
      </c>
      <c r="I261">
        <v>0</v>
      </c>
      <c r="J261" s="4" t="e">
        <f>AVERAGE(Копия_20208[[#This Row],[Units (in 1000)]]*1000/Копия_20208[[#This Row],[Number of stores]])</f>
        <v>#DIV/0!</v>
      </c>
      <c r="K261">
        <f t="shared" si="4"/>
        <v>552.80003833865817</v>
      </c>
      <c r="L261" t="e">
        <f>Копия_20208[[#This Row],[Off-Take]]/Копия_20208[[#This Row],[Number of stores]]</f>
        <v>#DIV/0!</v>
      </c>
      <c r="M261">
        <f>Копия_20208[[#This Row],[Value (in 1000 rub)]]/Копия_20208[[#This Row],[Volume (in 1000 kg)]]/1000</f>
        <v>1.3167915677321158</v>
      </c>
    </row>
    <row r="262" spans="1:13" hidden="1" x14ac:dyDescent="0.25">
      <c r="A262">
        <v>2020</v>
      </c>
      <c r="B262">
        <v>6</v>
      </c>
      <c r="C262" s="1" t="s">
        <v>9</v>
      </c>
      <c r="D262" s="1" t="s">
        <v>10</v>
      </c>
      <c r="E262" s="1" t="s">
        <v>11</v>
      </c>
      <c r="F262">
        <v>17.445499999999999</v>
      </c>
      <c r="G262" s="5">
        <v>1029.598821</v>
      </c>
      <c r="H262">
        <v>3.6635</v>
      </c>
      <c r="I262">
        <v>598</v>
      </c>
      <c r="J262" s="4">
        <f>AVERAGE(Копия_20208[[#This Row],[Units (in 1000)]]*1000/Копия_20208[[#This Row],[Number of stores]])</f>
        <v>29.173076923076923</v>
      </c>
      <c r="K262">
        <f t="shared" si="4"/>
        <v>59.018017311054429</v>
      </c>
      <c r="L262">
        <f>Копия_20208[[#This Row],[Off-Take]]/Копия_20208[[#This Row],[Number of stores]]</f>
        <v>4.8784409570362751E-2</v>
      </c>
      <c r="M262">
        <f>Копия_20208[[#This Row],[Value (in 1000 rub)]]/Копия_20208[[#This Row],[Volume (in 1000 kg)]]/1000</f>
        <v>0.28104239688822169</v>
      </c>
    </row>
    <row r="263" spans="1:13" hidden="1" x14ac:dyDescent="0.25">
      <c r="A263">
        <v>2020</v>
      </c>
      <c r="B263">
        <v>6</v>
      </c>
      <c r="C263" s="1" t="s">
        <v>9</v>
      </c>
      <c r="D263" s="1" t="s">
        <v>10</v>
      </c>
      <c r="E263" s="1" t="s">
        <v>12</v>
      </c>
      <c r="F263">
        <v>45.063200000000002</v>
      </c>
      <c r="G263" s="5">
        <v>4036.5836749999999</v>
      </c>
      <c r="H263">
        <v>15.7722</v>
      </c>
      <c r="I263">
        <v>719</v>
      </c>
      <c r="J263" s="4">
        <f>AVERAGE(Копия_20208[[#This Row],[Units (in 1000)]]*1000/Копия_20208[[#This Row],[Number of stores]])</f>
        <v>62.674826147426991</v>
      </c>
      <c r="K263">
        <f t="shared" si="4"/>
        <v>89.576054851852504</v>
      </c>
      <c r="L263">
        <f>Копия_20208[[#This Row],[Off-Take]]/Копия_20208[[#This Row],[Number of stores]]</f>
        <v>8.7169438313528497E-2</v>
      </c>
      <c r="M263">
        <f>Копия_20208[[#This Row],[Value (in 1000 rub)]]/Копия_20208[[#This Row],[Volume (in 1000 kg)]]/1000</f>
        <v>0.25593028715080962</v>
      </c>
    </row>
    <row r="264" spans="1:13" hidden="1" x14ac:dyDescent="0.25">
      <c r="A264">
        <v>2020</v>
      </c>
      <c r="B264">
        <v>6</v>
      </c>
      <c r="C264" s="1" t="s">
        <v>9</v>
      </c>
      <c r="D264" s="1" t="s">
        <v>10</v>
      </c>
      <c r="E264" s="1" t="s">
        <v>13</v>
      </c>
      <c r="F264">
        <v>50.0413</v>
      </c>
      <c r="G264" s="5">
        <v>5268.2994339999996</v>
      </c>
      <c r="H264">
        <v>25.020600000000002</v>
      </c>
      <c r="I264">
        <v>620</v>
      </c>
      <c r="J264" s="4">
        <f>AVERAGE(Копия_20208[[#This Row],[Units (in 1000)]]*1000/Копия_20208[[#This Row],[Number of stores]])</f>
        <v>80.711774193548393</v>
      </c>
      <c r="K264">
        <f t="shared" si="4"/>
        <v>105.27902820270455</v>
      </c>
      <c r="L264">
        <f>Копия_20208[[#This Row],[Off-Take]]/Копия_20208[[#This Row],[Number of stores]]</f>
        <v>0.13018028095733611</v>
      </c>
      <c r="M264">
        <f>Копия_20208[[#This Row],[Value (in 1000 rub)]]/Копия_20208[[#This Row],[Volume (in 1000 kg)]]/1000</f>
        <v>0.21055847717480794</v>
      </c>
    </row>
    <row r="265" spans="1:13" hidden="1" x14ac:dyDescent="0.25">
      <c r="A265">
        <v>2020</v>
      </c>
      <c r="B265">
        <v>6</v>
      </c>
      <c r="C265" s="1" t="s">
        <v>9</v>
      </c>
      <c r="D265" s="1" t="s">
        <v>10</v>
      </c>
      <c r="E265" s="1" t="s">
        <v>14</v>
      </c>
      <c r="F265">
        <v>2.0630000000000002</v>
      </c>
      <c r="G265" s="5">
        <v>213.29415299999999</v>
      </c>
      <c r="H265">
        <v>1.5472999999999999</v>
      </c>
      <c r="I265">
        <v>22</v>
      </c>
      <c r="J265" s="4">
        <f>AVERAGE(Копия_20208[[#This Row],[Units (in 1000)]]*1000/Копия_20208[[#This Row],[Number of stores]])</f>
        <v>93.772727272727266</v>
      </c>
      <c r="K265">
        <f t="shared" si="4"/>
        <v>103.39028259815801</v>
      </c>
      <c r="L265">
        <f>Копия_20208[[#This Row],[Off-Take]]/Копия_20208[[#This Row],[Number of stores]]</f>
        <v>4.2623966942148757</v>
      </c>
      <c r="M265">
        <f>Копия_20208[[#This Row],[Value (in 1000 rub)]]/Копия_20208[[#This Row],[Volume (in 1000 kg)]]/1000</f>
        <v>0.13784925547728302</v>
      </c>
    </row>
    <row r="266" spans="1:13" hidden="1" x14ac:dyDescent="0.25">
      <c r="A266">
        <v>2020</v>
      </c>
      <c r="B266">
        <v>6</v>
      </c>
      <c r="C266" s="1" t="s">
        <v>9</v>
      </c>
      <c r="D266" s="1" t="s">
        <v>15</v>
      </c>
      <c r="E266" s="1" t="s">
        <v>13</v>
      </c>
      <c r="F266">
        <v>13.2913</v>
      </c>
      <c r="G266" s="5">
        <v>2643.4169510000002</v>
      </c>
      <c r="H266">
        <v>5.3166000000000002</v>
      </c>
      <c r="I266">
        <v>580</v>
      </c>
      <c r="J266" s="4">
        <f>AVERAGE(Копия_20208[[#This Row],[Units (in 1000)]]*1000/Копия_20208[[#This Row],[Number of stores]])</f>
        <v>22.916034482758619</v>
      </c>
      <c r="K266">
        <f t="shared" si="4"/>
        <v>198.88325077306209</v>
      </c>
      <c r="L266">
        <f>Копия_20208[[#This Row],[Off-Take]]/Копия_20208[[#This Row],[Number of stores]]</f>
        <v>3.9510404280618305E-2</v>
      </c>
      <c r="M266">
        <f>Копия_20208[[#This Row],[Value (in 1000 rub)]]/Копия_20208[[#This Row],[Volume (in 1000 kg)]]/1000</f>
        <v>0.49720064533724562</v>
      </c>
    </row>
    <row r="267" spans="1:13" hidden="1" x14ac:dyDescent="0.25">
      <c r="A267">
        <v>2020</v>
      </c>
      <c r="B267">
        <v>6</v>
      </c>
      <c r="C267" s="1" t="s">
        <v>9</v>
      </c>
      <c r="D267" s="1" t="s">
        <v>16</v>
      </c>
      <c r="E267" s="1" t="s">
        <v>11</v>
      </c>
      <c r="F267">
        <v>10.7218</v>
      </c>
      <c r="G267" s="5">
        <v>622.22899800000005</v>
      </c>
      <c r="H267">
        <v>2.4661</v>
      </c>
      <c r="I267">
        <v>490</v>
      </c>
      <c r="J267" s="4">
        <f>AVERAGE(Копия_20208[[#This Row],[Units (in 1000)]]*1000/Копия_20208[[#This Row],[Number of stores]])</f>
        <v>21.881224489795915</v>
      </c>
      <c r="K267">
        <f t="shared" si="4"/>
        <v>58.034005297617945</v>
      </c>
      <c r="L267">
        <f>Копия_20208[[#This Row],[Off-Take]]/Копия_20208[[#This Row],[Number of stores]]</f>
        <v>4.4655560183256969E-2</v>
      </c>
      <c r="M267">
        <f>Копия_20208[[#This Row],[Value (in 1000 rub)]]/Копия_20208[[#This Row],[Volume (in 1000 kg)]]/1000</f>
        <v>0.25231296297798145</v>
      </c>
    </row>
    <row r="268" spans="1:13" hidden="1" x14ac:dyDescent="0.25">
      <c r="A268">
        <v>2020</v>
      </c>
      <c r="B268">
        <v>6</v>
      </c>
      <c r="C268" s="1" t="s">
        <v>9</v>
      </c>
      <c r="D268" s="1" t="s">
        <v>16</v>
      </c>
      <c r="E268" s="1" t="s">
        <v>13</v>
      </c>
      <c r="F268">
        <v>1.0215000000000001</v>
      </c>
      <c r="G268" s="5">
        <v>160.39298400000001</v>
      </c>
      <c r="H268">
        <v>0.4597</v>
      </c>
      <c r="I268">
        <v>222</v>
      </c>
      <c r="J268" s="4">
        <f>AVERAGE(Копия_20208[[#This Row],[Units (in 1000)]]*1000/Копия_20208[[#This Row],[Number of stores]])</f>
        <v>4.6013513513513518</v>
      </c>
      <c r="K268">
        <f t="shared" si="4"/>
        <v>157.0171160058737</v>
      </c>
      <c r="L268">
        <f>Копия_20208[[#This Row],[Off-Take]]/Копия_20208[[#This Row],[Number of stores]]</f>
        <v>2.0726807888970054E-2</v>
      </c>
      <c r="M268">
        <f>Копия_20208[[#This Row],[Value (in 1000 rub)]]/Копия_20208[[#This Row],[Volume (in 1000 kg)]]/1000</f>
        <v>0.34890794866217101</v>
      </c>
    </row>
    <row r="269" spans="1:13" hidden="1" x14ac:dyDescent="0.25">
      <c r="A269">
        <v>2020</v>
      </c>
      <c r="B269">
        <v>6</v>
      </c>
      <c r="C269" s="1" t="s">
        <v>9</v>
      </c>
      <c r="D269" s="1" t="s">
        <v>19</v>
      </c>
      <c r="E269" s="1" t="s">
        <v>12</v>
      </c>
      <c r="F269">
        <v>2.7663000000000002</v>
      </c>
      <c r="G269" s="5">
        <v>391.48222600000003</v>
      </c>
      <c r="H269">
        <v>1.0235000000000001</v>
      </c>
      <c r="I269">
        <v>150</v>
      </c>
      <c r="J269" s="4">
        <f>AVERAGE(Копия_20208[[#This Row],[Units (in 1000)]]*1000/Копия_20208[[#This Row],[Number of stores]])</f>
        <v>18.442</v>
      </c>
      <c r="K269">
        <f t="shared" si="4"/>
        <v>141.5183552037017</v>
      </c>
      <c r="L269">
        <f>Копия_20208[[#This Row],[Off-Take]]/Копия_20208[[#This Row],[Number of stores]]</f>
        <v>0.12294666666666666</v>
      </c>
      <c r="M269">
        <f>Копия_20208[[#This Row],[Value (in 1000 rub)]]/Копия_20208[[#This Row],[Volume (in 1000 kg)]]/1000</f>
        <v>0.38249362579384466</v>
      </c>
    </row>
    <row r="270" spans="1:13" hidden="1" x14ac:dyDescent="0.25">
      <c r="A270">
        <v>2020</v>
      </c>
      <c r="B270">
        <v>6</v>
      </c>
      <c r="C270" s="1" t="s">
        <v>9</v>
      </c>
      <c r="D270" s="1" t="s">
        <v>17</v>
      </c>
      <c r="E270" s="1" t="s">
        <v>18</v>
      </c>
      <c r="F270">
        <v>3.9369999999999998</v>
      </c>
      <c r="G270" s="5">
        <v>360.47724399999998</v>
      </c>
      <c r="H270">
        <v>0.7087</v>
      </c>
      <c r="I270">
        <v>98</v>
      </c>
      <c r="J270" s="4">
        <f>AVERAGE(Копия_20208[[#This Row],[Units (in 1000)]]*1000/Копия_20208[[#This Row],[Number of stores]])</f>
        <v>40.173469387755105</v>
      </c>
      <c r="K270">
        <f t="shared" si="4"/>
        <v>91.561403098806196</v>
      </c>
      <c r="L270">
        <f>Копия_20208[[#This Row],[Off-Take]]/Копия_20208[[#This Row],[Number of stores]]</f>
        <v>0.40993336109954187</v>
      </c>
      <c r="M270">
        <f>Копия_20208[[#This Row],[Value (in 1000 rub)]]/Копия_20208[[#This Row],[Volume (in 1000 kg)]]/1000</f>
        <v>0.5086457513757584</v>
      </c>
    </row>
    <row r="271" spans="1:13" hidden="1" x14ac:dyDescent="0.25">
      <c r="A271">
        <v>2020</v>
      </c>
      <c r="B271">
        <v>6</v>
      </c>
      <c r="C271" s="1" t="s">
        <v>9</v>
      </c>
      <c r="D271" s="1" t="s">
        <v>20</v>
      </c>
      <c r="E271" s="1" t="s">
        <v>12</v>
      </c>
      <c r="F271">
        <v>2.1413000000000002</v>
      </c>
      <c r="G271" s="5">
        <v>156.110209</v>
      </c>
      <c r="H271">
        <v>0.77090000000000003</v>
      </c>
      <c r="I271">
        <v>100</v>
      </c>
      <c r="J271" s="4">
        <f>AVERAGE(Копия_20208[[#This Row],[Units (in 1000)]]*1000/Копия_20208[[#This Row],[Number of stores]])</f>
        <v>21.413</v>
      </c>
      <c r="K271">
        <f t="shared" si="4"/>
        <v>72.90440806986409</v>
      </c>
      <c r="L271">
        <f>Копия_20208[[#This Row],[Off-Take]]/Копия_20208[[#This Row],[Number of stores]]</f>
        <v>0.21413000000000001</v>
      </c>
      <c r="M271">
        <f>Копия_20208[[#This Row],[Value (in 1000 rub)]]/Копия_20208[[#This Row],[Volume (in 1000 kg)]]/1000</f>
        <v>0.20250383837073549</v>
      </c>
    </row>
    <row r="272" spans="1:13" hidden="1" x14ac:dyDescent="0.25">
      <c r="A272">
        <v>2020</v>
      </c>
      <c r="B272">
        <v>6</v>
      </c>
      <c r="C272" s="1" t="s">
        <v>9</v>
      </c>
      <c r="D272" s="1" t="s">
        <v>23</v>
      </c>
      <c r="E272" s="1" t="s">
        <v>13</v>
      </c>
      <c r="F272">
        <v>0.5585</v>
      </c>
      <c r="G272" s="5">
        <v>117.64838</v>
      </c>
      <c r="H272">
        <v>0.22339999999999999</v>
      </c>
      <c r="I272">
        <v>164</v>
      </c>
      <c r="J272" s="4">
        <f>AVERAGE(Копия_20208[[#This Row],[Units (in 1000)]]*1000/Копия_20208[[#This Row],[Number of stores]])</f>
        <v>3.4054878048780486</v>
      </c>
      <c r="K272">
        <f t="shared" si="4"/>
        <v>210.6506356311549</v>
      </c>
      <c r="L272">
        <f>Копия_20208[[#This Row],[Off-Take]]/Копия_20208[[#This Row],[Number of stores]]</f>
        <v>2.076516954193932E-2</v>
      </c>
      <c r="M272">
        <f>Копия_20208[[#This Row],[Value (in 1000 rub)]]/Копия_20208[[#This Row],[Volume (in 1000 kg)]]/1000</f>
        <v>0.52662658907788729</v>
      </c>
    </row>
    <row r="273" spans="1:13" hidden="1" x14ac:dyDescent="0.25">
      <c r="A273">
        <v>2020</v>
      </c>
      <c r="B273">
        <v>6</v>
      </c>
      <c r="C273" s="1" t="s">
        <v>9</v>
      </c>
      <c r="D273" s="1" t="s">
        <v>21</v>
      </c>
      <c r="E273" s="1" t="s">
        <v>22</v>
      </c>
      <c r="F273">
        <v>4.7999999999999996E-3</v>
      </c>
      <c r="G273" s="5">
        <v>1.560646</v>
      </c>
      <c r="H273">
        <v>1.4E-3</v>
      </c>
      <c r="I273">
        <v>4</v>
      </c>
      <c r="J273" s="4">
        <f>AVERAGE(Копия_20208[[#This Row],[Units (in 1000)]]*1000/Копия_20208[[#This Row],[Number of stores]])</f>
        <v>1.2</v>
      </c>
      <c r="K273">
        <f t="shared" si="4"/>
        <v>325.13458333333335</v>
      </c>
      <c r="L273">
        <f>Копия_20208[[#This Row],[Off-Take]]/Копия_20208[[#This Row],[Number of stores]]</f>
        <v>0.3</v>
      </c>
      <c r="M273">
        <f>Копия_20208[[#This Row],[Value (in 1000 rub)]]/Копия_20208[[#This Row],[Volume (in 1000 kg)]]/1000</f>
        <v>1.1147471428571427</v>
      </c>
    </row>
    <row r="274" spans="1:13" hidden="1" x14ac:dyDescent="0.25">
      <c r="A274">
        <v>2020</v>
      </c>
      <c r="B274">
        <v>6</v>
      </c>
      <c r="C274" s="1" t="s">
        <v>9</v>
      </c>
      <c r="D274" s="1" t="s">
        <v>21</v>
      </c>
      <c r="E274" s="1" t="s">
        <v>13</v>
      </c>
      <c r="F274">
        <v>0.76719999999999999</v>
      </c>
      <c r="G274" s="5">
        <v>92.905343000000002</v>
      </c>
      <c r="H274">
        <v>0.30690000000000001</v>
      </c>
      <c r="I274">
        <v>117</v>
      </c>
      <c r="J274" s="4">
        <f>AVERAGE(Копия_20208[[#This Row],[Units (in 1000)]]*1000/Копия_20208[[#This Row],[Number of stores]])</f>
        <v>6.5572649572649579</v>
      </c>
      <c r="K274">
        <f t="shared" si="4"/>
        <v>121.09664103232534</v>
      </c>
      <c r="L274">
        <f>Копия_20208[[#This Row],[Off-Take]]/Копия_20208[[#This Row],[Number of stores]]</f>
        <v>5.6044999634743228E-2</v>
      </c>
      <c r="M274">
        <f>Копия_20208[[#This Row],[Value (in 1000 rub)]]/Копия_20208[[#This Row],[Volume (in 1000 kg)]]/1000</f>
        <v>0.30272187357445418</v>
      </c>
    </row>
    <row r="275" spans="1:13" hidden="1" x14ac:dyDescent="0.25">
      <c r="A275">
        <v>2020</v>
      </c>
      <c r="B275">
        <v>6</v>
      </c>
      <c r="C275" s="1" t="s">
        <v>9</v>
      </c>
      <c r="D275" s="1" t="s">
        <v>33</v>
      </c>
      <c r="E275" s="1" t="s">
        <v>18</v>
      </c>
      <c r="F275">
        <v>1.1305000000000001</v>
      </c>
      <c r="G275" s="5">
        <v>55.474507000000003</v>
      </c>
      <c r="H275">
        <v>0.21479999999999999</v>
      </c>
      <c r="I275">
        <v>82</v>
      </c>
      <c r="J275" s="4">
        <f>AVERAGE(Копия_20208[[#This Row],[Units (in 1000)]]*1000/Копия_20208[[#This Row],[Number of stores]])</f>
        <v>13.786585365853659</v>
      </c>
      <c r="K275">
        <f t="shared" si="4"/>
        <v>49.070771340114995</v>
      </c>
      <c r="L275">
        <f>Копия_20208[[#This Row],[Off-Take]]/Копия_20208[[#This Row],[Number of stores]]</f>
        <v>0.16812908982748365</v>
      </c>
      <c r="M275">
        <f>Копия_20208[[#This Row],[Value (in 1000 rub)]]/Копия_20208[[#This Row],[Volume (in 1000 kg)]]/1000</f>
        <v>0.25826120577281192</v>
      </c>
    </row>
    <row r="276" spans="1:13" hidden="1" x14ac:dyDescent="0.25">
      <c r="A276">
        <v>2020</v>
      </c>
      <c r="B276">
        <v>6</v>
      </c>
      <c r="C276" s="1" t="s">
        <v>9</v>
      </c>
      <c r="D276" s="1" t="s">
        <v>33</v>
      </c>
      <c r="E276" s="1" t="s">
        <v>12</v>
      </c>
      <c r="F276">
        <v>1.2999999999999999E-3</v>
      </c>
      <c r="G276" s="5">
        <v>0.42528700000000003</v>
      </c>
      <c r="H276">
        <v>5.0000000000000001E-4</v>
      </c>
      <c r="I276">
        <v>1</v>
      </c>
      <c r="J276" s="4">
        <f>AVERAGE(Копия_20208[[#This Row],[Units (in 1000)]]*1000/Копия_20208[[#This Row],[Number of stores]])</f>
        <v>1.3</v>
      </c>
      <c r="K276">
        <f t="shared" si="4"/>
        <v>327.1438461538462</v>
      </c>
      <c r="L276">
        <f>Копия_20208[[#This Row],[Off-Take]]/Копия_20208[[#This Row],[Number of stores]]</f>
        <v>1.3</v>
      </c>
      <c r="M276">
        <f>Копия_20208[[#This Row],[Value (in 1000 rub)]]/Копия_20208[[#This Row],[Volume (in 1000 kg)]]/1000</f>
        <v>0.85057400000000005</v>
      </c>
    </row>
    <row r="277" spans="1:13" hidden="1" x14ac:dyDescent="0.25">
      <c r="A277">
        <v>2020</v>
      </c>
      <c r="B277">
        <v>6</v>
      </c>
      <c r="C277" s="1" t="s">
        <v>9</v>
      </c>
      <c r="D277" s="1" t="s">
        <v>41</v>
      </c>
      <c r="E277" s="1" t="s">
        <v>13</v>
      </c>
      <c r="F277">
        <v>0.21099999999999999</v>
      </c>
      <c r="G277" s="5">
        <v>44.131594</v>
      </c>
      <c r="H277">
        <v>8.43E-2</v>
      </c>
      <c r="I277">
        <v>0</v>
      </c>
      <c r="J277" s="4" t="e">
        <f>AVERAGE(Копия_20208[[#This Row],[Units (in 1000)]]*1000/Копия_20208[[#This Row],[Number of stores]])</f>
        <v>#DIV/0!</v>
      </c>
      <c r="K277">
        <f t="shared" si="4"/>
        <v>209.15447393364929</v>
      </c>
      <c r="L277" t="e">
        <f>Копия_20208[[#This Row],[Off-Take]]/Копия_20208[[#This Row],[Number of stores]]</f>
        <v>#DIV/0!</v>
      </c>
      <c r="M277">
        <f>Копия_20208[[#This Row],[Value (in 1000 rub)]]/Копия_20208[[#This Row],[Volume (in 1000 kg)]]/1000</f>
        <v>0.52350645314353494</v>
      </c>
    </row>
    <row r="278" spans="1:13" hidden="1" x14ac:dyDescent="0.25">
      <c r="A278">
        <v>2020</v>
      </c>
      <c r="B278">
        <v>6</v>
      </c>
      <c r="C278" s="1" t="s">
        <v>26</v>
      </c>
      <c r="D278" s="1" t="s">
        <v>10</v>
      </c>
      <c r="E278" s="1" t="s">
        <v>11</v>
      </c>
      <c r="F278">
        <v>45.3431</v>
      </c>
      <c r="G278" s="5">
        <v>3056.350782</v>
      </c>
      <c r="H278">
        <v>9.5220000000000002</v>
      </c>
      <c r="I278">
        <v>7767</v>
      </c>
      <c r="J278" s="4">
        <f>AVERAGE(Копия_20208[[#This Row],[Units (in 1000)]]*1000/Копия_20208[[#This Row],[Number of stores]])</f>
        <v>5.8379168276039657</v>
      </c>
      <c r="K278">
        <f t="shared" si="4"/>
        <v>67.40498073576795</v>
      </c>
      <c r="L278">
        <f>Копия_20208[[#This Row],[Off-Take]]/Копия_20208[[#This Row],[Number of stores]]</f>
        <v>7.5163085201544559E-4</v>
      </c>
      <c r="M278">
        <f>Копия_20208[[#This Row],[Value (in 1000 rub)]]/Копия_20208[[#This Row],[Volume (in 1000 kg)]]/1000</f>
        <v>0.32097781789540009</v>
      </c>
    </row>
    <row r="279" spans="1:13" hidden="1" x14ac:dyDescent="0.25">
      <c r="A279">
        <v>2020</v>
      </c>
      <c r="B279">
        <v>6</v>
      </c>
      <c r="C279" s="1" t="s">
        <v>26</v>
      </c>
      <c r="D279" s="1" t="s">
        <v>10</v>
      </c>
      <c r="E279" s="1" t="s">
        <v>27</v>
      </c>
      <c r="F279">
        <v>1.2999999999999999E-3</v>
      </c>
      <c r="G279" s="5">
        <v>0.142293</v>
      </c>
      <c r="H279" s="5">
        <v>4.0000000000000002E-4</v>
      </c>
      <c r="I279">
        <v>2</v>
      </c>
      <c r="J279" s="4">
        <f>AVERAGE(Копия_20208[[#This Row],[Units (in 1000)]]*1000/Копия_20208[[#This Row],[Number of stores]])</f>
        <v>0.65</v>
      </c>
      <c r="K279">
        <f t="shared" si="4"/>
        <v>109.45615384615385</v>
      </c>
      <c r="L279">
        <f>Копия_20208[[#This Row],[Off-Take]]/Копия_20208[[#This Row],[Number of stores]]</f>
        <v>0.32500000000000001</v>
      </c>
      <c r="M279">
        <f>Копия_20208[[#This Row],[Value (in 1000 rub)]]/Копия_20208[[#This Row],[Volume (in 1000 kg)]]/1000</f>
        <v>0.35573250000000001</v>
      </c>
    </row>
    <row r="280" spans="1:13" hidden="1" x14ac:dyDescent="0.25">
      <c r="A280">
        <v>2020</v>
      </c>
      <c r="B280">
        <v>6</v>
      </c>
      <c r="C280" s="1" t="s">
        <v>26</v>
      </c>
      <c r="D280" s="1" t="s">
        <v>10</v>
      </c>
      <c r="E280" s="1" t="s">
        <v>12</v>
      </c>
      <c r="F280">
        <v>76.652299999999997</v>
      </c>
      <c r="G280" s="5">
        <v>6777.6139649999996</v>
      </c>
      <c r="H280">
        <v>26.828199999999999</v>
      </c>
      <c r="I280">
        <v>8911</v>
      </c>
      <c r="J280" s="4">
        <f>AVERAGE(Копия_20208[[#This Row],[Units (in 1000)]]*1000/Копия_20208[[#This Row],[Number of stores]])</f>
        <v>8.6019863090562225</v>
      </c>
      <c r="K280">
        <f t="shared" si="4"/>
        <v>88.420229595198052</v>
      </c>
      <c r="L280">
        <f>Копия_20208[[#This Row],[Off-Take]]/Копия_20208[[#This Row],[Number of stores]]</f>
        <v>9.6532222074472253E-4</v>
      </c>
      <c r="M280">
        <f>Копия_20208[[#This Row],[Value (in 1000 rub)]]/Копия_20208[[#This Row],[Volume (in 1000 kg)]]/1000</f>
        <v>0.25263021615315229</v>
      </c>
    </row>
    <row r="281" spans="1:13" hidden="1" x14ac:dyDescent="0.25">
      <c r="A281">
        <v>2020</v>
      </c>
      <c r="B281">
        <v>6</v>
      </c>
      <c r="C281" s="1" t="s">
        <v>26</v>
      </c>
      <c r="D281" s="1" t="s">
        <v>10</v>
      </c>
      <c r="E281" s="1" t="s">
        <v>13</v>
      </c>
      <c r="F281">
        <v>5.9657999999999998</v>
      </c>
      <c r="G281" s="5">
        <v>822.03046200000006</v>
      </c>
      <c r="H281">
        <v>2.9828999999999999</v>
      </c>
      <c r="I281">
        <v>1480</v>
      </c>
      <c r="J281" s="4">
        <f>AVERAGE(Копия_20208[[#This Row],[Units (in 1000)]]*1000/Копия_20208[[#This Row],[Number of stores]])</f>
        <v>4.0309459459459465</v>
      </c>
      <c r="K281">
        <f t="shared" si="4"/>
        <v>137.79048275168461</v>
      </c>
      <c r="L281">
        <f>Копия_20208[[#This Row],[Off-Take]]/Копия_20208[[#This Row],[Number of stores]]</f>
        <v>2.723612125639153E-3</v>
      </c>
      <c r="M281">
        <f>Копия_20208[[#This Row],[Value (in 1000 rub)]]/Копия_20208[[#This Row],[Volume (in 1000 kg)]]/1000</f>
        <v>0.27558096550336919</v>
      </c>
    </row>
    <row r="282" spans="1:13" hidden="1" x14ac:dyDescent="0.25">
      <c r="A282">
        <v>2020</v>
      </c>
      <c r="B282">
        <v>6</v>
      </c>
      <c r="C282" s="1" t="s">
        <v>26</v>
      </c>
      <c r="D282" s="1" t="s">
        <v>10</v>
      </c>
      <c r="E282" s="1" t="s">
        <v>14</v>
      </c>
      <c r="F282">
        <v>0.41570000000000001</v>
      </c>
      <c r="G282" s="5">
        <v>66.629109999999997</v>
      </c>
      <c r="H282">
        <v>0.31180000000000002</v>
      </c>
      <c r="I282">
        <v>308</v>
      </c>
      <c r="J282" s="4">
        <f>AVERAGE(Копия_20208[[#This Row],[Units (in 1000)]]*1000/Копия_20208[[#This Row],[Number of stores]])</f>
        <v>1.3496753246753246</v>
      </c>
      <c r="K282">
        <f t="shared" si="4"/>
        <v>160.28171758479672</v>
      </c>
      <c r="L282">
        <f>Копия_20208[[#This Row],[Off-Take]]/Копия_20208[[#This Row],[Number of stores]]</f>
        <v>4.3820627424523521E-3</v>
      </c>
      <c r="M282">
        <f>Копия_20208[[#This Row],[Value (in 1000 rub)]]/Копия_20208[[#This Row],[Volume (in 1000 kg)]]/1000</f>
        <v>0.21369182168056444</v>
      </c>
    </row>
    <row r="283" spans="1:13" hidden="1" x14ac:dyDescent="0.25">
      <c r="A283">
        <v>2020</v>
      </c>
      <c r="B283">
        <v>6</v>
      </c>
      <c r="C283" s="1" t="s">
        <v>26</v>
      </c>
      <c r="D283" s="1" t="s">
        <v>15</v>
      </c>
      <c r="E283" s="1" t="s">
        <v>13</v>
      </c>
      <c r="F283">
        <v>5.8056000000000001</v>
      </c>
      <c r="G283" s="5">
        <v>1161.256081</v>
      </c>
      <c r="H283">
        <v>2.3222</v>
      </c>
      <c r="I283">
        <v>1295</v>
      </c>
      <c r="J283" s="4">
        <f>AVERAGE(Копия_20208[[#This Row],[Units (in 1000)]]*1000/Копия_20208[[#This Row],[Number of stores]])</f>
        <v>4.483088803088803</v>
      </c>
      <c r="K283">
        <f t="shared" si="4"/>
        <v>200.02343961003169</v>
      </c>
      <c r="L283">
        <f>Копия_20208[[#This Row],[Off-Take]]/Копия_20208[[#This Row],[Number of stores]]</f>
        <v>3.4618446355898095E-3</v>
      </c>
      <c r="M283">
        <f>Копия_20208[[#This Row],[Value (in 1000 rub)]]/Копия_20208[[#This Row],[Volume (in 1000 kg)]]/1000</f>
        <v>0.50006721255705788</v>
      </c>
    </row>
    <row r="284" spans="1:13" hidden="1" x14ac:dyDescent="0.25">
      <c r="A284">
        <v>2020</v>
      </c>
      <c r="B284">
        <v>6</v>
      </c>
      <c r="C284" s="1" t="s">
        <v>26</v>
      </c>
      <c r="D284" s="1" t="s">
        <v>20</v>
      </c>
      <c r="E284" s="1" t="s">
        <v>12</v>
      </c>
      <c r="F284">
        <v>18.790299999999998</v>
      </c>
      <c r="G284" s="5">
        <v>1016.720657</v>
      </c>
      <c r="H284">
        <v>6.7645</v>
      </c>
      <c r="I284">
        <v>2074</v>
      </c>
      <c r="J284" s="4">
        <f>AVERAGE(Копия_20208[[#This Row],[Units (in 1000)]]*1000/Копия_20208[[#This Row],[Number of stores]])</f>
        <v>9.0599324975891999</v>
      </c>
      <c r="K284">
        <f t="shared" si="4"/>
        <v>54.108803850923088</v>
      </c>
      <c r="L284">
        <f>Копия_20208[[#This Row],[Off-Take]]/Копия_20208[[#This Row],[Number of stores]]</f>
        <v>4.3683377519716489E-3</v>
      </c>
      <c r="M284">
        <f>Копия_20208[[#This Row],[Value (in 1000 rub)]]/Копия_20208[[#This Row],[Volume (in 1000 kg)]]/1000</f>
        <v>0.1503024106733683</v>
      </c>
    </row>
    <row r="285" spans="1:13" hidden="1" x14ac:dyDescent="0.25">
      <c r="A285">
        <v>2020</v>
      </c>
      <c r="B285">
        <v>6</v>
      </c>
      <c r="C285" s="1" t="s">
        <v>26</v>
      </c>
      <c r="D285" s="1" t="s">
        <v>16</v>
      </c>
      <c r="E285" s="1" t="s">
        <v>11</v>
      </c>
      <c r="F285">
        <v>3.3243999999999998</v>
      </c>
      <c r="G285" s="5">
        <v>262.77419300000003</v>
      </c>
      <c r="H285">
        <v>0.76459999999999995</v>
      </c>
      <c r="I285">
        <v>1783</v>
      </c>
      <c r="J285" s="4">
        <f>AVERAGE(Копия_20208[[#This Row],[Units (in 1000)]]*1000/Копия_20208[[#This Row],[Number of stores]])</f>
        <v>1.8644980370162645</v>
      </c>
      <c r="K285">
        <f t="shared" si="4"/>
        <v>79.04409607748768</v>
      </c>
      <c r="L285">
        <f>Копия_20208[[#This Row],[Off-Take]]/Копия_20208[[#This Row],[Number of stores]]</f>
        <v>1.0457083774628516E-3</v>
      </c>
      <c r="M285">
        <f>Копия_20208[[#This Row],[Value (in 1000 rub)]]/Копия_20208[[#This Row],[Volume (in 1000 kg)]]/1000</f>
        <v>0.34367537666753861</v>
      </c>
    </row>
    <row r="286" spans="1:13" hidden="1" x14ac:dyDescent="0.25">
      <c r="A286">
        <v>2020</v>
      </c>
      <c r="B286">
        <v>6</v>
      </c>
      <c r="C286" s="1" t="s">
        <v>26</v>
      </c>
      <c r="D286" s="1" t="s">
        <v>16</v>
      </c>
      <c r="E286" s="1" t="s">
        <v>13</v>
      </c>
      <c r="F286">
        <v>0.58250000000000002</v>
      </c>
      <c r="G286" s="5">
        <v>119.82169399999999</v>
      </c>
      <c r="H286">
        <v>0.2621</v>
      </c>
      <c r="I286">
        <v>235</v>
      </c>
      <c r="J286" s="4">
        <f>AVERAGE(Копия_20208[[#This Row],[Units (in 1000)]]*1000/Копия_20208[[#This Row],[Number of stores]])</f>
        <v>2.478723404255319</v>
      </c>
      <c r="K286">
        <f t="shared" si="4"/>
        <v>205.70247896995707</v>
      </c>
      <c r="L286">
        <f>Копия_20208[[#This Row],[Off-Take]]/Копия_20208[[#This Row],[Number of stores]]</f>
        <v>1.054775916704391E-2</v>
      </c>
      <c r="M286">
        <f>Копия_20208[[#This Row],[Value (in 1000 rub)]]/Копия_20208[[#This Row],[Volume (in 1000 kg)]]/1000</f>
        <v>0.45716022128958411</v>
      </c>
    </row>
    <row r="287" spans="1:13" hidden="1" x14ac:dyDescent="0.25">
      <c r="A287">
        <v>2020</v>
      </c>
      <c r="B287">
        <v>6</v>
      </c>
      <c r="C287" s="1" t="s">
        <v>26</v>
      </c>
      <c r="D287" s="1" t="s">
        <v>19</v>
      </c>
      <c r="E287" s="1" t="s">
        <v>12</v>
      </c>
      <c r="F287">
        <v>1.3844000000000001</v>
      </c>
      <c r="G287" s="5">
        <v>236.517256</v>
      </c>
      <c r="H287">
        <v>0.51229999999999998</v>
      </c>
      <c r="I287">
        <v>320</v>
      </c>
      <c r="J287" s="4">
        <f>AVERAGE(Копия_20208[[#This Row],[Units (in 1000)]]*1000/Копия_20208[[#This Row],[Number of stores]])</f>
        <v>4.3262499999999999</v>
      </c>
      <c r="K287">
        <f t="shared" si="4"/>
        <v>170.844594047963</v>
      </c>
      <c r="L287">
        <f>Копия_20208[[#This Row],[Off-Take]]/Копия_20208[[#This Row],[Number of stores]]</f>
        <v>1.3519531249999999E-2</v>
      </c>
      <c r="M287">
        <f>Копия_20208[[#This Row],[Value (in 1000 rub)]]/Копия_20208[[#This Row],[Volume (in 1000 kg)]]/1000</f>
        <v>0.46167725161038459</v>
      </c>
    </row>
    <row r="288" spans="1:13" hidden="1" x14ac:dyDescent="0.25">
      <c r="A288">
        <v>2020</v>
      </c>
      <c r="B288">
        <v>6</v>
      </c>
      <c r="C288" s="1" t="s">
        <v>26</v>
      </c>
      <c r="D288" s="1" t="s">
        <v>17</v>
      </c>
      <c r="E288" s="1" t="s">
        <v>18</v>
      </c>
      <c r="F288">
        <v>1.34</v>
      </c>
      <c r="G288" s="5">
        <v>120.12206</v>
      </c>
      <c r="H288">
        <v>0.2412</v>
      </c>
      <c r="I288">
        <v>367</v>
      </c>
      <c r="J288" s="4">
        <f>AVERAGE(Копия_20208[[#This Row],[Units (in 1000)]]*1000/Копия_20208[[#This Row],[Number of stores]])</f>
        <v>3.6512261580381473</v>
      </c>
      <c r="K288">
        <f t="shared" si="4"/>
        <v>89.643328358208947</v>
      </c>
      <c r="L288">
        <f>Копия_20208[[#This Row],[Off-Take]]/Копия_20208[[#This Row],[Number of stores]]</f>
        <v>9.9488451172701567E-3</v>
      </c>
      <c r="M288">
        <f>Копия_20208[[#This Row],[Value (in 1000 rub)]]/Копия_20208[[#This Row],[Volume (in 1000 kg)]]/1000</f>
        <v>0.49801849087893868</v>
      </c>
    </row>
    <row r="289" spans="1:13" hidden="1" x14ac:dyDescent="0.25">
      <c r="A289">
        <v>2020</v>
      </c>
      <c r="B289">
        <v>6</v>
      </c>
      <c r="C289" s="1" t="s">
        <v>26</v>
      </c>
      <c r="D289" s="1" t="s">
        <v>39</v>
      </c>
      <c r="E289" s="1" t="s">
        <v>13</v>
      </c>
      <c r="F289">
        <v>0.88939999999999997</v>
      </c>
      <c r="G289" s="5">
        <v>92.652782999999999</v>
      </c>
      <c r="H289">
        <v>0.4446</v>
      </c>
      <c r="I289">
        <v>608</v>
      </c>
      <c r="J289" s="4">
        <f>AVERAGE(Копия_20208[[#This Row],[Units (in 1000)]]*1000/Копия_20208[[#This Row],[Number of stores]])</f>
        <v>1.4628289473684211</v>
      </c>
      <c r="K289">
        <f t="shared" si="4"/>
        <v>104.17448054868451</v>
      </c>
      <c r="L289">
        <f>Копия_20208[[#This Row],[Off-Take]]/Копия_20208[[#This Row],[Number of stores]]</f>
        <v>2.405968663434903E-3</v>
      </c>
      <c r="M289">
        <f>Копия_20208[[#This Row],[Value (in 1000 rub)]]/Копия_20208[[#This Row],[Volume (in 1000 kg)]]/1000</f>
        <v>0.20839582321187583</v>
      </c>
    </row>
    <row r="290" spans="1:13" hidden="1" x14ac:dyDescent="0.25">
      <c r="A290">
        <v>2020</v>
      </c>
      <c r="B290">
        <v>6</v>
      </c>
      <c r="C290" s="1" t="s">
        <v>26</v>
      </c>
      <c r="D290" s="1" t="s">
        <v>21</v>
      </c>
      <c r="E290" s="1" t="s">
        <v>22</v>
      </c>
      <c r="F290">
        <v>2.7000000000000001E-3</v>
      </c>
      <c r="G290" s="5">
        <v>1.081717</v>
      </c>
      <c r="H290">
        <v>6.9999999999999999E-4</v>
      </c>
      <c r="I290">
        <v>2</v>
      </c>
      <c r="J290" s="4">
        <f>AVERAGE(Копия_20208[[#This Row],[Units (in 1000)]]*1000/Копия_20208[[#This Row],[Number of stores]])</f>
        <v>1.35</v>
      </c>
      <c r="K290">
        <f t="shared" si="4"/>
        <v>400.6359259259259</v>
      </c>
      <c r="L290">
        <f>Копия_20208[[#This Row],[Off-Take]]/Копия_20208[[#This Row],[Number of stores]]</f>
        <v>0.67500000000000004</v>
      </c>
      <c r="M290">
        <f>Копия_20208[[#This Row],[Value (in 1000 rub)]]/Копия_20208[[#This Row],[Volume (in 1000 kg)]]/1000</f>
        <v>1.5453100000000002</v>
      </c>
    </row>
    <row r="291" spans="1:13" hidden="1" x14ac:dyDescent="0.25">
      <c r="A291">
        <v>2020</v>
      </c>
      <c r="B291">
        <v>6</v>
      </c>
      <c r="C291" s="1" t="s">
        <v>26</v>
      </c>
      <c r="D291" s="1" t="s">
        <v>21</v>
      </c>
      <c r="E291" s="1" t="s">
        <v>13</v>
      </c>
      <c r="F291">
        <v>0.51570000000000005</v>
      </c>
      <c r="G291" s="5">
        <v>56.308770000000003</v>
      </c>
      <c r="H291">
        <v>0.20630000000000001</v>
      </c>
      <c r="I291">
        <v>338</v>
      </c>
      <c r="J291" s="4">
        <f>AVERAGE(Копия_20208[[#This Row],[Units (in 1000)]]*1000/Копия_20208[[#This Row],[Number of stores]])</f>
        <v>1.5257396449704144</v>
      </c>
      <c r="K291">
        <f t="shared" si="4"/>
        <v>109.1890052356021</v>
      </c>
      <c r="L291">
        <f>Копия_20208[[#This Row],[Off-Take]]/Копия_20208[[#This Row],[Number of stores]]</f>
        <v>4.514022618255664E-3</v>
      </c>
      <c r="M291">
        <f>Копия_20208[[#This Row],[Value (in 1000 rub)]]/Копия_20208[[#This Row],[Volume (in 1000 kg)]]/1000</f>
        <v>0.2729460494425594</v>
      </c>
    </row>
    <row r="292" spans="1:13" hidden="1" x14ac:dyDescent="0.25">
      <c r="A292">
        <v>2020</v>
      </c>
      <c r="B292">
        <v>6</v>
      </c>
      <c r="C292" s="1" t="s">
        <v>26</v>
      </c>
      <c r="D292" s="1" t="s">
        <v>30</v>
      </c>
      <c r="E292" s="1" t="s">
        <v>22</v>
      </c>
      <c r="F292">
        <v>1.0837000000000001</v>
      </c>
      <c r="G292" s="5">
        <v>49.519426000000003</v>
      </c>
      <c r="H292">
        <v>0.3034</v>
      </c>
      <c r="I292">
        <v>701</v>
      </c>
      <c r="J292" s="4">
        <f>AVERAGE(Копия_20208[[#This Row],[Units (in 1000)]]*1000/Копия_20208[[#This Row],[Number of stores]])</f>
        <v>1.5459343794579172</v>
      </c>
      <c r="K292">
        <f t="shared" si="4"/>
        <v>45.694773461290026</v>
      </c>
      <c r="L292">
        <f>Копия_20208[[#This Row],[Off-Take]]/Копия_20208[[#This Row],[Number of stores]]</f>
        <v>2.2053272174863297E-3</v>
      </c>
      <c r="M292">
        <f>Копия_20208[[#This Row],[Value (in 1000 rub)]]/Копия_20208[[#This Row],[Volume (in 1000 kg)]]/1000</f>
        <v>0.16321498352010547</v>
      </c>
    </row>
    <row r="293" spans="1:13" hidden="1" x14ac:dyDescent="0.25">
      <c r="A293">
        <v>2020</v>
      </c>
      <c r="B293">
        <v>6</v>
      </c>
      <c r="C293" s="1" t="s">
        <v>26</v>
      </c>
      <c r="D293" s="1" t="s">
        <v>31</v>
      </c>
      <c r="E293" s="1" t="s">
        <v>13</v>
      </c>
      <c r="F293">
        <v>0.53869999999999996</v>
      </c>
      <c r="G293" s="5">
        <v>47.024197000000001</v>
      </c>
      <c r="H293">
        <v>0.26929999999999998</v>
      </c>
      <c r="I293">
        <v>121</v>
      </c>
      <c r="J293" s="4">
        <f>AVERAGE(Копия_20208[[#This Row],[Units (in 1000)]]*1000/Копия_20208[[#This Row],[Number of stores]])</f>
        <v>4.452066115702479</v>
      </c>
      <c r="K293">
        <f t="shared" si="4"/>
        <v>87.291993688509379</v>
      </c>
      <c r="L293">
        <f>Копия_20208[[#This Row],[Off-Take]]/Копия_20208[[#This Row],[Number of stores]]</f>
        <v>3.6793934840516358E-2</v>
      </c>
      <c r="M293">
        <f>Копия_20208[[#This Row],[Value (in 1000 rub)]]/Копия_20208[[#This Row],[Volume (in 1000 kg)]]/1000</f>
        <v>0.17461640178239884</v>
      </c>
    </row>
    <row r="294" spans="1:13" hidden="1" x14ac:dyDescent="0.25">
      <c r="A294">
        <v>2020</v>
      </c>
      <c r="B294">
        <v>6</v>
      </c>
      <c r="C294" s="1" t="s">
        <v>32</v>
      </c>
      <c r="D294" s="1" t="s">
        <v>10</v>
      </c>
      <c r="E294" s="1" t="s">
        <v>11</v>
      </c>
      <c r="F294">
        <v>75.933400000000006</v>
      </c>
      <c r="G294" s="5">
        <v>4901.7206390000001</v>
      </c>
      <c r="H294">
        <v>15.946</v>
      </c>
      <c r="I294">
        <v>10036</v>
      </c>
      <c r="J294" s="4">
        <f>AVERAGE(Копия_20208[[#This Row],[Units (in 1000)]]*1000/Копия_20208[[#This Row],[Number of stores]])</f>
        <v>7.5661020326823447</v>
      </c>
      <c r="K294">
        <f t="shared" si="4"/>
        <v>64.552892916687512</v>
      </c>
      <c r="L294">
        <f>Копия_20208[[#This Row],[Off-Take]]/Копия_20208[[#This Row],[Number of stores]]</f>
        <v>7.5389617703092312E-4</v>
      </c>
      <c r="M294">
        <f>Копия_20208[[#This Row],[Value (in 1000 rub)]]/Копия_20208[[#This Row],[Volume (in 1000 kg)]]/1000</f>
        <v>0.30739499805593878</v>
      </c>
    </row>
    <row r="295" spans="1:13" hidden="1" x14ac:dyDescent="0.25">
      <c r="A295">
        <v>2020</v>
      </c>
      <c r="B295">
        <v>6</v>
      </c>
      <c r="C295" s="1" t="s">
        <v>32</v>
      </c>
      <c r="D295" s="1" t="s">
        <v>10</v>
      </c>
      <c r="E295" s="1" t="s">
        <v>12</v>
      </c>
      <c r="F295">
        <v>96.819900000000004</v>
      </c>
      <c r="G295" s="5">
        <v>7862.0244970000003</v>
      </c>
      <c r="H295">
        <v>33.887</v>
      </c>
      <c r="I295">
        <v>8203</v>
      </c>
      <c r="J295" s="4">
        <f>AVERAGE(Копия_20208[[#This Row],[Units (in 1000)]]*1000/Копия_20208[[#This Row],[Number of stores]])</f>
        <v>11.802986712178472</v>
      </c>
      <c r="K295">
        <f t="shared" si="4"/>
        <v>81.202567829547434</v>
      </c>
      <c r="L295">
        <f>Копия_20208[[#This Row],[Off-Take]]/Копия_20208[[#This Row],[Number of stores]]</f>
        <v>1.4388622104325821E-3</v>
      </c>
      <c r="M295">
        <f>Копия_20208[[#This Row],[Value (in 1000 rub)]]/Копия_20208[[#This Row],[Volume (in 1000 kg)]]/1000</f>
        <v>0.23200709702835898</v>
      </c>
    </row>
    <row r="296" spans="1:13" hidden="1" x14ac:dyDescent="0.25">
      <c r="A296">
        <v>2020</v>
      </c>
      <c r="B296">
        <v>6</v>
      </c>
      <c r="C296" s="1" t="s">
        <v>32</v>
      </c>
      <c r="D296" s="1" t="s">
        <v>10</v>
      </c>
      <c r="E296" s="1" t="s">
        <v>13</v>
      </c>
      <c r="F296">
        <v>14.841699999999999</v>
      </c>
      <c r="G296" s="5">
        <v>1864.033093</v>
      </c>
      <c r="H296">
        <v>7.4207999999999998</v>
      </c>
      <c r="I296">
        <v>1810</v>
      </c>
      <c r="J296" s="4">
        <f>AVERAGE(Копия_20208[[#This Row],[Units (in 1000)]]*1000/Копия_20208[[#This Row],[Number of stores]])</f>
        <v>8.1998342541436458</v>
      </c>
      <c r="K296">
        <f t="shared" si="4"/>
        <v>125.59431150070411</v>
      </c>
      <c r="L296">
        <f>Копия_20208[[#This Row],[Off-Take]]/Копия_20208[[#This Row],[Number of stores]]</f>
        <v>4.5302951680351632E-3</v>
      </c>
      <c r="M296">
        <f>Копия_20208[[#This Row],[Value (in 1000 rub)]]/Копия_20208[[#This Row],[Volume (in 1000 kg)]]/1000</f>
        <v>0.25119031546463993</v>
      </c>
    </row>
    <row r="297" spans="1:13" hidden="1" x14ac:dyDescent="0.25">
      <c r="A297">
        <v>2020</v>
      </c>
      <c r="B297">
        <v>6</v>
      </c>
      <c r="C297" s="1" t="s">
        <v>32</v>
      </c>
      <c r="D297" s="1" t="s">
        <v>10</v>
      </c>
      <c r="E297" s="1" t="s">
        <v>14</v>
      </c>
      <c r="F297">
        <v>0.1094</v>
      </c>
      <c r="G297" s="5">
        <v>15.912793000000001</v>
      </c>
      <c r="H297">
        <v>8.2000000000000003E-2</v>
      </c>
      <c r="I297">
        <v>71</v>
      </c>
      <c r="J297" s="4">
        <f>AVERAGE(Копия_20208[[#This Row],[Units (in 1000)]]*1000/Копия_20208[[#This Row],[Number of stores]])</f>
        <v>1.5408450704225352</v>
      </c>
      <c r="K297">
        <f t="shared" si="4"/>
        <v>145.4551462522852</v>
      </c>
      <c r="L297">
        <f>Копия_20208[[#This Row],[Off-Take]]/Копия_20208[[#This Row],[Number of stores]]</f>
        <v>2.1702043245387818E-2</v>
      </c>
      <c r="M297">
        <f>Копия_20208[[#This Row],[Value (in 1000 rub)]]/Копия_20208[[#This Row],[Volume (in 1000 kg)]]/1000</f>
        <v>0.19405845121951221</v>
      </c>
    </row>
    <row r="298" spans="1:13" hidden="1" x14ac:dyDescent="0.25">
      <c r="A298">
        <v>2020</v>
      </c>
      <c r="B298">
        <v>6</v>
      </c>
      <c r="C298" s="1" t="s">
        <v>32</v>
      </c>
      <c r="D298" s="1" t="s">
        <v>15</v>
      </c>
      <c r="E298" s="1" t="s">
        <v>13</v>
      </c>
      <c r="F298">
        <v>20.441199999999998</v>
      </c>
      <c r="G298" s="5">
        <v>4241.4783729999999</v>
      </c>
      <c r="H298">
        <v>8.1765000000000008</v>
      </c>
      <c r="I298">
        <v>2246</v>
      </c>
      <c r="J298" s="4">
        <f>AVERAGE(Копия_20208[[#This Row],[Units (in 1000)]]*1000/Копия_20208[[#This Row],[Number of stores]])</f>
        <v>9.1011576135351717</v>
      </c>
      <c r="K298">
        <f t="shared" si="4"/>
        <v>207.4965448701642</v>
      </c>
      <c r="L298">
        <f>Копия_20208[[#This Row],[Off-Take]]/Копия_20208[[#This Row],[Number of stores]]</f>
        <v>4.0521627842988297E-3</v>
      </c>
      <c r="M298">
        <f>Копия_20208[[#This Row],[Value (in 1000 rub)]]/Копия_20208[[#This Row],[Volume (in 1000 kg)]]/1000</f>
        <v>0.51874009331621107</v>
      </c>
    </row>
    <row r="299" spans="1:13" hidden="1" x14ac:dyDescent="0.25">
      <c r="A299">
        <v>2020</v>
      </c>
      <c r="B299">
        <v>6</v>
      </c>
      <c r="C299" s="1" t="s">
        <v>32</v>
      </c>
      <c r="D299" s="1" t="s">
        <v>20</v>
      </c>
      <c r="E299" s="1" t="s">
        <v>12</v>
      </c>
      <c r="F299">
        <v>31.279399999999999</v>
      </c>
      <c r="G299" s="5">
        <v>1824.2965959999999</v>
      </c>
      <c r="H299">
        <v>11.2606</v>
      </c>
      <c r="I299">
        <v>2090</v>
      </c>
      <c r="J299" s="4">
        <f>AVERAGE(Копия_20208[[#This Row],[Units (in 1000)]]*1000/Копия_20208[[#This Row],[Number of stores]])</f>
        <v>14.966220095693778</v>
      </c>
      <c r="K299">
        <f t="shared" si="4"/>
        <v>58.322621150022059</v>
      </c>
      <c r="L299">
        <f>Копия_20208[[#This Row],[Off-Take]]/Копия_20208[[#This Row],[Number of stores]]</f>
        <v>7.1608708591836259E-3</v>
      </c>
      <c r="M299">
        <f>Копия_20208[[#This Row],[Value (in 1000 rub)]]/Копия_20208[[#This Row],[Volume (in 1000 kg)]]/1000</f>
        <v>0.16200705077882174</v>
      </c>
    </row>
    <row r="300" spans="1:13" hidden="1" x14ac:dyDescent="0.25">
      <c r="A300">
        <v>2020</v>
      </c>
      <c r="B300">
        <v>6</v>
      </c>
      <c r="C300" s="1" t="s">
        <v>32</v>
      </c>
      <c r="D300" s="1" t="s">
        <v>19</v>
      </c>
      <c r="E300" s="1" t="s">
        <v>12</v>
      </c>
      <c r="F300">
        <v>8.0562000000000005</v>
      </c>
      <c r="G300" s="5">
        <v>1209.3945510000001</v>
      </c>
      <c r="H300">
        <v>2.9807999999999999</v>
      </c>
      <c r="I300">
        <v>630</v>
      </c>
      <c r="J300" s="4">
        <f>AVERAGE(Копия_20208[[#This Row],[Units (in 1000)]]*1000/Копия_20208[[#This Row],[Number of stores]])</f>
        <v>12.787619047619049</v>
      </c>
      <c r="K300">
        <f t="shared" si="4"/>
        <v>150.11972778729427</v>
      </c>
      <c r="L300">
        <f>Копия_20208[[#This Row],[Off-Take]]/Копия_20208[[#This Row],[Number of stores]]</f>
        <v>2.0297808012093729E-2</v>
      </c>
      <c r="M300">
        <f>Копия_20208[[#This Row],[Value (in 1000 rub)]]/Копия_20208[[#This Row],[Volume (in 1000 kg)]]/1000</f>
        <v>0.40572817733494365</v>
      </c>
    </row>
    <row r="301" spans="1:13" hidden="1" x14ac:dyDescent="0.25">
      <c r="A301">
        <v>2020</v>
      </c>
      <c r="B301">
        <v>6</v>
      </c>
      <c r="C301" s="1" t="s">
        <v>32</v>
      </c>
      <c r="D301" s="1" t="s">
        <v>16</v>
      </c>
      <c r="E301" s="1" t="s">
        <v>11</v>
      </c>
      <c r="F301">
        <v>4.3128000000000002</v>
      </c>
      <c r="G301" s="5">
        <v>302.101449</v>
      </c>
      <c r="H301">
        <v>0.9919</v>
      </c>
      <c r="I301">
        <v>1587</v>
      </c>
      <c r="J301" s="4">
        <f>AVERAGE(Копия_20208[[#This Row],[Units (in 1000)]]*1000/Копия_20208[[#This Row],[Number of stores]])</f>
        <v>2.7175803402646506</v>
      </c>
      <c r="K301">
        <f t="shared" si="4"/>
        <v>70.047637033945463</v>
      </c>
      <c r="L301">
        <f>Копия_20208[[#This Row],[Off-Take]]/Копия_20208[[#This Row],[Number of stores]]</f>
        <v>1.7124009705511347E-3</v>
      </c>
      <c r="M301">
        <f>Копия_20208[[#This Row],[Value (in 1000 rub)]]/Копия_20208[[#This Row],[Volume (in 1000 kg)]]/1000</f>
        <v>0.30456845347313238</v>
      </c>
    </row>
    <row r="302" spans="1:13" hidden="1" x14ac:dyDescent="0.25">
      <c r="A302">
        <v>2020</v>
      </c>
      <c r="B302">
        <v>6</v>
      </c>
      <c r="C302" s="1" t="s">
        <v>32</v>
      </c>
      <c r="D302" s="1" t="s">
        <v>16</v>
      </c>
      <c r="E302" s="1" t="s">
        <v>13</v>
      </c>
      <c r="F302">
        <v>3.1105</v>
      </c>
      <c r="G302" s="5">
        <v>565.05665799999997</v>
      </c>
      <c r="H302">
        <v>1.3996999999999999</v>
      </c>
      <c r="I302">
        <v>1088</v>
      </c>
      <c r="J302" s="4">
        <f>AVERAGE(Копия_20208[[#This Row],[Units (in 1000)]]*1000/Копия_20208[[#This Row],[Number of stores]])</f>
        <v>2.8589154411764706</v>
      </c>
      <c r="K302">
        <f t="shared" si="4"/>
        <v>181.66103777527726</v>
      </c>
      <c r="L302">
        <f>Копия_20208[[#This Row],[Off-Take]]/Копия_20208[[#This Row],[Number of stores]]</f>
        <v>2.627679633434256E-3</v>
      </c>
      <c r="M302">
        <f>Копия_20208[[#This Row],[Value (in 1000 rub)]]/Копия_20208[[#This Row],[Volume (in 1000 kg)]]/1000</f>
        <v>0.40369840537257984</v>
      </c>
    </row>
    <row r="303" spans="1:13" hidden="1" x14ac:dyDescent="0.25">
      <c r="A303">
        <v>2020</v>
      </c>
      <c r="B303">
        <v>6</v>
      </c>
      <c r="C303" s="1" t="s">
        <v>32</v>
      </c>
      <c r="D303" s="1" t="s">
        <v>33</v>
      </c>
      <c r="E303" s="1" t="s">
        <v>18</v>
      </c>
      <c r="F303">
        <v>1.7588999999999999</v>
      </c>
      <c r="G303" s="5">
        <v>476.18338699999998</v>
      </c>
      <c r="H303">
        <v>0.3342</v>
      </c>
      <c r="I303">
        <v>97</v>
      </c>
      <c r="J303" s="4">
        <f>AVERAGE(Копия_20208[[#This Row],[Units (in 1000)]]*1000/Копия_20208[[#This Row],[Number of stores]])</f>
        <v>18.132989690721647</v>
      </c>
      <c r="K303">
        <f t="shared" si="4"/>
        <v>270.7279475808744</v>
      </c>
      <c r="L303">
        <f>Копия_20208[[#This Row],[Off-Take]]/Копия_20208[[#This Row],[Number of stores]]</f>
        <v>0.18693803804867679</v>
      </c>
      <c r="M303">
        <f>Копия_20208[[#This Row],[Value (in 1000 rub)]]/Копия_20208[[#This Row],[Volume (in 1000 kg)]]/1000</f>
        <v>1.4248455625374026</v>
      </c>
    </row>
    <row r="304" spans="1:13" hidden="1" x14ac:dyDescent="0.25">
      <c r="A304">
        <v>2020</v>
      </c>
      <c r="B304">
        <v>6</v>
      </c>
      <c r="C304" s="1" t="s">
        <v>32</v>
      </c>
      <c r="D304" s="1" t="s">
        <v>33</v>
      </c>
      <c r="E304" s="1" t="s">
        <v>12</v>
      </c>
      <c r="F304">
        <v>2.4500000000000001E-2</v>
      </c>
      <c r="G304" s="5">
        <v>7.8485170000000002</v>
      </c>
      <c r="H304">
        <v>8.6999999999999994E-3</v>
      </c>
      <c r="I304">
        <v>6</v>
      </c>
      <c r="J304" s="4">
        <f>AVERAGE(Копия_20208[[#This Row],[Units (in 1000)]]*1000/Копия_20208[[#This Row],[Number of stores]])</f>
        <v>4.083333333333333</v>
      </c>
      <c r="K304">
        <f t="shared" si="4"/>
        <v>320.34763265306123</v>
      </c>
      <c r="L304">
        <f>Копия_20208[[#This Row],[Off-Take]]/Копия_20208[[#This Row],[Number of stores]]</f>
        <v>0.68055555555555547</v>
      </c>
      <c r="M304">
        <f>Копия_20208[[#This Row],[Value (in 1000 rub)]]/Копия_20208[[#This Row],[Volume (in 1000 kg)]]/1000</f>
        <v>0.90212839080459772</v>
      </c>
    </row>
    <row r="305" spans="1:13" hidden="1" x14ac:dyDescent="0.25">
      <c r="A305">
        <v>2020</v>
      </c>
      <c r="B305">
        <v>6</v>
      </c>
      <c r="C305" s="1" t="s">
        <v>32</v>
      </c>
      <c r="D305" s="1" t="s">
        <v>33</v>
      </c>
      <c r="E305" s="1" t="s">
        <v>13</v>
      </c>
      <c r="F305">
        <v>5.5800000000000002E-2</v>
      </c>
      <c r="G305" s="5">
        <v>27.373598000000001</v>
      </c>
      <c r="H305">
        <v>2.7900000000000001E-2</v>
      </c>
      <c r="I305">
        <v>43</v>
      </c>
      <c r="J305" s="4">
        <f>AVERAGE(Копия_20208[[#This Row],[Units (in 1000)]]*1000/Копия_20208[[#This Row],[Number of stores]])</f>
        <v>1.2976744186046512</v>
      </c>
      <c r="K305">
        <f t="shared" si="4"/>
        <v>490.56627240143371</v>
      </c>
      <c r="L305">
        <f>Копия_20208[[#This Row],[Off-Take]]/Копия_20208[[#This Row],[Number of stores]]</f>
        <v>3.0178474851270957E-2</v>
      </c>
      <c r="M305">
        <f>Копия_20208[[#This Row],[Value (in 1000 rub)]]/Копия_20208[[#This Row],[Volume (in 1000 kg)]]/1000</f>
        <v>0.98113254480286738</v>
      </c>
    </row>
    <row r="306" spans="1:13" hidden="1" x14ac:dyDescent="0.25">
      <c r="A306">
        <v>2020</v>
      </c>
      <c r="B306">
        <v>6</v>
      </c>
      <c r="C306" s="1" t="s">
        <v>32</v>
      </c>
      <c r="D306" s="1" t="s">
        <v>29</v>
      </c>
      <c r="E306" s="1" t="s">
        <v>18</v>
      </c>
      <c r="F306">
        <v>1.35E-2</v>
      </c>
      <c r="G306" s="5">
        <v>3.2805589999999998</v>
      </c>
      <c r="H306">
        <v>2.5999999999999999E-3</v>
      </c>
      <c r="I306">
        <v>7</v>
      </c>
      <c r="J306" s="4">
        <f>AVERAGE(Копия_20208[[#This Row],[Units (in 1000)]]*1000/Копия_20208[[#This Row],[Number of stores]])</f>
        <v>1.9285714285714286</v>
      </c>
      <c r="K306">
        <f t="shared" si="4"/>
        <v>243.00437037037037</v>
      </c>
      <c r="L306">
        <f>Копия_20208[[#This Row],[Off-Take]]/Копия_20208[[#This Row],[Number of stores]]</f>
        <v>0.27551020408163268</v>
      </c>
      <c r="M306">
        <f>Копия_20208[[#This Row],[Value (in 1000 rub)]]/Копия_20208[[#This Row],[Volume (in 1000 kg)]]/1000</f>
        <v>1.2617534615384616</v>
      </c>
    </row>
    <row r="307" spans="1:13" hidden="1" x14ac:dyDescent="0.25">
      <c r="A307">
        <v>2020</v>
      </c>
      <c r="B307">
        <v>6</v>
      </c>
      <c r="C307" s="1" t="s">
        <v>32</v>
      </c>
      <c r="D307" s="1" t="s">
        <v>29</v>
      </c>
      <c r="E307" s="1" t="s">
        <v>13</v>
      </c>
      <c r="F307">
        <v>1.3282</v>
      </c>
      <c r="G307" s="5">
        <v>371.495588</v>
      </c>
      <c r="H307">
        <v>0.53129999999999999</v>
      </c>
      <c r="I307">
        <v>220</v>
      </c>
      <c r="J307" s="4">
        <f>AVERAGE(Копия_20208[[#This Row],[Units (in 1000)]]*1000/Копия_20208[[#This Row],[Number of stores]])</f>
        <v>6.0372727272727271</v>
      </c>
      <c r="K307">
        <f t="shared" si="4"/>
        <v>279.69853034181597</v>
      </c>
      <c r="L307">
        <f>Копия_20208[[#This Row],[Off-Take]]/Копия_20208[[#This Row],[Number of stores]]</f>
        <v>2.7442148760330579E-2</v>
      </c>
      <c r="M307">
        <f>Копия_20208[[#This Row],[Value (in 1000 rub)]]/Копия_20208[[#This Row],[Volume (in 1000 kg)]]/1000</f>
        <v>0.69922000376435167</v>
      </c>
    </row>
    <row r="308" spans="1:13" hidden="1" x14ac:dyDescent="0.25">
      <c r="A308">
        <v>2020</v>
      </c>
      <c r="B308">
        <v>6</v>
      </c>
      <c r="C308" s="1" t="s">
        <v>32</v>
      </c>
      <c r="D308" s="1" t="s">
        <v>39</v>
      </c>
      <c r="E308" s="1" t="s">
        <v>13</v>
      </c>
      <c r="F308">
        <v>2.1193</v>
      </c>
      <c r="G308" s="5">
        <v>223.75804600000001</v>
      </c>
      <c r="H308">
        <v>1.0596000000000001</v>
      </c>
      <c r="I308">
        <v>1456</v>
      </c>
      <c r="J308" s="4">
        <f>AVERAGE(Копия_20208[[#This Row],[Units (in 1000)]]*1000/Копия_20208[[#This Row],[Number of stores]])</f>
        <v>1.4555631868131869</v>
      </c>
      <c r="K308">
        <f t="shared" si="4"/>
        <v>105.5811098004058</v>
      </c>
      <c r="L308">
        <f>Копия_20208[[#This Row],[Off-Take]]/Копия_20208[[#This Row],[Number of stores]]</f>
        <v>9.9969999094312286E-4</v>
      </c>
      <c r="M308">
        <f>Копия_20208[[#This Row],[Value (in 1000 rub)]]/Копия_20208[[#This Row],[Volume (in 1000 kg)]]/1000</f>
        <v>0.21117218384295958</v>
      </c>
    </row>
    <row r="309" spans="1:13" hidden="1" x14ac:dyDescent="0.25">
      <c r="A309">
        <v>2020</v>
      </c>
      <c r="B309">
        <v>6</v>
      </c>
      <c r="C309" s="1" t="s">
        <v>32</v>
      </c>
      <c r="D309" s="1" t="s">
        <v>35</v>
      </c>
      <c r="E309" s="1" t="s">
        <v>18</v>
      </c>
      <c r="F309">
        <v>0.39269999999999999</v>
      </c>
      <c r="G309" s="5">
        <v>60.613095000000001</v>
      </c>
      <c r="H309">
        <v>7.0699999999999999E-2</v>
      </c>
      <c r="I309">
        <v>0</v>
      </c>
      <c r="J309" s="4" t="e">
        <f>AVERAGE(Копия_20208[[#This Row],[Units (in 1000)]]*1000/Копия_20208[[#This Row],[Number of stores]])</f>
        <v>#DIV/0!</v>
      </c>
      <c r="K309">
        <f t="shared" si="4"/>
        <v>154.34961802902981</v>
      </c>
      <c r="L309" t="e">
        <f>Копия_20208[[#This Row],[Off-Take]]/Копия_20208[[#This Row],[Number of stores]]</f>
        <v>#DIV/0!</v>
      </c>
      <c r="M309">
        <f>Копия_20208[[#This Row],[Value (in 1000 rub)]]/Копия_20208[[#This Row],[Volume (in 1000 kg)]]/1000</f>
        <v>0.85732807637906649</v>
      </c>
    </row>
    <row r="310" spans="1:13" hidden="1" x14ac:dyDescent="0.25">
      <c r="A310">
        <v>2020</v>
      </c>
      <c r="B310">
        <v>6</v>
      </c>
      <c r="C310" s="1" t="s">
        <v>32</v>
      </c>
      <c r="D310" s="1" t="s">
        <v>35</v>
      </c>
      <c r="E310" s="1" t="s">
        <v>12</v>
      </c>
      <c r="F310">
        <v>0.55210000000000004</v>
      </c>
      <c r="G310" s="5">
        <v>120.995908</v>
      </c>
      <c r="H310">
        <v>0.1933</v>
      </c>
      <c r="I310">
        <v>0</v>
      </c>
      <c r="J310" s="4" t="e">
        <f>AVERAGE(Копия_20208[[#This Row],[Units (in 1000)]]*1000/Копия_20208[[#This Row],[Number of stores]])</f>
        <v>#DIV/0!</v>
      </c>
      <c r="K310">
        <f t="shared" si="4"/>
        <v>219.15578337257742</v>
      </c>
      <c r="L310" t="e">
        <f>Копия_20208[[#This Row],[Off-Take]]/Копия_20208[[#This Row],[Number of stores]]</f>
        <v>#DIV/0!</v>
      </c>
      <c r="M310">
        <f>Копия_20208[[#This Row],[Value (in 1000 rub)]]/Копия_20208[[#This Row],[Volume (in 1000 kg)]]/1000</f>
        <v>0.62594882565959653</v>
      </c>
    </row>
    <row r="311" spans="1:13" hidden="1" x14ac:dyDescent="0.25">
      <c r="A311">
        <v>2020</v>
      </c>
      <c r="B311">
        <v>6</v>
      </c>
      <c r="C311" s="1" t="s">
        <v>32</v>
      </c>
      <c r="D311" s="1" t="s">
        <v>38</v>
      </c>
      <c r="E311" s="1" t="s">
        <v>27</v>
      </c>
      <c r="F311">
        <v>0.12820000000000001</v>
      </c>
      <c r="G311" s="5">
        <v>24.489549</v>
      </c>
      <c r="H311" s="5">
        <v>4.2299999999999997E-2</v>
      </c>
      <c r="I311">
        <v>0</v>
      </c>
      <c r="J311" s="4" t="e">
        <f>AVERAGE(Копия_20208[[#This Row],[Units (in 1000)]]*1000/Копия_20208[[#This Row],[Number of stores]])</f>
        <v>#DIV/0!</v>
      </c>
      <c r="K311">
        <f t="shared" si="4"/>
        <v>191.02612324492978</v>
      </c>
      <c r="L311" t="e">
        <f>Копия_20208[[#This Row],[Off-Take]]/Копия_20208[[#This Row],[Number of stores]]</f>
        <v>#DIV/0!</v>
      </c>
      <c r="M311">
        <f>Копия_20208[[#This Row],[Value (in 1000 rub)]]/Копия_20208[[#This Row],[Volume (in 1000 kg)]]/1000</f>
        <v>0.57894914893617022</v>
      </c>
    </row>
    <row r="312" spans="1:13" hidden="1" x14ac:dyDescent="0.25">
      <c r="A312">
        <v>2020</v>
      </c>
      <c r="B312">
        <v>6</v>
      </c>
      <c r="C312" s="1" t="s">
        <v>32</v>
      </c>
      <c r="D312" s="1" t="s">
        <v>38</v>
      </c>
      <c r="E312" s="1" t="s">
        <v>13</v>
      </c>
      <c r="F312">
        <v>0.33360000000000001</v>
      </c>
      <c r="G312" s="5">
        <v>149.10901799999999</v>
      </c>
      <c r="H312">
        <v>0.16669999999999999</v>
      </c>
      <c r="I312">
        <v>0</v>
      </c>
      <c r="J312" s="4" t="e">
        <f>AVERAGE(Копия_20208[[#This Row],[Units (in 1000)]]*1000/Копия_20208[[#This Row],[Number of stores]])</f>
        <v>#DIV/0!</v>
      </c>
      <c r="K312">
        <f t="shared" si="4"/>
        <v>446.96947841726615</v>
      </c>
      <c r="L312" t="e">
        <f>Копия_20208[[#This Row],[Off-Take]]/Копия_20208[[#This Row],[Number of stores]]</f>
        <v>#DIV/0!</v>
      </c>
      <c r="M312">
        <f>Копия_20208[[#This Row],[Value (in 1000 rub)]]/Копия_20208[[#This Row],[Volume (in 1000 kg)]]/1000</f>
        <v>0.89447521295740851</v>
      </c>
    </row>
    <row r="313" spans="1:13" hidden="1" x14ac:dyDescent="0.25">
      <c r="A313">
        <v>2020</v>
      </c>
      <c r="B313">
        <v>7</v>
      </c>
      <c r="C313" s="1" t="s">
        <v>9</v>
      </c>
      <c r="D313" s="1" t="s">
        <v>10</v>
      </c>
      <c r="E313" s="1" t="s">
        <v>11</v>
      </c>
      <c r="F313">
        <v>15.116899999999999</v>
      </c>
      <c r="G313" s="5">
        <v>870.32508299999995</v>
      </c>
      <c r="H313">
        <v>3.1745999999999999</v>
      </c>
      <c r="I313">
        <v>608</v>
      </c>
      <c r="J313" s="4">
        <f>AVERAGE(Копия_20208[[#This Row],[Units (in 1000)]]*1000/Копия_20208[[#This Row],[Number of stores]])</f>
        <v>24.863322368421052</v>
      </c>
      <c r="K313">
        <f t="shared" si="4"/>
        <v>57.572986723468432</v>
      </c>
      <c r="L313">
        <f>Копия_20208[[#This Row],[Off-Take]]/Копия_20208[[#This Row],[Number of stores]]</f>
        <v>4.0893622316481991E-2</v>
      </c>
      <c r="M313">
        <f>Копия_20208[[#This Row],[Value (in 1000 rub)]]/Копия_20208[[#This Row],[Volume (in 1000 kg)]]/1000</f>
        <v>0.27415267529767529</v>
      </c>
    </row>
    <row r="314" spans="1:13" hidden="1" x14ac:dyDescent="0.25">
      <c r="A314">
        <v>2020</v>
      </c>
      <c r="B314">
        <v>7</v>
      </c>
      <c r="C314" s="1" t="s">
        <v>9</v>
      </c>
      <c r="D314" s="1" t="s">
        <v>10</v>
      </c>
      <c r="E314" s="1" t="s">
        <v>12</v>
      </c>
      <c r="F314">
        <v>87.891099999999994</v>
      </c>
      <c r="G314" s="5">
        <v>7403.3548629999996</v>
      </c>
      <c r="H314">
        <v>30.761800000000001</v>
      </c>
      <c r="I314">
        <v>714</v>
      </c>
      <c r="J314" s="4">
        <f>AVERAGE(Копия_20208[[#This Row],[Units (in 1000)]]*1000/Копия_20208[[#This Row],[Number of stores]])</f>
        <v>123.09677871148457</v>
      </c>
      <c r="K314">
        <f t="shared" si="4"/>
        <v>84.233271207209825</v>
      </c>
      <c r="L314">
        <f>Копия_20208[[#This Row],[Off-Take]]/Копия_20208[[#This Row],[Number of stores]]</f>
        <v>0.17240445197686916</v>
      </c>
      <c r="M314">
        <f>Копия_20208[[#This Row],[Value (in 1000 rub)]]/Копия_20208[[#This Row],[Volume (in 1000 kg)]]/1000</f>
        <v>0.24066715416523088</v>
      </c>
    </row>
    <row r="315" spans="1:13" hidden="1" x14ac:dyDescent="0.25">
      <c r="A315">
        <v>2020</v>
      </c>
      <c r="B315">
        <v>7</v>
      </c>
      <c r="C315" s="1" t="s">
        <v>9</v>
      </c>
      <c r="D315" s="1" t="s">
        <v>10</v>
      </c>
      <c r="E315" s="1" t="s">
        <v>13</v>
      </c>
      <c r="F315">
        <v>21.0883</v>
      </c>
      <c r="G315" s="5">
        <v>2552.4830870000001</v>
      </c>
      <c r="H315">
        <v>10.5441</v>
      </c>
      <c r="I315">
        <v>578</v>
      </c>
      <c r="J315" s="4">
        <f>AVERAGE(Копия_20208[[#This Row],[Units (in 1000)]]*1000/Копия_20208[[#This Row],[Number of stores]])</f>
        <v>36.484948096885809</v>
      </c>
      <c r="K315">
        <f t="shared" si="4"/>
        <v>121.03787820734721</v>
      </c>
      <c r="L315">
        <f>Копия_20208[[#This Row],[Off-Take]]/Копия_20208[[#This Row],[Number of stores]]</f>
        <v>6.3122747572466803E-2</v>
      </c>
      <c r="M315">
        <f>Копия_20208[[#This Row],[Value (in 1000 rub)]]/Копия_20208[[#This Row],[Volume (in 1000 kg)]]/1000</f>
        <v>0.24207690433512583</v>
      </c>
    </row>
    <row r="316" spans="1:13" hidden="1" x14ac:dyDescent="0.25">
      <c r="A316">
        <v>2020</v>
      </c>
      <c r="B316">
        <v>7</v>
      </c>
      <c r="C316" s="1" t="s">
        <v>9</v>
      </c>
      <c r="D316" s="1" t="s">
        <v>10</v>
      </c>
      <c r="E316" s="1" t="s">
        <v>14</v>
      </c>
      <c r="F316">
        <v>3.56E-2</v>
      </c>
      <c r="G316" s="5">
        <v>6.2832290000000004</v>
      </c>
      <c r="H316">
        <v>2.6700000000000002E-2</v>
      </c>
      <c r="I316">
        <v>10</v>
      </c>
      <c r="J316" s="4">
        <f>AVERAGE(Копия_20208[[#This Row],[Units (in 1000)]]*1000/Копия_20208[[#This Row],[Number of stores]])</f>
        <v>3.56</v>
      </c>
      <c r="K316">
        <f t="shared" si="4"/>
        <v>176.4951966292135</v>
      </c>
      <c r="L316">
        <f>Копия_20208[[#This Row],[Off-Take]]/Копия_20208[[#This Row],[Number of stores]]</f>
        <v>0.35599999999999998</v>
      </c>
      <c r="M316">
        <f>Копия_20208[[#This Row],[Value (in 1000 rub)]]/Копия_20208[[#This Row],[Volume (in 1000 kg)]]/1000</f>
        <v>0.23532692883895132</v>
      </c>
    </row>
    <row r="317" spans="1:13" hidden="1" x14ac:dyDescent="0.25">
      <c r="A317">
        <v>2020</v>
      </c>
      <c r="B317">
        <v>7</v>
      </c>
      <c r="C317" s="1" t="s">
        <v>9</v>
      </c>
      <c r="D317" s="1" t="s">
        <v>15</v>
      </c>
      <c r="E317" s="1" t="s">
        <v>13</v>
      </c>
      <c r="F317">
        <v>14.491899999999999</v>
      </c>
      <c r="G317" s="5">
        <v>2822.8310240000001</v>
      </c>
      <c r="H317">
        <v>5.7967000000000004</v>
      </c>
      <c r="I317">
        <v>575</v>
      </c>
      <c r="J317" s="4">
        <f>AVERAGE(Копия_20208[[#This Row],[Units (in 1000)]]*1000/Копия_20208[[#This Row],[Number of stores]])</f>
        <v>25.203304347826087</v>
      </c>
      <c r="K317">
        <f t="shared" si="4"/>
        <v>194.78681359932102</v>
      </c>
      <c r="L317">
        <f>Копия_20208[[#This Row],[Off-Take]]/Копия_20208[[#This Row],[Number of stores]]</f>
        <v>4.3831833648393194E-2</v>
      </c>
      <c r="M317">
        <f>Копия_20208[[#This Row],[Value (in 1000 rub)]]/Копия_20208[[#This Row],[Volume (in 1000 kg)]]/1000</f>
        <v>0.48697207445615609</v>
      </c>
    </row>
    <row r="318" spans="1:13" hidden="1" x14ac:dyDescent="0.25">
      <c r="A318">
        <v>2020</v>
      </c>
      <c r="B318">
        <v>7</v>
      </c>
      <c r="C318" s="1" t="s">
        <v>9</v>
      </c>
      <c r="D318" s="1" t="s">
        <v>16</v>
      </c>
      <c r="E318" s="1" t="s">
        <v>11</v>
      </c>
      <c r="F318">
        <v>7.9988000000000001</v>
      </c>
      <c r="G318" s="5">
        <v>472.15317099999999</v>
      </c>
      <c r="H318">
        <v>1.8396999999999999</v>
      </c>
      <c r="I318">
        <v>475</v>
      </c>
      <c r="J318" s="4">
        <f>AVERAGE(Копия_20208[[#This Row],[Units (in 1000)]]*1000/Копия_20208[[#This Row],[Number of stores]])</f>
        <v>16.839578947368423</v>
      </c>
      <c r="K318">
        <f t="shared" si="4"/>
        <v>59.02800057508626</v>
      </c>
      <c r="L318">
        <f>Копия_20208[[#This Row],[Off-Take]]/Копия_20208[[#This Row],[Number of stores]]</f>
        <v>3.5451745152354573E-2</v>
      </c>
      <c r="M318">
        <f>Копия_20208[[#This Row],[Value (in 1000 rub)]]/Копия_20208[[#This Row],[Volume (in 1000 kg)]]/1000</f>
        <v>0.2566468288307876</v>
      </c>
    </row>
    <row r="319" spans="1:13" hidden="1" x14ac:dyDescent="0.25">
      <c r="A319">
        <v>2020</v>
      </c>
      <c r="B319">
        <v>7</v>
      </c>
      <c r="C319" s="1" t="s">
        <v>9</v>
      </c>
      <c r="D319" s="1" t="s">
        <v>16</v>
      </c>
      <c r="E319" s="1" t="s">
        <v>13</v>
      </c>
      <c r="F319">
        <v>0.70979999999999999</v>
      </c>
      <c r="G319" s="5">
        <v>116.37331399999999</v>
      </c>
      <c r="H319">
        <v>0.31940000000000002</v>
      </c>
      <c r="I319">
        <v>166</v>
      </c>
      <c r="J319" s="4">
        <f>AVERAGE(Копия_20208[[#This Row],[Units (in 1000)]]*1000/Копия_20208[[#This Row],[Number of stores]])</f>
        <v>4.2759036144578308</v>
      </c>
      <c r="K319">
        <f t="shared" si="4"/>
        <v>163.95225979149055</v>
      </c>
      <c r="L319">
        <f>Копия_20208[[#This Row],[Off-Take]]/Копия_20208[[#This Row],[Number of stores]]</f>
        <v>2.5758455508782113E-2</v>
      </c>
      <c r="M319">
        <f>Копия_20208[[#This Row],[Value (in 1000 rub)]]/Копия_20208[[#This Row],[Volume (in 1000 kg)]]/1000</f>
        <v>0.36434976205385095</v>
      </c>
    </row>
    <row r="320" spans="1:13" hidden="1" x14ac:dyDescent="0.25">
      <c r="A320">
        <v>2020</v>
      </c>
      <c r="B320">
        <v>7</v>
      </c>
      <c r="C320" s="1" t="s">
        <v>9</v>
      </c>
      <c r="D320" s="1" t="s">
        <v>19</v>
      </c>
      <c r="E320" s="1" t="s">
        <v>12</v>
      </c>
      <c r="F320">
        <v>2.7746</v>
      </c>
      <c r="G320" s="5">
        <v>382.44563799999997</v>
      </c>
      <c r="H320">
        <v>1.0266999999999999</v>
      </c>
      <c r="I320">
        <v>151</v>
      </c>
      <c r="J320" s="4">
        <f>AVERAGE(Копия_20208[[#This Row],[Units (in 1000)]]*1000/Копия_20208[[#This Row],[Number of stores]])</f>
        <v>18.374834437086093</v>
      </c>
      <c r="K320">
        <f t="shared" si="4"/>
        <v>137.83811648525912</v>
      </c>
      <c r="L320">
        <f>Копия_20208[[#This Row],[Off-Take]]/Копия_20208[[#This Row],[Number of stores]]</f>
        <v>0.12168764527871585</v>
      </c>
      <c r="M320">
        <f>Копия_20208[[#This Row],[Value (in 1000 rub)]]/Копия_20208[[#This Row],[Volume (in 1000 kg)]]/1000</f>
        <v>0.37249989091263269</v>
      </c>
    </row>
    <row r="321" spans="1:13" hidden="1" x14ac:dyDescent="0.25">
      <c r="A321">
        <v>2020</v>
      </c>
      <c r="B321">
        <v>7</v>
      </c>
      <c r="C321" s="1" t="s">
        <v>9</v>
      </c>
      <c r="D321" s="1" t="s">
        <v>17</v>
      </c>
      <c r="E321" s="1" t="s">
        <v>18</v>
      </c>
      <c r="F321">
        <v>3.0070999999999999</v>
      </c>
      <c r="G321" s="5">
        <v>290.43078500000001</v>
      </c>
      <c r="H321">
        <v>0.5413</v>
      </c>
      <c r="I321">
        <v>97</v>
      </c>
      <c r="J321" s="4">
        <f>AVERAGE(Копия_20208[[#This Row],[Units (in 1000)]]*1000/Копия_20208[[#This Row],[Number of stores]])</f>
        <v>31.00103092783505</v>
      </c>
      <c r="K321">
        <f t="shared" si="4"/>
        <v>96.581685012137953</v>
      </c>
      <c r="L321">
        <f>Копия_20208[[#This Row],[Off-Take]]/Копия_20208[[#This Row],[Number of stores]]</f>
        <v>0.31959825698799021</v>
      </c>
      <c r="M321">
        <f>Копия_20208[[#This Row],[Value (in 1000 rub)]]/Копия_20208[[#This Row],[Volume (in 1000 kg)]]/1000</f>
        <v>0.53654310918159986</v>
      </c>
    </row>
    <row r="322" spans="1:13" hidden="1" x14ac:dyDescent="0.25">
      <c r="A322">
        <v>2020</v>
      </c>
      <c r="B322">
        <v>7</v>
      </c>
      <c r="C322" s="1" t="s">
        <v>9</v>
      </c>
      <c r="D322" s="1" t="s">
        <v>20</v>
      </c>
      <c r="E322" s="1" t="s">
        <v>12</v>
      </c>
      <c r="F322">
        <v>3.0331999999999999</v>
      </c>
      <c r="G322" s="5">
        <v>201.709554</v>
      </c>
      <c r="H322">
        <v>1.0919000000000001</v>
      </c>
      <c r="I322">
        <v>172</v>
      </c>
      <c r="J322" s="4">
        <f>AVERAGE(Копия_20208[[#This Row],[Units (in 1000)]]*1000/Копия_20208[[#This Row],[Number of stores]])</f>
        <v>17.634883720930233</v>
      </c>
      <c r="K322">
        <f t="shared" ref="K322:K385" si="5">AVERAGE(G322/F322)</f>
        <v>66.500578267176579</v>
      </c>
      <c r="L322">
        <f>Копия_20208[[#This Row],[Off-Take]]/Копия_20208[[#This Row],[Number of stores]]</f>
        <v>0.10252839372633857</v>
      </c>
      <c r="M322">
        <f>Копия_20208[[#This Row],[Value (in 1000 rub)]]/Копия_20208[[#This Row],[Volume (in 1000 kg)]]/1000</f>
        <v>0.18473262569832399</v>
      </c>
    </row>
    <row r="323" spans="1:13" hidden="1" x14ac:dyDescent="0.25">
      <c r="A323">
        <v>2020</v>
      </c>
      <c r="B323">
        <v>7</v>
      </c>
      <c r="C323" s="1" t="s">
        <v>9</v>
      </c>
      <c r="D323" s="1" t="s">
        <v>23</v>
      </c>
      <c r="E323" s="1" t="s">
        <v>13</v>
      </c>
      <c r="F323">
        <v>0.55979999999999996</v>
      </c>
      <c r="G323" s="5">
        <v>112.794113</v>
      </c>
      <c r="H323">
        <v>0.22389999999999999</v>
      </c>
      <c r="I323">
        <v>183</v>
      </c>
      <c r="J323" s="4">
        <f>AVERAGE(Копия_20208[[#This Row],[Units (in 1000)]]*1000/Копия_20208[[#This Row],[Number of stores]])</f>
        <v>3.0590163934426227</v>
      </c>
      <c r="K323">
        <f t="shared" si="5"/>
        <v>201.49001964987497</v>
      </c>
      <c r="L323">
        <f>Копия_20208[[#This Row],[Off-Take]]/Копия_20208[[#This Row],[Number of stores]]</f>
        <v>1.6715936576189194E-2</v>
      </c>
      <c r="M323">
        <f>Копия_20208[[#This Row],[Value (in 1000 rub)]]/Копия_20208[[#This Row],[Volume (in 1000 kg)]]/1000</f>
        <v>0.50377004466279585</v>
      </c>
    </row>
    <row r="324" spans="1:13" hidden="1" x14ac:dyDescent="0.25">
      <c r="A324">
        <v>2020</v>
      </c>
      <c r="B324">
        <v>7</v>
      </c>
      <c r="C324" s="1" t="s">
        <v>9</v>
      </c>
      <c r="D324" s="1" t="s">
        <v>21</v>
      </c>
      <c r="E324" s="1" t="s">
        <v>22</v>
      </c>
      <c r="F324">
        <v>6.1999999999999998E-3</v>
      </c>
      <c r="G324" s="5">
        <v>1.9862649999999999</v>
      </c>
      <c r="H324">
        <v>1.6999999999999999E-3</v>
      </c>
      <c r="I324">
        <v>3</v>
      </c>
      <c r="J324" s="4">
        <f>AVERAGE(Копия_20208[[#This Row],[Units (in 1000)]]*1000/Копия_20208[[#This Row],[Number of stores]])</f>
        <v>2.0666666666666669</v>
      </c>
      <c r="K324">
        <f t="shared" si="5"/>
        <v>320.36532258064517</v>
      </c>
      <c r="L324">
        <f>Копия_20208[[#This Row],[Off-Take]]/Копия_20208[[#This Row],[Number of stores]]</f>
        <v>0.68888888888888899</v>
      </c>
      <c r="M324">
        <f>Копия_20208[[#This Row],[Value (in 1000 rub)]]/Копия_20208[[#This Row],[Volume (in 1000 kg)]]/1000</f>
        <v>1.1683911764705883</v>
      </c>
    </row>
    <row r="325" spans="1:13" hidden="1" x14ac:dyDescent="0.25">
      <c r="A325">
        <v>2020</v>
      </c>
      <c r="B325">
        <v>7</v>
      </c>
      <c r="C325" s="1" t="s">
        <v>9</v>
      </c>
      <c r="D325" s="1" t="s">
        <v>21</v>
      </c>
      <c r="E325" s="1" t="s">
        <v>13</v>
      </c>
      <c r="F325">
        <v>0.78590000000000004</v>
      </c>
      <c r="G325" s="5">
        <v>93.897745999999998</v>
      </c>
      <c r="H325">
        <v>0.31440000000000001</v>
      </c>
      <c r="I325">
        <v>117</v>
      </c>
      <c r="J325" s="4">
        <f>AVERAGE(Копия_20208[[#This Row],[Units (in 1000)]]*1000/Копия_20208[[#This Row],[Number of stores]])</f>
        <v>6.7170940170940181</v>
      </c>
      <c r="K325">
        <f t="shared" si="5"/>
        <v>119.47798193154344</v>
      </c>
      <c r="L325">
        <f>Копия_20208[[#This Row],[Off-Take]]/Копия_20208[[#This Row],[Number of stores]]</f>
        <v>5.7411059975162548E-2</v>
      </c>
      <c r="M325">
        <f>Копия_20208[[#This Row],[Value (in 1000 rub)]]/Копия_20208[[#This Row],[Volume (in 1000 kg)]]/1000</f>
        <v>0.29865695292620864</v>
      </c>
    </row>
    <row r="326" spans="1:13" hidden="1" x14ac:dyDescent="0.25">
      <c r="A326">
        <v>2020</v>
      </c>
      <c r="B326">
        <v>7</v>
      </c>
      <c r="C326" s="1" t="s">
        <v>9</v>
      </c>
      <c r="D326" s="1" t="s">
        <v>41</v>
      </c>
      <c r="E326" s="1" t="s">
        <v>13</v>
      </c>
      <c r="F326">
        <v>0.22650000000000001</v>
      </c>
      <c r="G326" s="5">
        <v>47.412948999999998</v>
      </c>
      <c r="H326">
        <v>9.06E-2</v>
      </c>
      <c r="I326">
        <v>57</v>
      </c>
      <c r="J326" s="4">
        <f>AVERAGE(Копия_20208[[#This Row],[Units (in 1000)]]*1000/Копия_20208[[#This Row],[Number of stores]])</f>
        <v>3.9736842105263159</v>
      </c>
      <c r="K326">
        <f t="shared" si="5"/>
        <v>209.32869315673287</v>
      </c>
      <c r="L326">
        <f>Копия_20208[[#This Row],[Off-Take]]/Копия_20208[[#This Row],[Number of stores]]</f>
        <v>6.9713758079409049E-2</v>
      </c>
      <c r="M326">
        <f>Копия_20208[[#This Row],[Value (in 1000 rub)]]/Копия_20208[[#This Row],[Volume (in 1000 kg)]]/1000</f>
        <v>0.52332173289183215</v>
      </c>
    </row>
    <row r="327" spans="1:13" hidden="1" x14ac:dyDescent="0.25">
      <c r="A327">
        <v>2020</v>
      </c>
      <c r="B327">
        <v>7</v>
      </c>
      <c r="C327" s="1" t="s">
        <v>9</v>
      </c>
      <c r="D327" s="1" t="s">
        <v>24</v>
      </c>
      <c r="E327" s="1" t="s">
        <v>18</v>
      </c>
      <c r="F327">
        <v>0.2089</v>
      </c>
      <c r="G327" s="5">
        <v>35.509419000000001</v>
      </c>
      <c r="H327">
        <v>3.9699999999999999E-2</v>
      </c>
      <c r="I327">
        <v>0</v>
      </c>
      <c r="J327" s="4" t="e">
        <f>AVERAGE(Копия_20208[[#This Row],[Units (in 1000)]]*1000/Копия_20208[[#This Row],[Number of stores]])</f>
        <v>#DIV/0!</v>
      </c>
      <c r="K327">
        <f t="shared" si="5"/>
        <v>169.98285782671135</v>
      </c>
      <c r="L327" t="e">
        <f>Копия_20208[[#This Row],[Off-Take]]/Копия_20208[[#This Row],[Number of stores]]</f>
        <v>#DIV/0!</v>
      </c>
      <c r="M327">
        <f>Копия_20208[[#This Row],[Value (in 1000 rub)]]/Копия_20208[[#This Row],[Volume (in 1000 kg)]]/1000</f>
        <v>0.89444380352644837</v>
      </c>
    </row>
    <row r="328" spans="1:13" hidden="1" x14ac:dyDescent="0.25">
      <c r="A328">
        <v>2020</v>
      </c>
      <c r="B328">
        <v>7</v>
      </c>
      <c r="C328" s="1" t="s">
        <v>9</v>
      </c>
      <c r="D328" s="1" t="s">
        <v>24</v>
      </c>
      <c r="E328" s="1" t="s">
        <v>12</v>
      </c>
      <c r="F328">
        <v>1.1000000000000001E-3</v>
      </c>
      <c r="G328" s="5">
        <v>0.14985200000000001</v>
      </c>
      <c r="H328">
        <v>4.0000000000000002E-4</v>
      </c>
      <c r="I328">
        <v>0</v>
      </c>
      <c r="J328" s="4" t="e">
        <f>AVERAGE(Копия_20208[[#This Row],[Units (in 1000)]]*1000/Копия_20208[[#This Row],[Number of stores]])</f>
        <v>#DIV/0!</v>
      </c>
      <c r="K328">
        <f t="shared" si="5"/>
        <v>136.2290909090909</v>
      </c>
      <c r="L328" t="e">
        <f>Копия_20208[[#This Row],[Off-Take]]/Копия_20208[[#This Row],[Number of stores]]</f>
        <v>#DIV/0!</v>
      </c>
      <c r="M328">
        <f>Копия_20208[[#This Row],[Value (in 1000 rub)]]/Копия_20208[[#This Row],[Volume (in 1000 kg)]]/1000</f>
        <v>0.37463000000000002</v>
      </c>
    </row>
    <row r="329" spans="1:13" hidden="1" x14ac:dyDescent="0.25">
      <c r="A329">
        <v>2020</v>
      </c>
      <c r="B329">
        <v>7</v>
      </c>
      <c r="C329" s="1" t="s">
        <v>26</v>
      </c>
      <c r="D329" s="1" t="s">
        <v>10</v>
      </c>
      <c r="E329" s="1" t="s">
        <v>11</v>
      </c>
      <c r="F329">
        <v>50.706299999999999</v>
      </c>
      <c r="G329" s="5">
        <v>3398.4730479999998</v>
      </c>
      <c r="H329">
        <v>10.648300000000001</v>
      </c>
      <c r="I329">
        <v>8349</v>
      </c>
      <c r="J329" s="4">
        <f>AVERAGE(Копия_20208[[#This Row],[Units (in 1000)]]*1000/Копия_20208[[#This Row],[Number of stores]])</f>
        <v>6.0733381243262663</v>
      </c>
      <c r="K329">
        <f t="shared" si="5"/>
        <v>67.022698323482487</v>
      </c>
      <c r="L329">
        <f>Копия_20208[[#This Row],[Off-Take]]/Копия_20208[[#This Row],[Number of stores]]</f>
        <v>7.2743300087750227E-4</v>
      </c>
      <c r="M329">
        <f>Копия_20208[[#This Row],[Value (in 1000 rub)]]/Копия_20208[[#This Row],[Volume (in 1000 kg)]]/1000</f>
        <v>0.31915639566879217</v>
      </c>
    </row>
    <row r="330" spans="1:13" hidden="1" x14ac:dyDescent="0.25">
      <c r="A330">
        <v>2020</v>
      </c>
      <c r="B330">
        <v>7</v>
      </c>
      <c r="C330" s="1" t="s">
        <v>26</v>
      </c>
      <c r="D330" s="1" t="s">
        <v>10</v>
      </c>
      <c r="E330" s="1" t="s">
        <v>27</v>
      </c>
      <c r="F330">
        <v>1E-4</v>
      </c>
      <c r="G330" s="5">
        <v>1.0940999999999999E-2</v>
      </c>
      <c r="H330" s="5">
        <v>0</v>
      </c>
      <c r="I330">
        <v>0</v>
      </c>
      <c r="J330" s="4" t="e">
        <f>AVERAGE(Копия_20208[[#This Row],[Units (in 1000)]]*1000/Копия_20208[[#This Row],[Number of stores]])</f>
        <v>#DIV/0!</v>
      </c>
      <c r="K330">
        <f t="shared" si="5"/>
        <v>109.40999999999998</v>
      </c>
      <c r="L330" t="e">
        <f>Копия_20208[[#This Row],[Off-Take]]/Копия_20208[[#This Row],[Number of stores]]</f>
        <v>#DIV/0!</v>
      </c>
      <c r="M330" t="e">
        <f>Копия_20208[[#This Row],[Value (in 1000 rub)]]/Копия_20208[[#This Row],[Volume (in 1000 kg)]]/1000</f>
        <v>#DIV/0!</v>
      </c>
    </row>
    <row r="331" spans="1:13" hidden="1" x14ac:dyDescent="0.25">
      <c r="A331">
        <v>2020</v>
      </c>
      <c r="B331">
        <v>7</v>
      </c>
      <c r="C331" s="1" t="s">
        <v>26</v>
      </c>
      <c r="D331" s="1" t="s">
        <v>10</v>
      </c>
      <c r="E331" s="1" t="s">
        <v>12</v>
      </c>
      <c r="F331">
        <v>63.533499999999997</v>
      </c>
      <c r="G331" s="5">
        <v>5999.0034340000002</v>
      </c>
      <c r="H331">
        <v>22.236699999999999</v>
      </c>
      <c r="I331">
        <v>8630</v>
      </c>
      <c r="J331" s="4">
        <f>AVERAGE(Копия_20208[[#This Row],[Units (in 1000)]]*1000/Копия_20208[[#This Row],[Number of stores]])</f>
        <v>7.3619351100811121</v>
      </c>
      <c r="K331">
        <f t="shared" si="5"/>
        <v>94.422681482997163</v>
      </c>
      <c r="L331">
        <f>Копия_20208[[#This Row],[Off-Take]]/Копия_20208[[#This Row],[Number of stores]]</f>
        <v>8.5306316455169317E-4</v>
      </c>
      <c r="M331">
        <f>Копия_20208[[#This Row],[Value (in 1000 rub)]]/Копия_20208[[#This Row],[Volume (in 1000 kg)]]/1000</f>
        <v>0.26977939325529421</v>
      </c>
    </row>
    <row r="332" spans="1:13" hidden="1" x14ac:dyDescent="0.25">
      <c r="A332">
        <v>2020</v>
      </c>
      <c r="B332">
        <v>7</v>
      </c>
      <c r="C332" s="1" t="s">
        <v>26</v>
      </c>
      <c r="D332" s="1" t="s">
        <v>10</v>
      </c>
      <c r="E332" s="1" t="s">
        <v>13</v>
      </c>
      <c r="F332">
        <v>6.4630000000000001</v>
      </c>
      <c r="G332" s="5">
        <v>909.79536099999996</v>
      </c>
      <c r="H332">
        <v>3.2315999999999998</v>
      </c>
      <c r="I332">
        <v>1457</v>
      </c>
      <c r="J332" s="4">
        <f>AVERAGE(Копия_20208[[#This Row],[Units (in 1000)]]*1000/Копия_20208[[#This Row],[Number of stores]])</f>
        <v>4.4358270418668493</v>
      </c>
      <c r="K332">
        <f t="shared" si="5"/>
        <v>140.76982221878384</v>
      </c>
      <c r="L332">
        <f>Копия_20208[[#This Row],[Off-Take]]/Копия_20208[[#This Row],[Number of stores]]</f>
        <v>3.0444935084878856E-3</v>
      </c>
      <c r="M332">
        <f>Копия_20208[[#This Row],[Value (in 1000 rub)]]/Копия_20208[[#This Row],[Volume (in 1000 kg)]]/1000</f>
        <v>0.28153093235548954</v>
      </c>
    </row>
    <row r="333" spans="1:13" hidden="1" x14ac:dyDescent="0.25">
      <c r="A333">
        <v>2020</v>
      </c>
      <c r="B333">
        <v>7</v>
      </c>
      <c r="C333" s="1" t="s">
        <v>26</v>
      </c>
      <c r="D333" s="1" t="s">
        <v>10</v>
      </c>
      <c r="E333" s="1" t="s">
        <v>14</v>
      </c>
      <c r="F333">
        <v>0.46260000000000001</v>
      </c>
      <c r="G333" s="5">
        <v>79.825210999999996</v>
      </c>
      <c r="H333">
        <v>0.34699999999999998</v>
      </c>
      <c r="I333">
        <v>307</v>
      </c>
      <c r="J333" s="4">
        <f>AVERAGE(Копия_20208[[#This Row],[Units (in 1000)]]*1000/Копия_20208[[#This Row],[Number of stores]])</f>
        <v>1.506840390879479</v>
      </c>
      <c r="K333">
        <f t="shared" si="5"/>
        <v>172.55774102896669</v>
      </c>
      <c r="L333">
        <f>Копия_20208[[#This Row],[Off-Take]]/Копия_20208[[#This Row],[Number of stores]]</f>
        <v>4.9082748888582377E-3</v>
      </c>
      <c r="M333">
        <f>Копия_20208[[#This Row],[Value (in 1000 rub)]]/Копия_20208[[#This Row],[Volume (in 1000 kg)]]/1000</f>
        <v>0.23004383573487033</v>
      </c>
    </row>
    <row r="334" spans="1:13" hidden="1" x14ac:dyDescent="0.25">
      <c r="A334">
        <v>2020</v>
      </c>
      <c r="B334">
        <v>7</v>
      </c>
      <c r="C334" s="1" t="s">
        <v>26</v>
      </c>
      <c r="D334" s="1" t="s">
        <v>15</v>
      </c>
      <c r="E334" s="1" t="s">
        <v>13</v>
      </c>
      <c r="F334">
        <v>7.2123999999999997</v>
      </c>
      <c r="G334" s="5">
        <v>1518.623836</v>
      </c>
      <c r="H334">
        <v>2.8849</v>
      </c>
      <c r="I334">
        <v>1343</v>
      </c>
      <c r="J334" s="4">
        <f>AVERAGE(Копия_20208[[#This Row],[Units (in 1000)]]*1000/Копия_20208[[#This Row],[Number of stores]])</f>
        <v>5.3703648548026806</v>
      </c>
      <c r="K334">
        <f t="shared" si="5"/>
        <v>210.55735067383949</v>
      </c>
      <c r="L334">
        <f>Копия_20208[[#This Row],[Off-Take]]/Копия_20208[[#This Row],[Number of stores]]</f>
        <v>3.998782468207506E-3</v>
      </c>
      <c r="M334">
        <f>Копия_20208[[#This Row],[Value (in 1000 rub)]]/Копия_20208[[#This Row],[Volume (in 1000 kg)]]/1000</f>
        <v>0.52640432458664077</v>
      </c>
    </row>
    <row r="335" spans="1:13" hidden="1" x14ac:dyDescent="0.25">
      <c r="A335">
        <v>2020</v>
      </c>
      <c r="B335">
        <v>7</v>
      </c>
      <c r="C335" s="1" t="s">
        <v>26</v>
      </c>
      <c r="D335" s="1" t="s">
        <v>20</v>
      </c>
      <c r="E335" s="1" t="s">
        <v>12</v>
      </c>
      <c r="F335">
        <v>8.89</v>
      </c>
      <c r="G335" s="5">
        <v>612.199476</v>
      </c>
      <c r="H335">
        <v>3.2004000000000001</v>
      </c>
      <c r="I335">
        <v>1973</v>
      </c>
      <c r="J335" s="4">
        <f>AVERAGE(Копия_20208[[#This Row],[Units (in 1000)]]*1000/Копия_20208[[#This Row],[Number of stores]])</f>
        <v>4.5058286872782567</v>
      </c>
      <c r="K335">
        <f t="shared" si="5"/>
        <v>68.863833070866136</v>
      </c>
      <c r="L335">
        <f>Копия_20208[[#This Row],[Off-Take]]/Копия_20208[[#This Row],[Number of stores]]</f>
        <v>2.2837448997862428E-3</v>
      </c>
      <c r="M335">
        <f>Копия_20208[[#This Row],[Value (in 1000 rub)]]/Копия_20208[[#This Row],[Volume (in 1000 kg)]]/1000</f>
        <v>0.19128842519685041</v>
      </c>
    </row>
    <row r="336" spans="1:13" hidden="1" x14ac:dyDescent="0.25">
      <c r="A336">
        <v>2020</v>
      </c>
      <c r="B336">
        <v>7</v>
      </c>
      <c r="C336" s="1" t="s">
        <v>26</v>
      </c>
      <c r="D336" s="1" t="s">
        <v>16</v>
      </c>
      <c r="E336" s="1" t="s">
        <v>11</v>
      </c>
      <c r="F336">
        <v>2.8536999999999999</v>
      </c>
      <c r="G336" s="5">
        <v>235.936746</v>
      </c>
      <c r="H336">
        <v>0.65639999999999998</v>
      </c>
      <c r="I336">
        <v>1216</v>
      </c>
      <c r="J336" s="4">
        <f>AVERAGE(Копия_20208[[#This Row],[Units (in 1000)]]*1000/Копия_20208[[#This Row],[Number of stores]])</f>
        <v>2.3467927631578944</v>
      </c>
      <c r="K336">
        <f t="shared" si="5"/>
        <v>82.677487472404252</v>
      </c>
      <c r="L336">
        <f>Копия_20208[[#This Row],[Off-Take]]/Копия_20208[[#This Row],[Number of stores]]</f>
        <v>1.9299282591759E-3</v>
      </c>
      <c r="M336">
        <f>Копия_20208[[#This Row],[Value (in 1000 rub)]]/Копия_20208[[#This Row],[Volume (in 1000 kg)]]/1000</f>
        <v>0.35944050274223038</v>
      </c>
    </row>
    <row r="337" spans="1:13" hidden="1" x14ac:dyDescent="0.25">
      <c r="A337">
        <v>2020</v>
      </c>
      <c r="B337">
        <v>7</v>
      </c>
      <c r="C337" s="1" t="s">
        <v>26</v>
      </c>
      <c r="D337" s="1" t="s">
        <v>16</v>
      </c>
      <c r="E337" s="1" t="s">
        <v>13</v>
      </c>
      <c r="F337">
        <v>1.1923999999999999</v>
      </c>
      <c r="G337" s="5">
        <v>193.56644</v>
      </c>
      <c r="H337">
        <v>0.53659999999999997</v>
      </c>
      <c r="I337">
        <v>292</v>
      </c>
      <c r="J337" s="4">
        <f>AVERAGE(Копия_20208[[#This Row],[Units (in 1000)]]*1000/Копия_20208[[#This Row],[Number of stores]])</f>
        <v>4.0835616438356164</v>
      </c>
      <c r="K337">
        <f t="shared" si="5"/>
        <v>162.33347869842336</v>
      </c>
      <c r="L337">
        <f>Копия_20208[[#This Row],[Off-Take]]/Копия_20208[[#This Row],[Number of stores]]</f>
        <v>1.3984800150121974E-2</v>
      </c>
      <c r="M337">
        <f>Копия_20208[[#This Row],[Value (in 1000 rub)]]/Копия_20208[[#This Row],[Volume (in 1000 kg)]]/1000</f>
        <v>0.36072761833768174</v>
      </c>
    </row>
    <row r="338" spans="1:13" hidden="1" x14ac:dyDescent="0.25">
      <c r="A338">
        <v>2020</v>
      </c>
      <c r="B338">
        <v>7</v>
      </c>
      <c r="C338" s="1" t="s">
        <v>26</v>
      </c>
      <c r="D338" s="1" t="s">
        <v>19</v>
      </c>
      <c r="E338" s="1" t="s">
        <v>12</v>
      </c>
      <c r="F338">
        <v>0.79969999999999997</v>
      </c>
      <c r="G338" s="5">
        <v>132.96428599999999</v>
      </c>
      <c r="H338">
        <v>0.2959</v>
      </c>
      <c r="I338">
        <v>484</v>
      </c>
      <c r="J338" s="4">
        <f>AVERAGE(Копия_20208[[#This Row],[Units (in 1000)]]*1000/Копия_20208[[#This Row],[Number of stores]])</f>
        <v>1.6522727272727271</v>
      </c>
      <c r="K338">
        <f t="shared" si="5"/>
        <v>166.26770789045892</v>
      </c>
      <c r="L338">
        <f>Копия_20208[[#This Row],[Off-Take]]/Копия_20208[[#This Row],[Number of stores]]</f>
        <v>3.4137866265965436E-3</v>
      </c>
      <c r="M338">
        <f>Копия_20208[[#This Row],[Value (in 1000 rub)]]/Копия_20208[[#This Row],[Volume (in 1000 kg)]]/1000</f>
        <v>0.44935547820209526</v>
      </c>
    </row>
    <row r="339" spans="1:13" hidden="1" x14ac:dyDescent="0.25">
      <c r="A339">
        <v>2020</v>
      </c>
      <c r="B339">
        <v>7</v>
      </c>
      <c r="C339" s="1" t="s">
        <v>26</v>
      </c>
      <c r="D339" s="1" t="s">
        <v>17</v>
      </c>
      <c r="E339" s="1" t="s">
        <v>18</v>
      </c>
      <c r="F339">
        <v>1.3448</v>
      </c>
      <c r="G339" s="5">
        <v>119.129525</v>
      </c>
      <c r="H339">
        <v>0.24199999999999999</v>
      </c>
      <c r="I339">
        <v>394</v>
      </c>
      <c r="J339" s="4">
        <f>AVERAGE(Копия_20208[[#This Row],[Units (in 1000)]]*1000/Копия_20208[[#This Row],[Number of stores]])</f>
        <v>3.4131979695431469</v>
      </c>
      <c r="K339">
        <f t="shared" si="5"/>
        <v>88.585310083283758</v>
      </c>
      <c r="L339">
        <f>Копия_20208[[#This Row],[Off-Take]]/Копия_20208[[#This Row],[Number of stores]]</f>
        <v>8.6629390089927594E-3</v>
      </c>
      <c r="M339">
        <f>Копия_20208[[#This Row],[Value (in 1000 rub)]]/Копия_20208[[#This Row],[Volume (in 1000 kg)]]/1000</f>
        <v>0.49227076446280993</v>
      </c>
    </row>
    <row r="340" spans="1:13" hidden="1" x14ac:dyDescent="0.25">
      <c r="A340">
        <v>2020</v>
      </c>
      <c r="B340">
        <v>7</v>
      </c>
      <c r="C340" s="1" t="s">
        <v>26</v>
      </c>
      <c r="D340" s="1" t="s">
        <v>43</v>
      </c>
      <c r="E340" s="1" t="s">
        <v>12</v>
      </c>
      <c r="F340">
        <v>0.42970000000000003</v>
      </c>
      <c r="G340" s="5">
        <v>86.020452000000006</v>
      </c>
      <c r="H340">
        <v>0.15040000000000001</v>
      </c>
      <c r="I340">
        <v>0</v>
      </c>
      <c r="J340" s="4" t="e">
        <f>AVERAGE(Копия_20208[[#This Row],[Units (in 1000)]]*1000/Копия_20208[[#This Row],[Number of stores]])</f>
        <v>#DIV/0!</v>
      </c>
      <c r="K340">
        <f t="shared" si="5"/>
        <v>200.18722829881312</v>
      </c>
      <c r="L340" t="e">
        <f>Копия_20208[[#This Row],[Off-Take]]/Копия_20208[[#This Row],[Number of stores]]</f>
        <v>#DIV/0!</v>
      </c>
      <c r="M340">
        <f>Копия_20208[[#This Row],[Value (in 1000 rub)]]/Копия_20208[[#This Row],[Volume (in 1000 kg)]]/1000</f>
        <v>0.57194449468085107</v>
      </c>
    </row>
    <row r="341" spans="1:13" hidden="1" x14ac:dyDescent="0.25">
      <c r="A341">
        <v>2020</v>
      </c>
      <c r="B341">
        <v>7</v>
      </c>
      <c r="C341" s="1" t="s">
        <v>26</v>
      </c>
      <c r="D341" s="1" t="s">
        <v>21</v>
      </c>
      <c r="E341" s="1" t="s">
        <v>22</v>
      </c>
      <c r="F341">
        <v>5.3E-3</v>
      </c>
      <c r="G341" s="5">
        <v>1.9222790000000001</v>
      </c>
      <c r="H341">
        <v>1.5E-3</v>
      </c>
      <c r="I341">
        <v>2</v>
      </c>
      <c r="J341" s="4">
        <f>AVERAGE(Копия_20208[[#This Row],[Units (in 1000)]]*1000/Копия_20208[[#This Row],[Number of stores]])</f>
        <v>2.65</v>
      </c>
      <c r="K341">
        <f t="shared" si="5"/>
        <v>362.69415094339627</v>
      </c>
      <c r="L341">
        <f>Копия_20208[[#This Row],[Off-Take]]/Копия_20208[[#This Row],[Number of stores]]</f>
        <v>1.325</v>
      </c>
      <c r="M341">
        <f>Копия_20208[[#This Row],[Value (in 1000 rub)]]/Копия_20208[[#This Row],[Volume (in 1000 kg)]]/1000</f>
        <v>1.2815193333333335</v>
      </c>
    </row>
    <row r="342" spans="1:13" hidden="1" x14ac:dyDescent="0.25">
      <c r="A342">
        <v>2020</v>
      </c>
      <c r="B342">
        <v>7</v>
      </c>
      <c r="C342" s="1" t="s">
        <v>26</v>
      </c>
      <c r="D342" s="1" t="s">
        <v>21</v>
      </c>
      <c r="E342" s="1" t="s">
        <v>13</v>
      </c>
      <c r="F342">
        <v>0.64539999999999997</v>
      </c>
      <c r="G342" s="5">
        <v>70.732262000000006</v>
      </c>
      <c r="H342">
        <v>0.2581</v>
      </c>
      <c r="I342">
        <v>422</v>
      </c>
      <c r="J342" s="4">
        <f>AVERAGE(Копия_20208[[#This Row],[Units (in 1000)]]*1000/Копия_20208[[#This Row],[Number of stores]])</f>
        <v>1.5293838862559241</v>
      </c>
      <c r="K342">
        <f t="shared" si="5"/>
        <v>109.59445615122407</v>
      </c>
      <c r="L342">
        <f>Копия_20208[[#This Row],[Off-Take]]/Копия_20208[[#This Row],[Number of stores]]</f>
        <v>3.6241324318860763E-3</v>
      </c>
      <c r="M342">
        <f>Копия_20208[[#This Row],[Value (in 1000 rub)]]/Копия_20208[[#This Row],[Volume (in 1000 kg)]]/1000</f>
        <v>0.27404983339790784</v>
      </c>
    </row>
    <row r="343" spans="1:13" hidden="1" x14ac:dyDescent="0.25">
      <c r="A343">
        <v>2020</v>
      </c>
      <c r="B343">
        <v>7</v>
      </c>
      <c r="C343" s="1" t="s">
        <v>26</v>
      </c>
      <c r="D343" s="1" t="s">
        <v>29</v>
      </c>
      <c r="E343" s="1" t="s">
        <v>18</v>
      </c>
      <c r="F343">
        <v>2.9899999999999999E-2</v>
      </c>
      <c r="G343" s="5">
        <v>10.112935</v>
      </c>
      <c r="H343">
        <v>5.7000000000000002E-3</v>
      </c>
      <c r="I343">
        <v>0</v>
      </c>
      <c r="J343" s="4" t="e">
        <f>AVERAGE(Копия_20208[[#This Row],[Units (in 1000)]]*1000/Копия_20208[[#This Row],[Number of stores]])</f>
        <v>#DIV/0!</v>
      </c>
      <c r="K343">
        <f t="shared" si="5"/>
        <v>338.22525083612044</v>
      </c>
      <c r="L343" t="e">
        <f>Копия_20208[[#This Row],[Off-Take]]/Копия_20208[[#This Row],[Number of stores]]</f>
        <v>#DIV/0!</v>
      </c>
      <c r="M343">
        <f>Копия_20208[[#This Row],[Value (in 1000 rub)]]/Копия_20208[[#This Row],[Volume (in 1000 kg)]]/1000</f>
        <v>1.7741991228070175</v>
      </c>
    </row>
    <row r="344" spans="1:13" hidden="1" x14ac:dyDescent="0.25">
      <c r="A344">
        <v>2020</v>
      </c>
      <c r="B344">
        <v>7</v>
      </c>
      <c r="C344" s="1" t="s">
        <v>26</v>
      </c>
      <c r="D344" s="1" t="s">
        <v>29</v>
      </c>
      <c r="E344" s="1" t="s">
        <v>13</v>
      </c>
      <c r="F344">
        <v>0.1454</v>
      </c>
      <c r="G344" s="5">
        <v>46.945756000000003</v>
      </c>
      <c r="H344">
        <v>5.8200000000000002E-2</v>
      </c>
      <c r="I344">
        <v>0</v>
      </c>
      <c r="J344" s="4" t="e">
        <f>AVERAGE(Копия_20208[[#This Row],[Units (in 1000)]]*1000/Копия_20208[[#This Row],[Number of stores]])</f>
        <v>#DIV/0!</v>
      </c>
      <c r="K344">
        <f t="shared" si="5"/>
        <v>322.87314993122425</v>
      </c>
      <c r="L344" t="e">
        <f>Копия_20208[[#This Row],[Off-Take]]/Копия_20208[[#This Row],[Number of stores]]</f>
        <v>#DIV/0!</v>
      </c>
      <c r="M344">
        <f>Копия_20208[[#This Row],[Value (in 1000 rub)]]/Копия_20208[[#This Row],[Volume (in 1000 kg)]]/1000</f>
        <v>0.80662810996563572</v>
      </c>
    </row>
    <row r="345" spans="1:13" hidden="1" x14ac:dyDescent="0.25">
      <c r="A345">
        <v>2020</v>
      </c>
      <c r="B345">
        <v>7</v>
      </c>
      <c r="C345" s="1" t="s">
        <v>26</v>
      </c>
      <c r="D345" s="1" t="s">
        <v>39</v>
      </c>
      <c r="E345" s="1" t="s">
        <v>13</v>
      </c>
      <c r="F345">
        <v>0.48580000000000001</v>
      </c>
      <c r="G345" s="5">
        <v>51.738093999999997</v>
      </c>
      <c r="H345">
        <v>0.2429</v>
      </c>
      <c r="I345">
        <v>400</v>
      </c>
      <c r="J345" s="4">
        <f>AVERAGE(Копия_20208[[#This Row],[Units (in 1000)]]*1000/Копия_20208[[#This Row],[Number of stores]])</f>
        <v>1.2145000000000001</v>
      </c>
      <c r="K345">
        <f t="shared" si="5"/>
        <v>106.50081103334705</v>
      </c>
      <c r="L345">
        <f>Копия_20208[[#This Row],[Off-Take]]/Копия_20208[[#This Row],[Number of stores]]</f>
        <v>3.0362500000000003E-3</v>
      </c>
      <c r="M345">
        <f>Копия_20208[[#This Row],[Value (in 1000 rub)]]/Копия_20208[[#This Row],[Volume (in 1000 kg)]]/1000</f>
        <v>0.2130016220666941</v>
      </c>
    </row>
    <row r="346" spans="1:13" hidden="1" x14ac:dyDescent="0.25">
      <c r="A346">
        <v>2020</v>
      </c>
      <c r="B346">
        <v>7</v>
      </c>
      <c r="C346" s="1" t="s">
        <v>32</v>
      </c>
      <c r="D346" s="1" t="s">
        <v>10</v>
      </c>
      <c r="E346" s="1" t="s">
        <v>11</v>
      </c>
      <c r="F346">
        <v>86.102199999999996</v>
      </c>
      <c r="G346" s="5">
        <v>5422.0549819999997</v>
      </c>
      <c r="H346">
        <v>18.081499999999998</v>
      </c>
      <c r="I346">
        <v>11371</v>
      </c>
      <c r="J346" s="4">
        <f>AVERAGE(Копия_20208[[#This Row],[Units (in 1000)]]*1000/Копия_20208[[#This Row],[Number of stores]])</f>
        <v>7.5720868876967726</v>
      </c>
      <c r="K346">
        <f t="shared" si="5"/>
        <v>62.972316410033656</v>
      </c>
      <c r="L346">
        <f>Копия_20208[[#This Row],[Off-Take]]/Копия_20208[[#This Row],[Number of stores]]</f>
        <v>6.659121350538011E-4</v>
      </c>
      <c r="M346">
        <f>Копия_20208[[#This Row],[Value (in 1000 rub)]]/Копия_20208[[#This Row],[Volume (in 1000 kg)]]/1000</f>
        <v>0.29986754317949288</v>
      </c>
    </row>
    <row r="347" spans="1:13" hidden="1" x14ac:dyDescent="0.25">
      <c r="A347">
        <v>2020</v>
      </c>
      <c r="B347">
        <v>7</v>
      </c>
      <c r="C347" s="1" t="s">
        <v>32</v>
      </c>
      <c r="D347" s="1" t="s">
        <v>10</v>
      </c>
      <c r="E347" s="1" t="s">
        <v>12</v>
      </c>
      <c r="F347">
        <v>67.732699999999994</v>
      </c>
      <c r="G347" s="5">
        <v>5977.6977690000003</v>
      </c>
      <c r="H347">
        <v>23.706399999999999</v>
      </c>
      <c r="I347">
        <v>7935</v>
      </c>
      <c r="J347" s="4">
        <f>AVERAGE(Копия_20208[[#This Row],[Units (in 1000)]]*1000/Копия_20208[[#This Row],[Number of stores]])</f>
        <v>8.5359420289855077</v>
      </c>
      <c r="K347">
        <f t="shared" si="5"/>
        <v>88.254237155760819</v>
      </c>
      <c r="L347">
        <f>Копия_20208[[#This Row],[Off-Take]]/Копия_20208[[#This Row],[Number of stores]]</f>
        <v>1.0757330849383122E-3</v>
      </c>
      <c r="M347">
        <f>Копия_20208[[#This Row],[Value (in 1000 rub)]]/Копия_20208[[#This Row],[Volume (in 1000 kg)]]/1000</f>
        <v>0.25215544194816591</v>
      </c>
    </row>
    <row r="348" spans="1:13" hidden="1" x14ac:dyDescent="0.25">
      <c r="A348">
        <v>2020</v>
      </c>
      <c r="B348">
        <v>7</v>
      </c>
      <c r="C348" s="1" t="s">
        <v>32</v>
      </c>
      <c r="D348" s="1" t="s">
        <v>10</v>
      </c>
      <c r="E348" s="1" t="s">
        <v>13</v>
      </c>
      <c r="F348">
        <v>11.1159</v>
      </c>
      <c r="G348" s="5">
        <v>1411.1791639999999</v>
      </c>
      <c r="H348">
        <v>5.5579999999999998</v>
      </c>
      <c r="I348">
        <v>1569</v>
      </c>
      <c r="J348" s="4">
        <f>AVERAGE(Копия_20208[[#This Row],[Units (in 1000)]]*1000/Копия_20208[[#This Row],[Number of stores]])</f>
        <v>7.0847036328871891</v>
      </c>
      <c r="K348">
        <f t="shared" si="5"/>
        <v>126.95140870284906</v>
      </c>
      <c r="L348">
        <f>Копия_20208[[#This Row],[Off-Take]]/Копия_20208[[#This Row],[Number of stores]]</f>
        <v>4.5154261522544229E-3</v>
      </c>
      <c r="M348">
        <f>Копия_20208[[#This Row],[Value (in 1000 rub)]]/Копия_20208[[#This Row],[Volume (in 1000 kg)]]/1000</f>
        <v>0.25390053328535445</v>
      </c>
    </row>
    <row r="349" spans="1:13" hidden="1" x14ac:dyDescent="0.25">
      <c r="A349">
        <v>2020</v>
      </c>
      <c r="B349">
        <v>7</v>
      </c>
      <c r="C349" s="1" t="s">
        <v>32</v>
      </c>
      <c r="D349" s="1" t="s">
        <v>10</v>
      </c>
      <c r="E349" s="1" t="s">
        <v>14</v>
      </c>
      <c r="F349">
        <v>1.0494000000000001</v>
      </c>
      <c r="G349" s="5">
        <v>147.30012199999999</v>
      </c>
      <c r="H349">
        <v>0.78710000000000002</v>
      </c>
      <c r="I349">
        <v>117</v>
      </c>
      <c r="J349" s="4">
        <f>AVERAGE(Копия_20208[[#This Row],[Units (in 1000)]]*1000/Копия_20208[[#This Row],[Number of stores]])</f>
        <v>8.9692307692307693</v>
      </c>
      <c r="K349">
        <f t="shared" si="5"/>
        <v>140.36603964169998</v>
      </c>
      <c r="L349">
        <f>Копия_20208[[#This Row],[Off-Take]]/Копия_20208[[#This Row],[Number of stores]]</f>
        <v>7.6660092044707431E-2</v>
      </c>
      <c r="M349">
        <f>Копия_20208[[#This Row],[Value (in 1000 rub)]]/Копия_20208[[#This Row],[Volume (in 1000 kg)]]/1000</f>
        <v>0.1871428306441367</v>
      </c>
    </row>
    <row r="350" spans="1:13" hidden="1" x14ac:dyDescent="0.25">
      <c r="A350">
        <v>2020</v>
      </c>
      <c r="B350">
        <v>7</v>
      </c>
      <c r="C350" s="1" t="s">
        <v>32</v>
      </c>
      <c r="D350" s="1" t="s">
        <v>15</v>
      </c>
      <c r="E350" s="1" t="s">
        <v>13</v>
      </c>
      <c r="F350">
        <v>36.377099999999999</v>
      </c>
      <c r="G350" s="5">
        <v>6144.1652510000004</v>
      </c>
      <c r="H350">
        <v>14.5509</v>
      </c>
      <c r="I350">
        <v>2354</v>
      </c>
      <c r="J350" s="4">
        <f>AVERAGE(Копия_20208[[#This Row],[Units (in 1000)]]*1000/Копия_20208[[#This Row],[Number of stores]])</f>
        <v>15.453313508920985</v>
      </c>
      <c r="K350">
        <f t="shared" si="5"/>
        <v>168.90200843387737</v>
      </c>
      <c r="L350">
        <f>Копия_20208[[#This Row],[Off-Take]]/Копия_20208[[#This Row],[Number of stores]]</f>
        <v>6.5647041244354231E-3</v>
      </c>
      <c r="M350">
        <f>Копия_20208[[#This Row],[Value (in 1000 rub)]]/Копия_20208[[#This Row],[Volume (in 1000 kg)]]/1000</f>
        <v>0.42225327993457451</v>
      </c>
    </row>
    <row r="351" spans="1:13" hidden="1" x14ac:dyDescent="0.25">
      <c r="A351">
        <v>2020</v>
      </c>
      <c r="B351">
        <v>7</v>
      </c>
      <c r="C351" s="1" t="s">
        <v>32</v>
      </c>
      <c r="D351" s="1" t="s">
        <v>20</v>
      </c>
      <c r="E351" s="1" t="s">
        <v>12</v>
      </c>
      <c r="F351">
        <v>21.8827</v>
      </c>
      <c r="G351" s="5">
        <v>1520.411846</v>
      </c>
      <c r="H351">
        <v>7.8777999999999997</v>
      </c>
      <c r="I351">
        <v>2063</v>
      </c>
      <c r="J351" s="4">
        <f>AVERAGE(Копия_20208[[#This Row],[Units (in 1000)]]*1000/Копия_20208[[#This Row],[Number of stores]])</f>
        <v>10.607222491517208</v>
      </c>
      <c r="K351">
        <f t="shared" si="5"/>
        <v>69.480084541669896</v>
      </c>
      <c r="L351">
        <f>Копия_20208[[#This Row],[Off-Take]]/Копия_20208[[#This Row],[Number of stores]]</f>
        <v>5.1416492930282153E-3</v>
      </c>
      <c r="M351">
        <f>Копия_20208[[#This Row],[Value (in 1000 rub)]]/Копия_20208[[#This Row],[Volume (in 1000 kg)]]/1000</f>
        <v>0.19299954885881845</v>
      </c>
    </row>
    <row r="352" spans="1:13" hidden="1" x14ac:dyDescent="0.25">
      <c r="A352">
        <v>2020</v>
      </c>
      <c r="B352">
        <v>7</v>
      </c>
      <c r="C352" s="1" t="s">
        <v>32</v>
      </c>
      <c r="D352" s="1" t="s">
        <v>16</v>
      </c>
      <c r="E352" s="1" t="s">
        <v>11</v>
      </c>
      <c r="F352">
        <v>8.3302999999999994</v>
      </c>
      <c r="G352" s="5">
        <v>521.91700200000002</v>
      </c>
      <c r="H352">
        <v>1.9159999999999999</v>
      </c>
      <c r="I352">
        <v>1689</v>
      </c>
      <c r="J352" s="4">
        <f>AVERAGE(Копия_20208[[#This Row],[Units (in 1000)]]*1000/Копия_20208[[#This Row],[Number of stores]])</f>
        <v>4.9320899940793366</v>
      </c>
      <c r="K352">
        <f t="shared" si="5"/>
        <v>62.652845875898834</v>
      </c>
      <c r="L352">
        <f>Копия_20208[[#This Row],[Off-Take]]/Копия_20208[[#This Row],[Number of stores]]</f>
        <v>2.9201243304199744E-3</v>
      </c>
      <c r="M352">
        <f>Копия_20208[[#This Row],[Value (in 1000 rub)]]/Копия_20208[[#This Row],[Volume (in 1000 kg)]]/1000</f>
        <v>0.27239927035490608</v>
      </c>
    </row>
    <row r="353" spans="1:13" hidden="1" x14ac:dyDescent="0.25">
      <c r="A353">
        <v>2020</v>
      </c>
      <c r="B353">
        <v>7</v>
      </c>
      <c r="C353" s="1" t="s">
        <v>32</v>
      </c>
      <c r="D353" s="1" t="s">
        <v>16</v>
      </c>
      <c r="E353" s="1" t="s">
        <v>13</v>
      </c>
      <c r="F353">
        <v>2.7616999999999998</v>
      </c>
      <c r="G353" s="5">
        <v>499.18323700000002</v>
      </c>
      <c r="H353">
        <v>1.2427999999999999</v>
      </c>
      <c r="I353">
        <v>1130</v>
      </c>
      <c r="J353" s="4">
        <f>AVERAGE(Копия_20208[[#This Row],[Units (in 1000)]]*1000/Копия_20208[[#This Row],[Number of stores]])</f>
        <v>2.4439823008849557</v>
      </c>
      <c r="K353">
        <f t="shared" si="5"/>
        <v>180.75215881522251</v>
      </c>
      <c r="L353">
        <f>Копия_20208[[#This Row],[Off-Take]]/Копия_20208[[#This Row],[Number of stores]]</f>
        <v>2.1628161954734123E-3</v>
      </c>
      <c r="M353">
        <f>Копия_20208[[#This Row],[Value (in 1000 rub)]]/Копия_20208[[#This Row],[Volume (in 1000 kg)]]/1000</f>
        <v>0.40166015207595757</v>
      </c>
    </row>
    <row r="354" spans="1:13" hidden="1" x14ac:dyDescent="0.25">
      <c r="A354">
        <v>2020</v>
      </c>
      <c r="B354">
        <v>7</v>
      </c>
      <c r="C354" s="1" t="s">
        <v>32</v>
      </c>
      <c r="D354" s="1" t="s">
        <v>19</v>
      </c>
      <c r="E354" s="1" t="s">
        <v>12</v>
      </c>
      <c r="F354">
        <v>2.5478999999999998</v>
      </c>
      <c r="G354" s="5">
        <v>411.200988</v>
      </c>
      <c r="H354">
        <v>0.94269999999999998</v>
      </c>
      <c r="I354">
        <v>718</v>
      </c>
      <c r="J354" s="4">
        <f>AVERAGE(Копия_20208[[#This Row],[Units (in 1000)]]*1000/Копия_20208[[#This Row],[Number of stores]])</f>
        <v>3.5486072423398323</v>
      </c>
      <c r="K354">
        <f t="shared" si="5"/>
        <v>161.38819733898507</v>
      </c>
      <c r="L354">
        <f>Копия_20208[[#This Row],[Off-Take]]/Копия_20208[[#This Row],[Number of stores]]</f>
        <v>4.9423499196933601E-3</v>
      </c>
      <c r="M354">
        <f>Копия_20208[[#This Row],[Value (in 1000 rub)]]/Копия_20208[[#This Row],[Volume (in 1000 kg)]]/1000</f>
        <v>0.43619495915986001</v>
      </c>
    </row>
    <row r="355" spans="1:13" hidden="1" x14ac:dyDescent="0.25">
      <c r="A355">
        <v>2020</v>
      </c>
      <c r="B355">
        <v>7</v>
      </c>
      <c r="C355" s="1" t="s">
        <v>32</v>
      </c>
      <c r="D355" s="1" t="s">
        <v>29</v>
      </c>
      <c r="E355" s="1" t="s">
        <v>18</v>
      </c>
      <c r="F355">
        <v>0.02</v>
      </c>
      <c r="G355" s="5">
        <v>3.3484560000000001</v>
      </c>
      <c r="H355">
        <v>3.8E-3</v>
      </c>
      <c r="I355">
        <v>7</v>
      </c>
      <c r="J355" s="4">
        <f>AVERAGE(Копия_20208[[#This Row],[Units (in 1000)]]*1000/Копия_20208[[#This Row],[Number of stores]])</f>
        <v>2.8571428571428572</v>
      </c>
      <c r="K355">
        <f t="shared" si="5"/>
        <v>167.4228</v>
      </c>
      <c r="L355">
        <f>Копия_20208[[#This Row],[Off-Take]]/Копия_20208[[#This Row],[Number of stores]]</f>
        <v>0.40816326530612246</v>
      </c>
      <c r="M355">
        <f>Копия_20208[[#This Row],[Value (in 1000 rub)]]/Копия_20208[[#This Row],[Volume (in 1000 kg)]]/1000</f>
        <v>0.88117263157894743</v>
      </c>
    </row>
    <row r="356" spans="1:13" hidden="1" x14ac:dyDescent="0.25">
      <c r="A356">
        <v>2020</v>
      </c>
      <c r="B356">
        <v>7</v>
      </c>
      <c r="C356" s="1" t="s">
        <v>32</v>
      </c>
      <c r="D356" s="1" t="s">
        <v>29</v>
      </c>
      <c r="E356" s="1" t="s">
        <v>12</v>
      </c>
      <c r="F356">
        <v>6.9999999999999999E-4</v>
      </c>
      <c r="G356" s="5">
        <v>0.24201700000000001</v>
      </c>
      <c r="H356">
        <v>2.0000000000000001E-4</v>
      </c>
      <c r="I356">
        <v>1</v>
      </c>
      <c r="J356" s="4">
        <f>AVERAGE(Копия_20208[[#This Row],[Units (in 1000)]]*1000/Копия_20208[[#This Row],[Number of stores]])</f>
        <v>0.7</v>
      </c>
      <c r="K356">
        <f t="shared" si="5"/>
        <v>345.73857142857145</v>
      </c>
      <c r="L356">
        <f>Копия_20208[[#This Row],[Off-Take]]/Копия_20208[[#This Row],[Number of stores]]</f>
        <v>0.7</v>
      </c>
      <c r="M356">
        <f>Копия_20208[[#This Row],[Value (in 1000 rub)]]/Копия_20208[[#This Row],[Volume (in 1000 kg)]]/1000</f>
        <v>1.2100850000000001</v>
      </c>
    </row>
    <row r="357" spans="1:13" hidden="1" x14ac:dyDescent="0.25">
      <c r="A357">
        <v>2020</v>
      </c>
      <c r="B357">
        <v>7</v>
      </c>
      <c r="C357" s="1" t="s">
        <v>32</v>
      </c>
      <c r="D357" s="1" t="s">
        <v>29</v>
      </c>
      <c r="E357" s="1" t="s">
        <v>13</v>
      </c>
      <c r="F357">
        <v>1.3619000000000001</v>
      </c>
      <c r="G357" s="5">
        <v>374.90537799999998</v>
      </c>
      <c r="H357">
        <v>0.54479999999999995</v>
      </c>
      <c r="I357">
        <v>235</v>
      </c>
      <c r="J357" s="4">
        <f>AVERAGE(Копия_20208[[#This Row],[Units (in 1000)]]*1000/Копия_20208[[#This Row],[Number of stores]])</f>
        <v>5.7953191489361702</v>
      </c>
      <c r="K357">
        <f t="shared" si="5"/>
        <v>275.28113517879427</v>
      </c>
      <c r="L357">
        <f>Копия_20208[[#This Row],[Off-Take]]/Копия_20208[[#This Row],[Number of stores]]</f>
        <v>2.4660932548664555E-2</v>
      </c>
      <c r="M357">
        <f>Копия_20208[[#This Row],[Value (in 1000 rub)]]/Копия_20208[[#This Row],[Volume (in 1000 kg)]]/1000</f>
        <v>0.68815230910425851</v>
      </c>
    </row>
    <row r="358" spans="1:13" hidden="1" x14ac:dyDescent="0.25">
      <c r="A358">
        <v>2020</v>
      </c>
      <c r="B358">
        <v>7</v>
      </c>
      <c r="C358" s="1" t="s">
        <v>32</v>
      </c>
      <c r="D358" s="1" t="s">
        <v>33</v>
      </c>
      <c r="E358" s="1" t="s">
        <v>18</v>
      </c>
      <c r="F358">
        <v>1.0443</v>
      </c>
      <c r="G358" s="5">
        <v>298.57960200000002</v>
      </c>
      <c r="H358">
        <v>0.19839999999999999</v>
      </c>
      <c r="I358">
        <v>96</v>
      </c>
      <c r="J358" s="4">
        <f>AVERAGE(Копия_20208[[#This Row],[Units (in 1000)]]*1000/Копия_20208[[#This Row],[Number of stores]])</f>
        <v>10.878124999999999</v>
      </c>
      <c r="K358">
        <f t="shared" si="5"/>
        <v>285.91362826773917</v>
      </c>
      <c r="L358">
        <f>Копия_20208[[#This Row],[Off-Take]]/Копия_20208[[#This Row],[Number of stores]]</f>
        <v>0.11331380208333332</v>
      </c>
      <c r="M358">
        <f>Копия_20208[[#This Row],[Value (in 1000 rub)]]/Копия_20208[[#This Row],[Volume (in 1000 kg)]]/1000</f>
        <v>1.5049375100806452</v>
      </c>
    </row>
    <row r="359" spans="1:13" hidden="1" x14ac:dyDescent="0.25">
      <c r="A359">
        <v>2020</v>
      </c>
      <c r="B359">
        <v>7</v>
      </c>
      <c r="C359" s="1" t="s">
        <v>32</v>
      </c>
      <c r="D359" s="1" t="s">
        <v>33</v>
      </c>
      <c r="E359" s="1" t="s">
        <v>12</v>
      </c>
      <c r="F359">
        <v>4.4999999999999998E-2</v>
      </c>
      <c r="G359" s="5">
        <v>9.6203470000000006</v>
      </c>
      <c r="H359">
        <v>1.5800000000000002E-2</v>
      </c>
      <c r="I359">
        <v>7</v>
      </c>
      <c r="J359" s="4">
        <f>AVERAGE(Копия_20208[[#This Row],[Units (in 1000)]]*1000/Копия_20208[[#This Row],[Number of stores]])</f>
        <v>6.4285714285714288</v>
      </c>
      <c r="K359">
        <f t="shared" si="5"/>
        <v>213.78548888888892</v>
      </c>
      <c r="L359">
        <f>Копия_20208[[#This Row],[Off-Take]]/Копия_20208[[#This Row],[Number of stores]]</f>
        <v>0.91836734693877553</v>
      </c>
      <c r="M359">
        <f>Копия_20208[[#This Row],[Value (in 1000 rub)]]/Копия_20208[[#This Row],[Volume (in 1000 kg)]]/1000</f>
        <v>0.60888272151898726</v>
      </c>
    </row>
    <row r="360" spans="1:13" hidden="1" x14ac:dyDescent="0.25">
      <c r="A360">
        <v>2020</v>
      </c>
      <c r="B360">
        <v>7</v>
      </c>
      <c r="C360" s="1" t="s">
        <v>32</v>
      </c>
      <c r="D360" s="1" t="s">
        <v>33</v>
      </c>
      <c r="E360" s="1" t="s">
        <v>13</v>
      </c>
      <c r="F360">
        <v>4.5199999999999997E-2</v>
      </c>
      <c r="G360" s="5">
        <v>22.065598000000001</v>
      </c>
      <c r="H360">
        <v>2.2599999999999999E-2</v>
      </c>
      <c r="I360">
        <v>46</v>
      </c>
      <c r="J360" s="4">
        <f>AVERAGE(Копия_20208[[#This Row],[Units (in 1000)]]*1000/Копия_20208[[#This Row],[Number of stores]])</f>
        <v>0.98260869565217379</v>
      </c>
      <c r="K360">
        <f t="shared" si="5"/>
        <v>488.17694690265495</v>
      </c>
      <c r="L360">
        <f>Копия_20208[[#This Row],[Off-Take]]/Копия_20208[[#This Row],[Number of stores]]</f>
        <v>2.1361058601134214E-2</v>
      </c>
      <c r="M360">
        <f>Копия_20208[[#This Row],[Value (in 1000 rub)]]/Копия_20208[[#This Row],[Volume (in 1000 kg)]]/1000</f>
        <v>0.9763538938053099</v>
      </c>
    </row>
    <row r="361" spans="1:13" hidden="1" x14ac:dyDescent="0.25">
      <c r="A361">
        <v>2020</v>
      </c>
      <c r="B361">
        <v>7</v>
      </c>
      <c r="C361" s="1" t="s">
        <v>32</v>
      </c>
      <c r="D361" s="1" t="s">
        <v>35</v>
      </c>
      <c r="E361" s="1" t="s">
        <v>18</v>
      </c>
      <c r="F361">
        <v>0.29099999999999998</v>
      </c>
      <c r="G361" s="5">
        <v>49.084923000000003</v>
      </c>
      <c r="H361">
        <v>5.2400000000000002E-2</v>
      </c>
      <c r="I361">
        <v>0</v>
      </c>
      <c r="J361" s="4" t="e">
        <f>AVERAGE(Копия_20208[[#This Row],[Units (in 1000)]]*1000/Копия_20208[[#This Row],[Number of stores]])</f>
        <v>#DIV/0!</v>
      </c>
      <c r="K361">
        <f t="shared" si="5"/>
        <v>168.6767113402062</v>
      </c>
      <c r="L361" t="e">
        <f>Копия_20208[[#This Row],[Off-Take]]/Копия_20208[[#This Row],[Number of stores]]</f>
        <v>#DIV/0!</v>
      </c>
      <c r="M361">
        <f>Копия_20208[[#This Row],[Value (in 1000 rub)]]/Копия_20208[[#This Row],[Volume (in 1000 kg)]]/1000</f>
        <v>0.93673517175572518</v>
      </c>
    </row>
    <row r="362" spans="1:13" hidden="1" x14ac:dyDescent="0.25">
      <c r="A362">
        <v>2020</v>
      </c>
      <c r="B362">
        <v>7</v>
      </c>
      <c r="C362" s="1" t="s">
        <v>32</v>
      </c>
      <c r="D362" s="1" t="s">
        <v>35</v>
      </c>
      <c r="E362" s="1" t="s">
        <v>12</v>
      </c>
      <c r="F362">
        <v>0.65839999999999999</v>
      </c>
      <c r="G362" s="5">
        <v>140.649292</v>
      </c>
      <c r="H362">
        <v>0.23039999999999999</v>
      </c>
      <c r="I362">
        <v>0</v>
      </c>
      <c r="J362" s="4" t="e">
        <f>AVERAGE(Копия_20208[[#This Row],[Units (in 1000)]]*1000/Копия_20208[[#This Row],[Number of stores]])</f>
        <v>#DIV/0!</v>
      </c>
      <c r="K362">
        <f t="shared" si="5"/>
        <v>213.62286148238155</v>
      </c>
      <c r="L362" t="e">
        <f>Копия_20208[[#This Row],[Off-Take]]/Копия_20208[[#This Row],[Number of stores]]</f>
        <v>#DIV/0!</v>
      </c>
      <c r="M362">
        <f>Копия_20208[[#This Row],[Value (in 1000 rub)]]/Копия_20208[[#This Row],[Volume (in 1000 kg)]]/1000</f>
        <v>0.61045699652777785</v>
      </c>
    </row>
    <row r="363" spans="1:13" hidden="1" x14ac:dyDescent="0.25">
      <c r="A363">
        <v>2020</v>
      </c>
      <c r="B363">
        <v>7</v>
      </c>
      <c r="C363" s="1" t="s">
        <v>32</v>
      </c>
      <c r="D363" s="1" t="s">
        <v>34</v>
      </c>
      <c r="E363" s="1" t="s">
        <v>18</v>
      </c>
      <c r="F363">
        <v>8.9999999999999998E-4</v>
      </c>
      <c r="G363" s="5">
        <v>0.42455799999999999</v>
      </c>
      <c r="H363">
        <v>1E-4</v>
      </c>
      <c r="I363">
        <v>0</v>
      </c>
      <c r="J363" s="4" t="e">
        <f>AVERAGE(Копия_20208[[#This Row],[Units (in 1000)]]*1000/Копия_20208[[#This Row],[Number of stores]])</f>
        <v>#DIV/0!</v>
      </c>
      <c r="K363">
        <f t="shared" si="5"/>
        <v>471.73111111111109</v>
      </c>
      <c r="L363" t="e">
        <f>Копия_20208[[#This Row],[Off-Take]]/Копия_20208[[#This Row],[Number of stores]]</f>
        <v>#DIV/0!</v>
      </c>
      <c r="M363">
        <f>Копия_20208[[#This Row],[Value (in 1000 rub)]]/Копия_20208[[#This Row],[Volume (in 1000 kg)]]/1000</f>
        <v>4.2455800000000004</v>
      </c>
    </row>
    <row r="364" spans="1:13" hidden="1" x14ac:dyDescent="0.25">
      <c r="A364">
        <v>2020</v>
      </c>
      <c r="B364">
        <v>7</v>
      </c>
      <c r="C364" s="1" t="s">
        <v>32</v>
      </c>
      <c r="D364" s="1" t="s">
        <v>34</v>
      </c>
      <c r="E364" s="1" t="s">
        <v>12</v>
      </c>
      <c r="F364">
        <v>4.58E-2</v>
      </c>
      <c r="G364" s="5">
        <v>20.850142000000002</v>
      </c>
      <c r="H364">
        <v>1.6E-2</v>
      </c>
      <c r="I364">
        <v>0</v>
      </c>
      <c r="J364" s="4" t="e">
        <f>AVERAGE(Копия_20208[[#This Row],[Units (in 1000)]]*1000/Копия_20208[[#This Row],[Number of stores]])</f>
        <v>#DIV/0!</v>
      </c>
      <c r="K364">
        <f t="shared" si="5"/>
        <v>455.24327510917033</v>
      </c>
      <c r="L364" t="e">
        <f>Копия_20208[[#This Row],[Off-Take]]/Копия_20208[[#This Row],[Number of stores]]</f>
        <v>#DIV/0!</v>
      </c>
      <c r="M364">
        <f>Копия_20208[[#This Row],[Value (in 1000 rub)]]/Копия_20208[[#This Row],[Volume (in 1000 kg)]]/1000</f>
        <v>1.3031338749999999</v>
      </c>
    </row>
    <row r="365" spans="1:13" hidden="1" x14ac:dyDescent="0.25">
      <c r="A365">
        <v>2020</v>
      </c>
      <c r="B365">
        <v>7</v>
      </c>
      <c r="C365" s="1" t="s">
        <v>32</v>
      </c>
      <c r="D365" s="1" t="s">
        <v>34</v>
      </c>
      <c r="E365" s="1" t="s">
        <v>13</v>
      </c>
      <c r="F365">
        <v>0.26910000000000001</v>
      </c>
      <c r="G365" s="5">
        <v>140.824207</v>
      </c>
      <c r="H365">
        <v>0.11310000000000001</v>
      </c>
      <c r="I365">
        <v>0</v>
      </c>
      <c r="J365" s="4" t="e">
        <f>AVERAGE(Копия_20208[[#This Row],[Units (in 1000)]]*1000/Копия_20208[[#This Row],[Number of stores]])</f>
        <v>#DIV/0!</v>
      </c>
      <c r="K365">
        <f t="shared" si="5"/>
        <v>523.31552211073949</v>
      </c>
      <c r="L365" t="e">
        <f>Копия_20208[[#This Row],[Off-Take]]/Копия_20208[[#This Row],[Number of stores]]</f>
        <v>#DIV/0!</v>
      </c>
      <c r="M365">
        <f>Копия_20208[[#This Row],[Value (in 1000 rub)]]/Копия_20208[[#This Row],[Volume (in 1000 kg)]]/1000</f>
        <v>1.2451300353669319</v>
      </c>
    </row>
    <row r="366" spans="1:13" hidden="1" x14ac:dyDescent="0.25">
      <c r="A366">
        <v>2020</v>
      </c>
      <c r="B366">
        <v>7</v>
      </c>
      <c r="C366" s="1" t="s">
        <v>32</v>
      </c>
      <c r="D366" s="1" t="s">
        <v>17</v>
      </c>
      <c r="E366" s="1" t="s">
        <v>18</v>
      </c>
      <c r="F366">
        <v>1.5679000000000001</v>
      </c>
      <c r="G366" s="5">
        <v>154.4753</v>
      </c>
      <c r="H366">
        <v>0.28220000000000001</v>
      </c>
      <c r="I366">
        <v>201</v>
      </c>
      <c r="J366" s="4">
        <f>AVERAGE(Копия_20208[[#This Row],[Units (in 1000)]]*1000/Копия_20208[[#This Row],[Number of stores]])</f>
        <v>7.8004975124378113</v>
      </c>
      <c r="K366">
        <f t="shared" si="5"/>
        <v>98.52369411314497</v>
      </c>
      <c r="L366">
        <f>Копия_20208[[#This Row],[Off-Take]]/Копия_20208[[#This Row],[Number of stores]]</f>
        <v>3.8808445335511497E-2</v>
      </c>
      <c r="M366">
        <f>Копия_20208[[#This Row],[Value (in 1000 rub)]]/Копия_20208[[#This Row],[Volume (in 1000 kg)]]/1000</f>
        <v>0.54739652728561305</v>
      </c>
    </row>
    <row r="367" spans="1:13" hidden="1" x14ac:dyDescent="0.25">
      <c r="A367">
        <v>2020</v>
      </c>
      <c r="B367">
        <v>8</v>
      </c>
      <c r="C367" s="1" t="s">
        <v>9</v>
      </c>
      <c r="D367" s="1" t="s">
        <v>10</v>
      </c>
      <c r="E367" s="1" t="s">
        <v>11</v>
      </c>
      <c r="F367">
        <v>14.498900000000001</v>
      </c>
      <c r="G367" s="5">
        <v>839.67503699999997</v>
      </c>
      <c r="H367">
        <v>3.0448</v>
      </c>
      <c r="I367">
        <v>529</v>
      </c>
      <c r="J367" s="4">
        <f>AVERAGE(Копия_20208[[#This Row],[Units (in 1000)]]*1000/Копия_20208[[#This Row],[Number of stores]])</f>
        <v>27.408128544423445</v>
      </c>
      <c r="K367">
        <f t="shared" si="5"/>
        <v>57.91301664264185</v>
      </c>
      <c r="L367">
        <f>Копия_20208[[#This Row],[Off-Take]]/Копия_20208[[#This Row],[Number of stores]]</f>
        <v>5.1811207078305187E-2</v>
      </c>
      <c r="M367">
        <f>Копия_20208[[#This Row],[Value (in 1000 rub)]]/Копия_20208[[#This Row],[Volume (in 1000 kg)]]/1000</f>
        <v>0.27577346196794539</v>
      </c>
    </row>
    <row r="368" spans="1:13" hidden="1" x14ac:dyDescent="0.25">
      <c r="A368">
        <v>2020</v>
      </c>
      <c r="B368">
        <v>8</v>
      </c>
      <c r="C368" s="1" t="s">
        <v>9</v>
      </c>
      <c r="D368" s="1" t="s">
        <v>10</v>
      </c>
      <c r="E368" s="1" t="s">
        <v>12</v>
      </c>
      <c r="F368">
        <v>52.6967</v>
      </c>
      <c r="G368" s="5">
        <v>4545.6473779999997</v>
      </c>
      <c r="H368">
        <v>18.4438</v>
      </c>
      <c r="I368">
        <v>697</v>
      </c>
      <c r="J368" s="4">
        <f>AVERAGE(Копия_20208[[#This Row],[Units (in 1000)]]*1000/Копия_20208[[#This Row],[Number of stores]])</f>
        <v>75.605021520803433</v>
      </c>
      <c r="K368">
        <f t="shared" si="5"/>
        <v>86.260569978765261</v>
      </c>
      <c r="L368">
        <f>Копия_20208[[#This Row],[Off-Take]]/Копия_20208[[#This Row],[Number of stores]]</f>
        <v>0.10847205383185571</v>
      </c>
      <c r="M368">
        <f>Копия_20208[[#This Row],[Value (in 1000 rub)]]/Копия_20208[[#This Row],[Volume (in 1000 kg)]]/1000</f>
        <v>0.24645937268892526</v>
      </c>
    </row>
    <row r="369" spans="1:13" hidden="1" x14ac:dyDescent="0.25">
      <c r="A369">
        <v>2020</v>
      </c>
      <c r="B369">
        <v>8</v>
      </c>
      <c r="C369" s="1" t="s">
        <v>9</v>
      </c>
      <c r="D369" s="1" t="s">
        <v>10</v>
      </c>
      <c r="E369" s="1" t="s">
        <v>13</v>
      </c>
      <c r="F369">
        <v>27.0943</v>
      </c>
      <c r="G369" s="5">
        <v>2912.2369319999998</v>
      </c>
      <c r="H369">
        <v>13.5471</v>
      </c>
      <c r="I369">
        <v>506</v>
      </c>
      <c r="J369" s="4">
        <f>AVERAGE(Копия_20208[[#This Row],[Units (in 1000)]]*1000/Копия_20208[[#This Row],[Number of stores]])</f>
        <v>53.546047430830036</v>
      </c>
      <c r="K369">
        <f t="shared" si="5"/>
        <v>107.48522501042653</v>
      </c>
      <c r="L369">
        <f>Копия_20208[[#This Row],[Off-Take]]/Копия_20208[[#This Row],[Number of stores]]</f>
        <v>0.10582222812417003</v>
      </c>
      <c r="M369">
        <f>Копия_20208[[#This Row],[Value (in 1000 rub)]]/Копия_20208[[#This Row],[Volume (in 1000 kg)]]/1000</f>
        <v>0.21497124343955532</v>
      </c>
    </row>
    <row r="370" spans="1:13" hidden="1" x14ac:dyDescent="0.25">
      <c r="A370">
        <v>2020</v>
      </c>
      <c r="B370">
        <v>8</v>
      </c>
      <c r="C370" s="1" t="s">
        <v>9</v>
      </c>
      <c r="D370" s="1" t="s">
        <v>10</v>
      </c>
      <c r="E370" s="1" t="s">
        <v>14</v>
      </c>
      <c r="F370">
        <v>1.0999999999999999E-2</v>
      </c>
      <c r="G370" s="5">
        <v>2.3439860000000001</v>
      </c>
      <c r="H370">
        <v>8.2000000000000007E-3</v>
      </c>
      <c r="I370">
        <v>5</v>
      </c>
      <c r="J370" s="4">
        <f>AVERAGE(Копия_20208[[#This Row],[Units (in 1000)]]*1000/Копия_20208[[#This Row],[Number of stores]])</f>
        <v>2.2000000000000002</v>
      </c>
      <c r="K370">
        <f t="shared" si="5"/>
        <v>213.0896363636364</v>
      </c>
      <c r="L370">
        <f>Копия_20208[[#This Row],[Off-Take]]/Копия_20208[[#This Row],[Number of stores]]</f>
        <v>0.44000000000000006</v>
      </c>
      <c r="M370">
        <f>Копия_20208[[#This Row],[Value (in 1000 rub)]]/Копия_20208[[#This Row],[Volume (in 1000 kg)]]/1000</f>
        <v>0.28585195121951218</v>
      </c>
    </row>
    <row r="371" spans="1:13" hidden="1" x14ac:dyDescent="0.25">
      <c r="A371">
        <v>2020</v>
      </c>
      <c r="B371">
        <v>8</v>
      </c>
      <c r="C371" s="1" t="s">
        <v>9</v>
      </c>
      <c r="D371" s="1" t="s">
        <v>15</v>
      </c>
      <c r="E371" s="1" t="s">
        <v>13</v>
      </c>
      <c r="F371">
        <v>15.988799999999999</v>
      </c>
      <c r="G371" s="5">
        <v>3144.0329969999998</v>
      </c>
      <c r="H371">
        <v>6.3956</v>
      </c>
      <c r="I371">
        <v>580</v>
      </c>
      <c r="J371" s="4">
        <f>AVERAGE(Копия_20208[[#This Row],[Units (in 1000)]]*1000/Копия_20208[[#This Row],[Number of stores]])</f>
        <v>27.566896551724138</v>
      </c>
      <c r="K371">
        <f t="shared" si="5"/>
        <v>196.6397101095767</v>
      </c>
      <c r="L371">
        <f>Копия_20208[[#This Row],[Off-Take]]/Копия_20208[[#This Row],[Number of stores]]</f>
        <v>4.752913198573127E-2</v>
      </c>
      <c r="M371">
        <f>Копия_20208[[#This Row],[Value (in 1000 rub)]]/Копия_20208[[#This Row],[Volume (in 1000 kg)]]/1000</f>
        <v>0.49159312605541305</v>
      </c>
    </row>
    <row r="372" spans="1:13" hidden="1" x14ac:dyDescent="0.25">
      <c r="A372">
        <v>2020</v>
      </c>
      <c r="B372">
        <v>8</v>
      </c>
      <c r="C372" s="1" t="s">
        <v>9</v>
      </c>
      <c r="D372" s="1" t="s">
        <v>16</v>
      </c>
      <c r="E372" s="1" t="s">
        <v>11</v>
      </c>
      <c r="F372">
        <v>6.5110000000000001</v>
      </c>
      <c r="G372" s="5">
        <v>386.054146</v>
      </c>
      <c r="H372">
        <v>1.4975000000000001</v>
      </c>
      <c r="I372">
        <v>461</v>
      </c>
      <c r="J372" s="4">
        <f>AVERAGE(Копия_20208[[#This Row],[Units (in 1000)]]*1000/Копия_20208[[#This Row],[Number of stores]])</f>
        <v>14.123644251626898</v>
      </c>
      <c r="K372">
        <f t="shared" si="5"/>
        <v>59.292604208262937</v>
      </c>
      <c r="L372">
        <f>Копия_20208[[#This Row],[Off-Take]]/Копия_20208[[#This Row],[Number of stores]]</f>
        <v>3.063697234626225E-2</v>
      </c>
      <c r="M372">
        <f>Копия_20208[[#This Row],[Value (in 1000 rub)]]/Копия_20208[[#This Row],[Volume (in 1000 kg)]]/1000</f>
        <v>0.25779909582637733</v>
      </c>
    </row>
    <row r="373" spans="1:13" hidden="1" x14ac:dyDescent="0.25">
      <c r="A373">
        <v>2020</v>
      </c>
      <c r="B373">
        <v>8</v>
      </c>
      <c r="C373" s="1" t="s">
        <v>9</v>
      </c>
      <c r="D373" s="1" t="s">
        <v>16</v>
      </c>
      <c r="E373" s="1" t="s">
        <v>13</v>
      </c>
      <c r="F373">
        <v>2.0055999999999998</v>
      </c>
      <c r="G373" s="5">
        <v>152.672372</v>
      </c>
      <c r="H373">
        <v>0.90249999999999997</v>
      </c>
      <c r="I373">
        <v>106</v>
      </c>
      <c r="J373" s="4">
        <f>AVERAGE(Копия_20208[[#This Row],[Units (in 1000)]]*1000/Копия_20208[[#This Row],[Number of stores]])</f>
        <v>18.920754716981133</v>
      </c>
      <c r="K373">
        <f t="shared" si="5"/>
        <v>76.123041483845242</v>
      </c>
      <c r="L373">
        <f>Копия_20208[[#This Row],[Off-Take]]/Копия_20208[[#This Row],[Number of stores]]</f>
        <v>0.17849768600925597</v>
      </c>
      <c r="M373">
        <f>Копия_20208[[#This Row],[Value (in 1000 rub)]]/Копия_20208[[#This Row],[Volume (in 1000 kg)]]/1000</f>
        <v>0.16916606315789473</v>
      </c>
    </row>
    <row r="374" spans="1:13" hidden="1" x14ac:dyDescent="0.25">
      <c r="A374">
        <v>2020</v>
      </c>
      <c r="B374">
        <v>8</v>
      </c>
      <c r="C374" s="1" t="s">
        <v>9</v>
      </c>
      <c r="D374" s="1" t="s">
        <v>20</v>
      </c>
      <c r="E374" s="1" t="s">
        <v>12</v>
      </c>
      <c r="F374">
        <v>8.5170999999999992</v>
      </c>
      <c r="G374" s="5">
        <v>418.47555899999998</v>
      </c>
      <c r="H374">
        <v>3.0661999999999998</v>
      </c>
      <c r="I374">
        <v>172</v>
      </c>
      <c r="J374" s="4">
        <f>AVERAGE(Копия_20208[[#This Row],[Units (in 1000)]]*1000/Копия_20208[[#This Row],[Number of stores]])</f>
        <v>49.518023255813944</v>
      </c>
      <c r="K374">
        <f t="shared" si="5"/>
        <v>49.133573516807367</v>
      </c>
      <c r="L374">
        <f>Копия_20208[[#This Row],[Off-Take]]/Копия_20208[[#This Row],[Number of stores]]</f>
        <v>0.28789548404542992</v>
      </c>
      <c r="M374">
        <f>Копия_20208[[#This Row],[Value (in 1000 rub)]]/Копия_20208[[#This Row],[Volume (in 1000 kg)]]/1000</f>
        <v>0.13648019013762966</v>
      </c>
    </row>
    <row r="375" spans="1:13" hidden="1" x14ac:dyDescent="0.25">
      <c r="A375">
        <v>2020</v>
      </c>
      <c r="B375">
        <v>8</v>
      </c>
      <c r="C375" s="1" t="s">
        <v>9</v>
      </c>
      <c r="D375" s="1" t="s">
        <v>19</v>
      </c>
      <c r="E375" s="1" t="s">
        <v>12</v>
      </c>
      <c r="F375">
        <v>2.5219999999999998</v>
      </c>
      <c r="G375" s="5">
        <v>373.79846400000002</v>
      </c>
      <c r="H375">
        <v>0.93310000000000004</v>
      </c>
      <c r="I375">
        <v>153</v>
      </c>
      <c r="J375" s="4">
        <f>AVERAGE(Копия_20208[[#This Row],[Units (in 1000)]]*1000/Копия_20208[[#This Row],[Number of stores]])</f>
        <v>16.483660130718953</v>
      </c>
      <c r="K375">
        <f t="shared" si="5"/>
        <v>148.21509278350518</v>
      </c>
      <c r="L375">
        <f>Копия_20208[[#This Row],[Off-Take]]/Копия_20208[[#This Row],[Number of stores]]</f>
        <v>0.10773634072365329</v>
      </c>
      <c r="M375">
        <f>Копия_20208[[#This Row],[Value (in 1000 rub)]]/Копия_20208[[#This Row],[Volume (in 1000 kg)]]/1000</f>
        <v>0.40059850391169222</v>
      </c>
    </row>
    <row r="376" spans="1:13" hidden="1" x14ac:dyDescent="0.25">
      <c r="A376">
        <v>2020</v>
      </c>
      <c r="B376">
        <v>8</v>
      </c>
      <c r="C376" s="1" t="s">
        <v>9</v>
      </c>
      <c r="D376" s="1" t="s">
        <v>17</v>
      </c>
      <c r="E376" s="1" t="s">
        <v>18</v>
      </c>
      <c r="F376">
        <v>2.8443000000000001</v>
      </c>
      <c r="G376" s="5">
        <v>284.90218499999997</v>
      </c>
      <c r="H376">
        <v>0.51200000000000001</v>
      </c>
      <c r="I376">
        <v>97</v>
      </c>
      <c r="J376" s="4">
        <f>AVERAGE(Копия_20208[[#This Row],[Units (in 1000)]]*1000/Копия_20208[[#This Row],[Number of stores]])</f>
        <v>29.322680412371135</v>
      </c>
      <c r="K376">
        <f t="shared" si="5"/>
        <v>100.16601096930702</v>
      </c>
      <c r="L376">
        <f>Копия_20208[[#This Row],[Off-Take]]/Копия_20208[[#This Row],[Number of stores]]</f>
        <v>0.30229567435434157</v>
      </c>
      <c r="M376">
        <f>Копия_20208[[#This Row],[Value (in 1000 rub)]]/Копия_20208[[#This Row],[Volume (in 1000 kg)]]/1000</f>
        <v>0.55644958007812484</v>
      </c>
    </row>
    <row r="377" spans="1:13" hidden="1" x14ac:dyDescent="0.25">
      <c r="A377">
        <v>2020</v>
      </c>
      <c r="B377">
        <v>8</v>
      </c>
      <c r="C377" s="1" t="s">
        <v>9</v>
      </c>
      <c r="D377" s="1" t="s">
        <v>23</v>
      </c>
      <c r="E377" s="1" t="s">
        <v>13</v>
      </c>
      <c r="F377">
        <v>0.69740000000000002</v>
      </c>
      <c r="G377" s="5">
        <v>127.709397</v>
      </c>
      <c r="H377">
        <v>0.27889999999999998</v>
      </c>
      <c r="I377">
        <v>187</v>
      </c>
      <c r="J377" s="4">
        <f>AVERAGE(Копия_20208[[#This Row],[Units (in 1000)]]*1000/Копия_20208[[#This Row],[Number of stores]])</f>
        <v>3.7294117647058824</v>
      </c>
      <c r="K377">
        <f t="shared" si="5"/>
        <v>183.12216375107542</v>
      </c>
      <c r="L377">
        <f>Копия_20208[[#This Row],[Off-Take]]/Копия_20208[[#This Row],[Number of stores]]</f>
        <v>1.9943378420887073E-2</v>
      </c>
      <c r="M377">
        <f>Копия_20208[[#This Row],[Value (in 1000 rub)]]/Копия_20208[[#This Row],[Volume (in 1000 kg)]]/1000</f>
        <v>0.45790389745428473</v>
      </c>
    </row>
    <row r="378" spans="1:13" hidden="1" x14ac:dyDescent="0.25">
      <c r="A378">
        <v>2020</v>
      </c>
      <c r="B378">
        <v>8</v>
      </c>
      <c r="C378" s="1" t="s">
        <v>9</v>
      </c>
      <c r="D378" s="1" t="s">
        <v>21</v>
      </c>
      <c r="E378" s="1" t="s">
        <v>22</v>
      </c>
      <c r="F378">
        <v>7.6E-3</v>
      </c>
      <c r="G378" s="5">
        <v>2.4637349999999998</v>
      </c>
      <c r="H378">
        <v>2.2000000000000001E-3</v>
      </c>
      <c r="I378">
        <v>3</v>
      </c>
      <c r="J378" s="4">
        <f>AVERAGE(Копия_20208[[#This Row],[Units (in 1000)]]*1000/Копия_20208[[#This Row],[Number of stores]])</f>
        <v>2.5333333333333332</v>
      </c>
      <c r="K378">
        <f t="shared" si="5"/>
        <v>324.17565789473679</v>
      </c>
      <c r="L378">
        <f>Копия_20208[[#This Row],[Off-Take]]/Копия_20208[[#This Row],[Number of stores]]</f>
        <v>0.84444444444444444</v>
      </c>
      <c r="M378">
        <f>Копия_20208[[#This Row],[Value (in 1000 rub)]]/Копия_20208[[#This Row],[Volume (in 1000 kg)]]/1000</f>
        <v>1.1198795454545452</v>
      </c>
    </row>
    <row r="379" spans="1:13" hidden="1" x14ac:dyDescent="0.25">
      <c r="A379">
        <v>2020</v>
      </c>
      <c r="B379">
        <v>8</v>
      </c>
      <c r="C379" s="1" t="s">
        <v>9</v>
      </c>
      <c r="D379" s="1" t="s">
        <v>21</v>
      </c>
      <c r="E379" s="1" t="s">
        <v>13</v>
      </c>
      <c r="F379">
        <v>0.73160000000000003</v>
      </c>
      <c r="G379" s="5">
        <v>88.740459999999999</v>
      </c>
      <c r="H379">
        <v>0.29270000000000002</v>
      </c>
      <c r="I379">
        <v>116</v>
      </c>
      <c r="J379" s="4">
        <f>AVERAGE(Копия_20208[[#This Row],[Units (in 1000)]]*1000/Копия_20208[[#This Row],[Number of stores]])</f>
        <v>6.3068965517241384</v>
      </c>
      <c r="K379">
        <f t="shared" si="5"/>
        <v>121.29641880809184</v>
      </c>
      <c r="L379">
        <f>Копия_20208[[#This Row],[Off-Take]]/Копия_20208[[#This Row],[Number of stores]]</f>
        <v>5.4369797859690851E-2</v>
      </c>
      <c r="M379">
        <f>Копия_20208[[#This Row],[Value (in 1000 rub)]]/Копия_20208[[#This Row],[Volume (in 1000 kg)]]/1000</f>
        <v>0.30317888623163647</v>
      </c>
    </row>
    <row r="380" spans="1:13" hidden="1" x14ac:dyDescent="0.25">
      <c r="A380">
        <v>2020</v>
      </c>
      <c r="B380">
        <v>8</v>
      </c>
      <c r="C380" s="1" t="s">
        <v>9</v>
      </c>
      <c r="D380" s="1" t="s">
        <v>41</v>
      </c>
      <c r="E380" s="1" t="s">
        <v>13</v>
      </c>
      <c r="F380">
        <v>0.25180000000000002</v>
      </c>
      <c r="G380" s="5">
        <v>52.956798999999997</v>
      </c>
      <c r="H380">
        <v>0.1007</v>
      </c>
      <c r="I380">
        <v>57</v>
      </c>
      <c r="J380" s="4">
        <f>AVERAGE(Копия_20208[[#This Row],[Units (in 1000)]]*1000/Копия_20208[[#This Row],[Number of stores]])</f>
        <v>4.4175438596491228</v>
      </c>
      <c r="K380">
        <f t="shared" si="5"/>
        <v>210.31294281175533</v>
      </c>
      <c r="L380">
        <f>Копия_20208[[#This Row],[Off-Take]]/Копия_20208[[#This Row],[Number of stores]]</f>
        <v>7.7500769467528471E-2</v>
      </c>
      <c r="M380">
        <f>Копия_20208[[#This Row],[Value (in 1000 rub)]]/Копия_20208[[#This Row],[Volume (in 1000 kg)]]/1000</f>
        <v>0.52588678252234355</v>
      </c>
    </row>
    <row r="381" spans="1:13" hidden="1" x14ac:dyDescent="0.25">
      <c r="A381">
        <v>2020</v>
      </c>
      <c r="B381">
        <v>8</v>
      </c>
      <c r="C381" s="1" t="s">
        <v>9</v>
      </c>
      <c r="D381" s="1" t="s">
        <v>25</v>
      </c>
      <c r="E381" s="1" t="s">
        <v>18</v>
      </c>
      <c r="F381">
        <v>0.2349</v>
      </c>
      <c r="G381" s="5">
        <v>24.720427000000001</v>
      </c>
      <c r="H381">
        <v>4.2299999999999997E-2</v>
      </c>
      <c r="I381">
        <v>79</v>
      </c>
      <c r="J381" s="4">
        <f>AVERAGE(Копия_20208[[#This Row],[Units (in 1000)]]*1000/Копия_20208[[#This Row],[Number of stores]])</f>
        <v>2.9734177215189872</v>
      </c>
      <c r="K381">
        <f t="shared" si="5"/>
        <v>105.23808854831844</v>
      </c>
      <c r="L381">
        <f>Копия_20208[[#This Row],[Off-Take]]/Копия_20208[[#This Row],[Number of stores]]</f>
        <v>3.7638199006569457E-2</v>
      </c>
      <c r="M381">
        <f>Копия_20208[[#This Row],[Value (in 1000 rub)]]/Копия_20208[[#This Row],[Volume (in 1000 kg)]]/1000</f>
        <v>0.58440725768321522</v>
      </c>
    </row>
    <row r="382" spans="1:13" hidden="1" x14ac:dyDescent="0.25">
      <c r="A382">
        <v>2020</v>
      </c>
      <c r="B382">
        <v>8</v>
      </c>
      <c r="C382" s="1" t="s">
        <v>9</v>
      </c>
      <c r="D382" s="1" t="s">
        <v>25</v>
      </c>
      <c r="E382" s="1" t="s">
        <v>13</v>
      </c>
      <c r="F382">
        <v>8.0199999999999994E-2</v>
      </c>
      <c r="G382" s="5">
        <v>9.5779779999999999</v>
      </c>
      <c r="H382">
        <v>3.2099999999999997E-2</v>
      </c>
      <c r="I382">
        <v>40</v>
      </c>
      <c r="J382" s="4">
        <f>AVERAGE(Копия_20208[[#This Row],[Units (in 1000)]]*1000/Копия_20208[[#This Row],[Number of stores]])</f>
        <v>2.0049999999999999</v>
      </c>
      <c r="K382">
        <f t="shared" si="5"/>
        <v>119.42615960099751</v>
      </c>
      <c r="L382">
        <f>Копия_20208[[#This Row],[Off-Take]]/Копия_20208[[#This Row],[Number of stores]]</f>
        <v>5.0124999999999996E-2</v>
      </c>
      <c r="M382">
        <f>Копия_20208[[#This Row],[Value (in 1000 rub)]]/Копия_20208[[#This Row],[Volume (in 1000 kg)]]/1000</f>
        <v>0.29837937694704048</v>
      </c>
    </row>
    <row r="383" spans="1:13" hidden="1" x14ac:dyDescent="0.25">
      <c r="A383">
        <v>2020</v>
      </c>
      <c r="B383">
        <v>8</v>
      </c>
      <c r="C383" s="1" t="s">
        <v>26</v>
      </c>
      <c r="D383" s="1" t="s">
        <v>10</v>
      </c>
      <c r="E383" s="1" t="s">
        <v>11</v>
      </c>
      <c r="F383">
        <v>61.301000000000002</v>
      </c>
      <c r="G383" s="5">
        <v>3827.9284269999998</v>
      </c>
      <c r="H383">
        <v>12.8733</v>
      </c>
      <c r="I383">
        <v>8388</v>
      </c>
      <c r="J383" s="4">
        <f>AVERAGE(Копия_20208[[#This Row],[Units (in 1000)]]*1000/Копия_20208[[#This Row],[Number of stores]])</f>
        <v>7.3081783500238435</v>
      </c>
      <c r="K383">
        <f t="shared" si="5"/>
        <v>62.444795794522108</v>
      </c>
      <c r="L383">
        <f>Копия_20208[[#This Row],[Off-Take]]/Копия_20208[[#This Row],[Number of stores]]</f>
        <v>8.712658977138583E-4</v>
      </c>
      <c r="M383">
        <f>Копия_20208[[#This Row],[Value (in 1000 rub)]]/Копия_20208[[#This Row],[Volume (in 1000 kg)]]/1000</f>
        <v>0.29735409156937226</v>
      </c>
    </row>
    <row r="384" spans="1:13" hidden="1" x14ac:dyDescent="0.25">
      <c r="A384">
        <v>2020</v>
      </c>
      <c r="B384">
        <v>8</v>
      </c>
      <c r="C384" s="1" t="s">
        <v>26</v>
      </c>
      <c r="D384" s="1" t="s">
        <v>10</v>
      </c>
      <c r="E384" s="1" t="s">
        <v>27</v>
      </c>
      <c r="F384">
        <v>4.7000000000000002E-3</v>
      </c>
      <c r="G384" s="5">
        <v>0.54729000000000005</v>
      </c>
      <c r="H384" s="5">
        <v>1.5E-3</v>
      </c>
      <c r="I384">
        <v>2</v>
      </c>
      <c r="J384" s="4">
        <f>AVERAGE(Копия_20208[[#This Row],[Units (in 1000)]]*1000/Копия_20208[[#This Row],[Number of stores]])</f>
        <v>2.35</v>
      </c>
      <c r="K384">
        <f t="shared" si="5"/>
        <v>116.44468085106384</v>
      </c>
      <c r="L384">
        <f>Копия_20208[[#This Row],[Off-Take]]/Копия_20208[[#This Row],[Number of stores]]</f>
        <v>1.175</v>
      </c>
      <c r="M384">
        <f>Копия_20208[[#This Row],[Value (in 1000 rub)]]/Копия_20208[[#This Row],[Volume (in 1000 kg)]]/1000</f>
        <v>0.36486000000000002</v>
      </c>
    </row>
    <row r="385" spans="1:13" hidden="1" x14ac:dyDescent="0.25">
      <c r="A385">
        <v>2020</v>
      </c>
      <c r="B385">
        <v>8</v>
      </c>
      <c r="C385" s="1" t="s">
        <v>26</v>
      </c>
      <c r="D385" s="1" t="s">
        <v>10</v>
      </c>
      <c r="E385" s="1" t="s">
        <v>12</v>
      </c>
      <c r="F385">
        <v>70.338800000000006</v>
      </c>
      <c r="G385" s="5">
        <v>6359.1611489999996</v>
      </c>
      <c r="H385">
        <v>24.618600000000001</v>
      </c>
      <c r="I385">
        <v>9467</v>
      </c>
      <c r="J385" s="4">
        <f>AVERAGE(Копия_20208[[#This Row],[Units (in 1000)]]*1000/Копия_20208[[#This Row],[Number of stores]])</f>
        <v>7.4298933136157181</v>
      </c>
      <c r="K385">
        <f t="shared" si="5"/>
        <v>90.407586552514388</v>
      </c>
      <c r="L385">
        <f>Копия_20208[[#This Row],[Off-Take]]/Копия_20208[[#This Row],[Number of stores]]</f>
        <v>7.8482025072522637E-4</v>
      </c>
      <c r="M385">
        <f>Копия_20208[[#This Row],[Value (in 1000 rub)]]/Копия_20208[[#This Row],[Volume (in 1000 kg)]]/1000</f>
        <v>0.25830718030269795</v>
      </c>
    </row>
    <row r="386" spans="1:13" hidden="1" x14ac:dyDescent="0.25">
      <c r="A386">
        <v>2020</v>
      </c>
      <c r="B386">
        <v>8</v>
      </c>
      <c r="C386" s="1" t="s">
        <v>26</v>
      </c>
      <c r="D386" s="1" t="s">
        <v>10</v>
      </c>
      <c r="E386" s="1" t="s">
        <v>13</v>
      </c>
      <c r="F386">
        <v>5.8792999999999997</v>
      </c>
      <c r="G386" s="5">
        <v>836.63046199999997</v>
      </c>
      <c r="H386">
        <v>2.9397000000000002</v>
      </c>
      <c r="I386">
        <v>1318</v>
      </c>
      <c r="J386" s="4">
        <f>AVERAGE(Копия_20208[[#This Row],[Units (in 1000)]]*1000/Копия_20208[[#This Row],[Number of stores]])</f>
        <v>4.4607738998482551</v>
      </c>
      <c r="K386">
        <f t="shared" ref="K386:K449" si="6">AVERAGE(G386/F386)</f>
        <v>142.30103277601074</v>
      </c>
      <c r="L386">
        <f>Копия_20208[[#This Row],[Off-Take]]/Копия_20208[[#This Row],[Number of stores]]</f>
        <v>3.3845022001883574E-3</v>
      </c>
      <c r="M386">
        <f>Копия_20208[[#This Row],[Value (in 1000 rub)]]/Копия_20208[[#This Row],[Volume (in 1000 kg)]]/1000</f>
        <v>0.28459722488689315</v>
      </c>
    </row>
    <row r="387" spans="1:13" hidden="1" x14ac:dyDescent="0.25">
      <c r="A387">
        <v>2020</v>
      </c>
      <c r="B387">
        <v>8</v>
      </c>
      <c r="C387" s="1" t="s">
        <v>26</v>
      </c>
      <c r="D387" s="1" t="s">
        <v>10</v>
      </c>
      <c r="E387" s="1" t="s">
        <v>14</v>
      </c>
      <c r="F387">
        <v>0.36559999999999998</v>
      </c>
      <c r="G387" s="5">
        <v>58.669398000000001</v>
      </c>
      <c r="H387">
        <v>0.2742</v>
      </c>
      <c r="I387">
        <v>307</v>
      </c>
      <c r="J387" s="4">
        <f>AVERAGE(Копия_20208[[#This Row],[Units (in 1000)]]*1000/Копия_20208[[#This Row],[Number of stores]])</f>
        <v>1.1908794788273616</v>
      </c>
      <c r="K387">
        <f t="shared" si="6"/>
        <v>160.47428336980306</v>
      </c>
      <c r="L387">
        <f>Копия_20208[[#This Row],[Off-Take]]/Копия_20208[[#This Row],[Number of stores]]</f>
        <v>3.8790862502519922E-3</v>
      </c>
      <c r="M387">
        <f>Копия_20208[[#This Row],[Value (in 1000 rub)]]/Копия_20208[[#This Row],[Volume (in 1000 kg)]]/1000</f>
        <v>0.21396571115973742</v>
      </c>
    </row>
    <row r="388" spans="1:13" hidden="1" x14ac:dyDescent="0.25">
      <c r="A388">
        <v>2020</v>
      </c>
      <c r="B388">
        <v>8</v>
      </c>
      <c r="C388" s="1" t="s">
        <v>26</v>
      </c>
      <c r="D388" s="1" t="s">
        <v>15</v>
      </c>
      <c r="E388" s="1" t="s">
        <v>13</v>
      </c>
      <c r="F388">
        <v>8.3404000000000007</v>
      </c>
      <c r="G388" s="5">
        <v>1734.232667</v>
      </c>
      <c r="H388">
        <v>3.3361000000000001</v>
      </c>
      <c r="I388">
        <v>1323</v>
      </c>
      <c r="J388" s="4">
        <f>AVERAGE(Копия_20208[[#This Row],[Units (in 1000)]]*1000/Копия_20208[[#This Row],[Number of stores]])</f>
        <v>6.304157218442934</v>
      </c>
      <c r="K388">
        <f t="shared" si="6"/>
        <v>207.93159404824706</v>
      </c>
      <c r="L388">
        <f>Копия_20208[[#This Row],[Off-Take]]/Копия_20208[[#This Row],[Number of stores]]</f>
        <v>4.765047028301537E-3</v>
      </c>
      <c r="M388">
        <f>Копия_20208[[#This Row],[Value (in 1000 rub)]]/Копия_20208[[#This Row],[Volume (in 1000 kg)]]/1000</f>
        <v>0.51983833428254544</v>
      </c>
    </row>
    <row r="389" spans="1:13" hidden="1" x14ac:dyDescent="0.25">
      <c r="A389">
        <v>2020</v>
      </c>
      <c r="B389">
        <v>8</v>
      </c>
      <c r="C389" s="1" t="s">
        <v>26</v>
      </c>
      <c r="D389" s="1" t="s">
        <v>20</v>
      </c>
      <c r="E389" s="1" t="s">
        <v>12</v>
      </c>
      <c r="F389">
        <v>14.2728</v>
      </c>
      <c r="G389" s="5">
        <v>797.20818899999995</v>
      </c>
      <c r="H389">
        <v>5.1383000000000001</v>
      </c>
      <c r="I389">
        <v>2058</v>
      </c>
      <c r="J389" s="4">
        <f>AVERAGE(Копия_20208[[#This Row],[Units (in 1000)]]*1000/Копия_20208[[#This Row],[Number of stores]])</f>
        <v>6.9352769679300286</v>
      </c>
      <c r="K389">
        <f t="shared" si="6"/>
        <v>55.855066209853703</v>
      </c>
      <c r="L389">
        <f>Копия_20208[[#This Row],[Off-Take]]/Копия_20208[[#This Row],[Number of stores]]</f>
        <v>3.3699110631341248E-3</v>
      </c>
      <c r="M389">
        <f>Копия_20208[[#This Row],[Value (in 1000 rub)]]/Копия_20208[[#This Row],[Volume (in 1000 kg)]]/1000</f>
        <v>0.1551501837183504</v>
      </c>
    </row>
    <row r="390" spans="1:13" hidden="1" x14ac:dyDescent="0.25">
      <c r="A390">
        <v>2020</v>
      </c>
      <c r="B390">
        <v>8</v>
      </c>
      <c r="C390" s="1" t="s">
        <v>26</v>
      </c>
      <c r="D390" s="1" t="s">
        <v>16</v>
      </c>
      <c r="E390" s="1" t="s">
        <v>11</v>
      </c>
      <c r="F390">
        <v>3.2772999999999999</v>
      </c>
      <c r="G390" s="5">
        <v>258.94276300000001</v>
      </c>
      <c r="H390">
        <v>0.75380000000000003</v>
      </c>
      <c r="I390">
        <v>1415</v>
      </c>
      <c r="J390" s="4">
        <f>AVERAGE(Копия_20208[[#This Row],[Units (in 1000)]]*1000/Копия_20208[[#This Row],[Number of stores]])</f>
        <v>2.3161130742049467</v>
      </c>
      <c r="K390">
        <f t="shared" si="6"/>
        <v>79.011003875141128</v>
      </c>
      <c r="L390">
        <f>Копия_20208[[#This Row],[Off-Take]]/Копия_20208[[#This Row],[Number of stores]]</f>
        <v>1.6368290277066762E-3</v>
      </c>
      <c r="M390">
        <f>Копия_20208[[#This Row],[Value (in 1000 rub)]]/Копия_20208[[#This Row],[Volume (in 1000 kg)]]/1000</f>
        <v>0.34351653356327938</v>
      </c>
    </row>
    <row r="391" spans="1:13" hidden="1" x14ac:dyDescent="0.25">
      <c r="A391">
        <v>2020</v>
      </c>
      <c r="B391">
        <v>8</v>
      </c>
      <c r="C391" s="1" t="s">
        <v>26</v>
      </c>
      <c r="D391" s="1" t="s">
        <v>16</v>
      </c>
      <c r="E391" s="1" t="s">
        <v>13</v>
      </c>
      <c r="F391">
        <v>1.2451000000000001</v>
      </c>
      <c r="G391" s="5">
        <v>129.59633500000001</v>
      </c>
      <c r="H391">
        <v>0.56040000000000001</v>
      </c>
      <c r="I391">
        <v>250</v>
      </c>
      <c r="J391" s="4">
        <f>AVERAGE(Копия_20208[[#This Row],[Units (in 1000)]]*1000/Копия_20208[[#This Row],[Number of stores]])</f>
        <v>4.9804000000000004</v>
      </c>
      <c r="K391">
        <f t="shared" si="6"/>
        <v>104.08508151955667</v>
      </c>
      <c r="L391">
        <f>Копия_20208[[#This Row],[Off-Take]]/Копия_20208[[#This Row],[Number of stores]]</f>
        <v>1.9921600000000001E-2</v>
      </c>
      <c r="M391">
        <f>Копия_20208[[#This Row],[Value (in 1000 rub)]]/Копия_20208[[#This Row],[Volume (in 1000 kg)]]/1000</f>
        <v>0.23125684332619559</v>
      </c>
    </row>
    <row r="392" spans="1:13" hidden="1" x14ac:dyDescent="0.25">
      <c r="A392">
        <v>2020</v>
      </c>
      <c r="B392">
        <v>8</v>
      </c>
      <c r="C392" s="1" t="s">
        <v>26</v>
      </c>
      <c r="D392" s="1" t="s">
        <v>19</v>
      </c>
      <c r="E392" s="1" t="s">
        <v>12</v>
      </c>
      <c r="F392">
        <v>1.1263000000000001</v>
      </c>
      <c r="G392" s="5">
        <v>178.45250200000001</v>
      </c>
      <c r="H392">
        <v>0.41670000000000001</v>
      </c>
      <c r="I392">
        <v>409</v>
      </c>
      <c r="J392" s="4">
        <f>AVERAGE(Копия_20208[[#This Row],[Units (in 1000)]]*1000/Копия_20208[[#This Row],[Number of stores]])</f>
        <v>2.7537897310513451</v>
      </c>
      <c r="K392">
        <f t="shared" si="6"/>
        <v>158.44135843025836</v>
      </c>
      <c r="L392">
        <f>Копия_20208[[#This Row],[Off-Take]]/Копия_20208[[#This Row],[Number of stores]]</f>
        <v>6.7329822275094013E-3</v>
      </c>
      <c r="M392">
        <f>Копия_20208[[#This Row],[Value (in 1000 rub)]]/Копия_20208[[#This Row],[Volume (in 1000 kg)]]/1000</f>
        <v>0.42825174466042715</v>
      </c>
    </row>
    <row r="393" spans="1:13" hidden="1" x14ac:dyDescent="0.25">
      <c r="A393">
        <v>2020</v>
      </c>
      <c r="B393">
        <v>8</v>
      </c>
      <c r="C393" s="1" t="s">
        <v>26</v>
      </c>
      <c r="D393" s="1" t="s">
        <v>28</v>
      </c>
      <c r="E393" s="1" t="s">
        <v>12</v>
      </c>
      <c r="F393">
        <v>0.51959999999999995</v>
      </c>
      <c r="G393" s="5">
        <v>112.748627</v>
      </c>
      <c r="H393">
        <v>0.18179999999999999</v>
      </c>
      <c r="I393">
        <v>0</v>
      </c>
      <c r="J393" s="4" t="e">
        <f>AVERAGE(Копия_20208[[#This Row],[Units (in 1000)]]*1000/Копия_20208[[#This Row],[Number of stores]])</f>
        <v>#DIV/0!</v>
      </c>
      <c r="K393">
        <f t="shared" si="6"/>
        <v>216.99119899923019</v>
      </c>
      <c r="L393" t="e">
        <f>Копия_20208[[#This Row],[Off-Take]]/Копия_20208[[#This Row],[Number of stores]]</f>
        <v>#DIV/0!</v>
      </c>
      <c r="M393">
        <f>Копия_20208[[#This Row],[Value (in 1000 rub)]]/Копия_20208[[#This Row],[Volume (in 1000 kg)]]/1000</f>
        <v>0.62017946644664468</v>
      </c>
    </row>
    <row r="394" spans="1:13" hidden="1" x14ac:dyDescent="0.25">
      <c r="A394">
        <v>2020</v>
      </c>
      <c r="B394">
        <v>8</v>
      </c>
      <c r="C394" s="1" t="s">
        <v>26</v>
      </c>
      <c r="D394" s="1" t="s">
        <v>17</v>
      </c>
      <c r="E394" s="1" t="s">
        <v>18</v>
      </c>
      <c r="F394">
        <v>1.1651</v>
      </c>
      <c r="G394" s="5">
        <v>103.196774</v>
      </c>
      <c r="H394">
        <v>0.2097</v>
      </c>
      <c r="I394">
        <v>256</v>
      </c>
      <c r="J394" s="4">
        <f>AVERAGE(Копия_20208[[#This Row],[Units (in 1000)]]*1000/Копия_20208[[#This Row],[Number of stores]])</f>
        <v>4.5511718750000005</v>
      </c>
      <c r="K394">
        <f t="shared" si="6"/>
        <v>88.573319028409585</v>
      </c>
      <c r="L394">
        <f>Копия_20208[[#This Row],[Off-Take]]/Копия_20208[[#This Row],[Number of stores]]</f>
        <v>1.7778015136718752E-2</v>
      </c>
      <c r="M394">
        <f>Копия_20208[[#This Row],[Value (in 1000 rub)]]/Копия_20208[[#This Row],[Volume (in 1000 kg)]]/1000</f>
        <v>0.4921162327134001</v>
      </c>
    </row>
    <row r="395" spans="1:13" hidden="1" x14ac:dyDescent="0.25">
      <c r="A395">
        <v>2020</v>
      </c>
      <c r="B395">
        <v>8</v>
      </c>
      <c r="C395" s="1" t="s">
        <v>26</v>
      </c>
      <c r="D395" s="1" t="s">
        <v>21</v>
      </c>
      <c r="E395" s="1" t="s">
        <v>22</v>
      </c>
      <c r="F395">
        <v>9.1000000000000004E-3</v>
      </c>
      <c r="G395" s="5">
        <v>3.2979310000000002</v>
      </c>
      <c r="H395">
        <v>2.5000000000000001E-3</v>
      </c>
      <c r="I395">
        <v>4</v>
      </c>
      <c r="J395" s="4">
        <f>AVERAGE(Копия_20208[[#This Row],[Units (in 1000)]]*1000/Копия_20208[[#This Row],[Number of stores]])</f>
        <v>2.2749999999999999</v>
      </c>
      <c r="K395">
        <f t="shared" si="6"/>
        <v>362.41</v>
      </c>
      <c r="L395">
        <f>Копия_20208[[#This Row],[Off-Take]]/Копия_20208[[#This Row],[Number of stores]]</f>
        <v>0.56874999999999998</v>
      </c>
      <c r="M395">
        <f>Копия_20208[[#This Row],[Value (in 1000 rub)]]/Копия_20208[[#This Row],[Volume (in 1000 kg)]]/1000</f>
        <v>1.3191724000000002</v>
      </c>
    </row>
    <row r="396" spans="1:13" hidden="1" x14ac:dyDescent="0.25">
      <c r="A396">
        <v>2020</v>
      </c>
      <c r="B396">
        <v>8</v>
      </c>
      <c r="C396" s="1" t="s">
        <v>26</v>
      </c>
      <c r="D396" s="1" t="s">
        <v>21</v>
      </c>
      <c r="E396" s="1" t="s">
        <v>13</v>
      </c>
      <c r="F396">
        <v>0.70140000000000002</v>
      </c>
      <c r="G396" s="5">
        <v>85.608891</v>
      </c>
      <c r="H396">
        <v>0.28050000000000003</v>
      </c>
      <c r="I396">
        <v>397</v>
      </c>
      <c r="J396" s="4">
        <f>AVERAGE(Копия_20208[[#This Row],[Units (in 1000)]]*1000/Копия_20208[[#This Row],[Number of stores]])</f>
        <v>1.7667506297229219</v>
      </c>
      <c r="K396">
        <f t="shared" si="6"/>
        <v>122.05430710008554</v>
      </c>
      <c r="L396">
        <f>Копия_20208[[#This Row],[Off-Take]]/Копия_20208[[#This Row],[Number of stores]]</f>
        <v>4.4502534753725993E-3</v>
      </c>
      <c r="M396">
        <f>Копия_20208[[#This Row],[Value (in 1000 rub)]]/Копия_20208[[#This Row],[Volume (in 1000 kg)]]/1000</f>
        <v>0.30520103743315502</v>
      </c>
    </row>
    <row r="397" spans="1:13" hidden="1" x14ac:dyDescent="0.25">
      <c r="A397">
        <v>2020</v>
      </c>
      <c r="B397">
        <v>8</v>
      </c>
      <c r="C397" s="1" t="s">
        <v>26</v>
      </c>
      <c r="D397" s="1" t="s">
        <v>44</v>
      </c>
      <c r="E397" s="1" t="s">
        <v>12</v>
      </c>
      <c r="F397">
        <v>1.589</v>
      </c>
      <c r="G397" s="5">
        <v>84.815140999999997</v>
      </c>
      <c r="H397">
        <v>0.55620000000000003</v>
      </c>
      <c r="I397">
        <v>243</v>
      </c>
      <c r="J397" s="4">
        <f>AVERAGE(Копия_20208[[#This Row],[Units (in 1000)]]*1000/Копия_20208[[#This Row],[Number of stores]])</f>
        <v>6.5390946502057616</v>
      </c>
      <c r="K397">
        <f t="shared" si="6"/>
        <v>53.376426054122092</v>
      </c>
      <c r="L397">
        <f>Копия_20208[[#This Row],[Off-Take]]/Копия_20208[[#This Row],[Number of stores]]</f>
        <v>2.6909854527595728E-2</v>
      </c>
      <c r="M397">
        <f>Копия_20208[[#This Row],[Value (in 1000 rub)]]/Копия_20208[[#This Row],[Volume (in 1000 kg)]]/1000</f>
        <v>0.1524903649766271</v>
      </c>
    </row>
    <row r="398" spans="1:13" hidden="1" x14ac:dyDescent="0.25">
      <c r="A398">
        <v>2020</v>
      </c>
      <c r="B398">
        <v>8</v>
      </c>
      <c r="C398" s="1" t="s">
        <v>26</v>
      </c>
      <c r="D398" s="1" t="s">
        <v>29</v>
      </c>
      <c r="E398" s="1" t="s">
        <v>18</v>
      </c>
      <c r="F398">
        <v>6.6500000000000004E-2</v>
      </c>
      <c r="G398" s="5">
        <v>22.486045000000001</v>
      </c>
      <c r="H398">
        <v>1.26E-2</v>
      </c>
      <c r="I398">
        <v>0</v>
      </c>
      <c r="J398" s="4" t="e">
        <f>AVERAGE(Копия_20208[[#This Row],[Units (in 1000)]]*1000/Копия_20208[[#This Row],[Number of stores]])</f>
        <v>#DIV/0!</v>
      </c>
      <c r="K398">
        <f t="shared" si="6"/>
        <v>338.13601503759395</v>
      </c>
      <c r="L398" t="e">
        <f>Копия_20208[[#This Row],[Off-Take]]/Копия_20208[[#This Row],[Number of stores]]</f>
        <v>#DIV/0!</v>
      </c>
      <c r="M398">
        <f>Копия_20208[[#This Row],[Value (in 1000 rub)]]/Копия_20208[[#This Row],[Volume (in 1000 kg)]]/1000</f>
        <v>1.7846067460317461</v>
      </c>
    </row>
    <row r="399" spans="1:13" hidden="1" x14ac:dyDescent="0.25">
      <c r="A399">
        <v>2020</v>
      </c>
      <c r="B399">
        <v>8</v>
      </c>
      <c r="C399" s="1" t="s">
        <v>26</v>
      </c>
      <c r="D399" s="1" t="s">
        <v>29</v>
      </c>
      <c r="E399" s="1" t="s">
        <v>13</v>
      </c>
      <c r="F399">
        <v>0.15840000000000001</v>
      </c>
      <c r="G399" s="5">
        <v>50.113329999999998</v>
      </c>
      <c r="H399">
        <v>6.3500000000000001E-2</v>
      </c>
      <c r="I399">
        <v>0</v>
      </c>
      <c r="J399" s="4" t="e">
        <f>AVERAGE(Копия_20208[[#This Row],[Units (in 1000)]]*1000/Копия_20208[[#This Row],[Number of stores]])</f>
        <v>#DIV/0!</v>
      </c>
      <c r="K399">
        <f t="shared" si="6"/>
        <v>316.37203282828278</v>
      </c>
      <c r="L399" t="e">
        <f>Копия_20208[[#This Row],[Off-Take]]/Копия_20208[[#This Row],[Number of stores]]</f>
        <v>#DIV/0!</v>
      </c>
      <c r="M399">
        <f>Копия_20208[[#This Row],[Value (in 1000 rub)]]/Копия_20208[[#This Row],[Volume (in 1000 kg)]]/1000</f>
        <v>0.78918629921259831</v>
      </c>
    </row>
    <row r="400" spans="1:13" hidden="1" x14ac:dyDescent="0.25">
      <c r="A400">
        <v>2020</v>
      </c>
      <c r="B400">
        <v>8</v>
      </c>
      <c r="C400" s="1" t="s">
        <v>32</v>
      </c>
      <c r="D400" s="1" t="s">
        <v>10</v>
      </c>
      <c r="E400" s="1" t="s">
        <v>11</v>
      </c>
      <c r="F400">
        <v>119.2838</v>
      </c>
      <c r="G400" s="5">
        <v>6709.7453949999999</v>
      </c>
      <c r="H400">
        <v>25.049600000000002</v>
      </c>
      <c r="I400">
        <v>11510</v>
      </c>
      <c r="J400" s="4">
        <f>AVERAGE(Копия_20208[[#This Row],[Units (in 1000)]]*1000/Копия_20208[[#This Row],[Number of stores]])</f>
        <v>10.363492615117289</v>
      </c>
      <c r="K400">
        <f t="shared" si="6"/>
        <v>56.250265291682524</v>
      </c>
      <c r="L400">
        <f>Копия_20208[[#This Row],[Off-Take]]/Копия_20208[[#This Row],[Number of stores]]</f>
        <v>9.003903227730052E-4</v>
      </c>
      <c r="M400">
        <f>Копия_20208[[#This Row],[Value (in 1000 rub)]]/Копия_20208[[#This Row],[Volume (in 1000 kg)]]/1000</f>
        <v>0.26785838476462698</v>
      </c>
    </row>
    <row r="401" spans="1:13" hidden="1" x14ac:dyDescent="0.25">
      <c r="A401">
        <v>2020</v>
      </c>
      <c r="B401">
        <v>8</v>
      </c>
      <c r="C401" s="1" t="s">
        <v>32</v>
      </c>
      <c r="D401" s="1" t="s">
        <v>10</v>
      </c>
      <c r="E401" s="1" t="s">
        <v>12</v>
      </c>
      <c r="F401">
        <v>88.321100000000001</v>
      </c>
      <c r="G401" s="5">
        <v>7205.2934690000002</v>
      </c>
      <c r="H401">
        <v>30.912400000000002</v>
      </c>
      <c r="I401">
        <v>7827</v>
      </c>
      <c r="J401" s="4">
        <f>AVERAGE(Копия_20208[[#This Row],[Units (in 1000)]]*1000/Копия_20208[[#This Row],[Number of stores]])</f>
        <v>11.284157403858439</v>
      </c>
      <c r="K401">
        <f t="shared" si="6"/>
        <v>81.580658177943889</v>
      </c>
      <c r="L401">
        <f>Копия_20208[[#This Row],[Off-Take]]/Копия_20208[[#This Row],[Number of stores]]</f>
        <v>1.4416963592511101E-3</v>
      </c>
      <c r="M401">
        <f>Копия_20208[[#This Row],[Value (in 1000 rub)]]/Копия_20208[[#This Row],[Volume (in 1000 kg)]]/1000</f>
        <v>0.23308748169019552</v>
      </c>
    </row>
    <row r="402" spans="1:13" hidden="1" x14ac:dyDescent="0.25">
      <c r="A402">
        <v>2020</v>
      </c>
      <c r="B402">
        <v>8</v>
      </c>
      <c r="C402" s="1" t="s">
        <v>32</v>
      </c>
      <c r="D402" s="1" t="s">
        <v>10</v>
      </c>
      <c r="E402" s="1" t="s">
        <v>13</v>
      </c>
      <c r="F402">
        <v>9.9844000000000008</v>
      </c>
      <c r="G402" s="5">
        <v>1220.2290290000001</v>
      </c>
      <c r="H402">
        <v>4.9923000000000002</v>
      </c>
      <c r="I402">
        <v>1230</v>
      </c>
      <c r="J402" s="4">
        <f>AVERAGE(Копия_20208[[#This Row],[Units (in 1000)]]*1000/Копия_20208[[#This Row],[Number of stores]])</f>
        <v>8.1173983739837414</v>
      </c>
      <c r="K402">
        <f t="shared" si="6"/>
        <v>122.213556047434</v>
      </c>
      <c r="L402">
        <f>Копия_20208[[#This Row],[Off-Take]]/Копия_20208[[#This Row],[Number of stores]]</f>
        <v>6.5995108731575136E-3</v>
      </c>
      <c r="M402">
        <f>Копия_20208[[#This Row],[Value (in 1000 rub)]]/Копия_20208[[#This Row],[Volume (in 1000 kg)]]/1000</f>
        <v>0.24442221601265951</v>
      </c>
    </row>
    <row r="403" spans="1:13" hidden="1" x14ac:dyDescent="0.25">
      <c r="A403">
        <v>2020</v>
      </c>
      <c r="B403">
        <v>8</v>
      </c>
      <c r="C403" s="1" t="s">
        <v>32</v>
      </c>
      <c r="D403" s="1" t="s">
        <v>10</v>
      </c>
      <c r="E403" s="1" t="s">
        <v>14</v>
      </c>
      <c r="F403">
        <v>0.43280000000000002</v>
      </c>
      <c r="G403" s="5">
        <v>66.266283999999999</v>
      </c>
      <c r="H403">
        <v>0.3246</v>
      </c>
      <c r="I403">
        <v>117</v>
      </c>
      <c r="J403" s="4">
        <f>AVERAGE(Копия_20208[[#This Row],[Units (in 1000)]]*1000/Копия_20208[[#This Row],[Number of stores]])</f>
        <v>3.6991452991452993</v>
      </c>
      <c r="K403">
        <f t="shared" si="6"/>
        <v>153.11063770794823</v>
      </c>
      <c r="L403">
        <f>Копия_20208[[#This Row],[Off-Take]]/Копия_20208[[#This Row],[Number of stores]]</f>
        <v>3.1616626488421361E-2</v>
      </c>
      <c r="M403">
        <f>Копия_20208[[#This Row],[Value (in 1000 rub)]]/Копия_20208[[#This Row],[Volume (in 1000 kg)]]/1000</f>
        <v>0.20414751694393099</v>
      </c>
    </row>
    <row r="404" spans="1:13" hidden="1" x14ac:dyDescent="0.25">
      <c r="A404">
        <v>2020</v>
      </c>
      <c r="B404">
        <v>8</v>
      </c>
      <c r="C404" s="1" t="s">
        <v>32</v>
      </c>
      <c r="D404" s="1" t="s">
        <v>15</v>
      </c>
      <c r="E404" s="1" t="s">
        <v>13</v>
      </c>
      <c r="F404">
        <v>34.6937</v>
      </c>
      <c r="G404" s="5">
        <v>6101.6734059999999</v>
      </c>
      <c r="H404">
        <v>13.8775</v>
      </c>
      <c r="I404">
        <v>2016</v>
      </c>
      <c r="J404" s="4">
        <f>AVERAGE(Копия_20208[[#This Row],[Units (in 1000)]]*1000/Копия_20208[[#This Row],[Number of stores]])</f>
        <v>17.209176587301585</v>
      </c>
      <c r="K404">
        <f t="shared" si="6"/>
        <v>175.87266293303972</v>
      </c>
      <c r="L404">
        <f>Копия_20208[[#This Row],[Off-Take]]/Копия_20208[[#This Row],[Number of stores]]</f>
        <v>8.5362979103678488E-3</v>
      </c>
      <c r="M404">
        <f>Копия_20208[[#This Row],[Value (in 1000 rub)]]/Копия_20208[[#This Row],[Volume (in 1000 kg)]]/1000</f>
        <v>0.4396810236714106</v>
      </c>
    </row>
    <row r="405" spans="1:13" hidden="1" x14ac:dyDescent="0.25">
      <c r="A405">
        <v>2020</v>
      </c>
      <c r="B405">
        <v>8</v>
      </c>
      <c r="C405" s="1" t="s">
        <v>32</v>
      </c>
      <c r="D405" s="1" t="s">
        <v>20</v>
      </c>
      <c r="E405" s="1" t="s">
        <v>12</v>
      </c>
      <c r="F405">
        <v>31.6173</v>
      </c>
      <c r="G405" s="5">
        <v>1907.5230429999999</v>
      </c>
      <c r="H405">
        <v>11.382199999999999</v>
      </c>
      <c r="I405">
        <v>1997</v>
      </c>
      <c r="J405" s="4">
        <f>AVERAGE(Копия_20208[[#This Row],[Units (in 1000)]]*1000/Копия_20208[[#This Row],[Number of stores]])</f>
        <v>15.832398597896844</v>
      </c>
      <c r="K405">
        <f t="shared" si="6"/>
        <v>60.331623604798637</v>
      </c>
      <c r="L405">
        <f>Копия_20208[[#This Row],[Off-Take]]/Копия_20208[[#This Row],[Number of stores]]</f>
        <v>7.9280914361025759E-3</v>
      </c>
      <c r="M405">
        <f>Копия_20208[[#This Row],[Value (in 1000 rub)]]/Копия_20208[[#This Row],[Volume (in 1000 kg)]]/1000</f>
        <v>0.16758825560963608</v>
      </c>
    </row>
    <row r="406" spans="1:13" hidden="1" x14ac:dyDescent="0.25">
      <c r="A406">
        <v>2020</v>
      </c>
      <c r="B406">
        <v>8</v>
      </c>
      <c r="C406" s="1" t="s">
        <v>32</v>
      </c>
      <c r="D406" s="1" t="s">
        <v>16</v>
      </c>
      <c r="E406" s="1" t="s">
        <v>11</v>
      </c>
      <c r="F406">
        <v>5.6584000000000003</v>
      </c>
      <c r="G406" s="5">
        <v>363.135918</v>
      </c>
      <c r="H406">
        <v>1.3013999999999999</v>
      </c>
      <c r="I406">
        <v>1584</v>
      </c>
      <c r="J406" s="4">
        <f>AVERAGE(Копия_20208[[#This Row],[Units (in 1000)]]*1000/Копия_20208[[#This Row],[Number of stores]])</f>
        <v>3.5722222222222224</v>
      </c>
      <c r="K406">
        <f t="shared" si="6"/>
        <v>64.176431146613879</v>
      </c>
      <c r="L406">
        <f>Копия_20208[[#This Row],[Off-Take]]/Копия_20208[[#This Row],[Number of stores]]</f>
        <v>2.2551907968574635E-3</v>
      </c>
      <c r="M406">
        <f>Копия_20208[[#This Row],[Value (in 1000 rub)]]/Копия_20208[[#This Row],[Volume (in 1000 kg)]]/1000</f>
        <v>0.27903482249884742</v>
      </c>
    </row>
    <row r="407" spans="1:13" hidden="1" x14ac:dyDescent="0.25">
      <c r="A407">
        <v>2020</v>
      </c>
      <c r="B407">
        <v>8</v>
      </c>
      <c r="C407" s="1" t="s">
        <v>32</v>
      </c>
      <c r="D407" s="1" t="s">
        <v>16</v>
      </c>
      <c r="E407" s="1" t="s">
        <v>13</v>
      </c>
      <c r="F407">
        <v>3.9685000000000001</v>
      </c>
      <c r="G407" s="5">
        <v>436.58911699999999</v>
      </c>
      <c r="H407">
        <v>1.7858000000000001</v>
      </c>
      <c r="I407">
        <v>872</v>
      </c>
      <c r="J407" s="4">
        <f>AVERAGE(Копия_20208[[#This Row],[Units (in 1000)]]*1000/Копия_20208[[#This Row],[Number of stores]])</f>
        <v>4.551032110091743</v>
      </c>
      <c r="K407">
        <f t="shared" si="6"/>
        <v>110.01363663852841</v>
      </c>
      <c r="L407">
        <f>Копия_20208[[#This Row],[Off-Take]]/Копия_20208[[#This Row],[Number of stores]]</f>
        <v>5.2190735207474116E-3</v>
      </c>
      <c r="M407">
        <f>Копия_20208[[#This Row],[Value (in 1000 rub)]]/Копия_20208[[#This Row],[Volume (in 1000 kg)]]/1000</f>
        <v>0.24447817056781274</v>
      </c>
    </row>
    <row r="408" spans="1:13" hidden="1" x14ac:dyDescent="0.25">
      <c r="A408">
        <v>2020</v>
      </c>
      <c r="B408">
        <v>8</v>
      </c>
      <c r="C408" s="1" t="s">
        <v>32</v>
      </c>
      <c r="D408" s="1" t="s">
        <v>19</v>
      </c>
      <c r="E408" s="1" t="s">
        <v>12</v>
      </c>
      <c r="F408">
        <v>2.5182000000000002</v>
      </c>
      <c r="G408" s="5">
        <v>415.78386399999999</v>
      </c>
      <c r="H408">
        <v>0.93169999999999997</v>
      </c>
      <c r="I408">
        <v>479</v>
      </c>
      <c r="J408" s="4">
        <f>AVERAGE(Копия_20208[[#This Row],[Units (in 1000)]]*1000/Копия_20208[[#This Row],[Number of stores]])</f>
        <v>5.2572025052192073</v>
      </c>
      <c r="K408">
        <f t="shared" si="6"/>
        <v>165.1115336351362</v>
      </c>
      <c r="L408">
        <f>Копия_20208[[#This Row],[Off-Take]]/Копия_20208[[#This Row],[Number of stores]]</f>
        <v>1.097537057457037E-2</v>
      </c>
      <c r="M408">
        <f>Копия_20208[[#This Row],[Value (in 1000 rub)]]/Копия_20208[[#This Row],[Volume (in 1000 kg)]]/1000</f>
        <v>0.44626367285606955</v>
      </c>
    </row>
    <row r="409" spans="1:13" hidden="1" x14ac:dyDescent="0.25">
      <c r="A409">
        <v>2020</v>
      </c>
      <c r="B409">
        <v>8</v>
      </c>
      <c r="C409" s="1" t="s">
        <v>32</v>
      </c>
      <c r="D409" s="1" t="s">
        <v>33</v>
      </c>
      <c r="E409" s="1" t="s">
        <v>18</v>
      </c>
      <c r="F409">
        <v>1.2499</v>
      </c>
      <c r="G409" s="5">
        <v>347.71969200000001</v>
      </c>
      <c r="H409">
        <v>0.2374</v>
      </c>
      <c r="I409">
        <v>91</v>
      </c>
      <c r="J409" s="4">
        <f>AVERAGE(Копия_20208[[#This Row],[Units (in 1000)]]*1000/Копия_20208[[#This Row],[Number of stores]])</f>
        <v>13.735164835164836</v>
      </c>
      <c r="K409">
        <f t="shared" si="6"/>
        <v>278.19800944075524</v>
      </c>
      <c r="L409">
        <f>Копия_20208[[#This Row],[Off-Take]]/Копия_20208[[#This Row],[Number of stores]]</f>
        <v>0.1509358773095037</v>
      </c>
      <c r="M409">
        <f>Копия_20208[[#This Row],[Value (in 1000 rub)]]/Копия_20208[[#This Row],[Volume (in 1000 kg)]]/1000</f>
        <v>1.4646996293176076</v>
      </c>
    </row>
    <row r="410" spans="1:13" hidden="1" x14ac:dyDescent="0.25">
      <c r="A410">
        <v>2020</v>
      </c>
      <c r="B410">
        <v>8</v>
      </c>
      <c r="C410" s="1" t="s">
        <v>32</v>
      </c>
      <c r="D410" s="1" t="s">
        <v>33</v>
      </c>
      <c r="E410" s="1" t="s">
        <v>12</v>
      </c>
      <c r="F410">
        <v>3.0800000000000001E-2</v>
      </c>
      <c r="G410" s="5">
        <v>9.3602290000000004</v>
      </c>
      <c r="H410">
        <v>1.09E-2</v>
      </c>
      <c r="I410">
        <v>6</v>
      </c>
      <c r="J410" s="4">
        <f>AVERAGE(Копия_20208[[#This Row],[Units (in 1000)]]*1000/Копия_20208[[#This Row],[Number of stores]])</f>
        <v>5.1333333333333337</v>
      </c>
      <c r="K410">
        <f t="shared" si="6"/>
        <v>303.90353896103898</v>
      </c>
      <c r="L410">
        <f>Копия_20208[[#This Row],[Off-Take]]/Копия_20208[[#This Row],[Number of stores]]</f>
        <v>0.85555555555555562</v>
      </c>
      <c r="M410">
        <f>Копия_20208[[#This Row],[Value (in 1000 rub)]]/Копия_20208[[#This Row],[Volume (in 1000 kg)]]/1000</f>
        <v>0.85873660550458719</v>
      </c>
    </row>
    <row r="411" spans="1:13" hidden="1" x14ac:dyDescent="0.25">
      <c r="A411">
        <v>2020</v>
      </c>
      <c r="B411">
        <v>8</v>
      </c>
      <c r="C411" s="1" t="s">
        <v>32</v>
      </c>
      <c r="D411" s="1" t="s">
        <v>33</v>
      </c>
      <c r="E411" s="1" t="s">
        <v>13</v>
      </c>
      <c r="F411">
        <v>5.3999999999999999E-2</v>
      </c>
      <c r="G411" s="5">
        <v>26.511486000000001</v>
      </c>
      <c r="H411">
        <v>2.7E-2</v>
      </c>
      <c r="I411">
        <v>41</v>
      </c>
      <c r="J411" s="4">
        <f>AVERAGE(Копия_20208[[#This Row],[Units (in 1000)]]*1000/Копия_20208[[#This Row],[Number of stores]])</f>
        <v>1.3170731707317074</v>
      </c>
      <c r="K411">
        <f t="shared" si="6"/>
        <v>490.95344444444447</v>
      </c>
      <c r="L411">
        <f>Копия_20208[[#This Row],[Off-Take]]/Копия_20208[[#This Row],[Number of stores]]</f>
        <v>3.2123735871505056E-2</v>
      </c>
      <c r="M411">
        <f>Копия_20208[[#This Row],[Value (in 1000 rub)]]/Копия_20208[[#This Row],[Volume (in 1000 kg)]]/1000</f>
        <v>0.981906888888889</v>
      </c>
    </row>
    <row r="412" spans="1:13" hidden="1" x14ac:dyDescent="0.25">
      <c r="A412">
        <v>2020</v>
      </c>
      <c r="B412">
        <v>8</v>
      </c>
      <c r="C412" s="1" t="s">
        <v>32</v>
      </c>
      <c r="D412" s="1" t="s">
        <v>29</v>
      </c>
      <c r="E412" s="1" t="s">
        <v>18</v>
      </c>
      <c r="F412">
        <v>1.6400000000000001E-2</v>
      </c>
      <c r="G412" s="5">
        <v>2.9158759999999999</v>
      </c>
      <c r="H412">
        <v>3.0999999999999999E-3</v>
      </c>
      <c r="I412">
        <v>7</v>
      </c>
      <c r="J412" s="4">
        <f>AVERAGE(Копия_20208[[#This Row],[Units (in 1000)]]*1000/Копия_20208[[#This Row],[Number of stores]])</f>
        <v>2.342857142857143</v>
      </c>
      <c r="K412">
        <f t="shared" si="6"/>
        <v>177.79731707317072</v>
      </c>
      <c r="L412">
        <f>Копия_20208[[#This Row],[Off-Take]]/Копия_20208[[#This Row],[Number of stores]]</f>
        <v>0.33469387755102042</v>
      </c>
      <c r="M412">
        <f>Копия_20208[[#This Row],[Value (in 1000 rub)]]/Копия_20208[[#This Row],[Volume (in 1000 kg)]]/1000</f>
        <v>0.94060516129032257</v>
      </c>
    </row>
    <row r="413" spans="1:13" hidden="1" x14ac:dyDescent="0.25">
      <c r="A413">
        <v>2020</v>
      </c>
      <c r="B413">
        <v>8</v>
      </c>
      <c r="C413" s="1" t="s">
        <v>32</v>
      </c>
      <c r="D413" s="1" t="s">
        <v>29</v>
      </c>
      <c r="E413" s="1" t="s">
        <v>12</v>
      </c>
      <c r="F413">
        <v>6.9999999999999999E-4</v>
      </c>
      <c r="G413" s="5">
        <v>0.183668</v>
      </c>
      <c r="H413">
        <v>2.0000000000000001E-4</v>
      </c>
      <c r="I413">
        <v>1</v>
      </c>
      <c r="J413" s="4">
        <f>AVERAGE(Копия_20208[[#This Row],[Units (in 1000)]]*1000/Копия_20208[[#This Row],[Number of stores]])</f>
        <v>0.7</v>
      </c>
      <c r="K413">
        <f t="shared" si="6"/>
        <v>262.38285714285712</v>
      </c>
      <c r="L413">
        <f>Копия_20208[[#This Row],[Off-Take]]/Копия_20208[[#This Row],[Number of stores]]</f>
        <v>0.7</v>
      </c>
      <c r="M413">
        <f>Копия_20208[[#This Row],[Value (in 1000 rub)]]/Копия_20208[[#This Row],[Volume (in 1000 kg)]]/1000</f>
        <v>0.91833999999999993</v>
      </c>
    </row>
    <row r="414" spans="1:13" hidden="1" x14ac:dyDescent="0.25">
      <c r="A414">
        <v>2020</v>
      </c>
      <c r="B414">
        <v>8</v>
      </c>
      <c r="C414" s="1" t="s">
        <v>32</v>
      </c>
      <c r="D414" s="1" t="s">
        <v>29</v>
      </c>
      <c r="E414" s="1" t="s">
        <v>13</v>
      </c>
      <c r="F414">
        <v>1.1977</v>
      </c>
      <c r="G414" s="5">
        <v>345.45659899999998</v>
      </c>
      <c r="H414">
        <v>0.47920000000000001</v>
      </c>
      <c r="I414">
        <v>201</v>
      </c>
      <c r="J414" s="4">
        <f>AVERAGE(Копия_20208[[#This Row],[Units (in 1000)]]*1000/Копия_20208[[#This Row],[Number of stores]])</f>
        <v>5.9587064676616919</v>
      </c>
      <c r="K414">
        <f t="shared" si="6"/>
        <v>288.43332971528764</v>
      </c>
      <c r="L414">
        <f>Копия_20208[[#This Row],[Off-Take]]/Копия_20208[[#This Row],[Number of stores]]</f>
        <v>2.9645305809262147E-2</v>
      </c>
      <c r="M414">
        <f>Копия_20208[[#This Row],[Value (in 1000 rub)]]/Копия_20208[[#This Row],[Volume (in 1000 kg)]]/1000</f>
        <v>0.72090275250417357</v>
      </c>
    </row>
    <row r="415" spans="1:13" hidden="1" x14ac:dyDescent="0.25">
      <c r="A415">
        <v>2020</v>
      </c>
      <c r="B415">
        <v>8</v>
      </c>
      <c r="C415" s="1" t="s">
        <v>32</v>
      </c>
      <c r="D415" s="1" t="s">
        <v>34</v>
      </c>
      <c r="E415" s="1" t="s">
        <v>18</v>
      </c>
      <c r="F415">
        <v>5.0000000000000001E-4</v>
      </c>
      <c r="G415" s="5">
        <v>0.23585100000000001</v>
      </c>
      <c r="H415">
        <v>1E-4</v>
      </c>
      <c r="I415">
        <v>0</v>
      </c>
      <c r="J415" s="4" t="e">
        <f>AVERAGE(Копия_20208[[#This Row],[Units (in 1000)]]*1000/Копия_20208[[#This Row],[Number of stores]])</f>
        <v>#DIV/0!</v>
      </c>
      <c r="K415">
        <f t="shared" si="6"/>
        <v>471.702</v>
      </c>
      <c r="L415" t="e">
        <f>Копия_20208[[#This Row],[Off-Take]]/Копия_20208[[#This Row],[Number of stores]]</f>
        <v>#DIV/0!</v>
      </c>
      <c r="M415">
        <f>Копия_20208[[#This Row],[Value (in 1000 rub)]]/Копия_20208[[#This Row],[Volume (in 1000 kg)]]/1000</f>
        <v>2.3585099999999999</v>
      </c>
    </row>
    <row r="416" spans="1:13" hidden="1" x14ac:dyDescent="0.25">
      <c r="A416">
        <v>2020</v>
      </c>
      <c r="B416">
        <v>8</v>
      </c>
      <c r="C416" s="1" t="s">
        <v>32</v>
      </c>
      <c r="D416" s="1" t="s">
        <v>34</v>
      </c>
      <c r="E416" s="1" t="s">
        <v>12</v>
      </c>
      <c r="F416">
        <v>4.9099999999999998E-2</v>
      </c>
      <c r="G416" s="5">
        <v>21.178290000000001</v>
      </c>
      <c r="H416">
        <v>1.72E-2</v>
      </c>
      <c r="I416">
        <v>0</v>
      </c>
      <c r="J416" s="4" t="e">
        <f>AVERAGE(Копия_20208[[#This Row],[Units (in 1000)]]*1000/Копия_20208[[#This Row],[Number of stores]])</f>
        <v>#DIV/0!</v>
      </c>
      <c r="K416">
        <f t="shared" si="6"/>
        <v>431.32973523421589</v>
      </c>
      <c r="L416" t="e">
        <f>Копия_20208[[#This Row],[Off-Take]]/Копия_20208[[#This Row],[Number of stores]]</f>
        <v>#DIV/0!</v>
      </c>
      <c r="M416">
        <f>Копия_20208[[#This Row],[Value (in 1000 rub)]]/Копия_20208[[#This Row],[Volume (in 1000 kg)]]/1000</f>
        <v>1.2312959302325583</v>
      </c>
    </row>
    <row r="417" spans="1:13" hidden="1" x14ac:dyDescent="0.25">
      <c r="A417">
        <v>2020</v>
      </c>
      <c r="B417">
        <v>8</v>
      </c>
      <c r="C417" s="1" t="s">
        <v>32</v>
      </c>
      <c r="D417" s="1" t="s">
        <v>34</v>
      </c>
      <c r="E417" s="1" t="s">
        <v>13</v>
      </c>
      <c r="F417">
        <v>0.3095</v>
      </c>
      <c r="G417" s="5">
        <v>161.393145</v>
      </c>
      <c r="H417">
        <v>0.13</v>
      </c>
      <c r="I417">
        <v>0</v>
      </c>
      <c r="J417" s="4" t="e">
        <f>AVERAGE(Копия_20208[[#This Row],[Units (in 1000)]]*1000/Копия_20208[[#This Row],[Number of stores]])</f>
        <v>#DIV/0!</v>
      </c>
      <c r="K417">
        <f t="shared" si="6"/>
        <v>521.46411954765756</v>
      </c>
      <c r="L417" t="e">
        <f>Копия_20208[[#This Row],[Off-Take]]/Копия_20208[[#This Row],[Number of stores]]</f>
        <v>#DIV/0!</v>
      </c>
      <c r="M417">
        <f>Копия_20208[[#This Row],[Value (in 1000 rub)]]/Копия_20208[[#This Row],[Volume (in 1000 kg)]]/1000</f>
        <v>1.2414857307692306</v>
      </c>
    </row>
    <row r="418" spans="1:13" hidden="1" x14ac:dyDescent="0.25">
      <c r="A418">
        <v>2020</v>
      </c>
      <c r="B418">
        <v>8</v>
      </c>
      <c r="C418" s="1" t="s">
        <v>32</v>
      </c>
      <c r="D418" s="1" t="s">
        <v>35</v>
      </c>
      <c r="E418" s="1" t="s">
        <v>18</v>
      </c>
      <c r="F418">
        <v>0.24660000000000001</v>
      </c>
      <c r="G418" s="5">
        <v>41.636364</v>
      </c>
      <c r="H418">
        <v>4.4400000000000002E-2</v>
      </c>
      <c r="I418">
        <v>0</v>
      </c>
      <c r="J418" s="4" t="e">
        <f>AVERAGE(Копия_20208[[#This Row],[Units (in 1000)]]*1000/Копия_20208[[#This Row],[Number of stores]])</f>
        <v>#DIV/0!</v>
      </c>
      <c r="K418">
        <f t="shared" si="6"/>
        <v>168.84170316301703</v>
      </c>
      <c r="L418" t="e">
        <f>Копия_20208[[#This Row],[Off-Take]]/Копия_20208[[#This Row],[Number of stores]]</f>
        <v>#DIV/0!</v>
      </c>
      <c r="M418">
        <f>Копия_20208[[#This Row],[Value (in 1000 rub)]]/Копия_20208[[#This Row],[Volume (in 1000 kg)]]/1000</f>
        <v>0.93775594594594591</v>
      </c>
    </row>
    <row r="419" spans="1:13" hidden="1" x14ac:dyDescent="0.25">
      <c r="A419">
        <v>2020</v>
      </c>
      <c r="B419">
        <v>8</v>
      </c>
      <c r="C419" s="1" t="s">
        <v>32</v>
      </c>
      <c r="D419" s="1" t="s">
        <v>35</v>
      </c>
      <c r="E419" s="1" t="s">
        <v>12</v>
      </c>
      <c r="F419">
        <v>0.55979999999999996</v>
      </c>
      <c r="G419" s="5">
        <v>128.825793</v>
      </c>
      <c r="H419">
        <v>0.19589999999999999</v>
      </c>
      <c r="I419">
        <v>0</v>
      </c>
      <c r="J419" s="4" t="e">
        <f>AVERAGE(Копия_20208[[#This Row],[Units (in 1000)]]*1000/Копия_20208[[#This Row],[Number of stores]])</f>
        <v>#DIV/0!</v>
      </c>
      <c r="K419">
        <f t="shared" si="6"/>
        <v>230.12824758842447</v>
      </c>
      <c r="L419" t="e">
        <f>Копия_20208[[#This Row],[Off-Take]]/Копия_20208[[#This Row],[Number of stores]]</f>
        <v>#DIV/0!</v>
      </c>
      <c r="M419">
        <f>Копия_20208[[#This Row],[Value (in 1000 rub)]]/Копия_20208[[#This Row],[Volume (in 1000 kg)]]/1000</f>
        <v>0.65760996937212868</v>
      </c>
    </row>
    <row r="420" spans="1:13" hidden="1" x14ac:dyDescent="0.25">
      <c r="A420">
        <v>2020</v>
      </c>
      <c r="B420">
        <v>8</v>
      </c>
      <c r="C420" s="1" t="s">
        <v>32</v>
      </c>
      <c r="D420" s="1" t="s">
        <v>17</v>
      </c>
      <c r="E420" s="1" t="s">
        <v>18</v>
      </c>
      <c r="F420">
        <v>1.4419999999999999</v>
      </c>
      <c r="G420" s="5">
        <v>152.140199</v>
      </c>
      <c r="H420">
        <v>0.2596</v>
      </c>
      <c r="I420">
        <v>190</v>
      </c>
      <c r="J420" s="4">
        <f>AVERAGE(Копия_20208[[#This Row],[Units (in 1000)]]*1000/Копия_20208[[#This Row],[Number of stores]])</f>
        <v>7.5894736842105264</v>
      </c>
      <c r="K420">
        <f t="shared" si="6"/>
        <v>105.50637933425797</v>
      </c>
      <c r="L420">
        <f>Копия_20208[[#This Row],[Off-Take]]/Копия_20208[[#This Row],[Number of stores]]</f>
        <v>3.9944598337950138E-2</v>
      </c>
      <c r="M420">
        <f>Копия_20208[[#This Row],[Value (in 1000 rub)]]/Копия_20208[[#This Row],[Volume (in 1000 kg)]]/1000</f>
        <v>0.58605623651771954</v>
      </c>
    </row>
    <row r="421" spans="1:13" hidden="1" x14ac:dyDescent="0.25">
      <c r="A421">
        <v>2020</v>
      </c>
      <c r="B421">
        <v>9</v>
      </c>
      <c r="C421" s="1" t="s">
        <v>9</v>
      </c>
      <c r="D421" s="1" t="s">
        <v>10</v>
      </c>
      <c r="E421" s="1" t="s">
        <v>11</v>
      </c>
      <c r="F421">
        <v>11.6793</v>
      </c>
      <c r="G421" s="5">
        <v>692.95661900000005</v>
      </c>
      <c r="H421">
        <v>2.4527000000000001</v>
      </c>
      <c r="I421">
        <v>532</v>
      </c>
      <c r="J421" s="4">
        <f>AVERAGE(Копия_20208[[#This Row],[Units (in 1000)]]*1000/Копия_20208[[#This Row],[Number of stores]])</f>
        <v>21.953571428571426</v>
      </c>
      <c r="K421">
        <f t="shared" si="6"/>
        <v>59.332033512282422</v>
      </c>
      <c r="L421">
        <f>Копия_20208[[#This Row],[Off-Take]]/Копия_20208[[#This Row],[Number of stores]]</f>
        <v>4.1266111707841023E-2</v>
      </c>
      <c r="M421">
        <f>Копия_20208[[#This Row],[Value (in 1000 rub)]]/Копия_20208[[#This Row],[Volume (in 1000 kg)]]/1000</f>
        <v>0.28252807885187753</v>
      </c>
    </row>
    <row r="422" spans="1:13" hidden="1" x14ac:dyDescent="0.25">
      <c r="A422">
        <v>2020</v>
      </c>
      <c r="B422">
        <v>9</v>
      </c>
      <c r="C422" s="1" t="s">
        <v>9</v>
      </c>
      <c r="D422" s="1" t="s">
        <v>10</v>
      </c>
      <c r="E422" s="1" t="s">
        <v>12</v>
      </c>
      <c r="F422">
        <v>83.769000000000005</v>
      </c>
      <c r="G422" s="5">
        <v>6512.4255009999997</v>
      </c>
      <c r="H422">
        <v>29.319199999999999</v>
      </c>
      <c r="I422">
        <v>710</v>
      </c>
      <c r="J422" s="4">
        <f>AVERAGE(Копия_20208[[#This Row],[Units (in 1000)]]*1000/Копия_20208[[#This Row],[Number of stores]])</f>
        <v>117.98450704225353</v>
      </c>
      <c r="K422">
        <f t="shared" si="6"/>
        <v>77.742667347109304</v>
      </c>
      <c r="L422">
        <f>Копия_20208[[#This Row],[Off-Take]]/Копия_20208[[#This Row],[Number of stores]]</f>
        <v>0.166175362031343</v>
      </c>
      <c r="M422">
        <f>Копия_20208[[#This Row],[Value (in 1000 rub)]]/Копия_20208[[#This Row],[Volume (in 1000 kg)]]/1000</f>
        <v>0.22212152790662773</v>
      </c>
    </row>
    <row r="423" spans="1:13" hidden="1" x14ac:dyDescent="0.25">
      <c r="A423">
        <v>2020</v>
      </c>
      <c r="B423">
        <v>9</v>
      </c>
      <c r="C423" s="1" t="s">
        <v>9</v>
      </c>
      <c r="D423" s="1" t="s">
        <v>10</v>
      </c>
      <c r="E423" s="1" t="s">
        <v>13</v>
      </c>
      <c r="F423">
        <v>17.698599999999999</v>
      </c>
      <c r="G423" s="5">
        <v>2124.5435969999999</v>
      </c>
      <c r="H423">
        <v>8.8491999999999997</v>
      </c>
      <c r="I423">
        <v>508</v>
      </c>
      <c r="J423" s="4">
        <f>AVERAGE(Копия_20208[[#This Row],[Units (in 1000)]]*1000/Копия_20208[[#This Row],[Number of stores]])</f>
        <v>34.839763779527559</v>
      </c>
      <c r="K423">
        <f t="shared" si="6"/>
        <v>120.04020640050625</v>
      </c>
      <c r="L423">
        <f>Копия_20208[[#This Row],[Off-Take]]/Копия_20208[[#This Row],[Number of stores]]</f>
        <v>6.8582212164424325E-2</v>
      </c>
      <c r="M423">
        <f>Копия_20208[[#This Row],[Value (in 1000 rub)]]/Копия_20208[[#This Row],[Volume (in 1000 kg)]]/1000</f>
        <v>0.24008312581928309</v>
      </c>
    </row>
    <row r="424" spans="1:13" hidden="1" x14ac:dyDescent="0.25">
      <c r="A424">
        <v>2020</v>
      </c>
      <c r="B424">
        <v>9</v>
      </c>
      <c r="C424" s="1" t="s">
        <v>9</v>
      </c>
      <c r="D424" s="1" t="s">
        <v>10</v>
      </c>
      <c r="E424" s="1" t="s">
        <v>14</v>
      </c>
      <c r="F424">
        <v>4.7000000000000002E-3</v>
      </c>
      <c r="G424" s="5">
        <v>1.028076</v>
      </c>
      <c r="H424">
        <v>3.5999999999999999E-3</v>
      </c>
      <c r="I424">
        <v>5</v>
      </c>
      <c r="J424" s="4">
        <f>AVERAGE(Копия_20208[[#This Row],[Units (in 1000)]]*1000/Копия_20208[[#This Row],[Number of stores]])</f>
        <v>0.94000000000000006</v>
      </c>
      <c r="K424">
        <f t="shared" si="6"/>
        <v>218.7395744680851</v>
      </c>
      <c r="L424">
        <f>Копия_20208[[#This Row],[Off-Take]]/Копия_20208[[#This Row],[Number of stores]]</f>
        <v>0.188</v>
      </c>
      <c r="M424">
        <f>Копия_20208[[#This Row],[Value (in 1000 rub)]]/Копия_20208[[#This Row],[Volume (in 1000 kg)]]/1000</f>
        <v>0.28557666666666665</v>
      </c>
    </row>
    <row r="425" spans="1:13" hidden="1" x14ac:dyDescent="0.25">
      <c r="A425">
        <v>2020</v>
      </c>
      <c r="B425">
        <v>9</v>
      </c>
      <c r="C425" s="1" t="s">
        <v>9</v>
      </c>
      <c r="D425" s="1" t="s">
        <v>15</v>
      </c>
      <c r="E425" s="1" t="s">
        <v>13</v>
      </c>
      <c r="F425">
        <v>28.8596</v>
      </c>
      <c r="G425" s="5">
        <v>4467.3348070000002</v>
      </c>
      <c r="H425">
        <v>11.543900000000001</v>
      </c>
      <c r="I425">
        <v>646</v>
      </c>
      <c r="J425" s="4">
        <f>AVERAGE(Копия_20208[[#This Row],[Units (in 1000)]]*1000/Копия_20208[[#This Row],[Number of stores]])</f>
        <v>44.674303405572751</v>
      </c>
      <c r="K425">
        <f t="shared" si="6"/>
        <v>154.79545132295667</v>
      </c>
      <c r="L425">
        <f>Копия_20208[[#This Row],[Off-Take]]/Копия_20208[[#This Row],[Number of stores]]</f>
        <v>6.9155268429679187E-2</v>
      </c>
      <c r="M425">
        <f>Копия_20208[[#This Row],[Value (in 1000 rub)]]/Копия_20208[[#This Row],[Volume (in 1000 kg)]]/1000</f>
        <v>0.38698661691456093</v>
      </c>
    </row>
    <row r="426" spans="1:13" hidden="1" x14ac:dyDescent="0.25">
      <c r="A426">
        <v>2020</v>
      </c>
      <c r="B426">
        <v>9</v>
      </c>
      <c r="C426" s="1" t="s">
        <v>9</v>
      </c>
      <c r="D426" s="1" t="s">
        <v>16</v>
      </c>
      <c r="E426" s="1" t="s">
        <v>11</v>
      </c>
      <c r="F426">
        <v>6.6517999999999997</v>
      </c>
      <c r="G426" s="5">
        <v>372.04314399999998</v>
      </c>
      <c r="H426">
        <v>1.5299</v>
      </c>
      <c r="I426">
        <v>454</v>
      </c>
      <c r="J426" s="4">
        <f>AVERAGE(Копия_20208[[#This Row],[Units (in 1000)]]*1000/Копия_20208[[#This Row],[Number of stores]])</f>
        <v>14.651541850220262</v>
      </c>
      <c r="K426">
        <f t="shared" si="6"/>
        <v>55.931198171923391</v>
      </c>
      <c r="L426">
        <f>Копия_20208[[#This Row],[Off-Take]]/Копия_20208[[#This Row],[Number of stores]]</f>
        <v>3.2272118612819964E-2</v>
      </c>
      <c r="M426">
        <f>Копия_20208[[#This Row],[Value (in 1000 rub)]]/Копия_20208[[#This Row],[Volume (in 1000 kg)]]/1000</f>
        <v>0.24318134780050982</v>
      </c>
    </row>
    <row r="427" spans="1:13" hidden="1" x14ac:dyDescent="0.25">
      <c r="A427">
        <v>2020</v>
      </c>
      <c r="B427">
        <v>9</v>
      </c>
      <c r="C427" s="1" t="s">
        <v>9</v>
      </c>
      <c r="D427" s="1" t="s">
        <v>16</v>
      </c>
      <c r="E427" s="1" t="s">
        <v>13</v>
      </c>
      <c r="F427">
        <v>0.54859999999999998</v>
      </c>
      <c r="G427" s="5">
        <v>60.611303999999997</v>
      </c>
      <c r="H427">
        <v>0.24690000000000001</v>
      </c>
      <c r="I427">
        <v>91</v>
      </c>
      <c r="J427" s="4">
        <f>AVERAGE(Копия_20208[[#This Row],[Units (in 1000)]]*1000/Копия_20208[[#This Row],[Number of stores]])</f>
        <v>6.0285714285714285</v>
      </c>
      <c r="K427">
        <f t="shared" si="6"/>
        <v>110.48360189573459</v>
      </c>
      <c r="L427">
        <f>Копия_20208[[#This Row],[Off-Take]]/Копия_20208[[#This Row],[Number of stores]]</f>
        <v>6.6248037676609098E-2</v>
      </c>
      <c r="M427">
        <f>Копия_20208[[#This Row],[Value (in 1000 rub)]]/Копия_20208[[#This Row],[Volume (in 1000 kg)]]/1000</f>
        <v>0.24548928311057105</v>
      </c>
    </row>
    <row r="428" spans="1:13" hidden="1" x14ac:dyDescent="0.25">
      <c r="A428">
        <v>2020</v>
      </c>
      <c r="B428">
        <v>9</v>
      </c>
      <c r="C428" s="1" t="s">
        <v>9</v>
      </c>
      <c r="D428" s="1" t="s">
        <v>19</v>
      </c>
      <c r="E428" s="1" t="s">
        <v>12</v>
      </c>
      <c r="F428">
        <v>2.4628999999999999</v>
      </c>
      <c r="G428" s="5">
        <v>369.87360899999999</v>
      </c>
      <c r="H428">
        <v>0.9113</v>
      </c>
      <c r="I428">
        <v>162</v>
      </c>
      <c r="J428" s="4">
        <f>AVERAGE(Копия_20208[[#This Row],[Units (in 1000)]]*1000/Копия_20208[[#This Row],[Number of stores]])</f>
        <v>15.203086419753086</v>
      </c>
      <c r="K428">
        <f t="shared" si="6"/>
        <v>150.17808640220878</v>
      </c>
      <c r="L428">
        <f>Копия_20208[[#This Row],[Off-Take]]/Копия_20208[[#This Row],[Number of stores]]</f>
        <v>9.3846212467611642E-2</v>
      </c>
      <c r="M428">
        <f>Копия_20208[[#This Row],[Value (in 1000 rub)]]/Копия_20208[[#This Row],[Volume (in 1000 kg)]]/1000</f>
        <v>0.40587469439262586</v>
      </c>
    </row>
    <row r="429" spans="1:13" hidden="1" x14ac:dyDescent="0.25">
      <c r="A429">
        <v>2020</v>
      </c>
      <c r="B429">
        <v>9</v>
      </c>
      <c r="C429" s="1" t="s">
        <v>9</v>
      </c>
      <c r="D429" s="1" t="s">
        <v>20</v>
      </c>
      <c r="E429" s="1" t="s">
        <v>12</v>
      </c>
      <c r="F429">
        <v>5.6566000000000001</v>
      </c>
      <c r="G429" s="5">
        <v>335.49988100000002</v>
      </c>
      <c r="H429">
        <v>2.0364</v>
      </c>
      <c r="I429">
        <v>174</v>
      </c>
      <c r="J429" s="4">
        <f>AVERAGE(Копия_20208[[#This Row],[Units (in 1000)]]*1000/Копия_20208[[#This Row],[Number of stores]])</f>
        <v>32.50919540229885</v>
      </c>
      <c r="K429">
        <f t="shared" si="6"/>
        <v>59.311226001484997</v>
      </c>
      <c r="L429">
        <f>Копия_20208[[#This Row],[Off-Take]]/Копия_20208[[#This Row],[Number of stores]]</f>
        <v>0.18683445633505086</v>
      </c>
      <c r="M429">
        <f>Копия_20208[[#This Row],[Value (in 1000 rub)]]/Копия_20208[[#This Row],[Volume (in 1000 kg)]]/1000</f>
        <v>0.16475146385778824</v>
      </c>
    </row>
    <row r="430" spans="1:13" hidden="1" x14ac:dyDescent="0.25">
      <c r="A430">
        <v>2020</v>
      </c>
      <c r="B430">
        <v>9</v>
      </c>
      <c r="C430" s="1" t="s">
        <v>9</v>
      </c>
      <c r="D430" s="1" t="s">
        <v>17</v>
      </c>
      <c r="E430" s="1" t="s">
        <v>18</v>
      </c>
      <c r="F430">
        <v>2.7854999999999999</v>
      </c>
      <c r="G430" s="5">
        <v>291.05724500000002</v>
      </c>
      <c r="H430">
        <v>0.50149999999999995</v>
      </c>
      <c r="I430">
        <v>98</v>
      </c>
      <c r="J430" s="4">
        <f>AVERAGE(Копия_20208[[#This Row],[Units (in 1000)]]*1000/Копия_20208[[#This Row],[Number of stores]])</f>
        <v>28.423469387755102</v>
      </c>
      <c r="K430">
        <f t="shared" si="6"/>
        <v>104.4901256506911</v>
      </c>
      <c r="L430">
        <f>Копия_20208[[#This Row],[Off-Take]]/Копия_20208[[#This Row],[Number of stores]]</f>
        <v>0.29003540191586841</v>
      </c>
      <c r="M430">
        <f>Копия_20208[[#This Row],[Value (in 1000 rub)]]/Копия_20208[[#This Row],[Volume (in 1000 kg)]]/1000</f>
        <v>0.58037336989032917</v>
      </c>
    </row>
    <row r="431" spans="1:13" hidden="1" x14ac:dyDescent="0.25">
      <c r="A431">
        <v>2020</v>
      </c>
      <c r="B431">
        <v>9</v>
      </c>
      <c r="C431" s="1" t="s">
        <v>9</v>
      </c>
      <c r="D431" s="1" t="s">
        <v>21</v>
      </c>
      <c r="E431" s="1" t="s">
        <v>22</v>
      </c>
      <c r="F431">
        <v>4.3E-3</v>
      </c>
      <c r="G431" s="5">
        <v>1.373928</v>
      </c>
      <c r="H431">
        <v>1.2999999999999999E-3</v>
      </c>
      <c r="I431">
        <v>3</v>
      </c>
      <c r="J431" s="4">
        <f>AVERAGE(Копия_20208[[#This Row],[Units (in 1000)]]*1000/Копия_20208[[#This Row],[Number of stores]])</f>
        <v>1.4333333333333333</v>
      </c>
      <c r="K431">
        <f t="shared" si="6"/>
        <v>319.51813953488374</v>
      </c>
      <c r="L431">
        <f>Копия_20208[[#This Row],[Off-Take]]/Копия_20208[[#This Row],[Number of stores]]</f>
        <v>0.4777777777777778</v>
      </c>
      <c r="M431">
        <f>Копия_20208[[#This Row],[Value (in 1000 rub)]]/Копия_20208[[#This Row],[Volume (in 1000 kg)]]/1000</f>
        <v>1.0568676923076923</v>
      </c>
    </row>
    <row r="432" spans="1:13" hidden="1" x14ac:dyDescent="0.25">
      <c r="A432">
        <v>2020</v>
      </c>
      <c r="B432">
        <v>9</v>
      </c>
      <c r="C432" s="1" t="s">
        <v>9</v>
      </c>
      <c r="D432" s="1" t="s">
        <v>21</v>
      </c>
      <c r="E432" s="1" t="s">
        <v>13</v>
      </c>
      <c r="F432">
        <v>0.76380000000000003</v>
      </c>
      <c r="G432" s="5">
        <v>92.426348000000004</v>
      </c>
      <c r="H432">
        <v>0.30549999999999999</v>
      </c>
      <c r="I432">
        <v>121</v>
      </c>
      <c r="J432" s="4">
        <f>AVERAGE(Копия_20208[[#This Row],[Units (in 1000)]]*1000/Копия_20208[[#This Row],[Number of stores]])</f>
        <v>6.3123966942148764</v>
      </c>
      <c r="K432">
        <f t="shared" si="6"/>
        <v>121.00857292484943</v>
      </c>
      <c r="L432">
        <f>Копия_20208[[#This Row],[Off-Take]]/Копия_20208[[#This Row],[Number of stores]]</f>
        <v>5.2168567720784105E-2</v>
      </c>
      <c r="M432">
        <f>Копия_20208[[#This Row],[Value (in 1000 rub)]]/Копия_20208[[#This Row],[Volume (in 1000 kg)]]/1000</f>
        <v>0.30254123731587568</v>
      </c>
    </row>
    <row r="433" spans="1:13" hidden="1" x14ac:dyDescent="0.25">
      <c r="A433">
        <v>2020</v>
      </c>
      <c r="B433">
        <v>9</v>
      </c>
      <c r="C433" s="1" t="s">
        <v>9</v>
      </c>
      <c r="D433" s="1" t="s">
        <v>23</v>
      </c>
      <c r="E433" s="1" t="s">
        <v>13</v>
      </c>
      <c r="F433">
        <v>0.47449999999999998</v>
      </c>
      <c r="G433" s="5">
        <v>93.170169000000001</v>
      </c>
      <c r="H433">
        <v>0.1898</v>
      </c>
      <c r="I433">
        <v>181</v>
      </c>
      <c r="J433" s="4">
        <f>AVERAGE(Копия_20208[[#This Row],[Units (in 1000)]]*1000/Копия_20208[[#This Row],[Number of stores]])</f>
        <v>2.6215469613259668</v>
      </c>
      <c r="K433">
        <f t="shared" si="6"/>
        <v>196.35441306638569</v>
      </c>
      <c r="L433">
        <f>Копия_20208[[#This Row],[Off-Take]]/Копия_20208[[#This Row],[Number of stores]]</f>
        <v>1.4483684869204237E-2</v>
      </c>
      <c r="M433">
        <f>Копия_20208[[#This Row],[Value (in 1000 rub)]]/Копия_20208[[#This Row],[Volume (in 1000 kg)]]/1000</f>
        <v>0.4908860326659642</v>
      </c>
    </row>
    <row r="434" spans="1:13" hidden="1" x14ac:dyDescent="0.25">
      <c r="A434">
        <v>2020</v>
      </c>
      <c r="B434">
        <v>9</v>
      </c>
      <c r="C434" s="1" t="s">
        <v>9</v>
      </c>
      <c r="D434" s="1" t="s">
        <v>41</v>
      </c>
      <c r="E434" s="1" t="s">
        <v>13</v>
      </c>
      <c r="F434">
        <v>0.24199999999999999</v>
      </c>
      <c r="G434" s="5">
        <v>51.531351000000001</v>
      </c>
      <c r="H434">
        <v>9.6699999999999994E-2</v>
      </c>
      <c r="I434">
        <v>47</v>
      </c>
      <c r="J434" s="4">
        <f>AVERAGE(Копия_20208[[#This Row],[Units (in 1000)]]*1000/Копия_20208[[#This Row],[Number of stores]])</f>
        <v>5.1489361702127656</v>
      </c>
      <c r="K434">
        <f t="shared" si="6"/>
        <v>212.93946694214878</v>
      </c>
      <c r="L434">
        <f>Копия_20208[[#This Row],[Off-Take]]/Копия_20208[[#This Row],[Number of stores]]</f>
        <v>0.10955183340878225</v>
      </c>
      <c r="M434">
        <f>Копия_20208[[#This Row],[Value (in 1000 rub)]]/Копия_20208[[#This Row],[Volume (in 1000 kg)]]/1000</f>
        <v>0.53289918304033101</v>
      </c>
    </row>
    <row r="435" spans="1:13" hidden="1" x14ac:dyDescent="0.25">
      <c r="A435">
        <v>2020</v>
      </c>
      <c r="B435">
        <v>9</v>
      </c>
      <c r="C435" s="1" t="s">
        <v>9</v>
      </c>
      <c r="D435" s="1" t="s">
        <v>24</v>
      </c>
      <c r="E435" s="1" t="s">
        <v>18</v>
      </c>
      <c r="F435">
        <v>0.21640000000000001</v>
      </c>
      <c r="G435" s="5">
        <v>35.386023000000002</v>
      </c>
      <c r="H435">
        <v>4.1099999999999998E-2</v>
      </c>
      <c r="I435">
        <v>0</v>
      </c>
      <c r="J435" s="4" t="e">
        <f>AVERAGE(Копия_20208[[#This Row],[Units (in 1000)]]*1000/Копия_20208[[#This Row],[Number of stores]])</f>
        <v>#DIV/0!</v>
      </c>
      <c r="K435">
        <f t="shared" si="6"/>
        <v>163.52136321626617</v>
      </c>
      <c r="L435" t="e">
        <f>Копия_20208[[#This Row],[Off-Take]]/Копия_20208[[#This Row],[Number of stores]]</f>
        <v>#DIV/0!</v>
      </c>
      <c r="M435">
        <f>Копия_20208[[#This Row],[Value (in 1000 rub)]]/Копия_20208[[#This Row],[Volume (in 1000 kg)]]/1000</f>
        <v>0.86097379562043808</v>
      </c>
    </row>
    <row r="436" spans="1:13" hidden="1" x14ac:dyDescent="0.25">
      <c r="A436">
        <v>2020</v>
      </c>
      <c r="B436">
        <v>9</v>
      </c>
      <c r="C436" s="1" t="s">
        <v>9</v>
      </c>
      <c r="D436" s="1" t="s">
        <v>24</v>
      </c>
      <c r="E436" s="1" t="s">
        <v>12</v>
      </c>
      <c r="F436">
        <v>1.2999999999999999E-3</v>
      </c>
      <c r="G436" s="5">
        <v>0.175645</v>
      </c>
      <c r="H436">
        <v>5.0000000000000001E-4</v>
      </c>
      <c r="I436">
        <v>0</v>
      </c>
      <c r="J436" s="4" t="e">
        <f>AVERAGE(Копия_20208[[#This Row],[Units (in 1000)]]*1000/Копия_20208[[#This Row],[Number of stores]])</f>
        <v>#DIV/0!</v>
      </c>
      <c r="K436">
        <f t="shared" si="6"/>
        <v>135.11153846153846</v>
      </c>
      <c r="L436" t="e">
        <f>Копия_20208[[#This Row],[Off-Take]]/Копия_20208[[#This Row],[Number of stores]]</f>
        <v>#DIV/0!</v>
      </c>
      <c r="M436">
        <f>Копия_20208[[#This Row],[Value (in 1000 rub)]]/Копия_20208[[#This Row],[Volume (in 1000 kg)]]/1000</f>
        <v>0.35128999999999999</v>
      </c>
    </row>
    <row r="437" spans="1:13" hidden="1" x14ac:dyDescent="0.25">
      <c r="A437">
        <v>2020</v>
      </c>
      <c r="B437">
        <v>9</v>
      </c>
      <c r="C437" s="1" t="s">
        <v>26</v>
      </c>
      <c r="D437" s="1" t="s">
        <v>10</v>
      </c>
      <c r="E437" s="1" t="s">
        <v>11</v>
      </c>
      <c r="F437">
        <v>53.578200000000002</v>
      </c>
      <c r="G437" s="5">
        <v>3386.3273669999999</v>
      </c>
      <c r="H437">
        <v>11.2514</v>
      </c>
      <c r="I437">
        <v>7789</v>
      </c>
      <c r="J437" s="4">
        <f>AVERAGE(Копия_20208[[#This Row],[Units (in 1000)]]*1000/Копия_20208[[#This Row],[Number of stores]])</f>
        <v>6.878700731801259</v>
      </c>
      <c r="K437">
        <f t="shared" si="6"/>
        <v>63.203455267254213</v>
      </c>
      <c r="L437">
        <f>Копия_20208[[#This Row],[Off-Take]]/Копия_20208[[#This Row],[Number of stores]]</f>
        <v>8.8313014915923215E-4</v>
      </c>
      <c r="M437">
        <f>Копия_20208[[#This Row],[Value (in 1000 rub)]]/Копия_20208[[#This Row],[Volume (in 1000 kg)]]/1000</f>
        <v>0.30096942309401492</v>
      </c>
    </row>
    <row r="438" spans="1:13" hidden="1" x14ac:dyDescent="0.25">
      <c r="A438">
        <v>2020</v>
      </c>
      <c r="B438">
        <v>9</v>
      </c>
      <c r="C438" s="1" t="s">
        <v>26</v>
      </c>
      <c r="D438" s="1" t="s">
        <v>10</v>
      </c>
      <c r="E438" s="1" t="s">
        <v>27</v>
      </c>
      <c r="F438">
        <v>8.6E-3</v>
      </c>
      <c r="G438" s="5">
        <v>0.98517600000000005</v>
      </c>
      <c r="H438" s="5">
        <v>2.7000000000000001E-3</v>
      </c>
      <c r="I438">
        <v>1</v>
      </c>
      <c r="J438" s="4">
        <f>AVERAGE(Копия_20208[[#This Row],[Units (in 1000)]]*1000/Копия_20208[[#This Row],[Number of stores]])</f>
        <v>8.6</v>
      </c>
      <c r="K438">
        <f t="shared" si="6"/>
        <v>114.55534883720931</v>
      </c>
      <c r="L438">
        <f>Копия_20208[[#This Row],[Off-Take]]/Копия_20208[[#This Row],[Number of stores]]</f>
        <v>8.6</v>
      </c>
      <c r="M438">
        <f>Копия_20208[[#This Row],[Value (in 1000 rub)]]/Копия_20208[[#This Row],[Volume (in 1000 kg)]]/1000</f>
        <v>0.36487999999999998</v>
      </c>
    </row>
    <row r="439" spans="1:13" hidden="1" x14ac:dyDescent="0.25">
      <c r="A439">
        <v>2020</v>
      </c>
      <c r="B439">
        <v>9</v>
      </c>
      <c r="C439" s="1" t="s">
        <v>26</v>
      </c>
      <c r="D439" s="1" t="s">
        <v>10</v>
      </c>
      <c r="E439" s="1" t="s">
        <v>12</v>
      </c>
      <c r="F439">
        <v>68.321799999999996</v>
      </c>
      <c r="G439" s="5">
        <v>6367.3161319999999</v>
      </c>
      <c r="H439">
        <v>23.912500000000001</v>
      </c>
      <c r="I439">
        <v>9323</v>
      </c>
      <c r="J439" s="4">
        <f>AVERAGE(Копия_20208[[#This Row],[Units (in 1000)]]*1000/Копия_20208[[#This Row],[Number of stores]])</f>
        <v>7.3283063391612142</v>
      </c>
      <c r="K439">
        <f t="shared" si="6"/>
        <v>93.195965738607597</v>
      </c>
      <c r="L439">
        <f>Копия_20208[[#This Row],[Off-Take]]/Копия_20208[[#This Row],[Number of stores]]</f>
        <v>7.8604594434851592E-4</v>
      </c>
      <c r="M439">
        <f>Копия_20208[[#This Row],[Value (in 1000 rub)]]/Копия_20208[[#This Row],[Volume (in 1000 kg)]]/1000</f>
        <v>0.26627563542080496</v>
      </c>
    </row>
    <row r="440" spans="1:13" hidden="1" x14ac:dyDescent="0.25">
      <c r="A440">
        <v>2020</v>
      </c>
      <c r="B440">
        <v>9</v>
      </c>
      <c r="C440" s="1" t="s">
        <v>26</v>
      </c>
      <c r="D440" s="1" t="s">
        <v>10</v>
      </c>
      <c r="E440" s="1" t="s">
        <v>13</v>
      </c>
      <c r="F440">
        <v>5.7031999999999998</v>
      </c>
      <c r="G440" s="5">
        <v>825.61218299999996</v>
      </c>
      <c r="H440">
        <v>2.8515999999999999</v>
      </c>
      <c r="I440">
        <v>1288</v>
      </c>
      <c r="J440" s="4">
        <f>AVERAGE(Копия_20208[[#This Row],[Units (in 1000)]]*1000/Копия_20208[[#This Row],[Number of stores]])</f>
        <v>4.4279503105590061</v>
      </c>
      <c r="K440">
        <f t="shared" si="6"/>
        <v>144.76297219105064</v>
      </c>
      <c r="L440">
        <f>Копия_20208[[#This Row],[Off-Take]]/Копия_20208[[#This Row],[Number of stores]]</f>
        <v>3.4378496199992284E-3</v>
      </c>
      <c r="M440">
        <f>Копия_20208[[#This Row],[Value (in 1000 rub)]]/Копия_20208[[#This Row],[Volume (in 1000 kg)]]/1000</f>
        <v>0.28952594438210127</v>
      </c>
    </row>
    <row r="441" spans="1:13" hidden="1" x14ac:dyDescent="0.25">
      <c r="A441">
        <v>2020</v>
      </c>
      <c r="B441">
        <v>9</v>
      </c>
      <c r="C441" s="1" t="s">
        <v>26</v>
      </c>
      <c r="D441" s="1" t="s">
        <v>10</v>
      </c>
      <c r="E441" s="1" t="s">
        <v>14</v>
      </c>
      <c r="F441">
        <v>0.39810000000000001</v>
      </c>
      <c r="G441" s="5">
        <v>68.190551999999997</v>
      </c>
      <c r="H441">
        <v>0.29859999999999998</v>
      </c>
      <c r="I441">
        <v>305</v>
      </c>
      <c r="J441" s="4">
        <f>AVERAGE(Копия_20208[[#This Row],[Units (in 1000)]]*1000/Копия_20208[[#This Row],[Number of stores]])</f>
        <v>1.3052459016393443</v>
      </c>
      <c r="K441">
        <f t="shared" si="6"/>
        <v>171.29000753579501</v>
      </c>
      <c r="L441">
        <f>Копия_20208[[#This Row],[Off-Take]]/Копия_20208[[#This Row],[Number of stores]]</f>
        <v>4.2794947594732603E-3</v>
      </c>
      <c r="M441">
        <f>Копия_20208[[#This Row],[Value (in 1000 rub)]]/Копия_20208[[#This Row],[Volume (in 1000 kg)]]/1000</f>
        <v>0.22836755525787006</v>
      </c>
    </row>
    <row r="442" spans="1:13" hidden="1" x14ac:dyDescent="0.25">
      <c r="A442">
        <v>2020</v>
      </c>
      <c r="B442">
        <v>9</v>
      </c>
      <c r="C442" s="1" t="s">
        <v>26</v>
      </c>
      <c r="D442" s="1" t="s">
        <v>15</v>
      </c>
      <c r="E442" s="1" t="s">
        <v>13</v>
      </c>
      <c r="F442">
        <v>9.4641000000000002</v>
      </c>
      <c r="G442" s="5">
        <v>1951.666573</v>
      </c>
      <c r="H442">
        <v>3.7856999999999998</v>
      </c>
      <c r="I442">
        <v>1363</v>
      </c>
      <c r="J442" s="4">
        <f>AVERAGE(Копия_20208[[#This Row],[Units (in 1000)]]*1000/Копия_20208[[#This Row],[Number of stores]])</f>
        <v>6.9435803374908289</v>
      </c>
      <c r="K442">
        <f t="shared" si="6"/>
        <v>206.21787312052916</v>
      </c>
      <c r="L442">
        <f>Копия_20208[[#This Row],[Off-Take]]/Копия_20208[[#This Row],[Number of stores]]</f>
        <v>5.0943362710864481E-3</v>
      </c>
      <c r="M442">
        <f>Копия_20208[[#This Row],[Value (in 1000 rub)]]/Копия_20208[[#This Row],[Volume (in 1000 kg)]]/1000</f>
        <v>0.5155365118736297</v>
      </c>
    </row>
    <row r="443" spans="1:13" hidden="1" x14ac:dyDescent="0.25">
      <c r="A443">
        <v>2020</v>
      </c>
      <c r="B443">
        <v>9</v>
      </c>
      <c r="C443" s="1" t="s">
        <v>26</v>
      </c>
      <c r="D443" s="1" t="s">
        <v>20</v>
      </c>
      <c r="E443" s="1" t="s">
        <v>12</v>
      </c>
      <c r="F443">
        <v>8.1877999999999993</v>
      </c>
      <c r="G443" s="5">
        <v>600.12229000000002</v>
      </c>
      <c r="H443">
        <v>2.9476</v>
      </c>
      <c r="I443">
        <v>1787</v>
      </c>
      <c r="J443" s="4">
        <f>AVERAGE(Копия_20208[[#This Row],[Units (in 1000)]]*1000/Копия_20208[[#This Row],[Number of stores]])</f>
        <v>4.5818690542809177</v>
      </c>
      <c r="K443">
        <f t="shared" si="6"/>
        <v>73.29469332421408</v>
      </c>
      <c r="L443">
        <f>Копия_20208[[#This Row],[Off-Take]]/Копия_20208[[#This Row],[Number of stores]]</f>
        <v>2.5640005899725338E-3</v>
      </c>
      <c r="M443">
        <f>Копия_20208[[#This Row],[Value (in 1000 rub)]]/Копия_20208[[#This Row],[Volume (in 1000 kg)]]/1000</f>
        <v>0.20359692292034196</v>
      </c>
    </row>
    <row r="444" spans="1:13" hidden="1" x14ac:dyDescent="0.25">
      <c r="A444">
        <v>2020</v>
      </c>
      <c r="B444">
        <v>9</v>
      </c>
      <c r="C444" s="1" t="s">
        <v>26</v>
      </c>
      <c r="D444" s="1" t="s">
        <v>16</v>
      </c>
      <c r="E444" s="1" t="s">
        <v>11</v>
      </c>
      <c r="F444">
        <v>2.3517999999999999</v>
      </c>
      <c r="G444" s="5">
        <v>180.63085599999999</v>
      </c>
      <c r="H444">
        <v>0.54090000000000005</v>
      </c>
      <c r="I444">
        <v>1360</v>
      </c>
      <c r="J444" s="4">
        <f>AVERAGE(Копия_20208[[#This Row],[Units (in 1000)]]*1000/Копия_20208[[#This Row],[Number of stores]])</f>
        <v>1.7292647058823527</v>
      </c>
      <c r="K444">
        <f t="shared" si="6"/>
        <v>76.805364401734849</v>
      </c>
      <c r="L444">
        <f>Копия_20208[[#This Row],[Off-Take]]/Копия_20208[[#This Row],[Number of stores]]</f>
        <v>1.2715181660899653E-3</v>
      </c>
      <c r="M444">
        <f>Копия_20208[[#This Row],[Value (in 1000 rub)]]/Копия_20208[[#This Row],[Volume (in 1000 kg)]]/1000</f>
        <v>0.33394501016823808</v>
      </c>
    </row>
    <row r="445" spans="1:13" hidden="1" x14ac:dyDescent="0.25">
      <c r="A445">
        <v>2020</v>
      </c>
      <c r="B445">
        <v>9</v>
      </c>
      <c r="C445" s="1" t="s">
        <v>26</v>
      </c>
      <c r="D445" s="1" t="s">
        <v>16</v>
      </c>
      <c r="E445" s="1" t="s">
        <v>13</v>
      </c>
      <c r="F445">
        <v>0.87</v>
      </c>
      <c r="G445" s="5">
        <v>156.61625699999999</v>
      </c>
      <c r="H445">
        <v>0.39150000000000001</v>
      </c>
      <c r="I445">
        <v>319</v>
      </c>
      <c r="J445" s="4">
        <f>AVERAGE(Копия_20208[[#This Row],[Units (in 1000)]]*1000/Копия_20208[[#This Row],[Number of stores]])</f>
        <v>2.7272727272727271</v>
      </c>
      <c r="K445">
        <f t="shared" si="6"/>
        <v>180.01868620689655</v>
      </c>
      <c r="L445">
        <f>Копия_20208[[#This Row],[Off-Take]]/Копия_20208[[#This Row],[Number of stores]]</f>
        <v>8.5494442861214007E-3</v>
      </c>
      <c r="M445">
        <f>Копия_20208[[#This Row],[Value (in 1000 rub)]]/Копия_20208[[#This Row],[Volume (in 1000 kg)]]/1000</f>
        <v>0.40004152490421452</v>
      </c>
    </row>
    <row r="446" spans="1:13" hidden="1" x14ac:dyDescent="0.25">
      <c r="A446">
        <v>2020</v>
      </c>
      <c r="B446">
        <v>9</v>
      </c>
      <c r="C446" s="1" t="s">
        <v>26</v>
      </c>
      <c r="D446" s="1" t="s">
        <v>17</v>
      </c>
      <c r="E446" s="1" t="s">
        <v>18</v>
      </c>
      <c r="F446">
        <v>1.1543000000000001</v>
      </c>
      <c r="G446" s="5">
        <v>102.77844899999999</v>
      </c>
      <c r="H446">
        <v>0.20780000000000001</v>
      </c>
      <c r="I446">
        <v>259</v>
      </c>
      <c r="J446" s="4">
        <f>AVERAGE(Копия_20208[[#This Row],[Units (in 1000)]]*1000/Копия_20208[[#This Row],[Number of stores]])</f>
        <v>4.4567567567567572</v>
      </c>
      <c r="K446">
        <f t="shared" si="6"/>
        <v>89.039633544139292</v>
      </c>
      <c r="L446">
        <f>Копия_20208[[#This Row],[Off-Take]]/Копия_20208[[#This Row],[Number of stores]]</f>
        <v>1.7207555045392883E-2</v>
      </c>
      <c r="M446">
        <f>Копия_20208[[#This Row],[Value (in 1000 rub)]]/Копия_20208[[#This Row],[Volume (in 1000 kg)]]/1000</f>
        <v>0.49460273820981704</v>
      </c>
    </row>
    <row r="447" spans="1:13" hidden="1" x14ac:dyDescent="0.25">
      <c r="A447">
        <v>2020</v>
      </c>
      <c r="B447">
        <v>9</v>
      </c>
      <c r="C447" s="1" t="s">
        <v>26</v>
      </c>
      <c r="D447" s="1" t="s">
        <v>19</v>
      </c>
      <c r="E447" s="1" t="s">
        <v>12</v>
      </c>
      <c r="F447">
        <v>0.62429999999999997</v>
      </c>
      <c r="G447" s="5">
        <v>99.389678000000004</v>
      </c>
      <c r="H447">
        <v>0.23100000000000001</v>
      </c>
      <c r="I447">
        <v>234</v>
      </c>
      <c r="J447" s="4">
        <f>AVERAGE(Копия_20208[[#This Row],[Units (in 1000)]]*1000/Копия_20208[[#This Row],[Number of stores]])</f>
        <v>2.6679487179487178</v>
      </c>
      <c r="K447">
        <f t="shared" si="6"/>
        <v>159.20179080570239</v>
      </c>
      <c r="L447">
        <f>Копия_20208[[#This Row],[Off-Take]]/Копия_20208[[#This Row],[Number of stores]]</f>
        <v>1.1401490247644093E-2</v>
      </c>
      <c r="M447">
        <f>Копия_20208[[#This Row],[Value (in 1000 rub)]]/Копия_20208[[#This Row],[Volume (in 1000 kg)]]/1000</f>
        <v>0.43025834632034632</v>
      </c>
    </row>
    <row r="448" spans="1:13" hidden="1" x14ac:dyDescent="0.25">
      <c r="A448">
        <v>2020</v>
      </c>
      <c r="B448">
        <v>9</v>
      </c>
      <c r="C448" s="1" t="s">
        <v>26</v>
      </c>
      <c r="D448" s="1" t="s">
        <v>29</v>
      </c>
      <c r="E448" s="1" t="s">
        <v>18</v>
      </c>
      <c r="F448">
        <v>6.2199999999999998E-2</v>
      </c>
      <c r="G448" s="5">
        <v>20.959745999999999</v>
      </c>
      <c r="H448">
        <v>1.18E-2</v>
      </c>
      <c r="I448">
        <v>73</v>
      </c>
      <c r="J448" s="4">
        <f>AVERAGE(Копия_20208[[#This Row],[Units (in 1000)]]*1000/Копия_20208[[#This Row],[Number of stores]])</f>
        <v>0.85205479452054789</v>
      </c>
      <c r="K448">
        <f t="shared" si="6"/>
        <v>336.97340836012859</v>
      </c>
      <c r="L448">
        <f>Копия_20208[[#This Row],[Off-Take]]/Копия_20208[[#This Row],[Number of stores]]</f>
        <v>1.1671983486582847E-2</v>
      </c>
      <c r="M448">
        <f>Копия_20208[[#This Row],[Value (in 1000 rub)]]/Копия_20208[[#This Row],[Volume (in 1000 kg)]]/1000</f>
        <v>1.7762496610169491</v>
      </c>
    </row>
    <row r="449" spans="1:13" hidden="1" x14ac:dyDescent="0.25">
      <c r="A449">
        <v>2020</v>
      </c>
      <c r="B449">
        <v>9</v>
      </c>
      <c r="C449" s="1" t="s">
        <v>26</v>
      </c>
      <c r="D449" s="1" t="s">
        <v>29</v>
      </c>
      <c r="E449" s="1" t="s">
        <v>13</v>
      </c>
      <c r="F449">
        <v>0.17460000000000001</v>
      </c>
      <c r="G449" s="5">
        <v>59.082552</v>
      </c>
      <c r="H449">
        <v>6.9800000000000001E-2</v>
      </c>
      <c r="I449">
        <v>74</v>
      </c>
      <c r="J449" s="4">
        <f>AVERAGE(Копия_20208[[#This Row],[Units (in 1000)]]*1000/Копия_20208[[#This Row],[Number of stores]])</f>
        <v>2.3594594594594596</v>
      </c>
      <c r="K449">
        <f t="shared" si="6"/>
        <v>338.38804123711338</v>
      </c>
      <c r="L449">
        <f>Копия_20208[[#This Row],[Off-Take]]/Копия_20208[[#This Row],[Number of stores]]</f>
        <v>3.1884587289992695E-2</v>
      </c>
      <c r="M449">
        <f>Копия_20208[[#This Row],[Value (in 1000 rub)]]/Копия_20208[[#This Row],[Volume (in 1000 kg)]]/1000</f>
        <v>0.8464548997134671</v>
      </c>
    </row>
    <row r="450" spans="1:13" hidden="1" x14ac:dyDescent="0.25">
      <c r="A450">
        <v>2020</v>
      </c>
      <c r="B450">
        <v>9</v>
      </c>
      <c r="C450" s="1" t="s">
        <v>26</v>
      </c>
      <c r="D450" s="1" t="s">
        <v>28</v>
      </c>
      <c r="E450" s="1" t="s">
        <v>12</v>
      </c>
      <c r="F450">
        <v>0.28739999999999999</v>
      </c>
      <c r="G450" s="5">
        <v>65.509332999999998</v>
      </c>
      <c r="H450">
        <v>0.10050000000000001</v>
      </c>
      <c r="I450">
        <v>0</v>
      </c>
      <c r="J450" s="4" t="e">
        <f>AVERAGE(Копия_20208[[#This Row],[Units (in 1000)]]*1000/Копия_20208[[#This Row],[Number of stores]])</f>
        <v>#DIV/0!</v>
      </c>
      <c r="K450">
        <f t="shared" ref="K450:K513" si="7">AVERAGE(G450/F450)</f>
        <v>227.93783228949201</v>
      </c>
      <c r="L450" t="e">
        <f>Копия_20208[[#This Row],[Off-Take]]/Копия_20208[[#This Row],[Number of stores]]</f>
        <v>#DIV/0!</v>
      </c>
      <c r="M450">
        <f>Копия_20208[[#This Row],[Value (in 1000 rub)]]/Копия_20208[[#This Row],[Volume (in 1000 kg)]]/1000</f>
        <v>0.65183415920398002</v>
      </c>
    </row>
    <row r="451" spans="1:13" hidden="1" x14ac:dyDescent="0.25">
      <c r="A451">
        <v>2020</v>
      </c>
      <c r="B451">
        <v>9</v>
      </c>
      <c r="C451" s="1" t="s">
        <v>26</v>
      </c>
      <c r="D451" s="1" t="s">
        <v>30</v>
      </c>
      <c r="E451" s="1" t="s">
        <v>22</v>
      </c>
      <c r="F451">
        <v>1.3202</v>
      </c>
      <c r="G451" s="5">
        <v>62.586761000000003</v>
      </c>
      <c r="H451">
        <v>0.36969999999999997</v>
      </c>
      <c r="I451">
        <v>830</v>
      </c>
      <c r="J451" s="4">
        <f>AVERAGE(Копия_20208[[#This Row],[Units (in 1000)]]*1000/Копия_20208[[#This Row],[Number of stores]])</f>
        <v>1.5906024096385543</v>
      </c>
      <c r="K451">
        <f t="shared" si="7"/>
        <v>47.407029995455233</v>
      </c>
      <c r="L451">
        <f>Копия_20208[[#This Row],[Off-Take]]/Копия_20208[[#This Row],[Number of stores]]</f>
        <v>1.9163884453476557E-3</v>
      </c>
      <c r="M451">
        <f>Копия_20208[[#This Row],[Value (in 1000 rub)]]/Копия_20208[[#This Row],[Volume (in 1000 kg)]]/1000</f>
        <v>0.16929067081417368</v>
      </c>
    </row>
    <row r="452" spans="1:13" hidden="1" x14ac:dyDescent="0.25">
      <c r="A452">
        <v>2020</v>
      </c>
      <c r="B452">
        <v>9</v>
      </c>
      <c r="C452" s="1" t="s">
        <v>26</v>
      </c>
      <c r="D452" s="1" t="s">
        <v>21</v>
      </c>
      <c r="E452" s="1" t="s">
        <v>22</v>
      </c>
      <c r="F452">
        <v>2.2000000000000001E-3</v>
      </c>
      <c r="G452" s="5">
        <v>0.85402199999999995</v>
      </c>
      <c r="H452">
        <v>5.9999999999999995E-4</v>
      </c>
      <c r="I452">
        <v>2</v>
      </c>
      <c r="J452" s="4">
        <f>AVERAGE(Копия_20208[[#This Row],[Units (in 1000)]]*1000/Копия_20208[[#This Row],[Number of stores]])</f>
        <v>1.1000000000000001</v>
      </c>
      <c r="K452">
        <f t="shared" si="7"/>
        <v>388.19181818181812</v>
      </c>
      <c r="L452">
        <f>Копия_20208[[#This Row],[Off-Take]]/Копия_20208[[#This Row],[Number of stores]]</f>
        <v>0.55000000000000004</v>
      </c>
      <c r="M452">
        <f>Копия_20208[[#This Row],[Value (in 1000 rub)]]/Копия_20208[[#This Row],[Volume (in 1000 kg)]]/1000</f>
        <v>1.42337</v>
      </c>
    </row>
    <row r="453" spans="1:13" hidden="1" x14ac:dyDescent="0.25">
      <c r="A453">
        <v>2020</v>
      </c>
      <c r="B453">
        <v>9</v>
      </c>
      <c r="C453" s="1" t="s">
        <v>26</v>
      </c>
      <c r="D453" s="1" t="s">
        <v>21</v>
      </c>
      <c r="E453" s="1" t="s">
        <v>13</v>
      </c>
      <c r="F453">
        <v>0.47610000000000002</v>
      </c>
      <c r="G453" s="5">
        <v>55.913784999999997</v>
      </c>
      <c r="H453">
        <v>0.19040000000000001</v>
      </c>
      <c r="I453">
        <v>334</v>
      </c>
      <c r="J453" s="4">
        <f>AVERAGE(Копия_20208[[#This Row],[Units (in 1000)]]*1000/Копия_20208[[#This Row],[Number of stores]])</f>
        <v>1.4254491017964073</v>
      </c>
      <c r="K453">
        <f t="shared" si="7"/>
        <v>117.44126233984456</v>
      </c>
      <c r="L453">
        <f>Копия_20208[[#This Row],[Off-Take]]/Копия_20208[[#This Row],[Number of stores]]</f>
        <v>4.2678116820251714E-3</v>
      </c>
      <c r="M453">
        <f>Копия_20208[[#This Row],[Value (in 1000 rub)]]/Копия_20208[[#This Row],[Volume (in 1000 kg)]]/1000</f>
        <v>0.29366483718487391</v>
      </c>
    </row>
    <row r="454" spans="1:13" hidden="1" x14ac:dyDescent="0.25">
      <c r="A454">
        <v>2020</v>
      </c>
      <c r="B454">
        <v>9</v>
      </c>
      <c r="C454" s="1" t="s">
        <v>32</v>
      </c>
      <c r="D454" s="1" t="s">
        <v>10</v>
      </c>
      <c r="E454" s="1" t="s">
        <v>11</v>
      </c>
      <c r="F454">
        <v>137.45570000000001</v>
      </c>
      <c r="G454" s="5">
        <v>7628.5187299999998</v>
      </c>
      <c r="H454">
        <v>28.8657</v>
      </c>
      <c r="I454">
        <v>11267</v>
      </c>
      <c r="J454" s="4">
        <f>AVERAGE(Копия_20208[[#This Row],[Units (in 1000)]]*1000/Копия_20208[[#This Row],[Number of stores]])</f>
        <v>12.199849116890034</v>
      </c>
      <c r="K454">
        <f t="shared" si="7"/>
        <v>55.498016670098067</v>
      </c>
      <c r="L454">
        <f>Копия_20208[[#This Row],[Off-Take]]/Копия_20208[[#This Row],[Number of stores]]</f>
        <v>1.0827948093449929E-3</v>
      </c>
      <c r="M454">
        <f>Копия_20208[[#This Row],[Value (in 1000 rub)]]/Копия_20208[[#This Row],[Volume (in 1000 kg)]]/1000</f>
        <v>0.26427624239148884</v>
      </c>
    </row>
    <row r="455" spans="1:13" hidden="1" x14ac:dyDescent="0.25">
      <c r="A455">
        <v>2020</v>
      </c>
      <c r="B455">
        <v>9</v>
      </c>
      <c r="C455" s="1" t="s">
        <v>32</v>
      </c>
      <c r="D455" s="1" t="s">
        <v>10</v>
      </c>
      <c r="E455" s="1" t="s">
        <v>12</v>
      </c>
      <c r="F455">
        <v>150.47659999999999</v>
      </c>
      <c r="G455" s="5">
        <v>11344.359734</v>
      </c>
      <c r="H455">
        <v>52.666800000000002</v>
      </c>
      <c r="I455">
        <v>11891</v>
      </c>
      <c r="J455" s="4">
        <f>AVERAGE(Копия_20208[[#This Row],[Units (in 1000)]]*1000/Копия_20208[[#This Row],[Number of stores]])</f>
        <v>12.654663190648387</v>
      </c>
      <c r="K455">
        <f t="shared" si="7"/>
        <v>75.389527235463859</v>
      </c>
      <c r="L455">
        <f>Копия_20208[[#This Row],[Off-Take]]/Копия_20208[[#This Row],[Number of stores]]</f>
        <v>1.0642219485870312E-3</v>
      </c>
      <c r="M455">
        <f>Копия_20208[[#This Row],[Value (in 1000 rub)]]/Копия_20208[[#This Row],[Volume (in 1000 kg)]]/1000</f>
        <v>0.21539869014255658</v>
      </c>
    </row>
    <row r="456" spans="1:13" hidden="1" x14ac:dyDescent="0.25">
      <c r="A456">
        <v>2020</v>
      </c>
      <c r="B456">
        <v>9</v>
      </c>
      <c r="C456" s="1" t="s">
        <v>32</v>
      </c>
      <c r="D456" s="1" t="s">
        <v>10</v>
      </c>
      <c r="E456" s="1" t="s">
        <v>13</v>
      </c>
      <c r="F456">
        <v>9.1911000000000005</v>
      </c>
      <c r="G456" s="5">
        <v>1138.4475239999999</v>
      </c>
      <c r="H456">
        <v>4.5955000000000004</v>
      </c>
      <c r="I456">
        <v>1076</v>
      </c>
      <c r="J456" s="4">
        <f>AVERAGE(Копия_20208[[#This Row],[Units (in 1000)]]*1000/Копия_20208[[#This Row],[Number of stores]])</f>
        <v>8.5419144981412636</v>
      </c>
      <c r="K456">
        <f t="shared" si="7"/>
        <v>123.86412116068804</v>
      </c>
      <c r="L456">
        <f>Копия_20208[[#This Row],[Off-Take]]/Копия_20208[[#This Row],[Number of stores]]</f>
        <v>7.938582247343182E-3</v>
      </c>
      <c r="M456">
        <f>Копия_20208[[#This Row],[Value (in 1000 rub)]]/Копия_20208[[#This Row],[Volume (in 1000 kg)]]/1000</f>
        <v>0.24773093765640297</v>
      </c>
    </row>
    <row r="457" spans="1:13" hidden="1" x14ac:dyDescent="0.25">
      <c r="A457">
        <v>2020</v>
      </c>
      <c r="B457">
        <v>9</v>
      </c>
      <c r="C457" s="1" t="s">
        <v>32</v>
      </c>
      <c r="D457" s="1" t="s">
        <v>10</v>
      </c>
      <c r="E457" s="1" t="s">
        <v>14</v>
      </c>
      <c r="F457">
        <v>0.19900000000000001</v>
      </c>
      <c r="G457" s="5">
        <v>33.195005000000002</v>
      </c>
      <c r="H457">
        <v>0.14929999999999999</v>
      </c>
      <c r="I457">
        <v>67</v>
      </c>
      <c r="J457" s="4">
        <f>AVERAGE(Копия_20208[[#This Row],[Units (in 1000)]]*1000/Копия_20208[[#This Row],[Number of stores]])</f>
        <v>2.9701492537313432</v>
      </c>
      <c r="K457">
        <f t="shared" si="7"/>
        <v>166.80907035175881</v>
      </c>
      <c r="L457">
        <f>Копия_20208[[#This Row],[Off-Take]]/Копия_20208[[#This Row],[Number of stores]]</f>
        <v>4.4330585876587211E-2</v>
      </c>
      <c r="M457">
        <f>Копия_20208[[#This Row],[Value (in 1000 rub)]]/Копия_20208[[#This Row],[Volume (in 1000 kg)]]/1000</f>
        <v>0.22233760884125925</v>
      </c>
    </row>
    <row r="458" spans="1:13" hidden="1" x14ac:dyDescent="0.25">
      <c r="A458">
        <v>2020</v>
      </c>
      <c r="B458">
        <v>9</v>
      </c>
      <c r="C458" s="1" t="s">
        <v>32</v>
      </c>
      <c r="D458" s="1" t="s">
        <v>15</v>
      </c>
      <c r="E458" s="1" t="s">
        <v>13</v>
      </c>
      <c r="F458">
        <v>27.315999999999999</v>
      </c>
      <c r="G458" s="5">
        <v>5429.4975059999997</v>
      </c>
      <c r="H458">
        <v>10.926399999999999</v>
      </c>
      <c r="I458">
        <v>2225</v>
      </c>
      <c r="J458" s="4">
        <f>AVERAGE(Копия_20208[[#This Row],[Units (in 1000)]]*1000/Копия_20208[[#This Row],[Number of stores]])</f>
        <v>12.27685393258427</v>
      </c>
      <c r="K458">
        <f t="shared" si="7"/>
        <v>198.76619951676673</v>
      </c>
      <c r="L458">
        <f>Копия_20208[[#This Row],[Off-Take]]/Копия_20208[[#This Row],[Number of stores]]</f>
        <v>5.5176871607120316E-3</v>
      </c>
      <c r="M458">
        <f>Копия_20208[[#This Row],[Value (in 1000 rub)]]/Копия_20208[[#This Row],[Volume (in 1000 kg)]]/1000</f>
        <v>0.49691549879191682</v>
      </c>
    </row>
    <row r="459" spans="1:13" hidden="1" x14ac:dyDescent="0.25">
      <c r="A459">
        <v>2020</v>
      </c>
      <c r="B459">
        <v>9</v>
      </c>
      <c r="C459" s="1" t="s">
        <v>32</v>
      </c>
      <c r="D459" s="1" t="s">
        <v>20</v>
      </c>
      <c r="E459" s="1" t="s">
        <v>12</v>
      </c>
      <c r="F459">
        <v>26.433</v>
      </c>
      <c r="G459" s="5">
        <v>1826.3910060000001</v>
      </c>
      <c r="H459">
        <v>9.5158000000000005</v>
      </c>
      <c r="I459">
        <v>2081</v>
      </c>
      <c r="J459" s="4">
        <f>AVERAGE(Копия_20208[[#This Row],[Units (in 1000)]]*1000/Копия_20208[[#This Row],[Number of stores]])</f>
        <v>12.702066314271985</v>
      </c>
      <c r="K459">
        <f t="shared" si="7"/>
        <v>69.095108614232217</v>
      </c>
      <c r="L459">
        <f>Копия_20208[[#This Row],[Off-Take]]/Копия_20208[[#This Row],[Number of stores]]</f>
        <v>6.103828118343097E-3</v>
      </c>
      <c r="M459">
        <f>Копия_20208[[#This Row],[Value (in 1000 rub)]]/Копия_20208[[#This Row],[Volume (in 1000 kg)]]/1000</f>
        <v>0.19193247083797474</v>
      </c>
    </row>
    <row r="460" spans="1:13" hidden="1" x14ac:dyDescent="0.25">
      <c r="A460">
        <v>2020</v>
      </c>
      <c r="B460">
        <v>9</v>
      </c>
      <c r="C460" s="1" t="s">
        <v>32</v>
      </c>
      <c r="D460" s="1" t="s">
        <v>16</v>
      </c>
      <c r="E460" s="1" t="s">
        <v>11</v>
      </c>
      <c r="F460">
        <v>5.6877000000000004</v>
      </c>
      <c r="G460" s="5">
        <v>372.51325400000002</v>
      </c>
      <c r="H460">
        <v>1.3082</v>
      </c>
      <c r="I460">
        <v>1505</v>
      </c>
      <c r="J460" s="4">
        <f>AVERAGE(Копия_20208[[#This Row],[Units (in 1000)]]*1000/Копия_20208[[#This Row],[Number of stores]])</f>
        <v>3.7792026578073092</v>
      </c>
      <c r="K460">
        <f t="shared" si="7"/>
        <v>65.49453276368304</v>
      </c>
      <c r="L460">
        <f>Копия_20208[[#This Row],[Off-Take]]/Копия_20208[[#This Row],[Number of stores]]</f>
        <v>2.5110981114998734E-3</v>
      </c>
      <c r="M460">
        <f>Копия_20208[[#This Row],[Value (in 1000 rub)]]/Копия_20208[[#This Row],[Volume (in 1000 kg)]]/1000</f>
        <v>0.28475252560770525</v>
      </c>
    </row>
    <row r="461" spans="1:13" hidden="1" x14ac:dyDescent="0.25">
      <c r="A461">
        <v>2020</v>
      </c>
      <c r="B461">
        <v>9</v>
      </c>
      <c r="C461" s="1" t="s">
        <v>32</v>
      </c>
      <c r="D461" s="1" t="s">
        <v>16</v>
      </c>
      <c r="E461" s="1" t="s">
        <v>13</v>
      </c>
      <c r="F461">
        <v>1.8560000000000001</v>
      </c>
      <c r="G461" s="5">
        <v>283.97569099999998</v>
      </c>
      <c r="H461">
        <v>0.83520000000000005</v>
      </c>
      <c r="I461">
        <v>847</v>
      </c>
      <c r="J461" s="4">
        <f>AVERAGE(Копия_20208[[#This Row],[Units (in 1000)]]*1000/Копия_20208[[#This Row],[Number of stores]])</f>
        <v>2.1912632821723732</v>
      </c>
      <c r="K461">
        <f t="shared" si="7"/>
        <v>153.00414385775861</v>
      </c>
      <c r="L461">
        <f>Копия_20208[[#This Row],[Off-Take]]/Копия_20208[[#This Row],[Number of stores]]</f>
        <v>2.5870877003215742E-3</v>
      </c>
      <c r="M461">
        <f>Копия_20208[[#This Row],[Value (in 1000 rub)]]/Копия_20208[[#This Row],[Volume (in 1000 kg)]]/1000</f>
        <v>0.34000920857279687</v>
      </c>
    </row>
    <row r="462" spans="1:13" hidden="1" x14ac:dyDescent="0.25">
      <c r="A462">
        <v>2020</v>
      </c>
      <c r="B462">
        <v>9</v>
      </c>
      <c r="C462" s="1" t="s">
        <v>32</v>
      </c>
      <c r="D462" s="1" t="s">
        <v>19</v>
      </c>
      <c r="E462" s="1" t="s">
        <v>12</v>
      </c>
      <c r="F462">
        <v>2.9929000000000001</v>
      </c>
      <c r="G462" s="5">
        <v>496.05571300000003</v>
      </c>
      <c r="H462">
        <v>1.1073999999999999</v>
      </c>
      <c r="I462">
        <v>574</v>
      </c>
      <c r="J462" s="4">
        <f>AVERAGE(Копия_20208[[#This Row],[Units (in 1000)]]*1000/Копия_20208[[#This Row],[Number of stores]])</f>
        <v>5.2141114982578403</v>
      </c>
      <c r="K462">
        <f t="shared" si="7"/>
        <v>165.74416552507603</v>
      </c>
      <c r="L462">
        <f>Копия_20208[[#This Row],[Off-Take]]/Копия_20208[[#This Row],[Number of stores]]</f>
        <v>9.0838179412157504E-3</v>
      </c>
      <c r="M462">
        <f>Копия_20208[[#This Row],[Value (in 1000 rub)]]/Копия_20208[[#This Row],[Volume (in 1000 kg)]]/1000</f>
        <v>0.44794628228282468</v>
      </c>
    </row>
    <row r="463" spans="1:13" hidden="1" x14ac:dyDescent="0.25">
      <c r="A463">
        <v>2020</v>
      </c>
      <c r="B463">
        <v>9</v>
      </c>
      <c r="C463" s="1" t="s">
        <v>32</v>
      </c>
      <c r="D463" s="1" t="s">
        <v>33</v>
      </c>
      <c r="E463" s="1" t="s">
        <v>18</v>
      </c>
      <c r="F463">
        <v>1.0918000000000001</v>
      </c>
      <c r="G463" s="5">
        <v>304.05243899999999</v>
      </c>
      <c r="H463">
        <v>0.20730000000000001</v>
      </c>
      <c r="I463">
        <v>86</v>
      </c>
      <c r="J463" s="4">
        <f>AVERAGE(Копия_20208[[#This Row],[Units (in 1000)]]*1000/Копия_20208[[#This Row],[Number of stores]])</f>
        <v>12.695348837209304</v>
      </c>
      <c r="K463">
        <f t="shared" si="7"/>
        <v>278.48730445136471</v>
      </c>
      <c r="L463">
        <f>Копия_20208[[#This Row],[Off-Take]]/Копия_20208[[#This Row],[Number of stores]]</f>
        <v>0.14762033531638724</v>
      </c>
      <c r="M463">
        <f>Копия_20208[[#This Row],[Value (in 1000 rub)]]/Копия_20208[[#This Row],[Volume (in 1000 kg)]]/1000</f>
        <v>1.4667266714905931</v>
      </c>
    </row>
    <row r="464" spans="1:13" hidden="1" x14ac:dyDescent="0.25">
      <c r="A464">
        <v>2020</v>
      </c>
      <c r="B464">
        <v>9</v>
      </c>
      <c r="C464" s="1" t="s">
        <v>32</v>
      </c>
      <c r="D464" s="1" t="s">
        <v>33</v>
      </c>
      <c r="E464" s="1" t="s">
        <v>12</v>
      </c>
      <c r="F464">
        <v>3.56E-2</v>
      </c>
      <c r="G464" s="5">
        <v>9.5244020000000003</v>
      </c>
      <c r="H464">
        <v>1.2500000000000001E-2</v>
      </c>
      <c r="I464">
        <v>8</v>
      </c>
      <c r="J464" s="4">
        <f>AVERAGE(Копия_20208[[#This Row],[Units (in 1000)]]*1000/Копия_20208[[#This Row],[Number of stores]])</f>
        <v>4.45</v>
      </c>
      <c r="K464">
        <f t="shared" si="7"/>
        <v>267.5393820224719</v>
      </c>
      <c r="L464">
        <f>Копия_20208[[#This Row],[Off-Take]]/Копия_20208[[#This Row],[Number of stores]]</f>
        <v>0.55625000000000002</v>
      </c>
      <c r="M464">
        <f>Копия_20208[[#This Row],[Value (in 1000 rub)]]/Копия_20208[[#This Row],[Volume (in 1000 kg)]]/1000</f>
        <v>0.76195215999999999</v>
      </c>
    </row>
    <row r="465" spans="1:13" hidden="1" x14ac:dyDescent="0.25">
      <c r="A465">
        <v>2020</v>
      </c>
      <c r="B465">
        <v>9</v>
      </c>
      <c r="C465" s="1" t="s">
        <v>32</v>
      </c>
      <c r="D465" s="1" t="s">
        <v>33</v>
      </c>
      <c r="E465" s="1" t="s">
        <v>13</v>
      </c>
      <c r="F465">
        <v>6.6000000000000003E-2</v>
      </c>
      <c r="G465" s="5">
        <v>32.461528000000001</v>
      </c>
      <c r="H465">
        <v>3.3000000000000002E-2</v>
      </c>
      <c r="I465">
        <v>53</v>
      </c>
      <c r="J465" s="4">
        <f>AVERAGE(Копия_20208[[#This Row],[Units (in 1000)]]*1000/Копия_20208[[#This Row],[Number of stores]])</f>
        <v>1.2452830188679245</v>
      </c>
      <c r="K465">
        <f t="shared" si="7"/>
        <v>491.84133333333335</v>
      </c>
      <c r="L465">
        <f>Копия_20208[[#This Row],[Off-Take]]/Копия_20208[[#This Row],[Number of stores]]</f>
        <v>2.3495906016375932E-2</v>
      </c>
      <c r="M465">
        <f>Копия_20208[[#This Row],[Value (in 1000 rub)]]/Копия_20208[[#This Row],[Volume (in 1000 kg)]]/1000</f>
        <v>0.98368266666666671</v>
      </c>
    </row>
    <row r="466" spans="1:13" hidden="1" x14ac:dyDescent="0.25">
      <c r="A466">
        <v>2020</v>
      </c>
      <c r="B466">
        <v>9</v>
      </c>
      <c r="C466" s="1" t="s">
        <v>32</v>
      </c>
      <c r="D466" s="1" t="s">
        <v>29</v>
      </c>
      <c r="E466" s="1" t="s">
        <v>18</v>
      </c>
      <c r="F466">
        <v>1.6299999999999999E-2</v>
      </c>
      <c r="G466" s="5">
        <v>2.0425580000000001</v>
      </c>
      <c r="H466">
        <v>3.0999999999999999E-3</v>
      </c>
      <c r="I466">
        <v>4</v>
      </c>
      <c r="J466" s="4">
        <f>AVERAGE(Копия_20208[[#This Row],[Units (in 1000)]]*1000/Копия_20208[[#This Row],[Number of stores]])</f>
        <v>4.0749999999999993</v>
      </c>
      <c r="K466">
        <f t="shared" si="7"/>
        <v>125.31030674846627</v>
      </c>
      <c r="L466">
        <f>Копия_20208[[#This Row],[Off-Take]]/Копия_20208[[#This Row],[Number of stores]]</f>
        <v>1.0187499999999998</v>
      </c>
      <c r="M466">
        <f>Копия_20208[[#This Row],[Value (in 1000 rub)]]/Копия_20208[[#This Row],[Volume (in 1000 kg)]]/1000</f>
        <v>0.65888967741935489</v>
      </c>
    </row>
    <row r="467" spans="1:13" hidden="1" x14ac:dyDescent="0.25">
      <c r="A467">
        <v>2020</v>
      </c>
      <c r="B467">
        <v>9</v>
      </c>
      <c r="C467" s="1" t="s">
        <v>32</v>
      </c>
      <c r="D467" s="1" t="s">
        <v>29</v>
      </c>
      <c r="E467" s="1" t="s">
        <v>12</v>
      </c>
      <c r="F467">
        <v>6.9999999999999999E-4</v>
      </c>
      <c r="G467" s="5">
        <v>0.25594099999999997</v>
      </c>
      <c r="H467">
        <v>2.0000000000000001E-4</v>
      </c>
      <c r="I467">
        <v>1</v>
      </c>
      <c r="J467" s="4">
        <f>AVERAGE(Копия_20208[[#This Row],[Units (in 1000)]]*1000/Копия_20208[[#This Row],[Number of stores]])</f>
        <v>0.7</v>
      </c>
      <c r="K467">
        <f t="shared" si="7"/>
        <v>365.62999999999994</v>
      </c>
      <c r="L467">
        <f>Копия_20208[[#This Row],[Off-Take]]/Копия_20208[[#This Row],[Number of stores]]</f>
        <v>0.7</v>
      </c>
      <c r="M467">
        <f>Копия_20208[[#This Row],[Value (in 1000 rub)]]/Копия_20208[[#This Row],[Volume (in 1000 kg)]]/1000</f>
        <v>1.2797049999999996</v>
      </c>
    </row>
    <row r="468" spans="1:13" hidden="1" x14ac:dyDescent="0.25">
      <c r="A468">
        <v>2020</v>
      </c>
      <c r="B468">
        <v>9</v>
      </c>
      <c r="C468" s="1" t="s">
        <v>32</v>
      </c>
      <c r="D468" s="1" t="s">
        <v>29</v>
      </c>
      <c r="E468" s="1" t="s">
        <v>13</v>
      </c>
      <c r="F468">
        <v>1.0472999999999999</v>
      </c>
      <c r="G468" s="5">
        <v>309.44093400000003</v>
      </c>
      <c r="H468">
        <v>0.41889999999999999</v>
      </c>
      <c r="I468">
        <v>170</v>
      </c>
      <c r="J468" s="4">
        <f>AVERAGE(Копия_20208[[#This Row],[Units (in 1000)]]*1000/Копия_20208[[#This Row],[Number of stores]])</f>
        <v>6.1605882352941173</v>
      </c>
      <c r="K468">
        <f t="shared" si="7"/>
        <v>295.46541965053001</v>
      </c>
      <c r="L468">
        <f>Копия_20208[[#This Row],[Off-Take]]/Копия_20208[[#This Row],[Number of stores]]</f>
        <v>3.6238754325259512E-2</v>
      </c>
      <c r="M468">
        <f>Копия_20208[[#This Row],[Value (in 1000 rub)]]/Копия_20208[[#This Row],[Volume (in 1000 kg)]]/1000</f>
        <v>0.73869881594652664</v>
      </c>
    </row>
    <row r="469" spans="1:13" hidden="1" x14ac:dyDescent="0.25">
      <c r="A469">
        <v>2020</v>
      </c>
      <c r="B469">
        <v>9</v>
      </c>
      <c r="C469" s="1" t="s">
        <v>32</v>
      </c>
      <c r="D469" s="1" t="s">
        <v>35</v>
      </c>
      <c r="E469" s="1" t="s">
        <v>18</v>
      </c>
      <c r="F469">
        <v>0.34150000000000003</v>
      </c>
      <c r="G469" s="5">
        <v>57.675272</v>
      </c>
      <c r="H469">
        <v>6.1499999999999999E-2</v>
      </c>
      <c r="I469">
        <v>0</v>
      </c>
      <c r="J469" s="4" t="e">
        <f>AVERAGE(Копия_20208[[#This Row],[Units (in 1000)]]*1000/Копия_20208[[#This Row],[Number of stores]])</f>
        <v>#DIV/0!</v>
      </c>
      <c r="K469">
        <f t="shared" si="7"/>
        <v>168.88805856515373</v>
      </c>
      <c r="L469" t="e">
        <f>Копия_20208[[#This Row],[Off-Take]]/Копия_20208[[#This Row],[Number of stores]]</f>
        <v>#DIV/0!</v>
      </c>
      <c r="M469">
        <f>Копия_20208[[#This Row],[Value (in 1000 rub)]]/Копия_20208[[#This Row],[Volume (in 1000 kg)]]/1000</f>
        <v>0.93780930081300817</v>
      </c>
    </row>
    <row r="470" spans="1:13" hidden="1" x14ac:dyDescent="0.25">
      <c r="A470">
        <v>2020</v>
      </c>
      <c r="B470">
        <v>9</v>
      </c>
      <c r="C470" s="1" t="s">
        <v>32</v>
      </c>
      <c r="D470" s="1" t="s">
        <v>35</v>
      </c>
      <c r="E470" s="1" t="s">
        <v>12</v>
      </c>
      <c r="F470">
        <v>0.68510000000000004</v>
      </c>
      <c r="G470" s="5">
        <v>159.26425599999999</v>
      </c>
      <c r="H470">
        <v>0.23980000000000001</v>
      </c>
      <c r="I470">
        <v>0</v>
      </c>
      <c r="J470" s="4" t="e">
        <f>AVERAGE(Копия_20208[[#This Row],[Units (in 1000)]]*1000/Копия_20208[[#This Row],[Number of stores]])</f>
        <v>#DIV/0!</v>
      </c>
      <c r="K470">
        <f t="shared" si="7"/>
        <v>232.4686264778864</v>
      </c>
      <c r="L470" t="e">
        <f>Копия_20208[[#This Row],[Off-Take]]/Копия_20208[[#This Row],[Number of stores]]</f>
        <v>#DIV/0!</v>
      </c>
      <c r="M470">
        <f>Копия_20208[[#This Row],[Value (in 1000 rub)]]/Копия_20208[[#This Row],[Volume (in 1000 kg)]]/1000</f>
        <v>0.66415452877397818</v>
      </c>
    </row>
    <row r="471" spans="1:13" hidden="1" x14ac:dyDescent="0.25">
      <c r="A471">
        <v>2020</v>
      </c>
      <c r="B471">
        <v>9</v>
      </c>
      <c r="C471" s="1" t="s">
        <v>32</v>
      </c>
      <c r="D471" s="1" t="s">
        <v>34</v>
      </c>
      <c r="E471" s="1" t="s">
        <v>18</v>
      </c>
      <c r="F471">
        <v>6.9999999999999999E-4</v>
      </c>
      <c r="G471" s="5">
        <v>0.330204</v>
      </c>
      <c r="H471">
        <v>1E-4</v>
      </c>
      <c r="I471">
        <v>0</v>
      </c>
      <c r="J471" s="4" t="e">
        <f>AVERAGE(Копия_20208[[#This Row],[Units (in 1000)]]*1000/Копия_20208[[#This Row],[Number of stores]])</f>
        <v>#DIV/0!</v>
      </c>
      <c r="K471">
        <f t="shared" si="7"/>
        <v>471.72</v>
      </c>
      <c r="L471" t="e">
        <f>Копия_20208[[#This Row],[Off-Take]]/Копия_20208[[#This Row],[Number of stores]]</f>
        <v>#DIV/0!</v>
      </c>
      <c r="M471">
        <f>Копия_20208[[#This Row],[Value (in 1000 rub)]]/Копия_20208[[#This Row],[Volume (in 1000 kg)]]/1000</f>
        <v>3.3020399999999999</v>
      </c>
    </row>
    <row r="472" spans="1:13" hidden="1" x14ac:dyDescent="0.25">
      <c r="A472">
        <v>2020</v>
      </c>
      <c r="B472">
        <v>9</v>
      </c>
      <c r="C472" s="1" t="s">
        <v>32</v>
      </c>
      <c r="D472" s="1" t="s">
        <v>34</v>
      </c>
      <c r="E472" s="1" t="s">
        <v>12</v>
      </c>
      <c r="F472">
        <v>6.1899999999999997E-2</v>
      </c>
      <c r="G472" s="5">
        <v>28.234317000000001</v>
      </c>
      <c r="H472">
        <v>2.1600000000000001E-2</v>
      </c>
      <c r="I472">
        <v>0</v>
      </c>
      <c r="J472" s="4" t="e">
        <f>AVERAGE(Копия_20208[[#This Row],[Units (in 1000)]]*1000/Копия_20208[[#This Row],[Number of stores]])</f>
        <v>#DIV/0!</v>
      </c>
      <c r="K472">
        <f t="shared" si="7"/>
        <v>456.12789983844914</v>
      </c>
      <c r="L472" t="e">
        <f>Копия_20208[[#This Row],[Off-Take]]/Копия_20208[[#This Row],[Number of stores]]</f>
        <v>#DIV/0!</v>
      </c>
      <c r="M472">
        <f>Копия_20208[[#This Row],[Value (in 1000 rub)]]/Копия_20208[[#This Row],[Volume (in 1000 kg)]]/1000</f>
        <v>1.3071443055555556</v>
      </c>
    </row>
    <row r="473" spans="1:13" hidden="1" x14ac:dyDescent="0.25">
      <c r="A473">
        <v>2020</v>
      </c>
      <c r="B473">
        <v>9</v>
      </c>
      <c r="C473" s="1" t="s">
        <v>32</v>
      </c>
      <c r="D473" s="1" t="s">
        <v>34</v>
      </c>
      <c r="E473" s="1" t="s">
        <v>13</v>
      </c>
      <c r="F473">
        <v>0.28860000000000002</v>
      </c>
      <c r="G473" s="5">
        <v>156.94971000000001</v>
      </c>
      <c r="H473">
        <v>0.12130000000000001</v>
      </c>
      <c r="I473">
        <v>0</v>
      </c>
      <c r="J473" s="4" t="e">
        <f>AVERAGE(Копия_20208[[#This Row],[Units (in 1000)]]*1000/Копия_20208[[#This Row],[Number of stores]])</f>
        <v>#DIV/0!</v>
      </c>
      <c r="K473">
        <f t="shared" si="7"/>
        <v>543.83128898128894</v>
      </c>
      <c r="L473" t="e">
        <f>Копия_20208[[#This Row],[Off-Take]]/Копия_20208[[#This Row],[Number of stores]]</f>
        <v>#DIV/0!</v>
      </c>
      <c r="M473">
        <f>Копия_20208[[#This Row],[Value (in 1000 rub)]]/Копия_20208[[#This Row],[Volume (in 1000 kg)]]/1000</f>
        <v>1.2938970321516901</v>
      </c>
    </row>
    <row r="474" spans="1:13" hidden="1" x14ac:dyDescent="0.25">
      <c r="A474">
        <v>2020</v>
      </c>
      <c r="B474">
        <v>9</v>
      </c>
      <c r="C474" s="1" t="s">
        <v>32</v>
      </c>
      <c r="D474" s="1" t="s">
        <v>37</v>
      </c>
      <c r="E474" s="1" t="s">
        <v>18</v>
      </c>
      <c r="F474">
        <v>2.0000000000000001E-4</v>
      </c>
      <c r="G474" s="5">
        <v>2.4798000000000001E-2</v>
      </c>
      <c r="H474">
        <v>1E-4</v>
      </c>
      <c r="I474">
        <v>2</v>
      </c>
      <c r="J474" s="4">
        <f>AVERAGE(Копия_20208[[#This Row],[Units (in 1000)]]*1000/Копия_20208[[#This Row],[Number of stores]])</f>
        <v>0.1</v>
      </c>
      <c r="K474">
        <f t="shared" si="7"/>
        <v>123.99</v>
      </c>
      <c r="L474">
        <f>Копия_20208[[#This Row],[Off-Take]]/Копия_20208[[#This Row],[Number of stores]]</f>
        <v>0.05</v>
      </c>
      <c r="M474">
        <f>Копия_20208[[#This Row],[Value (in 1000 rub)]]/Копия_20208[[#This Row],[Volume (in 1000 kg)]]/1000</f>
        <v>0.24797999999999998</v>
      </c>
    </row>
    <row r="475" spans="1:13" hidden="1" x14ac:dyDescent="0.25">
      <c r="A475">
        <v>2020</v>
      </c>
      <c r="B475">
        <v>9</v>
      </c>
      <c r="C475" s="1" t="s">
        <v>32</v>
      </c>
      <c r="D475" s="1" t="s">
        <v>37</v>
      </c>
      <c r="E475" s="1" t="s">
        <v>12</v>
      </c>
      <c r="F475">
        <v>0.76290000000000002</v>
      </c>
      <c r="G475" s="5">
        <v>151.89261300000001</v>
      </c>
      <c r="H475">
        <v>0.26700000000000002</v>
      </c>
      <c r="I475">
        <v>114</v>
      </c>
      <c r="J475" s="4">
        <f>AVERAGE(Копия_20208[[#This Row],[Units (in 1000)]]*1000/Копия_20208[[#This Row],[Number of stores]])</f>
        <v>6.6921052631578943</v>
      </c>
      <c r="K475">
        <f t="shared" si="7"/>
        <v>199.09898151789227</v>
      </c>
      <c r="L475">
        <f>Копия_20208[[#This Row],[Off-Take]]/Копия_20208[[#This Row],[Number of stores]]</f>
        <v>5.8702677746999075E-2</v>
      </c>
      <c r="M475">
        <f>Копия_20208[[#This Row],[Value (in 1000 rub)]]/Копия_20208[[#This Row],[Volume (in 1000 kg)]]/1000</f>
        <v>0.56888619101123594</v>
      </c>
    </row>
    <row r="476" spans="1:13" hidden="1" x14ac:dyDescent="0.25">
      <c r="A476">
        <v>2020</v>
      </c>
      <c r="B476">
        <v>10</v>
      </c>
      <c r="C476" s="1" t="s">
        <v>9</v>
      </c>
      <c r="D476" s="1" t="s">
        <v>10</v>
      </c>
      <c r="E476" s="1" t="s">
        <v>11</v>
      </c>
      <c r="F476">
        <v>11.8332</v>
      </c>
      <c r="G476" s="5">
        <v>714.14047900000003</v>
      </c>
      <c r="H476">
        <v>2.4849999999999999</v>
      </c>
      <c r="I476">
        <v>536</v>
      </c>
      <c r="J476" s="4">
        <f>AVERAGE(Копия_20208[[#This Row],[Units (in 1000)]]*1000/Копия_20208[[#This Row],[Number of stores]])</f>
        <v>22.076865671641787</v>
      </c>
      <c r="K476">
        <f t="shared" si="7"/>
        <v>60.350579640333976</v>
      </c>
      <c r="L476">
        <f>Копия_20208[[#This Row],[Off-Take]]/Копия_20208[[#This Row],[Number of stores]]</f>
        <v>4.1188182223212293E-2</v>
      </c>
      <c r="M476">
        <f>Копия_20208[[#This Row],[Value (in 1000 rub)]]/Копия_20208[[#This Row],[Volume (in 1000 kg)]]/1000</f>
        <v>0.28738047444668013</v>
      </c>
    </row>
    <row r="477" spans="1:13" hidden="1" x14ac:dyDescent="0.25">
      <c r="A477">
        <v>2020</v>
      </c>
      <c r="B477">
        <v>10</v>
      </c>
      <c r="C477" s="1" t="s">
        <v>9</v>
      </c>
      <c r="D477" s="1" t="s">
        <v>10</v>
      </c>
      <c r="E477" s="1" t="s">
        <v>12</v>
      </c>
      <c r="F477">
        <v>60.083199999999998</v>
      </c>
      <c r="G477" s="5">
        <v>5107.3935730000003</v>
      </c>
      <c r="H477">
        <v>21.0291</v>
      </c>
      <c r="I477">
        <v>776</v>
      </c>
      <c r="J477" s="4">
        <f>AVERAGE(Копия_20208[[#This Row],[Units (in 1000)]]*1000/Копия_20208[[#This Row],[Number of stores]])</f>
        <v>77.426804123711335</v>
      </c>
      <c r="K477">
        <f t="shared" si="7"/>
        <v>85.005352128381986</v>
      </c>
      <c r="L477">
        <f>Копия_20208[[#This Row],[Off-Take]]/Копия_20208[[#This Row],[Number of stores]]</f>
        <v>9.977680943777234E-2</v>
      </c>
      <c r="M477">
        <f>Копия_20208[[#This Row],[Value (in 1000 rub)]]/Копия_20208[[#This Row],[Volume (in 1000 kg)]]/1000</f>
        <v>0.24287266563951859</v>
      </c>
    </row>
    <row r="478" spans="1:13" hidden="1" x14ac:dyDescent="0.25">
      <c r="A478">
        <v>2020</v>
      </c>
      <c r="B478">
        <v>10</v>
      </c>
      <c r="C478" s="1" t="s">
        <v>9</v>
      </c>
      <c r="D478" s="1" t="s">
        <v>10</v>
      </c>
      <c r="E478" s="1" t="s">
        <v>13</v>
      </c>
      <c r="F478">
        <v>49.139600000000002</v>
      </c>
      <c r="G478" s="5">
        <v>4853.0570250000001</v>
      </c>
      <c r="H478">
        <v>24.569900000000001</v>
      </c>
      <c r="I478">
        <v>513</v>
      </c>
      <c r="J478" s="4">
        <f>AVERAGE(Копия_20208[[#This Row],[Units (in 1000)]]*1000/Копия_20208[[#This Row],[Number of stores]])</f>
        <v>95.788693957115001</v>
      </c>
      <c r="K478">
        <f t="shared" si="7"/>
        <v>98.76061313075401</v>
      </c>
      <c r="L478">
        <f>Копия_20208[[#This Row],[Off-Take]]/Копия_20208[[#This Row],[Number of stores]]</f>
        <v>0.18672260030626706</v>
      </c>
      <c r="M478">
        <f>Копия_20208[[#This Row],[Value (in 1000 rub)]]/Копия_20208[[#This Row],[Volume (in 1000 kg)]]/1000</f>
        <v>0.19752042234604131</v>
      </c>
    </row>
    <row r="479" spans="1:13" hidden="1" x14ac:dyDescent="0.25">
      <c r="A479">
        <v>2020</v>
      </c>
      <c r="B479">
        <v>10</v>
      </c>
      <c r="C479" s="1" t="s">
        <v>9</v>
      </c>
      <c r="D479" s="1" t="s">
        <v>10</v>
      </c>
      <c r="E479" s="1" t="s">
        <v>14</v>
      </c>
      <c r="F479">
        <v>4.5999999999999999E-3</v>
      </c>
      <c r="G479" s="5">
        <v>1.0102390000000001</v>
      </c>
      <c r="H479">
        <v>3.5000000000000001E-3</v>
      </c>
      <c r="I479">
        <v>4</v>
      </c>
      <c r="J479" s="4">
        <f>AVERAGE(Копия_20208[[#This Row],[Units (in 1000)]]*1000/Копия_20208[[#This Row],[Number of stores]])</f>
        <v>1.1499999999999999</v>
      </c>
      <c r="K479">
        <f t="shared" si="7"/>
        <v>219.6171739130435</v>
      </c>
      <c r="L479">
        <f>Копия_20208[[#This Row],[Off-Take]]/Копия_20208[[#This Row],[Number of stores]]</f>
        <v>0.28749999999999998</v>
      </c>
      <c r="M479">
        <f>Копия_20208[[#This Row],[Value (in 1000 rub)]]/Копия_20208[[#This Row],[Volume (in 1000 kg)]]/1000</f>
        <v>0.28863971428571433</v>
      </c>
    </row>
    <row r="480" spans="1:13" hidden="1" x14ac:dyDescent="0.25">
      <c r="A480">
        <v>2020</v>
      </c>
      <c r="B480">
        <v>10</v>
      </c>
      <c r="C480" s="1" t="s">
        <v>9</v>
      </c>
      <c r="D480" s="1" t="s">
        <v>15</v>
      </c>
      <c r="E480" s="1" t="s">
        <v>11</v>
      </c>
      <c r="F480">
        <v>1.4E-3</v>
      </c>
      <c r="G480" s="5">
        <v>0.155886</v>
      </c>
      <c r="H480">
        <v>2.9999999999999997E-4</v>
      </c>
      <c r="I480">
        <v>2</v>
      </c>
      <c r="J480" s="4">
        <f>AVERAGE(Копия_20208[[#This Row],[Units (in 1000)]]*1000/Копия_20208[[#This Row],[Number of stores]])</f>
        <v>0.7</v>
      </c>
      <c r="K480">
        <f t="shared" si="7"/>
        <v>111.34714285714286</v>
      </c>
      <c r="L480">
        <f>Копия_20208[[#This Row],[Off-Take]]/Копия_20208[[#This Row],[Number of stores]]</f>
        <v>0.35</v>
      </c>
      <c r="M480">
        <f>Копия_20208[[#This Row],[Value (in 1000 rub)]]/Копия_20208[[#This Row],[Volume (in 1000 kg)]]/1000</f>
        <v>0.51961999999999997</v>
      </c>
    </row>
    <row r="481" spans="1:13" hidden="1" x14ac:dyDescent="0.25">
      <c r="A481">
        <v>2020</v>
      </c>
      <c r="B481">
        <v>10</v>
      </c>
      <c r="C481" s="1" t="s">
        <v>9</v>
      </c>
      <c r="D481" s="1" t="s">
        <v>15</v>
      </c>
      <c r="E481" s="1" t="s">
        <v>13</v>
      </c>
      <c r="F481">
        <v>33.0503</v>
      </c>
      <c r="G481" s="5">
        <v>5290.4256359999899</v>
      </c>
      <c r="H481">
        <v>13.2201</v>
      </c>
      <c r="I481">
        <v>649</v>
      </c>
      <c r="J481" s="4">
        <f>AVERAGE(Копия_20208[[#This Row],[Units (in 1000)]]*1000/Копия_20208[[#This Row],[Number of stores]])</f>
        <v>50.924961479198771</v>
      </c>
      <c r="K481">
        <f t="shared" si="7"/>
        <v>160.07193992187635</v>
      </c>
      <c r="L481">
        <f>Копия_20208[[#This Row],[Off-Take]]/Копия_20208[[#This Row],[Number of stores]]</f>
        <v>7.8466812756854812E-2</v>
      </c>
      <c r="M481">
        <f>Копия_20208[[#This Row],[Value (in 1000 rub)]]/Копия_20208[[#This Row],[Volume (in 1000 kg)]]/1000</f>
        <v>0.40018045521592044</v>
      </c>
    </row>
    <row r="482" spans="1:13" hidden="1" x14ac:dyDescent="0.25">
      <c r="A482">
        <v>2020</v>
      </c>
      <c r="B482">
        <v>10</v>
      </c>
      <c r="C482" s="1" t="s">
        <v>9</v>
      </c>
      <c r="D482" s="1" t="s">
        <v>16</v>
      </c>
      <c r="E482" s="1" t="s">
        <v>11</v>
      </c>
      <c r="F482">
        <v>7.4771000000000001</v>
      </c>
      <c r="G482" s="5">
        <v>414.76454100000001</v>
      </c>
      <c r="H482">
        <v>1.7197</v>
      </c>
      <c r="I482">
        <v>469</v>
      </c>
      <c r="J482" s="4">
        <f>AVERAGE(Копия_20208[[#This Row],[Units (in 1000)]]*1000/Копия_20208[[#This Row],[Number of stores]])</f>
        <v>15.942643923240938</v>
      </c>
      <c r="K482">
        <f t="shared" si="7"/>
        <v>55.471311203541482</v>
      </c>
      <c r="L482">
        <f>Копия_20208[[#This Row],[Off-Take]]/Копия_20208[[#This Row],[Number of stores]]</f>
        <v>3.3992844186014795E-2</v>
      </c>
      <c r="M482">
        <f>Копия_20208[[#This Row],[Value (in 1000 rub)]]/Копия_20208[[#This Row],[Volume (in 1000 kg)]]/1000</f>
        <v>0.2411842420189568</v>
      </c>
    </row>
    <row r="483" spans="1:13" hidden="1" x14ac:dyDescent="0.25">
      <c r="A483">
        <v>2020</v>
      </c>
      <c r="B483">
        <v>10</v>
      </c>
      <c r="C483" s="1" t="s">
        <v>9</v>
      </c>
      <c r="D483" s="1" t="s">
        <v>16</v>
      </c>
      <c r="E483" s="1" t="s">
        <v>13</v>
      </c>
      <c r="F483">
        <v>0.99029999999999996</v>
      </c>
      <c r="G483" s="5">
        <v>126.79139000000001</v>
      </c>
      <c r="H483">
        <v>0.4456</v>
      </c>
      <c r="I483">
        <v>273</v>
      </c>
      <c r="J483" s="4">
        <f>AVERAGE(Копия_20208[[#This Row],[Units (in 1000)]]*1000/Копия_20208[[#This Row],[Number of stores]])</f>
        <v>3.6274725274725275</v>
      </c>
      <c r="K483">
        <f t="shared" si="7"/>
        <v>128.03331313743311</v>
      </c>
      <c r="L483">
        <f>Копия_20208[[#This Row],[Off-Take]]/Копия_20208[[#This Row],[Number of stores]]</f>
        <v>1.3287445155577024E-2</v>
      </c>
      <c r="M483">
        <f>Копия_20208[[#This Row],[Value (in 1000 rub)]]/Копия_20208[[#This Row],[Volume (in 1000 kg)]]/1000</f>
        <v>0.28454082136445241</v>
      </c>
    </row>
    <row r="484" spans="1:13" hidden="1" x14ac:dyDescent="0.25">
      <c r="A484">
        <v>2020</v>
      </c>
      <c r="B484">
        <v>10</v>
      </c>
      <c r="C484" s="1" t="s">
        <v>9</v>
      </c>
      <c r="D484" s="1" t="s">
        <v>20</v>
      </c>
      <c r="E484" s="1" t="s">
        <v>12</v>
      </c>
      <c r="F484">
        <v>9.4437999999999995</v>
      </c>
      <c r="G484" s="5">
        <v>458.54192799999998</v>
      </c>
      <c r="H484">
        <v>3.3997000000000002</v>
      </c>
      <c r="I484">
        <v>171</v>
      </c>
      <c r="J484" s="4">
        <f>AVERAGE(Копия_20208[[#This Row],[Units (in 1000)]]*1000/Копия_20208[[#This Row],[Number of stores]])</f>
        <v>55.226900584795317</v>
      </c>
      <c r="K484">
        <f t="shared" si="7"/>
        <v>48.55481141066096</v>
      </c>
      <c r="L484">
        <f>Копия_20208[[#This Row],[Off-Take]]/Копия_20208[[#This Row],[Number of stores]]</f>
        <v>0.3229643309052358</v>
      </c>
      <c r="M484">
        <f>Копия_20208[[#This Row],[Value (in 1000 rub)]]/Копия_20208[[#This Row],[Volume (in 1000 kg)]]/1000</f>
        <v>0.13487717386828249</v>
      </c>
    </row>
    <row r="485" spans="1:13" hidden="1" x14ac:dyDescent="0.25">
      <c r="A485">
        <v>2020</v>
      </c>
      <c r="B485">
        <v>10</v>
      </c>
      <c r="C485" s="1" t="s">
        <v>9</v>
      </c>
      <c r="D485" s="1" t="s">
        <v>19</v>
      </c>
      <c r="E485" s="1" t="s">
        <v>12</v>
      </c>
      <c r="F485">
        <v>2.7065000000000001</v>
      </c>
      <c r="G485" s="5">
        <v>367.06660799999997</v>
      </c>
      <c r="H485">
        <v>1.0014000000000001</v>
      </c>
      <c r="I485">
        <v>167</v>
      </c>
      <c r="J485" s="4">
        <f>AVERAGE(Копия_20208[[#This Row],[Units (in 1000)]]*1000/Копия_20208[[#This Row],[Number of stores]])</f>
        <v>16.206586826347305</v>
      </c>
      <c r="K485">
        <f t="shared" si="7"/>
        <v>135.62409310918159</v>
      </c>
      <c r="L485">
        <f>Копия_20208[[#This Row],[Off-Take]]/Копия_20208[[#This Row],[Number of stores]]</f>
        <v>9.7045430097888047E-2</v>
      </c>
      <c r="M485">
        <f>Копия_20208[[#This Row],[Value (in 1000 rub)]]/Копия_20208[[#This Row],[Volume (in 1000 kg)]]/1000</f>
        <v>0.36655343319352901</v>
      </c>
    </row>
    <row r="486" spans="1:13" hidden="1" x14ac:dyDescent="0.25">
      <c r="A486">
        <v>2020</v>
      </c>
      <c r="B486">
        <v>10</v>
      </c>
      <c r="C486" s="1" t="s">
        <v>9</v>
      </c>
      <c r="D486" s="1" t="s">
        <v>17</v>
      </c>
      <c r="E486" s="1" t="s">
        <v>18</v>
      </c>
      <c r="F486">
        <v>2.7048999999999999</v>
      </c>
      <c r="G486" s="5">
        <v>285.144203</v>
      </c>
      <c r="H486">
        <v>0.4869</v>
      </c>
      <c r="I486">
        <v>101</v>
      </c>
      <c r="J486" s="4">
        <f>AVERAGE(Копия_20208[[#This Row],[Units (in 1000)]]*1000/Копия_20208[[#This Row],[Number of stores]])</f>
        <v>26.781188118811876</v>
      </c>
      <c r="K486">
        <f t="shared" si="7"/>
        <v>105.41765056009466</v>
      </c>
      <c r="L486">
        <f>Копия_20208[[#This Row],[Off-Take]]/Копия_20208[[#This Row],[Number of stores]]</f>
        <v>0.26516027840407796</v>
      </c>
      <c r="M486">
        <f>Копия_20208[[#This Row],[Value (in 1000 rub)]]/Копия_20208[[#This Row],[Volume (in 1000 kg)]]/1000</f>
        <v>0.58563196344218527</v>
      </c>
    </row>
    <row r="487" spans="1:13" hidden="1" x14ac:dyDescent="0.25">
      <c r="A487">
        <v>2020</v>
      </c>
      <c r="B487">
        <v>10</v>
      </c>
      <c r="C487" s="1" t="s">
        <v>9</v>
      </c>
      <c r="D487" s="1" t="s">
        <v>23</v>
      </c>
      <c r="E487" s="1" t="s">
        <v>13</v>
      </c>
      <c r="F487">
        <v>0.59019999999999995</v>
      </c>
      <c r="G487" s="5">
        <v>116.50214699999999</v>
      </c>
      <c r="H487">
        <v>0.2361</v>
      </c>
      <c r="I487">
        <v>209</v>
      </c>
      <c r="J487" s="4">
        <f>AVERAGE(Копия_20208[[#This Row],[Units (in 1000)]]*1000/Копия_20208[[#This Row],[Number of stores]])</f>
        <v>2.8239234449760762</v>
      </c>
      <c r="K487">
        <f t="shared" si="7"/>
        <v>197.39435276177568</v>
      </c>
      <c r="L487">
        <f>Копия_20208[[#This Row],[Off-Take]]/Копия_20208[[#This Row],[Number of stores]]</f>
        <v>1.3511595430507542E-2</v>
      </c>
      <c r="M487">
        <f>Копия_20208[[#This Row],[Value (in 1000 rub)]]/Копия_20208[[#This Row],[Volume (in 1000 kg)]]/1000</f>
        <v>0.49344407878017782</v>
      </c>
    </row>
    <row r="488" spans="1:13" hidden="1" x14ac:dyDescent="0.25">
      <c r="A488">
        <v>2020</v>
      </c>
      <c r="B488">
        <v>10</v>
      </c>
      <c r="C488" s="1" t="s">
        <v>9</v>
      </c>
      <c r="D488" s="1" t="s">
        <v>21</v>
      </c>
      <c r="E488" s="1" t="s">
        <v>22</v>
      </c>
      <c r="F488">
        <v>8.5000000000000006E-3</v>
      </c>
      <c r="G488" s="5">
        <v>2.76735</v>
      </c>
      <c r="H488">
        <v>2.3999999999999998E-3</v>
      </c>
      <c r="I488">
        <v>2</v>
      </c>
      <c r="J488" s="4">
        <f>AVERAGE(Копия_20208[[#This Row],[Units (in 1000)]]*1000/Копия_20208[[#This Row],[Number of stores]])</f>
        <v>4.25</v>
      </c>
      <c r="K488">
        <f t="shared" si="7"/>
        <v>325.57058823529411</v>
      </c>
      <c r="L488">
        <f>Копия_20208[[#This Row],[Off-Take]]/Копия_20208[[#This Row],[Number of stores]]</f>
        <v>2.125</v>
      </c>
      <c r="M488">
        <f>Копия_20208[[#This Row],[Value (in 1000 rub)]]/Копия_20208[[#This Row],[Volume (in 1000 kg)]]/1000</f>
        <v>1.1530625000000001</v>
      </c>
    </row>
    <row r="489" spans="1:13" hidden="1" x14ac:dyDescent="0.25">
      <c r="A489">
        <v>2020</v>
      </c>
      <c r="B489">
        <v>10</v>
      </c>
      <c r="C489" s="1" t="s">
        <v>9</v>
      </c>
      <c r="D489" s="1" t="s">
        <v>21</v>
      </c>
      <c r="E489" s="1" t="s">
        <v>13</v>
      </c>
      <c r="F489">
        <v>0.86599999999999999</v>
      </c>
      <c r="G489" s="5">
        <v>105.254914</v>
      </c>
      <c r="H489">
        <v>0.34639999999999999</v>
      </c>
      <c r="I489">
        <v>118</v>
      </c>
      <c r="J489" s="4">
        <f>AVERAGE(Копия_20208[[#This Row],[Units (in 1000)]]*1000/Копия_20208[[#This Row],[Number of stores]])</f>
        <v>7.3389830508474576</v>
      </c>
      <c r="K489">
        <f t="shared" si="7"/>
        <v>121.54147113163972</v>
      </c>
      <c r="L489">
        <f>Копия_20208[[#This Row],[Off-Take]]/Копия_20208[[#This Row],[Number of stores]]</f>
        <v>6.2194771617351333E-2</v>
      </c>
      <c r="M489">
        <f>Копия_20208[[#This Row],[Value (in 1000 rub)]]/Копия_20208[[#This Row],[Volume (in 1000 kg)]]/1000</f>
        <v>0.30385367782909928</v>
      </c>
    </row>
    <row r="490" spans="1:13" hidden="1" x14ac:dyDescent="0.25">
      <c r="A490">
        <v>2020</v>
      </c>
      <c r="B490">
        <v>10</v>
      </c>
      <c r="C490" s="1" t="s">
        <v>9</v>
      </c>
      <c r="D490" s="1" t="s">
        <v>41</v>
      </c>
      <c r="E490" s="1" t="s">
        <v>13</v>
      </c>
      <c r="F490">
        <v>0.3019</v>
      </c>
      <c r="G490" s="5">
        <v>52.337632999999997</v>
      </c>
      <c r="H490">
        <v>0.1207</v>
      </c>
      <c r="I490">
        <v>57</v>
      </c>
      <c r="J490" s="4">
        <f>AVERAGE(Копия_20208[[#This Row],[Units (in 1000)]]*1000/Копия_20208[[#This Row],[Number of stores]])</f>
        <v>5.2964912280701748</v>
      </c>
      <c r="K490">
        <f t="shared" si="7"/>
        <v>173.36082477641602</v>
      </c>
      <c r="L490">
        <f>Копия_20208[[#This Row],[Off-Take]]/Копия_20208[[#This Row],[Number of stores]]</f>
        <v>9.2920898738073243E-2</v>
      </c>
      <c r="M490">
        <f>Копия_20208[[#This Row],[Value (in 1000 rub)]]/Копия_20208[[#This Row],[Volume (in 1000 kg)]]/1000</f>
        <v>0.43361750621375306</v>
      </c>
    </row>
    <row r="491" spans="1:13" hidden="1" x14ac:dyDescent="0.25">
      <c r="A491">
        <v>2020</v>
      </c>
      <c r="B491">
        <v>10</v>
      </c>
      <c r="C491" s="1" t="s">
        <v>9</v>
      </c>
      <c r="D491" s="1" t="s">
        <v>24</v>
      </c>
      <c r="E491" s="1" t="s">
        <v>18</v>
      </c>
      <c r="F491">
        <v>0.2288</v>
      </c>
      <c r="G491" s="5">
        <v>36.775134999999999</v>
      </c>
      <c r="H491">
        <v>4.3499999999999997E-2</v>
      </c>
      <c r="I491">
        <v>0</v>
      </c>
      <c r="J491" s="4" t="e">
        <f>AVERAGE(Копия_20208[[#This Row],[Units (in 1000)]]*1000/Копия_20208[[#This Row],[Number of stores]])</f>
        <v>#DIV/0!</v>
      </c>
      <c r="K491">
        <f t="shared" si="7"/>
        <v>160.73048513986012</v>
      </c>
      <c r="L491" t="e">
        <f>Копия_20208[[#This Row],[Off-Take]]/Копия_20208[[#This Row],[Number of stores]]</f>
        <v>#DIV/0!</v>
      </c>
      <c r="M491">
        <f>Копия_20208[[#This Row],[Value (in 1000 rub)]]/Копия_20208[[#This Row],[Volume (in 1000 kg)]]/1000</f>
        <v>0.84540540229885064</v>
      </c>
    </row>
    <row r="492" spans="1:13" hidden="1" x14ac:dyDescent="0.25">
      <c r="A492">
        <v>2020</v>
      </c>
      <c r="B492">
        <v>10</v>
      </c>
      <c r="C492" s="1" t="s">
        <v>9</v>
      </c>
      <c r="D492" s="1" t="s">
        <v>24</v>
      </c>
      <c r="E492" s="1" t="s">
        <v>12</v>
      </c>
      <c r="F492">
        <v>1.2999999999999999E-3</v>
      </c>
      <c r="G492" s="5">
        <v>0.18559100000000001</v>
      </c>
      <c r="H492">
        <v>5.0000000000000001E-4</v>
      </c>
      <c r="I492">
        <v>0</v>
      </c>
      <c r="J492" s="4" t="e">
        <f>AVERAGE(Копия_20208[[#This Row],[Units (in 1000)]]*1000/Копия_20208[[#This Row],[Number of stores]])</f>
        <v>#DIV/0!</v>
      </c>
      <c r="K492">
        <f t="shared" si="7"/>
        <v>142.7623076923077</v>
      </c>
      <c r="L492" t="e">
        <f>Копия_20208[[#This Row],[Off-Take]]/Копия_20208[[#This Row],[Number of stores]]</f>
        <v>#DIV/0!</v>
      </c>
      <c r="M492">
        <f>Копия_20208[[#This Row],[Value (in 1000 rub)]]/Копия_20208[[#This Row],[Volume (in 1000 kg)]]/1000</f>
        <v>0.37118200000000001</v>
      </c>
    </row>
    <row r="493" spans="1:13" hidden="1" x14ac:dyDescent="0.25">
      <c r="A493">
        <v>2020</v>
      </c>
      <c r="B493">
        <v>10</v>
      </c>
      <c r="C493" s="1" t="s">
        <v>26</v>
      </c>
      <c r="D493" s="1" t="s">
        <v>10</v>
      </c>
      <c r="E493" s="1" t="s">
        <v>11</v>
      </c>
      <c r="F493">
        <v>63.945999999999998</v>
      </c>
      <c r="G493" s="5">
        <v>3988.5210590000002</v>
      </c>
      <c r="H493">
        <v>13.428599999999999</v>
      </c>
      <c r="I493">
        <v>9001</v>
      </c>
      <c r="J493" s="4">
        <f>AVERAGE(Копия_20208[[#This Row],[Units (in 1000)]]*1000/Копия_20208[[#This Row],[Number of stores]])</f>
        <v>7.1043217420286631</v>
      </c>
      <c r="K493">
        <f t="shared" si="7"/>
        <v>62.373268992587498</v>
      </c>
      <c r="L493">
        <f>Копия_20208[[#This Row],[Off-Take]]/Копия_20208[[#This Row],[Number of stores]]</f>
        <v>7.8928138451601633E-4</v>
      </c>
      <c r="M493">
        <f>Копия_20208[[#This Row],[Value (in 1000 rub)]]/Копия_20208[[#This Row],[Volume (in 1000 kg)]]/1000</f>
        <v>0.29701689371937512</v>
      </c>
    </row>
    <row r="494" spans="1:13" hidden="1" x14ac:dyDescent="0.25">
      <c r="A494">
        <v>2020</v>
      </c>
      <c r="B494">
        <v>10</v>
      </c>
      <c r="C494" s="1" t="s">
        <v>26</v>
      </c>
      <c r="D494" s="1" t="s">
        <v>10</v>
      </c>
      <c r="E494" s="1" t="s">
        <v>12</v>
      </c>
      <c r="F494">
        <v>68.544200000000004</v>
      </c>
      <c r="G494" s="5">
        <v>6497.5637919999999</v>
      </c>
      <c r="H494">
        <v>23.990400000000001</v>
      </c>
      <c r="I494">
        <v>9709</v>
      </c>
      <c r="J494" s="4">
        <f>AVERAGE(Копия_20208[[#This Row],[Units (in 1000)]]*1000/Копия_20208[[#This Row],[Number of stores]])</f>
        <v>7.0598619837264387</v>
      </c>
      <c r="K494">
        <f t="shared" si="7"/>
        <v>94.793779663341311</v>
      </c>
      <c r="L494">
        <f>Копия_20208[[#This Row],[Off-Take]]/Копия_20208[[#This Row],[Number of stores]]</f>
        <v>7.27146151377736E-4</v>
      </c>
      <c r="M494">
        <f>Копия_20208[[#This Row],[Value (in 1000 rub)]]/Копия_20208[[#This Row],[Volume (in 1000 kg)]]/1000</f>
        <v>0.27084016073095907</v>
      </c>
    </row>
    <row r="495" spans="1:13" hidden="1" x14ac:dyDescent="0.25">
      <c r="A495">
        <v>2020</v>
      </c>
      <c r="B495">
        <v>10</v>
      </c>
      <c r="C495" s="1" t="s">
        <v>26</v>
      </c>
      <c r="D495" s="1" t="s">
        <v>10</v>
      </c>
      <c r="E495" s="1" t="s">
        <v>13</v>
      </c>
      <c r="F495">
        <v>7.1943000000000001</v>
      </c>
      <c r="G495" s="5">
        <v>1051.5509030000001</v>
      </c>
      <c r="H495">
        <v>3.5971000000000002</v>
      </c>
      <c r="I495">
        <v>1303</v>
      </c>
      <c r="J495" s="4">
        <f>AVERAGE(Копия_20208[[#This Row],[Units (in 1000)]]*1000/Копия_20208[[#This Row],[Number of stores]])</f>
        <v>5.5213353798925562</v>
      </c>
      <c r="K495">
        <f t="shared" si="7"/>
        <v>146.16445005073462</v>
      </c>
      <c r="L495">
        <f>Копия_20208[[#This Row],[Off-Take]]/Копия_20208[[#This Row],[Number of stores]]</f>
        <v>4.2374024404394136E-3</v>
      </c>
      <c r="M495">
        <f>Копия_20208[[#This Row],[Value (in 1000 rub)]]/Копия_20208[[#This Row],[Volume (in 1000 kg)]]/1000</f>
        <v>0.29233296349837373</v>
      </c>
    </row>
    <row r="496" spans="1:13" hidden="1" x14ac:dyDescent="0.25">
      <c r="A496">
        <v>2020</v>
      </c>
      <c r="B496">
        <v>10</v>
      </c>
      <c r="C496" s="1" t="s">
        <v>26</v>
      </c>
      <c r="D496" s="1" t="s">
        <v>10</v>
      </c>
      <c r="E496" s="1" t="s">
        <v>14</v>
      </c>
      <c r="F496">
        <v>0.37369999999999998</v>
      </c>
      <c r="G496" s="5">
        <v>60.482140000000001</v>
      </c>
      <c r="H496">
        <v>0.28029999999999999</v>
      </c>
      <c r="I496">
        <v>252</v>
      </c>
      <c r="J496" s="4">
        <f>AVERAGE(Копия_20208[[#This Row],[Units (in 1000)]]*1000/Копия_20208[[#This Row],[Number of stores]])</f>
        <v>1.482936507936508</v>
      </c>
      <c r="K496">
        <f t="shared" si="7"/>
        <v>161.84677548835967</v>
      </c>
      <c r="L496">
        <f>Копия_20208[[#This Row],[Off-Take]]/Копия_20208[[#This Row],[Number of stores]]</f>
        <v>5.8846686822877298E-3</v>
      </c>
      <c r="M496">
        <f>Копия_20208[[#This Row],[Value (in 1000 rub)]]/Копия_20208[[#This Row],[Volume (in 1000 kg)]]/1000</f>
        <v>0.21577645379950056</v>
      </c>
    </row>
    <row r="497" spans="1:13" hidden="1" x14ac:dyDescent="0.25">
      <c r="A497">
        <v>2020</v>
      </c>
      <c r="B497">
        <v>10</v>
      </c>
      <c r="C497" s="1" t="s">
        <v>26</v>
      </c>
      <c r="D497" s="1" t="s">
        <v>15</v>
      </c>
      <c r="E497" s="1" t="s">
        <v>13</v>
      </c>
      <c r="F497">
        <v>9.9452999999999996</v>
      </c>
      <c r="G497" s="5">
        <v>2087.8199810000001</v>
      </c>
      <c r="H497">
        <v>3.9780000000000002</v>
      </c>
      <c r="I497">
        <v>1419</v>
      </c>
      <c r="J497" s="4">
        <f>AVERAGE(Копия_20208[[#This Row],[Units (in 1000)]]*1000/Копия_20208[[#This Row],[Number of stores]])</f>
        <v>7.0086680761099363</v>
      </c>
      <c r="K497">
        <f t="shared" si="7"/>
        <v>209.93031693362695</v>
      </c>
      <c r="L497">
        <f>Копия_20208[[#This Row],[Off-Take]]/Копия_20208[[#This Row],[Number of stores]]</f>
        <v>4.9391600254474529E-3</v>
      </c>
      <c r="M497">
        <f>Копия_20208[[#This Row],[Value (in 1000 rub)]]/Копия_20208[[#This Row],[Volume (in 1000 kg)]]/1000</f>
        <v>0.52484162418300651</v>
      </c>
    </row>
    <row r="498" spans="1:13" hidden="1" x14ac:dyDescent="0.25">
      <c r="A498">
        <v>2020</v>
      </c>
      <c r="B498">
        <v>10</v>
      </c>
      <c r="C498" s="1" t="s">
        <v>26</v>
      </c>
      <c r="D498" s="1" t="s">
        <v>20</v>
      </c>
      <c r="E498" s="1" t="s">
        <v>12</v>
      </c>
      <c r="F498">
        <v>18.396799999999999</v>
      </c>
      <c r="G498" s="5">
        <v>987.11645699999997</v>
      </c>
      <c r="H498">
        <v>6.6227999999999998</v>
      </c>
      <c r="I498">
        <v>1872</v>
      </c>
      <c r="J498" s="4">
        <f>AVERAGE(Копия_20208[[#This Row],[Units (in 1000)]]*1000/Копия_20208[[#This Row],[Number of stores]])</f>
        <v>9.8273504273504262</v>
      </c>
      <c r="K498">
        <f t="shared" si="7"/>
        <v>53.656965178726736</v>
      </c>
      <c r="L498">
        <f>Копия_20208[[#This Row],[Off-Take]]/Копия_20208[[#This Row],[Number of stores]]</f>
        <v>5.2496530060632618E-3</v>
      </c>
      <c r="M498">
        <f>Копия_20208[[#This Row],[Value (in 1000 rub)]]/Копия_20208[[#This Row],[Volume (in 1000 kg)]]/1000</f>
        <v>0.14904820574379418</v>
      </c>
    </row>
    <row r="499" spans="1:13" hidden="1" x14ac:dyDescent="0.25">
      <c r="A499">
        <v>2020</v>
      </c>
      <c r="B499">
        <v>10</v>
      </c>
      <c r="C499" s="1" t="s">
        <v>26</v>
      </c>
      <c r="D499" s="1" t="s">
        <v>16</v>
      </c>
      <c r="E499" s="1" t="s">
        <v>11</v>
      </c>
      <c r="F499">
        <v>2.4861</v>
      </c>
      <c r="G499" s="5">
        <v>194.28221400000001</v>
      </c>
      <c r="H499">
        <v>0.57179999999999997</v>
      </c>
      <c r="I499">
        <v>1454</v>
      </c>
      <c r="J499" s="4">
        <f>AVERAGE(Копия_20208[[#This Row],[Units (in 1000)]]*1000/Копия_20208[[#This Row],[Number of stores]])</f>
        <v>1.7098349381017881</v>
      </c>
      <c r="K499">
        <f t="shared" si="7"/>
        <v>78.147385060938831</v>
      </c>
      <c r="L499">
        <f>Копия_20208[[#This Row],[Off-Take]]/Копия_20208[[#This Row],[Number of stores]]</f>
        <v>1.1759525021332793E-3</v>
      </c>
      <c r="M499">
        <f>Копия_20208[[#This Row],[Value (in 1000 rub)]]/Копия_20208[[#This Row],[Volume (in 1000 kg)]]/1000</f>
        <v>0.33977302203567683</v>
      </c>
    </row>
    <row r="500" spans="1:13" hidden="1" x14ac:dyDescent="0.25">
      <c r="A500">
        <v>2020</v>
      </c>
      <c r="B500">
        <v>10</v>
      </c>
      <c r="C500" s="1" t="s">
        <v>26</v>
      </c>
      <c r="D500" s="1" t="s">
        <v>16</v>
      </c>
      <c r="E500" s="1" t="s">
        <v>13</v>
      </c>
      <c r="F500">
        <v>0.60580000000000001</v>
      </c>
      <c r="G500" s="5">
        <v>109.80841700000001</v>
      </c>
      <c r="H500">
        <v>0.27260000000000001</v>
      </c>
      <c r="I500">
        <v>275</v>
      </c>
      <c r="J500" s="4">
        <f>AVERAGE(Копия_20208[[#This Row],[Units (in 1000)]]*1000/Копия_20208[[#This Row],[Number of stores]])</f>
        <v>2.2029090909090909</v>
      </c>
      <c r="K500">
        <f t="shared" si="7"/>
        <v>181.261830637174</v>
      </c>
      <c r="L500">
        <f>Копия_20208[[#This Row],[Off-Take]]/Копия_20208[[#This Row],[Number of stores]]</f>
        <v>8.0105785123966936E-3</v>
      </c>
      <c r="M500">
        <f>Копия_20208[[#This Row],[Value (in 1000 rub)]]/Копия_20208[[#This Row],[Volume (in 1000 kg)]]/1000</f>
        <v>0.40281884446074839</v>
      </c>
    </row>
    <row r="501" spans="1:13" hidden="1" x14ac:dyDescent="0.25">
      <c r="A501">
        <v>2020</v>
      </c>
      <c r="B501">
        <v>10</v>
      </c>
      <c r="C501" s="1" t="s">
        <v>26</v>
      </c>
      <c r="D501" s="1" t="s">
        <v>44</v>
      </c>
      <c r="E501" s="1" t="s">
        <v>12</v>
      </c>
      <c r="F501">
        <v>2.9653999999999998</v>
      </c>
      <c r="G501" s="5">
        <v>165.08208300000001</v>
      </c>
      <c r="H501">
        <v>1.0379</v>
      </c>
      <c r="I501">
        <v>249</v>
      </c>
      <c r="J501" s="4">
        <f>AVERAGE(Копия_20208[[#This Row],[Units (in 1000)]]*1000/Копия_20208[[#This Row],[Number of stores]])</f>
        <v>11.909236947791163</v>
      </c>
      <c r="K501">
        <f t="shared" si="7"/>
        <v>55.669414918729352</v>
      </c>
      <c r="L501">
        <f>Копия_20208[[#This Row],[Off-Take]]/Копия_20208[[#This Row],[Number of stores]]</f>
        <v>4.7828260834502659E-2</v>
      </c>
      <c r="M501">
        <f>Копия_20208[[#This Row],[Value (in 1000 rub)]]/Копия_20208[[#This Row],[Volume (in 1000 kg)]]/1000</f>
        <v>0.15905393872242027</v>
      </c>
    </row>
    <row r="502" spans="1:13" hidden="1" x14ac:dyDescent="0.25">
      <c r="A502">
        <v>2020</v>
      </c>
      <c r="B502">
        <v>10</v>
      </c>
      <c r="C502" s="1" t="s">
        <v>26</v>
      </c>
      <c r="D502" s="1" t="s">
        <v>19</v>
      </c>
      <c r="E502" s="1" t="s">
        <v>12</v>
      </c>
      <c r="F502">
        <v>0.76800000000000002</v>
      </c>
      <c r="G502" s="5">
        <v>129.93482800000001</v>
      </c>
      <c r="H502">
        <v>0.28410000000000002</v>
      </c>
      <c r="I502">
        <v>201</v>
      </c>
      <c r="J502" s="4">
        <f>AVERAGE(Копия_20208[[#This Row],[Units (in 1000)]]*1000/Копия_20208[[#This Row],[Number of stores]])</f>
        <v>3.8208955223880596</v>
      </c>
      <c r="K502">
        <f t="shared" si="7"/>
        <v>169.18597395833334</v>
      </c>
      <c r="L502">
        <f>Копия_20208[[#This Row],[Off-Take]]/Копия_20208[[#This Row],[Number of stores]]</f>
        <v>1.9009430459642089E-2</v>
      </c>
      <c r="M502">
        <f>Копия_20208[[#This Row],[Value (in 1000 rub)]]/Копия_20208[[#This Row],[Volume (in 1000 kg)]]/1000</f>
        <v>0.45735595916930655</v>
      </c>
    </row>
    <row r="503" spans="1:13" hidden="1" x14ac:dyDescent="0.25">
      <c r="A503">
        <v>2020</v>
      </c>
      <c r="B503">
        <v>10</v>
      </c>
      <c r="C503" s="1" t="s">
        <v>26</v>
      </c>
      <c r="D503" s="1" t="s">
        <v>17</v>
      </c>
      <c r="E503" s="1" t="s">
        <v>18</v>
      </c>
      <c r="F503">
        <v>1.1305000000000001</v>
      </c>
      <c r="G503" s="5">
        <v>100.54479600000001</v>
      </c>
      <c r="H503">
        <v>0.2034</v>
      </c>
      <c r="I503">
        <v>177</v>
      </c>
      <c r="J503" s="4">
        <f>AVERAGE(Копия_20208[[#This Row],[Units (in 1000)]]*1000/Копия_20208[[#This Row],[Number of stores]])</f>
        <v>6.3870056497175138</v>
      </c>
      <c r="K503">
        <f t="shared" si="7"/>
        <v>88.938342326404239</v>
      </c>
      <c r="L503">
        <f>Копия_20208[[#This Row],[Off-Take]]/Копия_20208[[#This Row],[Number of stores]]</f>
        <v>3.6084777682019849E-2</v>
      </c>
      <c r="M503">
        <f>Копия_20208[[#This Row],[Value (in 1000 rub)]]/Копия_20208[[#This Row],[Volume (in 1000 kg)]]/1000</f>
        <v>0.49432053097345136</v>
      </c>
    </row>
    <row r="504" spans="1:13" hidden="1" x14ac:dyDescent="0.25">
      <c r="A504">
        <v>2020</v>
      </c>
      <c r="B504">
        <v>10</v>
      </c>
      <c r="C504" s="1" t="s">
        <v>26</v>
      </c>
      <c r="D504" s="1" t="s">
        <v>29</v>
      </c>
      <c r="E504" s="1" t="s">
        <v>18</v>
      </c>
      <c r="F504">
        <v>6.3399999999999998E-2</v>
      </c>
      <c r="G504" s="5">
        <v>21.322638999999999</v>
      </c>
      <c r="H504">
        <v>1.21E-2</v>
      </c>
      <c r="I504">
        <v>0</v>
      </c>
      <c r="J504" s="4" t="e">
        <f>AVERAGE(Копия_20208[[#This Row],[Units (in 1000)]]*1000/Копия_20208[[#This Row],[Number of stores]])</f>
        <v>#DIV/0!</v>
      </c>
      <c r="K504">
        <f t="shared" si="7"/>
        <v>336.31922712933755</v>
      </c>
      <c r="L504" t="e">
        <f>Копия_20208[[#This Row],[Off-Take]]/Копия_20208[[#This Row],[Number of stores]]</f>
        <v>#DIV/0!</v>
      </c>
      <c r="M504">
        <f>Копия_20208[[#This Row],[Value (in 1000 rub)]]/Копия_20208[[#This Row],[Volume (in 1000 kg)]]/1000</f>
        <v>1.7622015702479339</v>
      </c>
    </row>
    <row r="505" spans="1:13" hidden="1" x14ac:dyDescent="0.25">
      <c r="A505">
        <v>2020</v>
      </c>
      <c r="B505">
        <v>10</v>
      </c>
      <c r="C505" s="1" t="s">
        <v>26</v>
      </c>
      <c r="D505" s="1" t="s">
        <v>29</v>
      </c>
      <c r="E505" s="1" t="s">
        <v>13</v>
      </c>
      <c r="F505">
        <v>0.18809999999999999</v>
      </c>
      <c r="G505" s="5">
        <v>65.471207000000007</v>
      </c>
      <c r="H505">
        <v>7.5300000000000006E-2</v>
      </c>
      <c r="I505">
        <v>0</v>
      </c>
      <c r="J505" s="4" t="e">
        <f>AVERAGE(Копия_20208[[#This Row],[Units (in 1000)]]*1000/Копия_20208[[#This Row],[Number of stores]])</f>
        <v>#DIV/0!</v>
      </c>
      <c r="K505">
        <f t="shared" si="7"/>
        <v>348.06595959595967</v>
      </c>
      <c r="L505" t="e">
        <f>Копия_20208[[#This Row],[Off-Take]]/Копия_20208[[#This Row],[Number of stores]]</f>
        <v>#DIV/0!</v>
      </c>
      <c r="M505">
        <f>Копия_20208[[#This Row],[Value (in 1000 rub)]]/Копия_20208[[#This Row],[Volume (in 1000 kg)]]/1000</f>
        <v>0.86947154050464814</v>
      </c>
    </row>
    <row r="506" spans="1:13" hidden="1" x14ac:dyDescent="0.25">
      <c r="A506">
        <v>2020</v>
      </c>
      <c r="B506">
        <v>10</v>
      </c>
      <c r="C506" s="1" t="s">
        <v>26</v>
      </c>
      <c r="D506" s="1" t="s">
        <v>28</v>
      </c>
      <c r="E506" s="1" t="s">
        <v>12</v>
      </c>
      <c r="F506">
        <v>0.31890000000000002</v>
      </c>
      <c r="G506" s="5">
        <v>70.952596999999997</v>
      </c>
      <c r="H506">
        <v>0.11169999999999999</v>
      </c>
      <c r="I506">
        <v>0</v>
      </c>
      <c r="J506" s="4" t="e">
        <f>AVERAGE(Копия_20208[[#This Row],[Units (in 1000)]]*1000/Копия_20208[[#This Row],[Number of stores]])</f>
        <v>#DIV/0!</v>
      </c>
      <c r="K506">
        <f t="shared" si="7"/>
        <v>222.49168077767322</v>
      </c>
      <c r="L506" t="e">
        <f>Копия_20208[[#This Row],[Off-Take]]/Копия_20208[[#This Row],[Number of stores]]</f>
        <v>#DIV/0!</v>
      </c>
      <c r="M506">
        <f>Копия_20208[[#This Row],[Value (in 1000 rub)]]/Копия_20208[[#This Row],[Volume (in 1000 kg)]]/1000</f>
        <v>0.63520677708146822</v>
      </c>
    </row>
    <row r="507" spans="1:13" hidden="1" x14ac:dyDescent="0.25">
      <c r="A507">
        <v>2020</v>
      </c>
      <c r="B507">
        <v>10</v>
      </c>
      <c r="C507" s="1" t="s">
        <v>26</v>
      </c>
      <c r="D507" s="1" t="s">
        <v>21</v>
      </c>
      <c r="E507" s="1" t="s">
        <v>22</v>
      </c>
      <c r="F507">
        <v>1.6000000000000001E-3</v>
      </c>
      <c r="G507" s="5">
        <v>0.64330100000000001</v>
      </c>
      <c r="H507">
        <v>5.0000000000000001E-4</v>
      </c>
      <c r="I507">
        <v>2</v>
      </c>
      <c r="J507" s="4">
        <f>AVERAGE(Копия_20208[[#This Row],[Units (in 1000)]]*1000/Копия_20208[[#This Row],[Number of stores]])</f>
        <v>0.8</v>
      </c>
      <c r="K507">
        <f t="shared" si="7"/>
        <v>402.06312500000001</v>
      </c>
      <c r="L507">
        <f>Копия_20208[[#This Row],[Off-Take]]/Копия_20208[[#This Row],[Number of stores]]</f>
        <v>0.4</v>
      </c>
      <c r="M507">
        <f>Копия_20208[[#This Row],[Value (in 1000 rub)]]/Копия_20208[[#This Row],[Volume (in 1000 kg)]]/1000</f>
        <v>1.286602</v>
      </c>
    </row>
    <row r="508" spans="1:13" hidden="1" x14ac:dyDescent="0.25">
      <c r="A508">
        <v>2020</v>
      </c>
      <c r="B508">
        <v>10</v>
      </c>
      <c r="C508" s="1" t="s">
        <v>26</v>
      </c>
      <c r="D508" s="1" t="s">
        <v>21</v>
      </c>
      <c r="E508" s="1" t="s">
        <v>13</v>
      </c>
      <c r="F508">
        <v>0.51939999999999997</v>
      </c>
      <c r="G508" s="5">
        <v>68.158990000000003</v>
      </c>
      <c r="H508">
        <v>0.2077</v>
      </c>
      <c r="I508">
        <v>270</v>
      </c>
      <c r="J508" s="4">
        <f>AVERAGE(Копия_20208[[#This Row],[Units (in 1000)]]*1000/Копия_20208[[#This Row],[Number of stores]])</f>
        <v>1.9237037037037037</v>
      </c>
      <c r="K508">
        <f t="shared" si="7"/>
        <v>131.22639584135541</v>
      </c>
      <c r="L508">
        <f>Копия_20208[[#This Row],[Off-Take]]/Копия_20208[[#This Row],[Number of stores]]</f>
        <v>7.1248285322359399E-3</v>
      </c>
      <c r="M508">
        <f>Копия_20208[[#This Row],[Value (in 1000 rub)]]/Копия_20208[[#This Row],[Volume (in 1000 kg)]]/1000</f>
        <v>0.32816076071256622</v>
      </c>
    </row>
    <row r="509" spans="1:13" hidden="1" x14ac:dyDescent="0.25">
      <c r="A509">
        <v>2020</v>
      </c>
      <c r="B509">
        <v>10</v>
      </c>
      <c r="C509" s="1" t="s">
        <v>32</v>
      </c>
      <c r="D509" s="1" t="s">
        <v>10</v>
      </c>
      <c r="E509" s="1" t="s">
        <v>11</v>
      </c>
      <c r="F509">
        <v>131.0205</v>
      </c>
      <c r="G509" s="5">
        <v>7190.9176500000003</v>
      </c>
      <c r="H509">
        <v>27.514399999999998</v>
      </c>
      <c r="I509">
        <v>11485</v>
      </c>
      <c r="J509" s="4">
        <f>AVERAGE(Копия_20208[[#This Row],[Units (in 1000)]]*1000/Копия_20208[[#This Row],[Number of stores]])</f>
        <v>11.407966913365259</v>
      </c>
      <c r="K509">
        <f t="shared" si="7"/>
        <v>54.883912441182872</v>
      </c>
      <c r="L509">
        <f>Копия_20208[[#This Row],[Off-Take]]/Копия_20208[[#This Row],[Number of stores]]</f>
        <v>9.9329272210407142E-4</v>
      </c>
      <c r="M509">
        <f>Копия_20208[[#This Row],[Value (in 1000 rub)]]/Копия_20208[[#This Row],[Volume (in 1000 kg)]]/1000</f>
        <v>0.26135106162591226</v>
      </c>
    </row>
    <row r="510" spans="1:13" hidden="1" x14ac:dyDescent="0.25">
      <c r="A510">
        <v>2020</v>
      </c>
      <c r="B510">
        <v>10</v>
      </c>
      <c r="C510" s="1" t="s">
        <v>32</v>
      </c>
      <c r="D510" s="1" t="s">
        <v>10</v>
      </c>
      <c r="E510" s="1" t="s">
        <v>12</v>
      </c>
      <c r="F510">
        <v>124.66849999999999</v>
      </c>
      <c r="G510" s="5">
        <v>10831.853884</v>
      </c>
      <c r="H510">
        <v>43.634</v>
      </c>
      <c r="I510">
        <v>14382</v>
      </c>
      <c r="J510" s="4">
        <f>AVERAGE(Копия_20208[[#This Row],[Units (in 1000)]]*1000/Копия_20208[[#This Row],[Number of stores]])</f>
        <v>8.6683701849534138</v>
      </c>
      <c r="K510">
        <f t="shared" si="7"/>
        <v>86.885250757007583</v>
      </c>
      <c r="L510">
        <f>Копия_20208[[#This Row],[Off-Take]]/Копия_20208[[#This Row],[Number of stores]]</f>
        <v>6.0272355617809858E-4</v>
      </c>
      <c r="M510">
        <f>Копия_20208[[#This Row],[Value (in 1000 rub)]]/Копия_20208[[#This Row],[Volume (in 1000 kg)]]/1000</f>
        <v>0.24824343136086538</v>
      </c>
    </row>
    <row r="511" spans="1:13" hidden="1" x14ac:dyDescent="0.25">
      <c r="A511">
        <v>2020</v>
      </c>
      <c r="B511">
        <v>10</v>
      </c>
      <c r="C511" s="1" t="s">
        <v>32</v>
      </c>
      <c r="D511" s="1" t="s">
        <v>10</v>
      </c>
      <c r="E511" s="1" t="s">
        <v>13</v>
      </c>
      <c r="F511">
        <v>14.815099999999999</v>
      </c>
      <c r="G511" s="5">
        <v>1659.9578710000001</v>
      </c>
      <c r="H511">
        <v>7.4076000000000004</v>
      </c>
      <c r="I511">
        <v>1165</v>
      </c>
      <c r="J511" s="4">
        <f>AVERAGE(Копия_20208[[#This Row],[Units (in 1000)]]*1000/Копия_20208[[#This Row],[Number of stores]])</f>
        <v>12.716824034334763</v>
      </c>
      <c r="K511">
        <f t="shared" si="7"/>
        <v>112.04499942626106</v>
      </c>
      <c r="L511">
        <f>Копия_20208[[#This Row],[Off-Take]]/Копия_20208[[#This Row],[Number of stores]]</f>
        <v>1.0915728784836707E-2</v>
      </c>
      <c r="M511">
        <f>Копия_20208[[#This Row],[Value (in 1000 rub)]]/Копия_20208[[#This Row],[Volume (in 1000 kg)]]/1000</f>
        <v>0.2240884862843566</v>
      </c>
    </row>
    <row r="512" spans="1:13" hidden="1" x14ac:dyDescent="0.25">
      <c r="A512">
        <v>2020</v>
      </c>
      <c r="B512">
        <v>10</v>
      </c>
      <c r="C512" s="1" t="s">
        <v>32</v>
      </c>
      <c r="D512" s="1" t="s">
        <v>10</v>
      </c>
      <c r="E512" s="1" t="s">
        <v>14</v>
      </c>
      <c r="F512">
        <v>0.1368</v>
      </c>
      <c r="G512" s="5">
        <v>24.417541</v>
      </c>
      <c r="H512">
        <v>0.1026</v>
      </c>
      <c r="I512">
        <v>52</v>
      </c>
      <c r="J512" s="4">
        <f>AVERAGE(Копия_20208[[#This Row],[Units (in 1000)]]*1000/Копия_20208[[#This Row],[Number of stores]])</f>
        <v>2.6307692307692312</v>
      </c>
      <c r="K512">
        <f t="shared" si="7"/>
        <v>178.49079678362571</v>
      </c>
      <c r="L512">
        <f>Копия_20208[[#This Row],[Off-Take]]/Копия_20208[[#This Row],[Number of stores]]</f>
        <v>5.0591715976331372E-2</v>
      </c>
      <c r="M512">
        <f>Копия_20208[[#This Row],[Value (in 1000 rub)]]/Копия_20208[[#This Row],[Volume (in 1000 kg)]]/1000</f>
        <v>0.23798772904483431</v>
      </c>
    </row>
    <row r="513" spans="1:13" hidden="1" x14ac:dyDescent="0.25">
      <c r="A513">
        <v>2020</v>
      </c>
      <c r="B513">
        <v>10</v>
      </c>
      <c r="C513" s="1" t="s">
        <v>32</v>
      </c>
      <c r="D513" s="1" t="s">
        <v>15</v>
      </c>
      <c r="E513" s="1" t="s">
        <v>13</v>
      </c>
      <c r="F513">
        <v>37.477699999999999</v>
      </c>
      <c r="G513" s="5">
        <v>6614.2090939999998</v>
      </c>
      <c r="H513">
        <v>14.991099999999999</v>
      </c>
      <c r="I513">
        <v>1918</v>
      </c>
      <c r="J513" s="4">
        <f>AVERAGE(Копия_20208[[#This Row],[Units (in 1000)]]*1000/Копия_20208[[#This Row],[Number of stores]])</f>
        <v>19.539989572471324</v>
      </c>
      <c r="K513">
        <f t="shared" si="7"/>
        <v>176.483858241034</v>
      </c>
      <c r="L513">
        <f>Копия_20208[[#This Row],[Off-Take]]/Копия_20208[[#This Row],[Number of stores]]</f>
        <v>1.0187690079494955E-2</v>
      </c>
      <c r="M513">
        <f>Копия_20208[[#This Row],[Value (in 1000 rub)]]/Копия_20208[[#This Row],[Volume (in 1000 kg)]]/1000</f>
        <v>0.44120905697380447</v>
      </c>
    </row>
    <row r="514" spans="1:13" hidden="1" x14ac:dyDescent="0.25">
      <c r="A514">
        <v>2020</v>
      </c>
      <c r="B514">
        <v>10</v>
      </c>
      <c r="C514" s="1" t="s">
        <v>32</v>
      </c>
      <c r="D514" s="1" t="s">
        <v>20</v>
      </c>
      <c r="E514" s="1" t="s">
        <v>12</v>
      </c>
      <c r="F514">
        <v>28.3202</v>
      </c>
      <c r="G514" s="5">
        <v>1773.8757390000001</v>
      </c>
      <c r="H514">
        <v>10.1952</v>
      </c>
      <c r="I514">
        <v>2129</v>
      </c>
      <c r="J514" s="4">
        <f>AVERAGE(Копия_20208[[#This Row],[Units (in 1000)]]*1000/Копия_20208[[#This Row],[Number of stores]])</f>
        <v>13.302113668388916</v>
      </c>
      <c r="K514">
        <f t="shared" ref="K514:K577" si="8">AVERAGE(G514/F514)</f>
        <v>62.636412843129641</v>
      </c>
      <c r="L514">
        <f>Копия_20208[[#This Row],[Off-Take]]/Копия_20208[[#This Row],[Number of stores]]</f>
        <v>6.2480571481394629E-3</v>
      </c>
      <c r="M514">
        <f>Копия_20208[[#This Row],[Value (in 1000 rub)]]/Копия_20208[[#This Row],[Volume (in 1000 kg)]]/1000</f>
        <v>0.17399126441854992</v>
      </c>
    </row>
    <row r="515" spans="1:13" hidden="1" x14ac:dyDescent="0.25">
      <c r="A515">
        <v>2020</v>
      </c>
      <c r="B515">
        <v>10</v>
      </c>
      <c r="C515" s="1" t="s">
        <v>32</v>
      </c>
      <c r="D515" s="1" t="s">
        <v>16</v>
      </c>
      <c r="E515" s="1" t="s">
        <v>11</v>
      </c>
      <c r="F515">
        <v>7.1821999999999999</v>
      </c>
      <c r="G515" s="5">
        <v>465.36933099999999</v>
      </c>
      <c r="H515">
        <v>1.6518999999999999</v>
      </c>
      <c r="I515">
        <v>1585</v>
      </c>
      <c r="J515" s="4">
        <f>AVERAGE(Копия_20208[[#This Row],[Units (in 1000)]]*1000/Копия_20208[[#This Row],[Number of stores]])</f>
        <v>4.5313564668769715</v>
      </c>
      <c r="K515">
        <f t="shared" si="8"/>
        <v>64.794816490768838</v>
      </c>
      <c r="L515">
        <f>Копия_20208[[#This Row],[Off-Take]]/Копия_20208[[#This Row],[Number of stores]]</f>
        <v>2.8588999791021902E-3</v>
      </c>
      <c r="M515">
        <f>Копия_20208[[#This Row],[Value (in 1000 rub)]]/Копия_20208[[#This Row],[Volume (in 1000 kg)]]/1000</f>
        <v>0.28171761668381862</v>
      </c>
    </row>
    <row r="516" spans="1:13" hidden="1" x14ac:dyDescent="0.25">
      <c r="A516">
        <v>2020</v>
      </c>
      <c r="B516">
        <v>10</v>
      </c>
      <c r="C516" s="1" t="s">
        <v>32</v>
      </c>
      <c r="D516" s="1" t="s">
        <v>16</v>
      </c>
      <c r="E516" s="1" t="s">
        <v>13</v>
      </c>
      <c r="F516">
        <v>2.5769000000000002</v>
      </c>
      <c r="G516" s="5">
        <v>433.62191999999999</v>
      </c>
      <c r="H516">
        <v>1.1595</v>
      </c>
      <c r="I516">
        <v>1206</v>
      </c>
      <c r="J516" s="4">
        <f>AVERAGE(Копия_20208[[#This Row],[Units (in 1000)]]*1000/Копия_20208[[#This Row],[Number of stores]])</f>
        <v>2.1367330016583748</v>
      </c>
      <c r="K516">
        <f t="shared" si="8"/>
        <v>168.27269975552019</v>
      </c>
      <c r="L516">
        <f>Копия_20208[[#This Row],[Off-Take]]/Копия_20208[[#This Row],[Number of stores]]</f>
        <v>1.7717520743435944E-3</v>
      </c>
      <c r="M516">
        <f>Копия_20208[[#This Row],[Value (in 1000 rub)]]/Копия_20208[[#This Row],[Volume (in 1000 kg)]]/1000</f>
        <v>0.3739731953428202</v>
      </c>
    </row>
    <row r="517" spans="1:13" hidden="1" x14ac:dyDescent="0.25">
      <c r="A517">
        <v>2020</v>
      </c>
      <c r="B517">
        <v>10</v>
      </c>
      <c r="C517" s="1" t="s">
        <v>32</v>
      </c>
      <c r="D517" s="1" t="s">
        <v>33</v>
      </c>
      <c r="E517" s="1" t="s">
        <v>18</v>
      </c>
      <c r="F517">
        <v>1.6569</v>
      </c>
      <c r="G517" s="5">
        <v>472.904088</v>
      </c>
      <c r="H517">
        <v>0.31480000000000002</v>
      </c>
      <c r="I517">
        <v>94</v>
      </c>
      <c r="J517" s="4">
        <f>AVERAGE(Копия_20208[[#This Row],[Units (in 1000)]]*1000/Копия_20208[[#This Row],[Number of stores]])</f>
        <v>17.626595744680852</v>
      </c>
      <c r="K517">
        <f t="shared" si="8"/>
        <v>285.41498460981347</v>
      </c>
      <c r="L517">
        <f>Копия_20208[[#This Row],[Off-Take]]/Копия_20208[[#This Row],[Number of stores]]</f>
        <v>0.1875169760072431</v>
      </c>
      <c r="M517">
        <f>Копия_20208[[#This Row],[Value (in 1000 rub)]]/Копия_20208[[#This Row],[Volume (in 1000 kg)]]/1000</f>
        <v>1.5022366200762387</v>
      </c>
    </row>
    <row r="518" spans="1:13" hidden="1" x14ac:dyDescent="0.25">
      <c r="A518">
        <v>2020</v>
      </c>
      <c r="B518">
        <v>10</v>
      </c>
      <c r="C518" s="1" t="s">
        <v>32</v>
      </c>
      <c r="D518" s="1" t="s">
        <v>33</v>
      </c>
      <c r="E518" s="1" t="s">
        <v>12</v>
      </c>
      <c r="F518">
        <v>1.9300000000000001E-2</v>
      </c>
      <c r="G518" s="5">
        <v>5.6711580000000001</v>
      </c>
      <c r="H518">
        <v>6.7000000000000002E-3</v>
      </c>
      <c r="I518">
        <v>7</v>
      </c>
      <c r="J518" s="4">
        <f>AVERAGE(Копия_20208[[#This Row],[Units (in 1000)]]*1000/Копия_20208[[#This Row],[Number of stores]])</f>
        <v>2.7571428571428571</v>
      </c>
      <c r="K518">
        <f t="shared" si="8"/>
        <v>293.8423834196891</v>
      </c>
      <c r="L518">
        <f>Копия_20208[[#This Row],[Off-Take]]/Копия_20208[[#This Row],[Number of stores]]</f>
        <v>0.39387755102040817</v>
      </c>
      <c r="M518">
        <f>Копия_20208[[#This Row],[Value (in 1000 rub)]]/Копия_20208[[#This Row],[Volume (in 1000 kg)]]/1000</f>
        <v>0.84644149253731349</v>
      </c>
    </row>
    <row r="519" spans="1:13" hidden="1" x14ac:dyDescent="0.25">
      <c r="A519">
        <v>2020</v>
      </c>
      <c r="B519">
        <v>10</v>
      </c>
      <c r="C519" s="1" t="s">
        <v>32</v>
      </c>
      <c r="D519" s="1" t="s">
        <v>33</v>
      </c>
      <c r="E519" s="1" t="s">
        <v>13</v>
      </c>
      <c r="F519">
        <v>5.7099999999999998E-2</v>
      </c>
      <c r="G519" s="5">
        <v>27.713615000000001</v>
      </c>
      <c r="H519">
        <v>2.86E-2</v>
      </c>
      <c r="I519">
        <v>47</v>
      </c>
      <c r="J519" s="4">
        <f>AVERAGE(Копия_20208[[#This Row],[Units (in 1000)]]*1000/Копия_20208[[#This Row],[Number of stores]])</f>
        <v>1.2148936170212765</v>
      </c>
      <c r="K519">
        <f t="shared" si="8"/>
        <v>485.35227670753068</v>
      </c>
      <c r="L519">
        <f>Копия_20208[[#This Row],[Off-Take]]/Копия_20208[[#This Row],[Number of stores]]</f>
        <v>2.5848800362154818E-2</v>
      </c>
      <c r="M519">
        <f>Копия_20208[[#This Row],[Value (in 1000 rub)]]/Копия_20208[[#This Row],[Volume (in 1000 kg)]]/1000</f>
        <v>0.96900751748251757</v>
      </c>
    </row>
    <row r="520" spans="1:13" hidden="1" x14ac:dyDescent="0.25">
      <c r="A520">
        <v>2020</v>
      </c>
      <c r="B520">
        <v>10</v>
      </c>
      <c r="C520" s="1" t="s">
        <v>32</v>
      </c>
      <c r="D520" s="1" t="s">
        <v>19</v>
      </c>
      <c r="E520" s="1" t="s">
        <v>12</v>
      </c>
      <c r="F520">
        <v>2.4586000000000001</v>
      </c>
      <c r="G520" s="5">
        <v>381.16135500000001</v>
      </c>
      <c r="H520">
        <v>0.90969999999999995</v>
      </c>
      <c r="I520">
        <v>584</v>
      </c>
      <c r="J520" s="4">
        <f>AVERAGE(Копия_20208[[#This Row],[Units (in 1000)]]*1000/Копия_20208[[#This Row],[Number of stores]])</f>
        <v>4.2099315068493146</v>
      </c>
      <c r="K520">
        <f t="shared" si="8"/>
        <v>155.0318697632799</v>
      </c>
      <c r="L520">
        <f>Копия_20208[[#This Row],[Off-Take]]/Копия_20208[[#This Row],[Number of stores]]</f>
        <v>7.2087868267967717E-3</v>
      </c>
      <c r="M520">
        <f>Копия_20208[[#This Row],[Value (in 1000 rub)]]/Копия_20208[[#This Row],[Volume (in 1000 kg)]]/1000</f>
        <v>0.41899676266901181</v>
      </c>
    </row>
    <row r="521" spans="1:13" hidden="1" x14ac:dyDescent="0.25">
      <c r="A521">
        <v>2020</v>
      </c>
      <c r="B521">
        <v>10</v>
      </c>
      <c r="C521" s="1" t="s">
        <v>32</v>
      </c>
      <c r="D521" s="1" t="s">
        <v>29</v>
      </c>
      <c r="E521" s="1" t="s">
        <v>18</v>
      </c>
      <c r="F521">
        <v>2.7000000000000001E-3</v>
      </c>
      <c r="G521" s="5">
        <v>0.56320400000000004</v>
      </c>
      <c r="H521">
        <v>5.0000000000000001E-4</v>
      </c>
      <c r="I521">
        <v>4</v>
      </c>
      <c r="J521" s="4">
        <f>AVERAGE(Копия_20208[[#This Row],[Units (in 1000)]]*1000/Копия_20208[[#This Row],[Number of stores]])</f>
        <v>0.67500000000000004</v>
      </c>
      <c r="K521">
        <f t="shared" si="8"/>
        <v>208.59407407407409</v>
      </c>
      <c r="L521">
        <f>Копия_20208[[#This Row],[Off-Take]]/Копия_20208[[#This Row],[Number of stores]]</f>
        <v>0.16875000000000001</v>
      </c>
      <c r="M521">
        <f>Копия_20208[[#This Row],[Value (in 1000 rub)]]/Копия_20208[[#This Row],[Volume (in 1000 kg)]]/1000</f>
        <v>1.1264080000000001</v>
      </c>
    </row>
    <row r="522" spans="1:13" hidden="1" x14ac:dyDescent="0.25">
      <c r="A522">
        <v>2020</v>
      </c>
      <c r="B522">
        <v>10</v>
      </c>
      <c r="C522" s="1" t="s">
        <v>32</v>
      </c>
      <c r="D522" s="1" t="s">
        <v>29</v>
      </c>
      <c r="E522" s="1" t="s">
        <v>12</v>
      </c>
      <c r="F522">
        <v>3.3E-3</v>
      </c>
      <c r="G522" s="5">
        <v>1.2797069999999999</v>
      </c>
      <c r="H522">
        <v>1.1999999999999999E-3</v>
      </c>
      <c r="I522">
        <v>2</v>
      </c>
      <c r="J522" s="4">
        <f>AVERAGE(Копия_20208[[#This Row],[Units (in 1000)]]*1000/Копия_20208[[#This Row],[Number of stores]])</f>
        <v>1.65</v>
      </c>
      <c r="K522">
        <f t="shared" si="8"/>
        <v>387.78999999999996</v>
      </c>
      <c r="L522">
        <f>Копия_20208[[#This Row],[Off-Take]]/Копия_20208[[#This Row],[Number of stores]]</f>
        <v>0.82499999999999996</v>
      </c>
      <c r="M522">
        <f>Копия_20208[[#This Row],[Value (in 1000 rub)]]/Копия_20208[[#This Row],[Volume (in 1000 kg)]]/1000</f>
        <v>1.0664225000000001</v>
      </c>
    </row>
    <row r="523" spans="1:13" hidden="1" x14ac:dyDescent="0.25">
      <c r="A523">
        <v>2020</v>
      </c>
      <c r="B523">
        <v>10</v>
      </c>
      <c r="C523" s="1" t="s">
        <v>32</v>
      </c>
      <c r="D523" s="1" t="s">
        <v>29</v>
      </c>
      <c r="E523" s="1" t="s">
        <v>13</v>
      </c>
      <c r="F523">
        <v>1.0028999999999999</v>
      </c>
      <c r="G523" s="5">
        <v>318.321438</v>
      </c>
      <c r="H523">
        <v>0.40129999999999999</v>
      </c>
      <c r="I523">
        <v>151</v>
      </c>
      <c r="J523" s="4">
        <f>AVERAGE(Копия_20208[[#This Row],[Units (in 1000)]]*1000/Копия_20208[[#This Row],[Number of stores]])</f>
        <v>6.6417218543046346</v>
      </c>
      <c r="K523">
        <f t="shared" si="8"/>
        <v>317.40097517200121</v>
      </c>
      <c r="L523">
        <f>Копия_20208[[#This Row],[Off-Take]]/Копия_20208[[#This Row],[Number of stores]]</f>
        <v>4.39849129424148E-2</v>
      </c>
      <c r="M523">
        <f>Копия_20208[[#This Row],[Value (in 1000 rub)]]/Копия_20208[[#This Row],[Volume (in 1000 kg)]]/1000</f>
        <v>0.79322561176177431</v>
      </c>
    </row>
    <row r="524" spans="1:13" hidden="1" x14ac:dyDescent="0.25">
      <c r="A524">
        <v>2020</v>
      </c>
      <c r="B524">
        <v>10</v>
      </c>
      <c r="C524" s="1" t="s">
        <v>32</v>
      </c>
      <c r="D524" s="1" t="s">
        <v>35</v>
      </c>
      <c r="E524" s="1" t="s">
        <v>18</v>
      </c>
      <c r="F524">
        <v>0.36109999999999998</v>
      </c>
      <c r="G524" s="5">
        <v>62.499037999999999</v>
      </c>
      <c r="H524">
        <v>6.5000000000000002E-2</v>
      </c>
      <c r="I524">
        <v>0</v>
      </c>
      <c r="J524" s="4" t="e">
        <f>AVERAGE(Копия_20208[[#This Row],[Units (in 1000)]]*1000/Копия_20208[[#This Row],[Number of stores]])</f>
        <v>#DIV/0!</v>
      </c>
      <c r="K524">
        <f t="shared" si="8"/>
        <v>173.07958460260318</v>
      </c>
      <c r="L524" t="e">
        <f>Копия_20208[[#This Row],[Off-Take]]/Копия_20208[[#This Row],[Number of stores]]</f>
        <v>#DIV/0!</v>
      </c>
      <c r="M524">
        <f>Копия_20208[[#This Row],[Value (in 1000 rub)]]/Копия_20208[[#This Row],[Volume (in 1000 kg)]]/1000</f>
        <v>0.96152366153846147</v>
      </c>
    </row>
    <row r="525" spans="1:13" hidden="1" x14ac:dyDescent="0.25">
      <c r="A525">
        <v>2020</v>
      </c>
      <c r="B525">
        <v>10</v>
      </c>
      <c r="C525" s="1" t="s">
        <v>32</v>
      </c>
      <c r="D525" s="1" t="s">
        <v>35</v>
      </c>
      <c r="E525" s="1" t="s">
        <v>12</v>
      </c>
      <c r="F525">
        <v>0.68810000000000004</v>
      </c>
      <c r="G525" s="5">
        <v>160.841014</v>
      </c>
      <c r="H525">
        <v>0.24079999999999999</v>
      </c>
      <c r="I525">
        <v>0</v>
      </c>
      <c r="J525" s="4" t="e">
        <f>AVERAGE(Копия_20208[[#This Row],[Units (in 1000)]]*1000/Копия_20208[[#This Row],[Number of stores]])</f>
        <v>#DIV/0!</v>
      </c>
      <c r="K525">
        <f t="shared" si="8"/>
        <v>233.74656881267256</v>
      </c>
      <c r="L525" t="e">
        <f>Копия_20208[[#This Row],[Off-Take]]/Копия_20208[[#This Row],[Number of stores]]</f>
        <v>#DIV/0!</v>
      </c>
      <c r="M525">
        <f>Копия_20208[[#This Row],[Value (in 1000 rub)]]/Копия_20208[[#This Row],[Volume (in 1000 kg)]]/1000</f>
        <v>0.66794441029900342</v>
      </c>
    </row>
    <row r="526" spans="1:13" hidden="1" x14ac:dyDescent="0.25">
      <c r="A526">
        <v>2020</v>
      </c>
      <c r="B526">
        <v>10</v>
      </c>
      <c r="C526" s="1" t="s">
        <v>32</v>
      </c>
      <c r="D526" s="1" t="s">
        <v>34</v>
      </c>
      <c r="E526" s="1" t="s">
        <v>12</v>
      </c>
      <c r="F526">
        <v>6.7400000000000002E-2</v>
      </c>
      <c r="G526" s="5">
        <v>31.004518000000001</v>
      </c>
      <c r="H526">
        <v>2.35E-2</v>
      </c>
      <c r="I526">
        <v>0</v>
      </c>
      <c r="J526" s="4" t="e">
        <f>AVERAGE(Копия_20208[[#This Row],[Units (in 1000)]]*1000/Копия_20208[[#This Row],[Number of stores]])</f>
        <v>#DIV/0!</v>
      </c>
      <c r="K526">
        <f t="shared" si="8"/>
        <v>460.00768545994066</v>
      </c>
      <c r="L526" t="e">
        <f>Копия_20208[[#This Row],[Off-Take]]/Копия_20208[[#This Row],[Number of stores]]</f>
        <v>#DIV/0!</v>
      </c>
      <c r="M526">
        <f>Копия_20208[[#This Row],[Value (in 1000 rub)]]/Копия_20208[[#This Row],[Volume (in 1000 kg)]]/1000</f>
        <v>1.3193411914893618</v>
      </c>
    </row>
    <row r="527" spans="1:13" hidden="1" x14ac:dyDescent="0.25">
      <c r="A527">
        <v>2020</v>
      </c>
      <c r="B527">
        <v>10</v>
      </c>
      <c r="C527" s="1" t="s">
        <v>32</v>
      </c>
      <c r="D527" s="1" t="s">
        <v>34</v>
      </c>
      <c r="E527" s="1" t="s">
        <v>13</v>
      </c>
      <c r="F527">
        <v>0.33910000000000001</v>
      </c>
      <c r="G527" s="5">
        <v>184.796269</v>
      </c>
      <c r="H527">
        <v>0.1424</v>
      </c>
      <c r="I527">
        <v>0</v>
      </c>
      <c r="J527" s="4" t="e">
        <f>AVERAGE(Копия_20208[[#This Row],[Units (in 1000)]]*1000/Копия_20208[[#This Row],[Number of stores]])</f>
        <v>#DIV/0!</v>
      </c>
      <c r="K527">
        <f t="shared" si="8"/>
        <v>544.96098201120606</v>
      </c>
      <c r="L527" t="e">
        <f>Копия_20208[[#This Row],[Off-Take]]/Копия_20208[[#This Row],[Number of stores]]</f>
        <v>#DIV/0!</v>
      </c>
      <c r="M527">
        <f>Копия_20208[[#This Row],[Value (in 1000 rub)]]/Копия_20208[[#This Row],[Volume (in 1000 kg)]]/1000</f>
        <v>1.2977266081460672</v>
      </c>
    </row>
    <row r="528" spans="1:13" hidden="1" x14ac:dyDescent="0.25">
      <c r="A528">
        <v>2020</v>
      </c>
      <c r="B528">
        <v>10</v>
      </c>
      <c r="C528" s="1" t="s">
        <v>32</v>
      </c>
      <c r="D528" s="1" t="s">
        <v>37</v>
      </c>
      <c r="E528" s="1" t="s">
        <v>12</v>
      </c>
      <c r="F528">
        <v>0.86809999999999998</v>
      </c>
      <c r="G528" s="5">
        <v>172.28099900000001</v>
      </c>
      <c r="H528">
        <v>0.3039</v>
      </c>
      <c r="I528">
        <v>121</v>
      </c>
      <c r="J528" s="4">
        <f>AVERAGE(Копия_20208[[#This Row],[Units (in 1000)]]*1000/Копия_20208[[#This Row],[Number of stores]])</f>
        <v>7.1743801652892563</v>
      </c>
      <c r="K528">
        <f t="shared" si="8"/>
        <v>198.45754982144916</v>
      </c>
      <c r="L528">
        <f>Копия_20208[[#This Row],[Off-Take]]/Копия_20208[[#This Row],[Number of stores]]</f>
        <v>5.9292398060241787E-2</v>
      </c>
      <c r="M528">
        <f>Копия_20208[[#This Row],[Value (in 1000 rub)]]/Копия_20208[[#This Row],[Volume (in 1000 kg)]]/1000</f>
        <v>0.56690029285949317</v>
      </c>
    </row>
    <row r="529" spans="1:13" hidden="1" x14ac:dyDescent="0.25">
      <c r="A529">
        <v>2020</v>
      </c>
      <c r="B529">
        <v>11</v>
      </c>
      <c r="C529" s="1" t="s">
        <v>9</v>
      </c>
      <c r="D529" s="1" t="s">
        <v>10</v>
      </c>
      <c r="E529" s="1" t="s">
        <v>11</v>
      </c>
      <c r="F529">
        <v>11.162000000000001</v>
      </c>
      <c r="G529" s="5">
        <v>693.52320399999996</v>
      </c>
      <c r="H529">
        <v>2.3441000000000001</v>
      </c>
      <c r="I529">
        <v>539</v>
      </c>
      <c r="J529" s="4">
        <f>AVERAGE(Копия_20208[[#This Row],[Units (in 1000)]]*1000/Копия_20208[[#This Row],[Number of stores]])</f>
        <v>20.708719851576994</v>
      </c>
      <c r="K529">
        <f t="shared" si="8"/>
        <v>62.13252141193334</v>
      </c>
      <c r="L529">
        <f>Копия_20208[[#This Row],[Off-Take]]/Копия_20208[[#This Row],[Number of stores]]</f>
        <v>3.8420630522406296E-2</v>
      </c>
      <c r="M529">
        <f>Копия_20208[[#This Row],[Value (in 1000 rub)]]/Копия_20208[[#This Row],[Volume (in 1000 kg)]]/1000</f>
        <v>0.29585905208822144</v>
      </c>
    </row>
    <row r="530" spans="1:13" hidden="1" x14ac:dyDescent="0.25">
      <c r="A530">
        <v>2020</v>
      </c>
      <c r="B530">
        <v>11</v>
      </c>
      <c r="C530" s="1" t="s">
        <v>9</v>
      </c>
      <c r="D530" s="1" t="s">
        <v>10</v>
      </c>
      <c r="E530" s="1" t="s">
        <v>12</v>
      </c>
      <c r="F530">
        <v>101.5784</v>
      </c>
      <c r="G530" s="5">
        <v>8077.5133800000003</v>
      </c>
      <c r="H530">
        <v>35.552500000000002</v>
      </c>
      <c r="I530">
        <v>794</v>
      </c>
      <c r="J530" s="4">
        <f>AVERAGE(Копия_20208[[#This Row],[Units (in 1000)]]*1000/Копия_20208[[#This Row],[Number of stores]])</f>
        <v>127.9324937027708</v>
      </c>
      <c r="K530">
        <f t="shared" si="8"/>
        <v>79.519990273522723</v>
      </c>
      <c r="L530">
        <f>Копия_20208[[#This Row],[Off-Take]]/Копия_20208[[#This Row],[Number of stores]]</f>
        <v>0.16112404748459799</v>
      </c>
      <c r="M530">
        <f>Копия_20208[[#This Row],[Value (in 1000 rub)]]/Копия_20208[[#This Row],[Volume (in 1000 kg)]]/1000</f>
        <v>0.22719958877716054</v>
      </c>
    </row>
    <row r="531" spans="1:13" hidden="1" x14ac:dyDescent="0.25">
      <c r="A531">
        <v>2020</v>
      </c>
      <c r="B531">
        <v>11</v>
      </c>
      <c r="C531" s="1" t="s">
        <v>9</v>
      </c>
      <c r="D531" s="1" t="s">
        <v>10</v>
      </c>
      <c r="E531" s="1" t="s">
        <v>13</v>
      </c>
      <c r="F531">
        <v>33.7729</v>
      </c>
      <c r="G531" s="5">
        <v>3444.5009960000002</v>
      </c>
      <c r="H531">
        <v>16.886399999999998</v>
      </c>
      <c r="I531">
        <v>551</v>
      </c>
      <c r="J531" s="4">
        <f>AVERAGE(Копия_20208[[#This Row],[Units (in 1000)]]*1000/Копия_20208[[#This Row],[Number of stores]])</f>
        <v>61.293829401088935</v>
      </c>
      <c r="K531">
        <f t="shared" si="8"/>
        <v>101.9900866079016</v>
      </c>
      <c r="L531">
        <f>Копия_20208[[#This Row],[Off-Take]]/Копия_20208[[#This Row],[Number of stores]]</f>
        <v>0.11124106969344634</v>
      </c>
      <c r="M531">
        <f>Копия_20208[[#This Row],[Value (in 1000 rub)]]/Копия_20208[[#This Row],[Volume (in 1000 kg)]]/1000</f>
        <v>0.20398077719348118</v>
      </c>
    </row>
    <row r="532" spans="1:13" hidden="1" x14ac:dyDescent="0.25">
      <c r="A532">
        <v>2020</v>
      </c>
      <c r="B532">
        <v>11</v>
      </c>
      <c r="C532" s="1" t="s">
        <v>9</v>
      </c>
      <c r="D532" s="1" t="s">
        <v>10</v>
      </c>
      <c r="E532" s="1" t="s">
        <v>14</v>
      </c>
      <c r="F532">
        <v>1.2999999999999999E-3</v>
      </c>
      <c r="G532" s="5">
        <v>0.28458600000000001</v>
      </c>
      <c r="H532">
        <v>1E-3</v>
      </c>
      <c r="I532">
        <v>1</v>
      </c>
      <c r="J532" s="4">
        <f>AVERAGE(Копия_20208[[#This Row],[Units (in 1000)]]*1000/Копия_20208[[#This Row],[Number of stores]])</f>
        <v>1.3</v>
      </c>
      <c r="K532">
        <f t="shared" si="8"/>
        <v>218.91230769230771</v>
      </c>
      <c r="L532">
        <f>Копия_20208[[#This Row],[Off-Take]]/Копия_20208[[#This Row],[Number of stores]]</f>
        <v>1.3</v>
      </c>
      <c r="M532">
        <f>Копия_20208[[#This Row],[Value (in 1000 rub)]]/Копия_20208[[#This Row],[Volume (in 1000 kg)]]/1000</f>
        <v>0.28458600000000001</v>
      </c>
    </row>
    <row r="533" spans="1:13" hidden="1" x14ac:dyDescent="0.25">
      <c r="A533">
        <v>2020</v>
      </c>
      <c r="B533">
        <v>11</v>
      </c>
      <c r="C533" s="1" t="s">
        <v>9</v>
      </c>
      <c r="D533" s="1" t="s">
        <v>15</v>
      </c>
      <c r="E533" s="1" t="s">
        <v>11</v>
      </c>
      <c r="F533">
        <v>2.76E-2</v>
      </c>
      <c r="G533" s="5">
        <v>3.023822</v>
      </c>
      <c r="H533">
        <v>5.4999999999999997E-3</v>
      </c>
      <c r="I533">
        <v>4</v>
      </c>
      <c r="J533" s="4">
        <f>AVERAGE(Копия_20208[[#This Row],[Units (in 1000)]]*1000/Копия_20208[[#This Row],[Number of stores]])</f>
        <v>6.8999999999999995</v>
      </c>
      <c r="K533">
        <f t="shared" si="8"/>
        <v>109.55876811594203</v>
      </c>
      <c r="L533">
        <f>Копия_20208[[#This Row],[Off-Take]]/Копия_20208[[#This Row],[Number of stores]]</f>
        <v>1.7249999999999999</v>
      </c>
      <c r="M533">
        <f>Копия_20208[[#This Row],[Value (in 1000 rub)]]/Копия_20208[[#This Row],[Volume (in 1000 kg)]]/1000</f>
        <v>0.54978581818181815</v>
      </c>
    </row>
    <row r="534" spans="1:13" hidden="1" x14ac:dyDescent="0.25">
      <c r="A534">
        <v>2020</v>
      </c>
      <c r="B534">
        <v>11</v>
      </c>
      <c r="C534" s="1" t="s">
        <v>9</v>
      </c>
      <c r="D534" s="1" t="s">
        <v>15</v>
      </c>
      <c r="E534" s="1" t="s">
        <v>13</v>
      </c>
      <c r="F534">
        <v>26.734500000000001</v>
      </c>
      <c r="G534" s="5">
        <v>4384.7971470000002</v>
      </c>
      <c r="H534">
        <v>10.694000000000001</v>
      </c>
      <c r="I534">
        <v>645</v>
      </c>
      <c r="J534" s="4">
        <f>AVERAGE(Копия_20208[[#This Row],[Units (in 1000)]]*1000/Копия_20208[[#This Row],[Number of stores]])</f>
        <v>41.448837209302326</v>
      </c>
      <c r="K534">
        <f t="shared" si="8"/>
        <v>164.01268574314088</v>
      </c>
      <c r="L534">
        <f>Копия_20208[[#This Row],[Off-Take]]/Копия_20208[[#This Row],[Number of stores]]</f>
        <v>6.4261763115197407E-2</v>
      </c>
      <c r="M534">
        <f>Копия_20208[[#This Row],[Value (in 1000 rub)]]/Копия_20208[[#This Row],[Volume (in 1000 kg)]]/1000</f>
        <v>0.41002404591359642</v>
      </c>
    </row>
    <row r="535" spans="1:13" hidden="1" x14ac:dyDescent="0.25">
      <c r="A535">
        <v>2020</v>
      </c>
      <c r="B535">
        <v>11</v>
      </c>
      <c r="C535" s="1" t="s">
        <v>9</v>
      </c>
      <c r="D535" s="1" t="s">
        <v>16</v>
      </c>
      <c r="E535" s="1" t="s">
        <v>11</v>
      </c>
      <c r="F535">
        <v>4.8132000000000001</v>
      </c>
      <c r="G535" s="5">
        <v>319.93897399999997</v>
      </c>
      <c r="H535">
        <v>1.107</v>
      </c>
      <c r="I535">
        <v>476</v>
      </c>
      <c r="J535" s="4">
        <f>AVERAGE(Копия_20208[[#This Row],[Units (in 1000)]]*1000/Копия_20208[[#This Row],[Number of stores]])</f>
        <v>10.111764705882353</v>
      </c>
      <c r="K535">
        <f t="shared" si="8"/>
        <v>66.471157234272411</v>
      </c>
      <c r="L535">
        <f>Копия_20208[[#This Row],[Off-Take]]/Копия_20208[[#This Row],[Number of stores]]</f>
        <v>2.1243203163618388E-2</v>
      </c>
      <c r="M535">
        <f>Копия_20208[[#This Row],[Value (in 1000 rub)]]/Копия_20208[[#This Row],[Volume (in 1000 kg)]]/1000</f>
        <v>0.28901442999096655</v>
      </c>
    </row>
    <row r="536" spans="1:13" hidden="1" x14ac:dyDescent="0.25">
      <c r="A536">
        <v>2020</v>
      </c>
      <c r="B536">
        <v>11</v>
      </c>
      <c r="C536" s="1" t="s">
        <v>9</v>
      </c>
      <c r="D536" s="1" t="s">
        <v>16</v>
      </c>
      <c r="E536" s="1" t="s">
        <v>13</v>
      </c>
      <c r="F536">
        <v>1.1080000000000001</v>
      </c>
      <c r="G536" s="5">
        <v>174.65104299999999</v>
      </c>
      <c r="H536">
        <v>0.49869999999999998</v>
      </c>
      <c r="I536">
        <v>314</v>
      </c>
      <c r="J536" s="4">
        <f>AVERAGE(Копия_20208[[#This Row],[Units (in 1000)]]*1000/Копия_20208[[#This Row],[Number of stores]])</f>
        <v>3.5286624203821657</v>
      </c>
      <c r="K536">
        <f t="shared" si="8"/>
        <v>157.62729512635377</v>
      </c>
      <c r="L536">
        <f>Копия_20208[[#This Row],[Off-Take]]/Копия_20208[[#This Row],[Number of stores]]</f>
        <v>1.1237778408860401E-2</v>
      </c>
      <c r="M536">
        <f>Копия_20208[[#This Row],[Value (in 1000 rub)]]/Копия_20208[[#This Row],[Volume (in 1000 kg)]]/1000</f>
        <v>0.35021263886103865</v>
      </c>
    </row>
    <row r="537" spans="1:13" hidden="1" x14ac:dyDescent="0.25">
      <c r="A537">
        <v>2020</v>
      </c>
      <c r="B537">
        <v>11</v>
      </c>
      <c r="C537" s="1" t="s">
        <v>9</v>
      </c>
      <c r="D537" s="1" t="s">
        <v>20</v>
      </c>
      <c r="E537" s="1" t="s">
        <v>12</v>
      </c>
      <c r="F537">
        <v>4.9584999999999999</v>
      </c>
      <c r="G537" s="5">
        <v>300.08249499999999</v>
      </c>
      <c r="H537">
        <v>1.7850999999999999</v>
      </c>
      <c r="I537">
        <v>175</v>
      </c>
      <c r="J537" s="4">
        <f>AVERAGE(Копия_20208[[#This Row],[Units (in 1000)]]*1000/Копия_20208[[#This Row],[Number of stores]])</f>
        <v>28.334285714285713</v>
      </c>
      <c r="K537">
        <f t="shared" si="8"/>
        <v>60.518805082182112</v>
      </c>
      <c r="L537">
        <f>Копия_20208[[#This Row],[Off-Take]]/Копия_20208[[#This Row],[Number of stores]]</f>
        <v>0.16191020408163265</v>
      </c>
      <c r="M537">
        <f>Копия_20208[[#This Row],[Value (in 1000 rub)]]/Копия_20208[[#This Row],[Volume (in 1000 kg)]]/1000</f>
        <v>0.1681040249845947</v>
      </c>
    </row>
    <row r="538" spans="1:13" hidden="1" x14ac:dyDescent="0.25">
      <c r="A538">
        <v>2020</v>
      </c>
      <c r="B538">
        <v>11</v>
      </c>
      <c r="C538" s="1" t="s">
        <v>9</v>
      </c>
      <c r="D538" s="1" t="s">
        <v>17</v>
      </c>
      <c r="E538" s="1" t="s">
        <v>18</v>
      </c>
      <c r="F538">
        <v>2.7119</v>
      </c>
      <c r="G538" s="5">
        <v>283.88014399999997</v>
      </c>
      <c r="H538">
        <v>0.48809999999999998</v>
      </c>
      <c r="I538">
        <v>103</v>
      </c>
      <c r="J538" s="4">
        <f>AVERAGE(Копия_20208[[#This Row],[Units (in 1000)]]*1000/Копия_20208[[#This Row],[Number of stores]])</f>
        <v>26.329126213592232</v>
      </c>
      <c r="K538">
        <f t="shared" si="8"/>
        <v>104.67942918249197</v>
      </c>
      <c r="L538">
        <f>Копия_20208[[#This Row],[Off-Take]]/Копия_20208[[#This Row],[Number of stores]]</f>
        <v>0.25562258459798282</v>
      </c>
      <c r="M538">
        <f>Копия_20208[[#This Row],[Value (in 1000 rub)]]/Копия_20208[[#This Row],[Volume (in 1000 kg)]]/1000</f>
        <v>0.58160242573243182</v>
      </c>
    </row>
    <row r="539" spans="1:13" hidden="1" x14ac:dyDescent="0.25">
      <c r="A539">
        <v>2020</v>
      </c>
      <c r="B539">
        <v>11</v>
      </c>
      <c r="C539" s="1" t="s">
        <v>9</v>
      </c>
      <c r="D539" s="1" t="s">
        <v>19</v>
      </c>
      <c r="E539" s="1" t="s">
        <v>12</v>
      </c>
      <c r="F539">
        <v>1.8088</v>
      </c>
      <c r="G539" s="5">
        <v>249.37645599999999</v>
      </c>
      <c r="H539">
        <v>0.6694</v>
      </c>
      <c r="I539">
        <v>160</v>
      </c>
      <c r="J539" s="4">
        <f>AVERAGE(Копия_20208[[#This Row],[Units (in 1000)]]*1000/Копия_20208[[#This Row],[Number of stores]])</f>
        <v>11.305</v>
      </c>
      <c r="K539">
        <f t="shared" si="8"/>
        <v>137.8684520123839</v>
      </c>
      <c r="L539">
        <f>Копия_20208[[#This Row],[Off-Take]]/Копия_20208[[#This Row],[Number of stores]]</f>
        <v>7.0656250000000004E-2</v>
      </c>
      <c r="M539">
        <f>Копия_20208[[#This Row],[Value (in 1000 rub)]]/Копия_20208[[#This Row],[Volume (in 1000 kg)]]/1000</f>
        <v>0.37253728114729606</v>
      </c>
    </row>
    <row r="540" spans="1:13" hidden="1" x14ac:dyDescent="0.25">
      <c r="A540">
        <v>2020</v>
      </c>
      <c r="B540">
        <v>11</v>
      </c>
      <c r="C540" s="1" t="s">
        <v>9</v>
      </c>
      <c r="D540" s="1" t="s">
        <v>21</v>
      </c>
      <c r="E540" s="1" t="s">
        <v>22</v>
      </c>
      <c r="F540">
        <v>9.2999999999999992E-3</v>
      </c>
      <c r="G540" s="5">
        <v>2.947238</v>
      </c>
      <c r="H540">
        <v>2.5999999999999999E-3</v>
      </c>
      <c r="I540">
        <v>3</v>
      </c>
      <c r="J540" s="4">
        <f>AVERAGE(Копия_20208[[#This Row],[Units (in 1000)]]*1000/Копия_20208[[#This Row],[Number of stores]])</f>
        <v>3.0999999999999996</v>
      </c>
      <c r="K540">
        <f t="shared" si="8"/>
        <v>316.90731182795702</v>
      </c>
      <c r="L540">
        <f>Копия_20208[[#This Row],[Off-Take]]/Копия_20208[[#This Row],[Number of stores]]</f>
        <v>1.0333333333333332</v>
      </c>
      <c r="M540">
        <f>Копия_20208[[#This Row],[Value (in 1000 rub)]]/Копия_20208[[#This Row],[Volume (in 1000 kg)]]/1000</f>
        <v>1.1335530769230771</v>
      </c>
    </row>
    <row r="541" spans="1:13" hidden="1" x14ac:dyDescent="0.25">
      <c r="A541">
        <v>2020</v>
      </c>
      <c r="B541">
        <v>11</v>
      </c>
      <c r="C541" s="1" t="s">
        <v>9</v>
      </c>
      <c r="D541" s="1" t="s">
        <v>21</v>
      </c>
      <c r="E541" s="1" t="s">
        <v>13</v>
      </c>
      <c r="F541">
        <v>0.91449999999999998</v>
      </c>
      <c r="G541" s="5">
        <v>111.77260200000001</v>
      </c>
      <c r="H541">
        <v>0.36580000000000001</v>
      </c>
      <c r="I541">
        <v>123</v>
      </c>
      <c r="J541" s="4">
        <f>AVERAGE(Копия_20208[[#This Row],[Units (in 1000)]]*1000/Копия_20208[[#This Row],[Number of stores]])</f>
        <v>7.4349593495934956</v>
      </c>
      <c r="K541">
        <f t="shared" si="8"/>
        <v>122.22263750683435</v>
      </c>
      <c r="L541">
        <f>Копия_20208[[#This Row],[Off-Take]]/Копия_20208[[#This Row],[Number of stores]]</f>
        <v>6.0446823980434924E-2</v>
      </c>
      <c r="M541">
        <f>Копия_20208[[#This Row],[Value (in 1000 rub)]]/Копия_20208[[#This Row],[Volume (in 1000 kg)]]/1000</f>
        <v>0.30555659376708588</v>
      </c>
    </row>
    <row r="542" spans="1:13" hidden="1" x14ac:dyDescent="0.25">
      <c r="A542">
        <v>2020</v>
      </c>
      <c r="B542">
        <v>11</v>
      </c>
      <c r="C542" s="1" t="s">
        <v>9</v>
      </c>
      <c r="D542" s="1" t="s">
        <v>23</v>
      </c>
      <c r="E542" s="1" t="s">
        <v>13</v>
      </c>
      <c r="F542">
        <v>0.45989999999999998</v>
      </c>
      <c r="G542" s="5">
        <v>98.216325999999995</v>
      </c>
      <c r="H542">
        <v>0.18390000000000001</v>
      </c>
      <c r="I542">
        <v>194</v>
      </c>
      <c r="J542" s="4">
        <f>AVERAGE(Копия_20208[[#This Row],[Units (in 1000)]]*1000/Копия_20208[[#This Row],[Number of stores]])</f>
        <v>2.3706185567010309</v>
      </c>
      <c r="K542">
        <f t="shared" si="8"/>
        <v>213.56017829963037</v>
      </c>
      <c r="L542">
        <f>Копия_20208[[#This Row],[Off-Take]]/Копия_20208[[#This Row],[Number of stores]]</f>
        <v>1.2219683281964077E-2</v>
      </c>
      <c r="M542">
        <f>Копия_20208[[#This Row],[Value (in 1000 rub)]]/Копия_20208[[#This Row],[Volume (in 1000 kg)]]/1000</f>
        <v>0.53407463839042957</v>
      </c>
    </row>
    <row r="543" spans="1:13" hidden="1" x14ac:dyDescent="0.25">
      <c r="A543">
        <v>2020</v>
      </c>
      <c r="B543">
        <v>11</v>
      </c>
      <c r="C543" s="1" t="s">
        <v>9</v>
      </c>
      <c r="D543" s="1" t="s">
        <v>41</v>
      </c>
      <c r="E543" s="1" t="s">
        <v>13</v>
      </c>
      <c r="F543">
        <v>0.30549999999999999</v>
      </c>
      <c r="G543" s="5">
        <v>50.607906999999997</v>
      </c>
      <c r="H543">
        <v>0.1222</v>
      </c>
      <c r="I543">
        <v>61</v>
      </c>
      <c r="J543" s="4">
        <f>AVERAGE(Копия_20208[[#This Row],[Units (in 1000)]]*1000/Копия_20208[[#This Row],[Number of stores]])</f>
        <v>5.0081967213114753</v>
      </c>
      <c r="K543">
        <f t="shared" si="8"/>
        <v>165.65599672667759</v>
      </c>
      <c r="L543">
        <f>Копия_20208[[#This Row],[Off-Take]]/Копия_20208[[#This Row],[Number of stores]]</f>
        <v>8.2101585595270088E-2</v>
      </c>
      <c r="M543">
        <f>Копия_20208[[#This Row],[Value (in 1000 rub)]]/Копия_20208[[#This Row],[Volume (in 1000 kg)]]/1000</f>
        <v>0.41413999181669392</v>
      </c>
    </row>
    <row r="544" spans="1:13" hidden="1" x14ac:dyDescent="0.25">
      <c r="A544">
        <v>2020</v>
      </c>
      <c r="B544">
        <v>11</v>
      </c>
      <c r="C544" s="1" t="s">
        <v>9</v>
      </c>
      <c r="D544" s="1" t="s">
        <v>24</v>
      </c>
      <c r="E544" s="1" t="s">
        <v>18</v>
      </c>
      <c r="F544">
        <v>0.22969999999999999</v>
      </c>
      <c r="G544" s="5">
        <v>39.360475000000001</v>
      </c>
      <c r="H544">
        <v>4.36E-2</v>
      </c>
      <c r="I544">
        <v>0</v>
      </c>
      <c r="J544" s="4" t="e">
        <f>AVERAGE(Копия_20208[[#This Row],[Units (in 1000)]]*1000/Копия_20208[[#This Row],[Number of stores]])</f>
        <v>#DIV/0!</v>
      </c>
      <c r="K544">
        <f t="shared" si="8"/>
        <v>171.35600783630824</v>
      </c>
      <c r="L544" t="e">
        <f>Копия_20208[[#This Row],[Off-Take]]/Копия_20208[[#This Row],[Number of stores]]</f>
        <v>#DIV/0!</v>
      </c>
      <c r="M544">
        <f>Копия_20208[[#This Row],[Value (in 1000 rub)]]/Копия_20208[[#This Row],[Volume (in 1000 kg)]]/1000</f>
        <v>0.90276318807339451</v>
      </c>
    </row>
    <row r="545" spans="1:13" hidden="1" x14ac:dyDescent="0.25">
      <c r="A545">
        <v>2020</v>
      </c>
      <c r="B545">
        <v>11</v>
      </c>
      <c r="C545" s="1" t="s">
        <v>9</v>
      </c>
      <c r="D545" s="1" t="s">
        <v>24</v>
      </c>
      <c r="E545" s="1" t="s">
        <v>12</v>
      </c>
      <c r="F545">
        <v>2.3E-3</v>
      </c>
      <c r="G545" s="5">
        <v>0.327685</v>
      </c>
      <c r="H545">
        <v>8.9999999999999998E-4</v>
      </c>
      <c r="I545">
        <v>0</v>
      </c>
      <c r="J545" s="4" t="e">
        <f>AVERAGE(Копия_20208[[#This Row],[Units (in 1000)]]*1000/Копия_20208[[#This Row],[Number of stores]])</f>
        <v>#DIV/0!</v>
      </c>
      <c r="K545">
        <f t="shared" si="8"/>
        <v>142.4717391304348</v>
      </c>
      <c r="L545" t="e">
        <f>Копия_20208[[#This Row],[Off-Take]]/Копия_20208[[#This Row],[Number of stores]]</f>
        <v>#DIV/0!</v>
      </c>
      <c r="M545">
        <f>Копия_20208[[#This Row],[Value (in 1000 rub)]]/Копия_20208[[#This Row],[Volume (in 1000 kg)]]/1000</f>
        <v>0.36409444444444444</v>
      </c>
    </row>
    <row r="546" spans="1:13" hidden="1" x14ac:dyDescent="0.25">
      <c r="A546">
        <v>2020</v>
      </c>
      <c r="B546">
        <v>11</v>
      </c>
      <c r="C546" s="1" t="s">
        <v>26</v>
      </c>
      <c r="D546" s="1" t="s">
        <v>10</v>
      </c>
      <c r="E546" s="1" t="s">
        <v>11</v>
      </c>
      <c r="F546">
        <v>57.410200000000003</v>
      </c>
      <c r="G546" s="5">
        <v>3619.51712</v>
      </c>
      <c r="H546">
        <v>12.056100000000001</v>
      </c>
      <c r="I546">
        <v>8353</v>
      </c>
      <c r="J546" s="4">
        <f>AVERAGE(Копия_20208[[#This Row],[Units (in 1000)]]*1000/Копия_20208[[#This Row],[Number of stores]])</f>
        <v>6.8730037112414708</v>
      </c>
      <c r="K546">
        <f t="shared" si="8"/>
        <v>63.046586146712599</v>
      </c>
      <c r="L546">
        <f>Копия_20208[[#This Row],[Off-Take]]/Копия_20208[[#This Row],[Number of stores]]</f>
        <v>8.2281859346839108E-4</v>
      </c>
      <c r="M546">
        <f>Копия_20208[[#This Row],[Value (in 1000 rub)]]/Копия_20208[[#This Row],[Volume (in 1000 kg)]]/1000</f>
        <v>0.30022288468078395</v>
      </c>
    </row>
    <row r="547" spans="1:13" hidden="1" x14ac:dyDescent="0.25">
      <c r="A547">
        <v>2020</v>
      </c>
      <c r="B547">
        <v>11</v>
      </c>
      <c r="C547" s="1" t="s">
        <v>26</v>
      </c>
      <c r="D547" s="1" t="s">
        <v>10</v>
      </c>
      <c r="E547" s="1" t="s">
        <v>12</v>
      </c>
      <c r="F547">
        <v>66.791200000000003</v>
      </c>
      <c r="G547" s="5">
        <v>6207.0104730000003</v>
      </c>
      <c r="H547">
        <v>23.376899999999999</v>
      </c>
      <c r="I547">
        <v>9988</v>
      </c>
      <c r="J547" s="4">
        <f>AVERAGE(Копия_20208[[#This Row],[Units (in 1000)]]*1000/Копия_20208[[#This Row],[Number of stores]])</f>
        <v>6.6871445734881858</v>
      </c>
      <c r="K547">
        <f t="shared" si="8"/>
        <v>92.931560939165635</v>
      </c>
      <c r="L547">
        <f>Копия_20208[[#This Row],[Off-Take]]/Копия_20208[[#This Row],[Number of stores]]</f>
        <v>6.6951787880338261E-4</v>
      </c>
      <c r="M547">
        <f>Копия_20208[[#This Row],[Value (in 1000 rub)]]/Копия_20208[[#This Row],[Volume (in 1000 kg)]]/1000</f>
        <v>0.26551897270382302</v>
      </c>
    </row>
    <row r="548" spans="1:13" hidden="1" x14ac:dyDescent="0.25">
      <c r="A548">
        <v>2020</v>
      </c>
      <c r="B548">
        <v>11</v>
      </c>
      <c r="C548" s="1" t="s">
        <v>26</v>
      </c>
      <c r="D548" s="1" t="s">
        <v>10</v>
      </c>
      <c r="E548" s="1" t="s">
        <v>13</v>
      </c>
      <c r="F548">
        <v>4.9462000000000002</v>
      </c>
      <c r="G548" s="5">
        <v>718.49784799999998</v>
      </c>
      <c r="H548">
        <v>2.4733000000000001</v>
      </c>
      <c r="I548">
        <v>1295</v>
      </c>
      <c r="J548" s="4">
        <f>AVERAGE(Копия_20208[[#This Row],[Units (in 1000)]]*1000/Копия_20208[[#This Row],[Number of stores]])</f>
        <v>3.8194594594594595</v>
      </c>
      <c r="K548">
        <f t="shared" si="8"/>
        <v>145.26259512352917</v>
      </c>
      <c r="L548">
        <f>Копия_20208[[#This Row],[Off-Take]]/Копия_20208[[#This Row],[Number of stores]]</f>
        <v>2.9493895439841387E-3</v>
      </c>
      <c r="M548">
        <f>Копия_20208[[#This Row],[Value (in 1000 rub)]]/Копия_20208[[#This Row],[Volume (in 1000 kg)]]/1000</f>
        <v>0.29050169732745723</v>
      </c>
    </row>
    <row r="549" spans="1:13" hidden="1" x14ac:dyDescent="0.25">
      <c r="A549">
        <v>2020</v>
      </c>
      <c r="B549">
        <v>11</v>
      </c>
      <c r="C549" s="1" t="s">
        <v>26</v>
      </c>
      <c r="D549" s="1" t="s">
        <v>10</v>
      </c>
      <c r="E549" s="1" t="s">
        <v>14</v>
      </c>
      <c r="F549">
        <v>0.3836</v>
      </c>
      <c r="G549" s="5">
        <v>63.470421999999999</v>
      </c>
      <c r="H549">
        <v>0.28770000000000001</v>
      </c>
      <c r="I549">
        <v>292</v>
      </c>
      <c r="J549" s="4">
        <f>AVERAGE(Копия_20208[[#This Row],[Units (in 1000)]]*1000/Копия_20208[[#This Row],[Number of stores]])</f>
        <v>1.3136986301369864</v>
      </c>
      <c r="K549">
        <f t="shared" si="8"/>
        <v>165.45991136600625</v>
      </c>
      <c r="L549">
        <f>Копия_20208[[#This Row],[Off-Take]]/Копия_20208[[#This Row],[Number of stores]]</f>
        <v>4.4989679114280359E-3</v>
      </c>
      <c r="M549">
        <f>Копия_20208[[#This Row],[Value (in 1000 rub)]]/Копия_20208[[#This Row],[Volume (in 1000 kg)]]/1000</f>
        <v>0.220613215154675</v>
      </c>
    </row>
    <row r="550" spans="1:13" hidden="1" x14ac:dyDescent="0.25">
      <c r="A550">
        <v>2020</v>
      </c>
      <c r="B550">
        <v>11</v>
      </c>
      <c r="C550" s="1" t="s">
        <v>26</v>
      </c>
      <c r="D550" s="1" t="s">
        <v>15</v>
      </c>
      <c r="E550" s="1" t="s">
        <v>11</v>
      </c>
      <c r="F550">
        <v>3.8E-3</v>
      </c>
      <c r="G550" s="5">
        <v>0.441797</v>
      </c>
      <c r="H550">
        <v>6.9999999999999999E-4</v>
      </c>
      <c r="I550">
        <v>1</v>
      </c>
      <c r="J550" s="4">
        <f>AVERAGE(Копия_20208[[#This Row],[Units (in 1000)]]*1000/Копия_20208[[#This Row],[Number of stores]])</f>
        <v>3.8</v>
      </c>
      <c r="K550">
        <f t="shared" si="8"/>
        <v>116.26236842105263</v>
      </c>
      <c r="L550">
        <f>Копия_20208[[#This Row],[Off-Take]]/Копия_20208[[#This Row],[Number of stores]]</f>
        <v>3.8</v>
      </c>
      <c r="M550">
        <f>Копия_20208[[#This Row],[Value (in 1000 rub)]]/Копия_20208[[#This Row],[Volume (in 1000 kg)]]/1000</f>
        <v>0.63113857142857144</v>
      </c>
    </row>
    <row r="551" spans="1:13" hidden="1" x14ac:dyDescent="0.25">
      <c r="A551">
        <v>2020</v>
      </c>
      <c r="B551">
        <v>11</v>
      </c>
      <c r="C551" s="1" t="s">
        <v>26</v>
      </c>
      <c r="D551" s="1" t="s">
        <v>15</v>
      </c>
      <c r="E551" s="1" t="s">
        <v>13</v>
      </c>
      <c r="F551">
        <v>9.3493999999999993</v>
      </c>
      <c r="G551" s="5">
        <v>1891.763815</v>
      </c>
      <c r="H551">
        <v>3.7399</v>
      </c>
      <c r="I551">
        <v>1070</v>
      </c>
      <c r="J551" s="4">
        <f>AVERAGE(Копия_20208[[#This Row],[Units (in 1000)]]*1000/Копия_20208[[#This Row],[Number of stores]])</f>
        <v>8.7377570093457937</v>
      </c>
      <c r="K551">
        <f t="shared" si="8"/>
        <v>202.34066517637498</v>
      </c>
      <c r="L551">
        <f>Копия_20208[[#This Row],[Off-Take]]/Копия_20208[[#This Row],[Number of stores]]</f>
        <v>8.1661280461175646E-3</v>
      </c>
      <c r="M551">
        <f>Копия_20208[[#This Row],[Value (in 1000 rub)]]/Копия_20208[[#This Row],[Volume (in 1000 kg)]]/1000</f>
        <v>0.50583272681087732</v>
      </c>
    </row>
    <row r="552" spans="1:13" hidden="1" x14ac:dyDescent="0.25">
      <c r="A552">
        <v>2020</v>
      </c>
      <c r="B552">
        <v>11</v>
      </c>
      <c r="C552" s="1" t="s">
        <v>26</v>
      </c>
      <c r="D552" s="1" t="s">
        <v>20</v>
      </c>
      <c r="E552" s="1" t="s">
        <v>12</v>
      </c>
      <c r="F552">
        <v>8.8801000000000005</v>
      </c>
      <c r="G552" s="5">
        <v>646.05694500000004</v>
      </c>
      <c r="H552">
        <v>3.1968000000000001</v>
      </c>
      <c r="I552">
        <v>1860</v>
      </c>
      <c r="J552" s="4">
        <f>AVERAGE(Копия_20208[[#This Row],[Units (in 1000)]]*1000/Копия_20208[[#This Row],[Number of stores]])</f>
        <v>4.7742473118279571</v>
      </c>
      <c r="K552">
        <f t="shared" si="8"/>
        <v>72.753341178590333</v>
      </c>
      <c r="L552">
        <f>Копия_20208[[#This Row],[Off-Take]]/Копия_20208[[#This Row],[Number of stores]]</f>
        <v>2.5667996300150308E-3</v>
      </c>
      <c r="M552">
        <f>Копия_20208[[#This Row],[Value (in 1000 rub)]]/Копия_20208[[#This Row],[Volume (in 1000 kg)]]/1000</f>
        <v>0.20209489020270271</v>
      </c>
    </row>
    <row r="553" spans="1:13" hidden="1" x14ac:dyDescent="0.25">
      <c r="A553">
        <v>2020</v>
      </c>
      <c r="B553">
        <v>11</v>
      </c>
      <c r="C553" s="1" t="s">
        <v>26</v>
      </c>
      <c r="D553" s="1" t="s">
        <v>16</v>
      </c>
      <c r="E553" s="1" t="s">
        <v>11</v>
      </c>
      <c r="F553">
        <v>2.4161000000000001</v>
      </c>
      <c r="G553" s="5">
        <v>198.72034400000001</v>
      </c>
      <c r="H553">
        <v>0.55569999999999997</v>
      </c>
      <c r="I553">
        <v>1520</v>
      </c>
      <c r="J553" s="4">
        <f>AVERAGE(Копия_20208[[#This Row],[Units (in 1000)]]*1000/Копия_20208[[#This Row],[Number of stores]])</f>
        <v>1.5895394736842108</v>
      </c>
      <c r="K553">
        <f t="shared" si="8"/>
        <v>82.248393692314053</v>
      </c>
      <c r="L553">
        <f>Копия_20208[[#This Row],[Off-Take]]/Копия_20208[[#This Row],[Number of stores]]</f>
        <v>1.0457496537396123E-3</v>
      </c>
      <c r="M553">
        <f>Копия_20208[[#This Row],[Value (in 1000 rub)]]/Копия_20208[[#This Row],[Volume (in 1000 kg)]]/1000</f>
        <v>0.35760364225301422</v>
      </c>
    </row>
    <row r="554" spans="1:13" hidden="1" x14ac:dyDescent="0.25">
      <c r="A554">
        <v>2020</v>
      </c>
      <c r="B554">
        <v>11</v>
      </c>
      <c r="C554" s="1" t="s">
        <v>26</v>
      </c>
      <c r="D554" s="1" t="s">
        <v>16</v>
      </c>
      <c r="E554" s="1" t="s">
        <v>13</v>
      </c>
      <c r="F554">
        <v>0.64219999999999999</v>
      </c>
      <c r="G554" s="5">
        <v>111.463019</v>
      </c>
      <c r="H554">
        <v>0.28899999999999998</v>
      </c>
      <c r="I554">
        <v>362</v>
      </c>
      <c r="J554" s="4">
        <f>AVERAGE(Копия_20208[[#This Row],[Units (in 1000)]]*1000/Копия_20208[[#This Row],[Number of stores]])</f>
        <v>1.7740331491712709</v>
      </c>
      <c r="K554">
        <f t="shared" si="8"/>
        <v>173.56433976954222</v>
      </c>
      <c r="L554">
        <f>Копия_20208[[#This Row],[Off-Take]]/Копия_20208[[#This Row],[Number of stores]]</f>
        <v>4.9006440584841732E-3</v>
      </c>
      <c r="M554">
        <f>Копия_20208[[#This Row],[Value (in 1000 rub)]]/Копия_20208[[#This Row],[Volume (in 1000 kg)]]/1000</f>
        <v>0.38568518685121106</v>
      </c>
    </row>
    <row r="555" spans="1:13" hidden="1" x14ac:dyDescent="0.25">
      <c r="A555">
        <v>2020</v>
      </c>
      <c r="B555">
        <v>11</v>
      </c>
      <c r="C555" s="1" t="s">
        <v>26</v>
      </c>
      <c r="D555" s="1" t="s">
        <v>17</v>
      </c>
      <c r="E555" s="1" t="s">
        <v>18</v>
      </c>
      <c r="F555">
        <v>2.8003999999999998</v>
      </c>
      <c r="G555" s="5">
        <v>304.455579</v>
      </c>
      <c r="H555">
        <v>0.50409999999999999</v>
      </c>
      <c r="I555">
        <v>257</v>
      </c>
      <c r="J555" s="4">
        <f>AVERAGE(Копия_20208[[#This Row],[Units (in 1000)]]*1000/Копия_20208[[#This Row],[Number of stores]])</f>
        <v>10.896498054474707</v>
      </c>
      <c r="K555">
        <f t="shared" si="8"/>
        <v>108.71860412798172</v>
      </c>
      <c r="L555">
        <f>Копия_20208[[#This Row],[Off-Take]]/Копия_20208[[#This Row],[Number of stores]]</f>
        <v>4.2398825114687573E-2</v>
      </c>
      <c r="M555">
        <f>Копия_20208[[#This Row],[Value (in 1000 rub)]]/Копия_20208[[#This Row],[Volume (in 1000 kg)]]/1000</f>
        <v>0.60395869668716518</v>
      </c>
    </row>
    <row r="556" spans="1:13" hidden="1" x14ac:dyDescent="0.25">
      <c r="A556">
        <v>2020</v>
      </c>
      <c r="B556">
        <v>11</v>
      </c>
      <c r="C556" s="1" t="s">
        <v>26</v>
      </c>
      <c r="D556" s="1" t="s">
        <v>29</v>
      </c>
      <c r="E556" s="1" t="s">
        <v>18</v>
      </c>
      <c r="F556">
        <v>9.2499999999999999E-2</v>
      </c>
      <c r="G556" s="5">
        <v>30.896571999999999</v>
      </c>
      <c r="H556">
        <v>1.7600000000000001E-2</v>
      </c>
      <c r="I556">
        <v>0</v>
      </c>
      <c r="J556" s="4" t="e">
        <f>AVERAGE(Копия_20208[[#This Row],[Units (in 1000)]]*1000/Копия_20208[[#This Row],[Number of stores]])</f>
        <v>#DIV/0!</v>
      </c>
      <c r="K556">
        <f t="shared" si="8"/>
        <v>334.01699459459456</v>
      </c>
      <c r="L556" t="e">
        <f>Копия_20208[[#This Row],[Off-Take]]/Копия_20208[[#This Row],[Number of stores]]</f>
        <v>#DIV/0!</v>
      </c>
      <c r="M556">
        <f>Копия_20208[[#This Row],[Value (in 1000 rub)]]/Копия_20208[[#This Row],[Volume (in 1000 kg)]]/1000</f>
        <v>1.7554870454545453</v>
      </c>
    </row>
    <row r="557" spans="1:13" hidden="1" x14ac:dyDescent="0.25">
      <c r="A557">
        <v>2020</v>
      </c>
      <c r="B557">
        <v>11</v>
      </c>
      <c r="C557" s="1" t="s">
        <v>26</v>
      </c>
      <c r="D557" s="1" t="s">
        <v>29</v>
      </c>
      <c r="E557" s="1" t="s">
        <v>13</v>
      </c>
      <c r="F557">
        <v>0.31979999999999997</v>
      </c>
      <c r="G557" s="5">
        <v>103.77124999999999</v>
      </c>
      <c r="H557">
        <v>0.128</v>
      </c>
      <c r="I557">
        <v>0</v>
      </c>
      <c r="J557" s="4" t="e">
        <f>AVERAGE(Копия_20208[[#This Row],[Units (in 1000)]]*1000/Копия_20208[[#This Row],[Number of stores]])</f>
        <v>#DIV/0!</v>
      </c>
      <c r="K557">
        <f t="shared" si="8"/>
        <v>324.48796122576613</v>
      </c>
      <c r="L557" t="e">
        <f>Копия_20208[[#This Row],[Off-Take]]/Копия_20208[[#This Row],[Number of stores]]</f>
        <v>#DIV/0!</v>
      </c>
      <c r="M557">
        <f>Копия_20208[[#This Row],[Value (in 1000 rub)]]/Копия_20208[[#This Row],[Volume (in 1000 kg)]]/1000</f>
        <v>0.81071289062499996</v>
      </c>
    </row>
    <row r="558" spans="1:13" hidden="1" x14ac:dyDescent="0.25">
      <c r="A558">
        <v>2020</v>
      </c>
      <c r="B558">
        <v>11</v>
      </c>
      <c r="C558" s="1" t="s">
        <v>26</v>
      </c>
      <c r="D558" s="1" t="s">
        <v>19</v>
      </c>
      <c r="E558" s="1" t="s">
        <v>12</v>
      </c>
      <c r="F558">
        <v>0.72909999999999997</v>
      </c>
      <c r="G558" s="5">
        <v>122.897301</v>
      </c>
      <c r="H558">
        <v>0.2697</v>
      </c>
      <c r="I558">
        <v>195</v>
      </c>
      <c r="J558" s="4">
        <f>AVERAGE(Копия_20208[[#This Row],[Units (in 1000)]]*1000/Копия_20208[[#This Row],[Number of stores]])</f>
        <v>3.7389743589743589</v>
      </c>
      <c r="K558">
        <f t="shared" si="8"/>
        <v>168.56028116856399</v>
      </c>
      <c r="L558">
        <f>Копия_20208[[#This Row],[Off-Take]]/Копия_20208[[#This Row],[Number of stores]]</f>
        <v>1.9174227481919791E-2</v>
      </c>
      <c r="M558">
        <f>Копия_20208[[#This Row],[Value (in 1000 rub)]]/Копия_20208[[#This Row],[Volume (in 1000 kg)]]/1000</f>
        <v>0.45568150166852056</v>
      </c>
    </row>
    <row r="559" spans="1:13" hidden="1" x14ac:dyDescent="0.25">
      <c r="A559">
        <v>2020</v>
      </c>
      <c r="B559">
        <v>11</v>
      </c>
      <c r="C559" s="1" t="s">
        <v>26</v>
      </c>
      <c r="D559" s="1" t="s">
        <v>44</v>
      </c>
      <c r="E559" s="1" t="s">
        <v>12</v>
      </c>
      <c r="F559">
        <v>1.5108999999999999</v>
      </c>
      <c r="G559" s="5">
        <v>96.602635000000006</v>
      </c>
      <c r="H559">
        <v>0.52880000000000005</v>
      </c>
      <c r="I559">
        <v>245</v>
      </c>
      <c r="J559" s="4">
        <f>AVERAGE(Копия_20208[[#This Row],[Units (in 1000)]]*1000/Копия_20208[[#This Row],[Number of stores]])</f>
        <v>6.1669387755102036</v>
      </c>
      <c r="K559">
        <f t="shared" si="8"/>
        <v>63.93714673373487</v>
      </c>
      <c r="L559">
        <f>Копия_20208[[#This Row],[Off-Take]]/Копия_20208[[#This Row],[Number of stores]]</f>
        <v>2.5171178675551853E-2</v>
      </c>
      <c r="M559">
        <f>Копия_20208[[#This Row],[Value (in 1000 rub)]]/Копия_20208[[#This Row],[Volume (in 1000 kg)]]/1000</f>
        <v>0.18268274394856276</v>
      </c>
    </row>
    <row r="560" spans="1:13" hidden="1" x14ac:dyDescent="0.25">
      <c r="A560">
        <v>2020</v>
      </c>
      <c r="B560">
        <v>11</v>
      </c>
      <c r="C560" s="1" t="s">
        <v>26</v>
      </c>
      <c r="D560" s="1" t="s">
        <v>21</v>
      </c>
      <c r="E560" s="1" t="s">
        <v>22</v>
      </c>
      <c r="F560">
        <v>4.1999999999999997E-3</v>
      </c>
      <c r="G560" s="5">
        <v>1.5446660000000001</v>
      </c>
      <c r="H560">
        <v>1.1999999999999999E-3</v>
      </c>
      <c r="I560">
        <v>4</v>
      </c>
      <c r="J560" s="4">
        <f>AVERAGE(Копия_20208[[#This Row],[Units (in 1000)]]*1000/Копия_20208[[#This Row],[Number of stores]])</f>
        <v>1.05</v>
      </c>
      <c r="K560">
        <f t="shared" si="8"/>
        <v>367.77761904761911</v>
      </c>
      <c r="L560">
        <f>Копия_20208[[#This Row],[Off-Take]]/Копия_20208[[#This Row],[Number of stores]]</f>
        <v>0.26250000000000001</v>
      </c>
      <c r="M560">
        <f>Копия_20208[[#This Row],[Value (in 1000 rub)]]/Копия_20208[[#This Row],[Volume (in 1000 kg)]]/1000</f>
        <v>1.2872216666666667</v>
      </c>
    </row>
    <row r="561" spans="1:13" hidden="1" x14ac:dyDescent="0.25">
      <c r="A561">
        <v>2020</v>
      </c>
      <c r="B561">
        <v>11</v>
      </c>
      <c r="C561" s="1" t="s">
        <v>26</v>
      </c>
      <c r="D561" s="1" t="s">
        <v>21</v>
      </c>
      <c r="E561" s="1" t="s">
        <v>13</v>
      </c>
      <c r="F561">
        <v>0.49969999999999998</v>
      </c>
      <c r="G561" s="5">
        <v>65.708517000000001</v>
      </c>
      <c r="H561">
        <v>0.19989999999999999</v>
      </c>
      <c r="I561">
        <v>272</v>
      </c>
      <c r="J561" s="4">
        <f>AVERAGE(Копия_20208[[#This Row],[Units (in 1000)]]*1000/Копия_20208[[#This Row],[Number of stores]])</f>
        <v>1.8371323529411765</v>
      </c>
      <c r="K561">
        <f t="shared" si="8"/>
        <v>131.49593155893538</v>
      </c>
      <c r="L561">
        <f>Копия_20208[[#This Row],[Off-Take]]/Копия_20208[[#This Row],[Number of stores]]</f>
        <v>6.7541630622837369E-3</v>
      </c>
      <c r="M561">
        <f>Копия_20208[[#This Row],[Value (in 1000 rub)]]/Копия_20208[[#This Row],[Volume (in 1000 kg)]]/1000</f>
        <v>0.3287069384692346</v>
      </c>
    </row>
    <row r="562" spans="1:13" hidden="1" x14ac:dyDescent="0.25">
      <c r="A562">
        <v>2020</v>
      </c>
      <c r="B562">
        <v>11</v>
      </c>
      <c r="C562" s="1" t="s">
        <v>26</v>
      </c>
      <c r="D562" s="1" t="s">
        <v>35</v>
      </c>
      <c r="E562" s="1" t="s">
        <v>18</v>
      </c>
      <c r="F562">
        <v>3.2500000000000001E-2</v>
      </c>
      <c r="G562" s="5">
        <v>5.8138490000000003</v>
      </c>
      <c r="H562">
        <v>5.7999999999999996E-3</v>
      </c>
      <c r="I562">
        <v>0</v>
      </c>
      <c r="J562" s="4" t="e">
        <f>AVERAGE(Копия_20208[[#This Row],[Units (in 1000)]]*1000/Копия_20208[[#This Row],[Number of stores]])</f>
        <v>#DIV/0!</v>
      </c>
      <c r="K562">
        <f t="shared" si="8"/>
        <v>178.88766153846154</v>
      </c>
      <c r="L562" t="e">
        <f>Копия_20208[[#This Row],[Off-Take]]/Копия_20208[[#This Row],[Number of stores]]</f>
        <v>#DIV/0!</v>
      </c>
      <c r="M562">
        <f>Копия_20208[[#This Row],[Value (in 1000 rub)]]/Копия_20208[[#This Row],[Volume (in 1000 kg)]]/1000</f>
        <v>1.0023877586206897</v>
      </c>
    </row>
    <row r="563" spans="1:13" hidden="1" x14ac:dyDescent="0.25">
      <c r="A563">
        <v>2020</v>
      </c>
      <c r="B563">
        <v>11</v>
      </c>
      <c r="C563" s="1" t="s">
        <v>26</v>
      </c>
      <c r="D563" s="1" t="s">
        <v>35</v>
      </c>
      <c r="E563" s="1" t="s">
        <v>12</v>
      </c>
      <c r="F563">
        <v>0.2228</v>
      </c>
      <c r="G563" s="5">
        <v>51.098505000000003</v>
      </c>
      <c r="H563">
        <v>7.8E-2</v>
      </c>
      <c r="I563">
        <v>0</v>
      </c>
      <c r="J563" s="4" t="e">
        <f>AVERAGE(Копия_20208[[#This Row],[Units (in 1000)]]*1000/Копия_20208[[#This Row],[Number of stores]])</f>
        <v>#DIV/0!</v>
      </c>
      <c r="K563">
        <f t="shared" si="8"/>
        <v>229.34697037701977</v>
      </c>
      <c r="L563" t="e">
        <f>Копия_20208[[#This Row],[Off-Take]]/Копия_20208[[#This Row],[Number of stores]]</f>
        <v>#DIV/0!</v>
      </c>
      <c r="M563">
        <f>Копия_20208[[#This Row],[Value (in 1000 rub)]]/Копия_20208[[#This Row],[Volume (in 1000 kg)]]/1000</f>
        <v>0.65510903846153845</v>
      </c>
    </row>
    <row r="564" spans="1:13" hidden="1" x14ac:dyDescent="0.25">
      <c r="A564">
        <v>2020</v>
      </c>
      <c r="B564">
        <v>11</v>
      </c>
      <c r="C564" s="1" t="s">
        <v>32</v>
      </c>
      <c r="D564" s="1" t="s">
        <v>10</v>
      </c>
      <c r="E564" s="1" t="s">
        <v>11</v>
      </c>
      <c r="F564">
        <v>79.371300000000005</v>
      </c>
      <c r="G564" s="5">
        <v>5005.1553190000004</v>
      </c>
      <c r="H564">
        <v>16.667999999999999</v>
      </c>
      <c r="I564">
        <v>10435</v>
      </c>
      <c r="J564" s="4">
        <f>AVERAGE(Копия_20208[[#This Row],[Units (in 1000)]]*1000/Копия_20208[[#This Row],[Number of stores]])</f>
        <v>7.6062577862961191</v>
      </c>
      <c r="K564">
        <f t="shared" si="8"/>
        <v>63.060014375473251</v>
      </c>
      <c r="L564">
        <f>Копия_20208[[#This Row],[Off-Take]]/Копия_20208[[#This Row],[Number of stores]]</f>
        <v>7.2891785206479344E-4</v>
      </c>
      <c r="M564">
        <f>Копия_20208[[#This Row],[Value (in 1000 rub)]]/Копия_20208[[#This Row],[Volume (in 1000 kg)]]/1000</f>
        <v>0.30028529631629475</v>
      </c>
    </row>
    <row r="565" spans="1:13" hidden="1" x14ac:dyDescent="0.25">
      <c r="A565">
        <v>2020</v>
      </c>
      <c r="B565">
        <v>11</v>
      </c>
      <c r="C565" s="1" t="s">
        <v>32</v>
      </c>
      <c r="D565" s="1" t="s">
        <v>10</v>
      </c>
      <c r="E565" s="1" t="s">
        <v>12</v>
      </c>
      <c r="F565">
        <v>157.79230000000001</v>
      </c>
      <c r="G565" s="5">
        <v>13396.308067</v>
      </c>
      <c r="H565">
        <v>55.227200000000003</v>
      </c>
      <c r="I565">
        <v>15696</v>
      </c>
      <c r="J565" s="4">
        <f>AVERAGE(Копия_20208[[#This Row],[Units (in 1000)]]*1000/Копия_20208[[#This Row],[Number of stores]])</f>
        <v>10.053026248725791</v>
      </c>
      <c r="K565">
        <f t="shared" si="8"/>
        <v>84.898363652725763</v>
      </c>
      <c r="L565">
        <f>Копия_20208[[#This Row],[Off-Take]]/Копия_20208[[#This Row],[Number of stores]]</f>
        <v>6.404833236955779E-4</v>
      </c>
      <c r="M565">
        <f>Копия_20208[[#This Row],[Value (in 1000 rub)]]/Копия_20208[[#This Row],[Volume (in 1000 kg)]]/1000</f>
        <v>0.24256721447040588</v>
      </c>
    </row>
    <row r="566" spans="1:13" hidden="1" x14ac:dyDescent="0.25">
      <c r="A566">
        <v>2020</v>
      </c>
      <c r="B566">
        <v>11</v>
      </c>
      <c r="C566" s="1" t="s">
        <v>32</v>
      </c>
      <c r="D566" s="1" t="s">
        <v>10</v>
      </c>
      <c r="E566" s="1" t="s">
        <v>13</v>
      </c>
      <c r="F566">
        <v>11.558</v>
      </c>
      <c r="G566" s="5">
        <v>1290.956385</v>
      </c>
      <c r="H566">
        <v>5.7789999999999999</v>
      </c>
      <c r="I566">
        <v>1071</v>
      </c>
      <c r="J566" s="4">
        <f>AVERAGE(Копия_20208[[#This Row],[Units (in 1000)]]*1000/Копия_20208[[#This Row],[Number of stores]])</f>
        <v>10.791783380018675</v>
      </c>
      <c r="K566">
        <f t="shared" si="8"/>
        <v>111.69375194670359</v>
      </c>
      <c r="L566">
        <f>Копия_20208[[#This Row],[Off-Take]]/Копия_20208[[#This Row],[Number of stores]]</f>
        <v>1.0076361699363842E-2</v>
      </c>
      <c r="M566">
        <f>Копия_20208[[#This Row],[Value (in 1000 rub)]]/Копия_20208[[#This Row],[Volume (in 1000 kg)]]/1000</f>
        <v>0.22338750389340717</v>
      </c>
    </row>
    <row r="567" spans="1:13" hidden="1" x14ac:dyDescent="0.25">
      <c r="A567">
        <v>2020</v>
      </c>
      <c r="B567">
        <v>11</v>
      </c>
      <c r="C567" s="1" t="s">
        <v>32</v>
      </c>
      <c r="D567" s="1" t="s">
        <v>10</v>
      </c>
      <c r="E567" s="1" t="s">
        <v>14</v>
      </c>
      <c r="F567">
        <v>8.6699999999999999E-2</v>
      </c>
      <c r="G567" s="5">
        <v>15.436583000000001</v>
      </c>
      <c r="H567">
        <v>6.5000000000000002E-2</v>
      </c>
      <c r="I567">
        <v>51</v>
      </c>
      <c r="J567" s="4">
        <f>AVERAGE(Копия_20208[[#This Row],[Units (in 1000)]]*1000/Копия_20208[[#This Row],[Number of stores]])</f>
        <v>1.7</v>
      </c>
      <c r="K567">
        <f t="shared" si="8"/>
        <v>178.04594002306806</v>
      </c>
      <c r="L567">
        <f>Копия_20208[[#This Row],[Off-Take]]/Копия_20208[[#This Row],[Number of stores]]</f>
        <v>3.3333333333333333E-2</v>
      </c>
      <c r="M567">
        <f>Копия_20208[[#This Row],[Value (in 1000 rub)]]/Копия_20208[[#This Row],[Volume (in 1000 kg)]]/1000</f>
        <v>0.23748589230769229</v>
      </c>
    </row>
    <row r="568" spans="1:13" hidden="1" x14ac:dyDescent="0.25">
      <c r="A568">
        <v>2020</v>
      </c>
      <c r="B568">
        <v>11</v>
      </c>
      <c r="C568" s="1" t="s">
        <v>32</v>
      </c>
      <c r="D568" s="1" t="s">
        <v>15</v>
      </c>
      <c r="E568" s="1" t="s">
        <v>11</v>
      </c>
      <c r="F568">
        <v>2.7000000000000001E-3</v>
      </c>
      <c r="G568" s="5">
        <v>0.327685</v>
      </c>
      <c r="H568">
        <v>5.0000000000000001E-4</v>
      </c>
      <c r="I568">
        <v>2</v>
      </c>
      <c r="J568" s="4">
        <f>AVERAGE(Копия_20208[[#This Row],[Units (in 1000)]]*1000/Копия_20208[[#This Row],[Number of stores]])</f>
        <v>1.35</v>
      </c>
      <c r="K568">
        <f t="shared" si="8"/>
        <v>121.36481481481481</v>
      </c>
      <c r="L568">
        <f>Копия_20208[[#This Row],[Off-Take]]/Копия_20208[[#This Row],[Number of stores]]</f>
        <v>0.67500000000000004</v>
      </c>
      <c r="M568">
        <f>Копия_20208[[#This Row],[Value (in 1000 rub)]]/Копия_20208[[#This Row],[Volume (in 1000 kg)]]/1000</f>
        <v>0.65537000000000001</v>
      </c>
    </row>
    <row r="569" spans="1:13" hidden="1" x14ac:dyDescent="0.25">
      <c r="A569">
        <v>2020</v>
      </c>
      <c r="B569">
        <v>11</v>
      </c>
      <c r="C569" s="1" t="s">
        <v>32</v>
      </c>
      <c r="D569" s="1" t="s">
        <v>15</v>
      </c>
      <c r="E569" s="1" t="s">
        <v>13</v>
      </c>
      <c r="F569">
        <v>41.174700000000001</v>
      </c>
      <c r="G569" s="5">
        <v>7167.1561419999998</v>
      </c>
      <c r="H569">
        <v>16.47</v>
      </c>
      <c r="I569">
        <v>1973</v>
      </c>
      <c r="J569" s="4">
        <f>AVERAGE(Копия_20208[[#This Row],[Units (in 1000)]]*1000/Копия_20208[[#This Row],[Number of stores]])</f>
        <v>20.869082615306642</v>
      </c>
      <c r="K569">
        <f t="shared" si="8"/>
        <v>174.06699118633529</v>
      </c>
      <c r="L569">
        <f>Копия_20208[[#This Row],[Off-Take]]/Копия_20208[[#This Row],[Number of stores]]</f>
        <v>1.0577335334671385E-2</v>
      </c>
      <c r="M569">
        <f>Копия_20208[[#This Row],[Value (in 1000 rub)]]/Копия_20208[[#This Row],[Volume (in 1000 kg)]]/1000</f>
        <v>0.43516430734669098</v>
      </c>
    </row>
    <row r="570" spans="1:13" hidden="1" x14ac:dyDescent="0.25">
      <c r="A570">
        <v>2020</v>
      </c>
      <c r="B570">
        <v>11</v>
      </c>
      <c r="C570" s="1" t="s">
        <v>32</v>
      </c>
      <c r="D570" s="1" t="s">
        <v>20</v>
      </c>
      <c r="E570" s="1" t="s">
        <v>12</v>
      </c>
      <c r="F570">
        <v>18.704899999999999</v>
      </c>
      <c r="G570" s="5">
        <v>1373.5066429999999</v>
      </c>
      <c r="H570">
        <v>6.7337999999999996</v>
      </c>
      <c r="I570">
        <v>2071</v>
      </c>
      <c r="J570" s="4">
        <f>AVERAGE(Копия_20208[[#This Row],[Units (in 1000)]]*1000/Копия_20208[[#This Row],[Number of stores]])</f>
        <v>9.0318203766296463</v>
      </c>
      <c r="K570">
        <f t="shared" si="8"/>
        <v>73.430312003806492</v>
      </c>
      <c r="L570">
        <f>Копия_20208[[#This Row],[Off-Take]]/Копия_20208[[#This Row],[Number of stores]]</f>
        <v>4.361091442119578E-3</v>
      </c>
      <c r="M570">
        <f>Копия_20208[[#This Row],[Value (in 1000 rub)]]/Копия_20208[[#This Row],[Volume (in 1000 kg)]]/1000</f>
        <v>0.20397199842585167</v>
      </c>
    </row>
    <row r="571" spans="1:13" hidden="1" x14ac:dyDescent="0.25">
      <c r="A571">
        <v>2020</v>
      </c>
      <c r="B571">
        <v>11</v>
      </c>
      <c r="C571" s="1" t="s">
        <v>32</v>
      </c>
      <c r="D571" s="1" t="s">
        <v>16</v>
      </c>
      <c r="E571" s="1" t="s">
        <v>11</v>
      </c>
      <c r="F571">
        <v>5.5669000000000004</v>
      </c>
      <c r="G571" s="5">
        <v>347.846203</v>
      </c>
      <c r="H571">
        <v>1.2804</v>
      </c>
      <c r="I571">
        <v>1415</v>
      </c>
      <c r="J571" s="4">
        <f>AVERAGE(Копия_20208[[#This Row],[Units (in 1000)]]*1000/Копия_20208[[#This Row],[Number of stores]])</f>
        <v>3.9342049469964668</v>
      </c>
      <c r="K571">
        <f t="shared" si="8"/>
        <v>62.484722736172728</v>
      </c>
      <c r="L571">
        <f>Копия_20208[[#This Row],[Off-Take]]/Копия_20208[[#This Row],[Number of stores]]</f>
        <v>2.7803568530010364E-3</v>
      </c>
      <c r="M571">
        <f>Копия_20208[[#This Row],[Value (in 1000 rub)]]/Копия_20208[[#This Row],[Volume (in 1000 kg)]]/1000</f>
        <v>0.27166994923461418</v>
      </c>
    </row>
    <row r="572" spans="1:13" hidden="1" x14ac:dyDescent="0.25">
      <c r="A572">
        <v>2020</v>
      </c>
      <c r="B572">
        <v>11</v>
      </c>
      <c r="C572" s="1" t="s">
        <v>32</v>
      </c>
      <c r="D572" s="1" t="s">
        <v>16</v>
      </c>
      <c r="E572" s="1" t="s">
        <v>13</v>
      </c>
      <c r="F572">
        <v>3.2635999999999998</v>
      </c>
      <c r="G572" s="5">
        <v>537.94231600000001</v>
      </c>
      <c r="H572">
        <v>1.4685999999999999</v>
      </c>
      <c r="I572">
        <v>1914</v>
      </c>
      <c r="J572" s="4">
        <f>AVERAGE(Копия_20208[[#This Row],[Units (in 1000)]]*1000/Копия_20208[[#This Row],[Number of stores]])</f>
        <v>1.7051201671891327</v>
      </c>
      <c r="K572">
        <f t="shared" si="8"/>
        <v>164.83095845079055</v>
      </c>
      <c r="L572">
        <f>Копия_20208[[#This Row],[Off-Take]]/Копия_20208[[#This Row],[Number of stores]]</f>
        <v>8.908673809765584E-4</v>
      </c>
      <c r="M572">
        <f>Копия_20208[[#This Row],[Value (in 1000 rub)]]/Копия_20208[[#This Row],[Volume (in 1000 kg)]]/1000</f>
        <v>0.36629600708157434</v>
      </c>
    </row>
    <row r="573" spans="1:13" hidden="1" x14ac:dyDescent="0.25">
      <c r="A573">
        <v>2020</v>
      </c>
      <c r="B573">
        <v>11</v>
      </c>
      <c r="C573" s="1" t="s">
        <v>32</v>
      </c>
      <c r="D573" s="1" t="s">
        <v>33</v>
      </c>
      <c r="E573" s="1" t="s">
        <v>18</v>
      </c>
      <c r="F573">
        <v>1.7462</v>
      </c>
      <c r="G573" s="5">
        <v>471.87442099999998</v>
      </c>
      <c r="H573">
        <v>0.33169999999999999</v>
      </c>
      <c r="I573">
        <v>99</v>
      </c>
      <c r="J573" s="4">
        <f>AVERAGE(Копия_20208[[#This Row],[Units (in 1000)]]*1000/Копия_20208[[#This Row],[Number of stores]])</f>
        <v>17.638383838383838</v>
      </c>
      <c r="K573">
        <f t="shared" si="8"/>
        <v>270.22930993013398</v>
      </c>
      <c r="L573">
        <f>Копия_20208[[#This Row],[Off-Take]]/Копия_20208[[#This Row],[Number of stores]]</f>
        <v>0.17816549331700846</v>
      </c>
      <c r="M573">
        <f>Копия_20208[[#This Row],[Value (in 1000 rub)]]/Копия_20208[[#This Row],[Volume (in 1000 kg)]]/1000</f>
        <v>1.422593973470003</v>
      </c>
    </row>
    <row r="574" spans="1:13" hidden="1" x14ac:dyDescent="0.25">
      <c r="A574">
        <v>2020</v>
      </c>
      <c r="B574">
        <v>11</v>
      </c>
      <c r="C574" s="1" t="s">
        <v>32</v>
      </c>
      <c r="D574" s="1" t="s">
        <v>33</v>
      </c>
      <c r="E574" s="1" t="s">
        <v>12</v>
      </c>
      <c r="F574">
        <v>3.3799999999999997E-2</v>
      </c>
      <c r="G574" s="5">
        <v>7.7383160000000002</v>
      </c>
      <c r="H574">
        <v>1.1900000000000001E-2</v>
      </c>
      <c r="I574">
        <v>8</v>
      </c>
      <c r="J574" s="4">
        <f>AVERAGE(Копия_20208[[#This Row],[Units (in 1000)]]*1000/Копия_20208[[#This Row],[Number of stores]])</f>
        <v>4.2249999999999996</v>
      </c>
      <c r="K574">
        <f t="shared" si="8"/>
        <v>228.94426035502963</v>
      </c>
      <c r="L574">
        <f>Копия_20208[[#This Row],[Off-Take]]/Копия_20208[[#This Row],[Number of stores]]</f>
        <v>0.52812499999999996</v>
      </c>
      <c r="M574">
        <f>Копия_20208[[#This Row],[Value (in 1000 rub)]]/Копия_20208[[#This Row],[Volume (in 1000 kg)]]/1000</f>
        <v>0.65027865546218477</v>
      </c>
    </row>
    <row r="575" spans="1:13" hidden="1" x14ac:dyDescent="0.25">
      <c r="A575">
        <v>2020</v>
      </c>
      <c r="B575">
        <v>11</v>
      </c>
      <c r="C575" s="1" t="s">
        <v>32</v>
      </c>
      <c r="D575" s="1" t="s">
        <v>33</v>
      </c>
      <c r="E575" s="1" t="s">
        <v>13</v>
      </c>
      <c r="F575">
        <v>7.1199999999999999E-2</v>
      </c>
      <c r="G575" s="5">
        <v>35.070207000000003</v>
      </c>
      <c r="H575">
        <v>3.56E-2</v>
      </c>
      <c r="I575">
        <v>50</v>
      </c>
      <c r="J575" s="4">
        <f>AVERAGE(Копия_20208[[#This Row],[Units (in 1000)]]*1000/Копия_20208[[#This Row],[Number of stores]])</f>
        <v>1.4240000000000002</v>
      </c>
      <c r="K575">
        <f t="shared" si="8"/>
        <v>492.55908707865171</v>
      </c>
      <c r="L575">
        <f>Копия_20208[[#This Row],[Off-Take]]/Копия_20208[[#This Row],[Number of stores]]</f>
        <v>2.8480000000000002E-2</v>
      </c>
      <c r="M575">
        <f>Копия_20208[[#This Row],[Value (in 1000 rub)]]/Копия_20208[[#This Row],[Volume (in 1000 kg)]]/1000</f>
        <v>0.98511817415730341</v>
      </c>
    </row>
    <row r="576" spans="1:13" hidden="1" x14ac:dyDescent="0.25">
      <c r="A576">
        <v>2020</v>
      </c>
      <c r="B576">
        <v>11</v>
      </c>
      <c r="C576" s="1" t="s">
        <v>32</v>
      </c>
      <c r="D576" s="1" t="s">
        <v>19</v>
      </c>
      <c r="E576" s="1" t="s">
        <v>12</v>
      </c>
      <c r="F576">
        <v>3.1013000000000002</v>
      </c>
      <c r="G576" s="5">
        <v>405.38521600000001</v>
      </c>
      <c r="H576">
        <v>1.1475</v>
      </c>
      <c r="I576">
        <v>432</v>
      </c>
      <c r="J576" s="4">
        <f>AVERAGE(Копия_20208[[#This Row],[Units (in 1000)]]*1000/Копия_20208[[#This Row],[Number of stores]])</f>
        <v>7.1789351851851855</v>
      </c>
      <c r="K576">
        <f t="shared" si="8"/>
        <v>130.71460871247541</v>
      </c>
      <c r="L576">
        <f>Копия_20208[[#This Row],[Off-Take]]/Копия_20208[[#This Row],[Number of stores]]</f>
        <v>1.6617905521262005E-2</v>
      </c>
      <c r="M576">
        <f>Копия_20208[[#This Row],[Value (in 1000 rub)]]/Копия_20208[[#This Row],[Volume (in 1000 kg)]]/1000</f>
        <v>0.35327687668845315</v>
      </c>
    </row>
    <row r="577" spans="1:13" hidden="1" x14ac:dyDescent="0.25">
      <c r="A577">
        <v>2020</v>
      </c>
      <c r="B577">
        <v>11</v>
      </c>
      <c r="C577" s="1" t="s">
        <v>32</v>
      </c>
      <c r="D577" s="1" t="s">
        <v>29</v>
      </c>
      <c r="E577" s="1" t="s">
        <v>18</v>
      </c>
      <c r="F577">
        <v>6.9999999999999999E-4</v>
      </c>
      <c r="G577" s="5">
        <v>0.24201700000000001</v>
      </c>
      <c r="H577">
        <v>1E-4</v>
      </c>
      <c r="I577">
        <v>2</v>
      </c>
      <c r="J577" s="4">
        <f>AVERAGE(Копия_20208[[#This Row],[Units (in 1000)]]*1000/Копия_20208[[#This Row],[Number of stores]])</f>
        <v>0.35</v>
      </c>
      <c r="K577">
        <f t="shared" si="8"/>
        <v>345.73857142857145</v>
      </c>
      <c r="L577">
        <f>Копия_20208[[#This Row],[Off-Take]]/Копия_20208[[#This Row],[Number of stores]]</f>
        <v>0.17499999999999999</v>
      </c>
      <c r="M577">
        <f>Копия_20208[[#This Row],[Value (in 1000 rub)]]/Копия_20208[[#This Row],[Volume (in 1000 kg)]]/1000</f>
        <v>2.4201700000000002</v>
      </c>
    </row>
    <row r="578" spans="1:13" hidden="1" x14ac:dyDescent="0.25">
      <c r="A578">
        <v>2020</v>
      </c>
      <c r="B578">
        <v>11</v>
      </c>
      <c r="C578" s="1" t="s">
        <v>32</v>
      </c>
      <c r="D578" s="1" t="s">
        <v>29</v>
      </c>
      <c r="E578" s="1" t="s">
        <v>12</v>
      </c>
      <c r="F578">
        <v>1.8E-3</v>
      </c>
      <c r="G578" s="5">
        <v>0.694689</v>
      </c>
      <c r="H578">
        <v>5.9999999999999995E-4</v>
      </c>
      <c r="I578">
        <v>1</v>
      </c>
      <c r="J578" s="4">
        <f>AVERAGE(Копия_20208[[#This Row],[Units (in 1000)]]*1000/Копия_20208[[#This Row],[Number of stores]])</f>
        <v>1.8</v>
      </c>
      <c r="K578">
        <f t="shared" ref="K578:K641" si="9">AVERAGE(G578/F578)</f>
        <v>385.93833333333333</v>
      </c>
      <c r="L578">
        <f>Копия_20208[[#This Row],[Off-Take]]/Копия_20208[[#This Row],[Number of stores]]</f>
        <v>1.8</v>
      </c>
      <c r="M578">
        <f>Копия_20208[[#This Row],[Value (in 1000 rub)]]/Копия_20208[[#This Row],[Volume (in 1000 kg)]]/1000</f>
        <v>1.157815</v>
      </c>
    </row>
    <row r="579" spans="1:13" hidden="1" x14ac:dyDescent="0.25">
      <c r="A579">
        <v>2020</v>
      </c>
      <c r="B579">
        <v>11</v>
      </c>
      <c r="C579" s="1" t="s">
        <v>32</v>
      </c>
      <c r="D579" s="1" t="s">
        <v>29</v>
      </c>
      <c r="E579" s="1" t="s">
        <v>13</v>
      </c>
      <c r="F579">
        <v>0.9728</v>
      </c>
      <c r="G579" s="5">
        <v>287.26506799999999</v>
      </c>
      <c r="H579">
        <v>0.38919999999999999</v>
      </c>
      <c r="I579">
        <v>150</v>
      </c>
      <c r="J579" s="4">
        <f>AVERAGE(Копия_20208[[#This Row],[Units (in 1000)]]*1000/Копия_20208[[#This Row],[Number of stores]])</f>
        <v>6.4853333333333332</v>
      </c>
      <c r="K579">
        <f t="shared" si="9"/>
        <v>295.29715049342104</v>
      </c>
      <c r="L579">
        <f>Копия_20208[[#This Row],[Off-Take]]/Копия_20208[[#This Row],[Number of stores]]</f>
        <v>4.3235555555555555E-2</v>
      </c>
      <c r="M579">
        <f>Копия_20208[[#This Row],[Value (in 1000 rub)]]/Копия_20208[[#This Row],[Volume (in 1000 kg)]]/1000</f>
        <v>0.73809113052415209</v>
      </c>
    </row>
    <row r="580" spans="1:13" hidden="1" x14ac:dyDescent="0.25">
      <c r="A580">
        <v>2020</v>
      </c>
      <c r="B580">
        <v>11</v>
      </c>
      <c r="C580" s="1" t="s">
        <v>32</v>
      </c>
      <c r="D580" s="1" t="s">
        <v>35</v>
      </c>
      <c r="E580" s="1" t="s">
        <v>18</v>
      </c>
      <c r="F580">
        <v>0.38250000000000001</v>
      </c>
      <c r="G580" s="5">
        <v>68.448018000000005</v>
      </c>
      <c r="H580">
        <v>6.88E-2</v>
      </c>
      <c r="I580">
        <v>80</v>
      </c>
      <c r="J580" s="4">
        <f>AVERAGE(Копия_20208[[#This Row],[Units (in 1000)]]*1000/Копия_20208[[#This Row],[Number of stores]])</f>
        <v>4.78125</v>
      </c>
      <c r="K580">
        <f t="shared" si="9"/>
        <v>178.94906666666668</v>
      </c>
      <c r="L580">
        <f>Копия_20208[[#This Row],[Off-Take]]/Копия_20208[[#This Row],[Number of stores]]</f>
        <v>5.9765625000000003E-2</v>
      </c>
      <c r="M580">
        <f>Копия_20208[[#This Row],[Value (in 1000 rub)]]/Копия_20208[[#This Row],[Volume (in 1000 kg)]]/1000</f>
        <v>0.99488398255813959</v>
      </c>
    </row>
    <row r="581" spans="1:13" hidden="1" x14ac:dyDescent="0.25">
      <c r="A581">
        <v>2020</v>
      </c>
      <c r="B581">
        <v>11</v>
      </c>
      <c r="C581" s="1" t="s">
        <v>32</v>
      </c>
      <c r="D581" s="1" t="s">
        <v>35</v>
      </c>
      <c r="E581" s="1" t="s">
        <v>12</v>
      </c>
      <c r="F581">
        <v>1.0277000000000001</v>
      </c>
      <c r="G581" s="5">
        <v>215.00571099999999</v>
      </c>
      <c r="H581">
        <v>0.35970000000000002</v>
      </c>
      <c r="I581">
        <v>86</v>
      </c>
      <c r="J581" s="4">
        <f>AVERAGE(Копия_20208[[#This Row],[Units (in 1000)]]*1000/Копия_20208[[#This Row],[Number of stores]])</f>
        <v>11.950000000000001</v>
      </c>
      <c r="K581">
        <f t="shared" si="9"/>
        <v>209.21057798968567</v>
      </c>
      <c r="L581">
        <f>Копия_20208[[#This Row],[Off-Take]]/Копия_20208[[#This Row],[Number of stores]]</f>
        <v>0.13895348837209304</v>
      </c>
      <c r="M581">
        <f>Копия_20208[[#This Row],[Value (in 1000 rub)]]/Копия_20208[[#This Row],[Volume (in 1000 kg)]]/1000</f>
        <v>0.59773619961078672</v>
      </c>
    </row>
    <row r="582" spans="1:13" hidden="1" x14ac:dyDescent="0.25">
      <c r="A582">
        <v>2020</v>
      </c>
      <c r="B582">
        <v>11</v>
      </c>
      <c r="C582" s="1" t="s">
        <v>32</v>
      </c>
      <c r="D582" s="1" t="s">
        <v>34</v>
      </c>
      <c r="E582" s="1" t="s">
        <v>18</v>
      </c>
      <c r="F582">
        <v>2.5000000000000001E-3</v>
      </c>
      <c r="G582" s="5">
        <v>1.2264630000000001</v>
      </c>
      <c r="H582">
        <v>5.0000000000000001E-4</v>
      </c>
      <c r="I582">
        <v>0</v>
      </c>
      <c r="J582" s="4" t="e">
        <f>AVERAGE(Копия_20208[[#This Row],[Units (in 1000)]]*1000/Копия_20208[[#This Row],[Number of stores]])</f>
        <v>#DIV/0!</v>
      </c>
      <c r="K582">
        <f t="shared" si="9"/>
        <v>490.58520000000004</v>
      </c>
      <c r="L582" t="e">
        <f>Копия_20208[[#This Row],[Off-Take]]/Копия_20208[[#This Row],[Number of stores]]</f>
        <v>#DIV/0!</v>
      </c>
      <c r="M582">
        <f>Копия_20208[[#This Row],[Value (in 1000 rub)]]/Копия_20208[[#This Row],[Volume (in 1000 kg)]]/1000</f>
        <v>2.4529259999999997</v>
      </c>
    </row>
    <row r="583" spans="1:13" hidden="1" x14ac:dyDescent="0.25">
      <c r="A583">
        <v>2020</v>
      </c>
      <c r="B583">
        <v>11</v>
      </c>
      <c r="C583" s="1" t="s">
        <v>32</v>
      </c>
      <c r="D583" s="1" t="s">
        <v>34</v>
      </c>
      <c r="E583" s="1" t="s">
        <v>12</v>
      </c>
      <c r="F583">
        <v>7.1099999999999997E-2</v>
      </c>
      <c r="G583" s="5">
        <v>30.765021000000001</v>
      </c>
      <c r="H583">
        <v>2.4899999999999999E-2</v>
      </c>
      <c r="I583">
        <v>0</v>
      </c>
      <c r="J583" s="4" t="e">
        <f>AVERAGE(Копия_20208[[#This Row],[Units (in 1000)]]*1000/Копия_20208[[#This Row],[Number of stores]])</f>
        <v>#DIV/0!</v>
      </c>
      <c r="K583">
        <f t="shared" si="9"/>
        <v>432.70071729957812</v>
      </c>
      <c r="L583" t="e">
        <f>Копия_20208[[#This Row],[Off-Take]]/Копия_20208[[#This Row],[Number of stores]]</f>
        <v>#DIV/0!</v>
      </c>
      <c r="M583">
        <f>Копия_20208[[#This Row],[Value (in 1000 rub)]]/Копия_20208[[#This Row],[Volume (in 1000 kg)]]/1000</f>
        <v>1.2355430120481929</v>
      </c>
    </row>
    <row r="584" spans="1:13" hidden="1" x14ac:dyDescent="0.25">
      <c r="A584">
        <v>2020</v>
      </c>
      <c r="B584">
        <v>11</v>
      </c>
      <c r="C584" s="1" t="s">
        <v>32</v>
      </c>
      <c r="D584" s="1" t="s">
        <v>34</v>
      </c>
      <c r="E584" s="1" t="s">
        <v>13</v>
      </c>
      <c r="F584">
        <v>0.35859999999999997</v>
      </c>
      <c r="G584" s="5">
        <v>194.894285</v>
      </c>
      <c r="H584">
        <v>0.15060000000000001</v>
      </c>
      <c r="I584">
        <v>0</v>
      </c>
      <c r="J584" s="4" t="e">
        <f>AVERAGE(Копия_20208[[#This Row],[Units (in 1000)]]*1000/Копия_20208[[#This Row],[Number of stores]])</f>
        <v>#DIV/0!</v>
      </c>
      <c r="K584">
        <f t="shared" si="9"/>
        <v>543.48657278304518</v>
      </c>
      <c r="L584" t="e">
        <f>Копия_20208[[#This Row],[Off-Take]]/Копия_20208[[#This Row],[Number of stores]]</f>
        <v>#DIV/0!</v>
      </c>
      <c r="M584">
        <f>Копия_20208[[#This Row],[Value (in 1000 rub)]]/Копия_20208[[#This Row],[Volume (in 1000 kg)]]/1000</f>
        <v>1.2941187583001326</v>
      </c>
    </row>
    <row r="585" spans="1:13" hidden="1" x14ac:dyDescent="0.25">
      <c r="A585">
        <v>2020</v>
      </c>
      <c r="B585">
        <v>11</v>
      </c>
      <c r="C585" s="1" t="s">
        <v>32</v>
      </c>
      <c r="D585" s="1" t="s">
        <v>45</v>
      </c>
      <c r="E585" s="1" t="s">
        <v>11</v>
      </c>
      <c r="F585">
        <v>0.14299999999999999</v>
      </c>
      <c r="G585" s="5">
        <v>65.889532000000003</v>
      </c>
      <c r="H585">
        <v>2.86E-2</v>
      </c>
      <c r="I585">
        <v>0</v>
      </c>
      <c r="J585" s="4" t="e">
        <f>AVERAGE(Копия_20208[[#This Row],[Units (in 1000)]]*1000/Копия_20208[[#This Row],[Number of stores]])</f>
        <v>#DIV/0!</v>
      </c>
      <c r="K585">
        <f t="shared" si="9"/>
        <v>460.76595804195807</v>
      </c>
      <c r="L585" t="e">
        <f>Копия_20208[[#This Row],[Off-Take]]/Копия_20208[[#This Row],[Number of stores]]</f>
        <v>#DIV/0!</v>
      </c>
      <c r="M585">
        <f>Копия_20208[[#This Row],[Value (in 1000 rub)]]/Копия_20208[[#This Row],[Volume (in 1000 kg)]]/1000</f>
        <v>2.3038297902097904</v>
      </c>
    </row>
    <row r="586" spans="1:13" hidden="1" x14ac:dyDescent="0.25">
      <c r="A586">
        <v>2020</v>
      </c>
      <c r="B586">
        <v>11</v>
      </c>
      <c r="C586" s="1" t="s">
        <v>32</v>
      </c>
      <c r="D586" s="1" t="s">
        <v>45</v>
      </c>
      <c r="E586" s="1" t="s">
        <v>12</v>
      </c>
      <c r="F586">
        <v>0.31309999999999999</v>
      </c>
      <c r="G586" s="5">
        <v>155.94172499999999</v>
      </c>
      <c r="H586">
        <v>0.1096</v>
      </c>
      <c r="I586">
        <v>0</v>
      </c>
      <c r="J586" s="4" t="e">
        <f>AVERAGE(Копия_20208[[#This Row],[Units (in 1000)]]*1000/Копия_20208[[#This Row],[Number of stores]])</f>
        <v>#DIV/0!</v>
      </c>
      <c r="K586">
        <f t="shared" si="9"/>
        <v>498.05725007984671</v>
      </c>
      <c r="L586" t="e">
        <f>Копия_20208[[#This Row],[Off-Take]]/Копия_20208[[#This Row],[Number of stores]]</f>
        <v>#DIV/0!</v>
      </c>
      <c r="M586">
        <f>Копия_20208[[#This Row],[Value (in 1000 rub)]]/Копия_20208[[#This Row],[Volume (in 1000 kg)]]/1000</f>
        <v>1.4228259580291969</v>
      </c>
    </row>
    <row r="587" spans="1:13" hidden="1" x14ac:dyDescent="0.25">
      <c r="A587">
        <v>2020</v>
      </c>
      <c r="B587">
        <v>12</v>
      </c>
      <c r="C587" s="1" t="s">
        <v>9</v>
      </c>
      <c r="D587" s="1" t="s">
        <v>10</v>
      </c>
      <c r="E587" s="1" t="s">
        <v>11</v>
      </c>
      <c r="F587">
        <v>12.700200000000001</v>
      </c>
      <c r="G587" s="5">
        <v>789.22792300000003</v>
      </c>
      <c r="H587">
        <v>2.6669999999999998</v>
      </c>
      <c r="I587">
        <v>543</v>
      </c>
      <c r="J587" s="4">
        <f>AVERAGE(Копия_20208[[#This Row],[Units (in 1000)]]*1000/Копия_20208[[#This Row],[Number of stores]])</f>
        <v>23.388950276243094</v>
      </c>
      <c r="K587">
        <f t="shared" si="9"/>
        <v>62.142952315711561</v>
      </c>
      <c r="L587">
        <f>Копия_20208[[#This Row],[Off-Take]]/Копия_20208[[#This Row],[Number of stores]]</f>
        <v>4.3073573252749714E-2</v>
      </c>
      <c r="M587">
        <f>Копия_20208[[#This Row],[Value (in 1000 rub)]]/Копия_20208[[#This Row],[Volume (in 1000 kg)]]/1000</f>
        <v>0.29592348068991381</v>
      </c>
    </row>
    <row r="588" spans="1:13" hidden="1" x14ac:dyDescent="0.25">
      <c r="A588">
        <v>2020</v>
      </c>
      <c r="B588">
        <v>12</v>
      </c>
      <c r="C588" s="1" t="s">
        <v>9</v>
      </c>
      <c r="D588" s="1" t="s">
        <v>10</v>
      </c>
      <c r="E588" s="1" t="s">
        <v>12</v>
      </c>
      <c r="F588">
        <v>69.803600000000003</v>
      </c>
      <c r="G588" s="5">
        <v>5995.2528309999998</v>
      </c>
      <c r="H588">
        <v>24.4312</v>
      </c>
      <c r="I588">
        <v>795</v>
      </c>
      <c r="J588" s="4">
        <f>AVERAGE(Копия_20208[[#This Row],[Units (in 1000)]]*1000/Копия_20208[[#This Row],[Number of stores]])</f>
        <v>87.80327044025158</v>
      </c>
      <c r="K588">
        <f t="shared" si="9"/>
        <v>85.887444644688813</v>
      </c>
      <c r="L588">
        <f>Копия_20208[[#This Row],[Off-Take]]/Копия_20208[[#This Row],[Number of stores]]</f>
        <v>0.11044436533364979</v>
      </c>
      <c r="M588">
        <f>Копия_20208[[#This Row],[Value (in 1000 rub)]]/Копия_20208[[#This Row],[Volume (in 1000 kg)]]/1000</f>
        <v>0.24539330163888798</v>
      </c>
    </row>
    <row r="589" spans="1:13" hidden="1" x14ac:dyDescent="0.25">
      <c r="A589">
        <v>2020</v>
      </c>
      <c r="B589">
        <v>12</v>
      </c>
      <c r="C589" s="1" t="s">
        <v>9</v>
      </c>
      <c r="D589" s="1" t="s">
        <v>10</v>
      </c>
      <c r="E589" s="1" t="s">
        <v>13</v>
      </c>
      <c r="F589">
        <v>40.608600000000003</v>
      </c>
      <c r="G589" s="5">
        <v>3857.8111789999998</v>
      </c>
      <c r="H589">
        <v>20.304400000000001</v>
      </c>
      <c r="I589">
        <v>568</v>
      </c>
      <c r="J589" s="4">
        <f>AVERAGE(Копия_20208[[#This Row],[Units (in 1000)]]*1000/Копия_20208[[#This Row],[Number of stores]])</f>
        <v>71.494014084507057</v>
      </c>
      <c r="K589">
        <f t="shared" si="9"/>
        <v>94.999856655979258</v>
      </c>
      <c r="L589">
        <f>Копия_20208[[#This Row],[Off-Take]]/Копия_20208[[#This Row],[Number of stores]]</f>
        <v>0.12586974310652652</v>
      </c>
      <c r="M589">
        <f>Копия_20208[[#This Row],[Value (in 1000 rub)]]/Копия_20208[[#This Row],[Volume (in 1000 kg)]]/1000</f>
        <v>0.18999877755560368</v>
      </c>
    </row>
    <row r="590" spans="1:13" hidden="1" x14ac:dyDescent="0.25">
      <c r="A590">
        <v>2020</v>
      </c>
      <c r="B590">
        <v>12</v>
      </c>
      <c r="C590" s="1" t="s">
        <v>9</v>
      </c>
      <c r="D590" s="1" t="s">
        <v>10</v>
      </c>
      <c r="E590" s="1" t="s">
        <v>14</v>
      </c>
      <c r="F590">
        <v>2.8999999999999998E-3</v>
      </c>
      <c r="G590" s="5">
        <v>0.23366300000000001</v>
      </c>
      <c r="H590">
        <v>2.2000000000000001E-3</v>
      </c>
      <c r="I590">
        <v>2</v>
      </c>
      <c r="J590" s="4">
        <f>AVERAGE(Копия_20208[[#This Row],[Units (in 1000)]]*1000/Копия_20208[[#This Row],[Number of stores]])</f>
        <v>1.45</v>
      </c>
      <c r="K590">
        <f t="shared" si="9"/>
        <v>80.573448275862077</v>
      </c>
      <c r="L590">
        <f>Копия_20208[[#This Row],[Off-Take]]/Копия_20208[[#This Row],[Number of stores]]</f>
        <v>0.72499999999999998</v>
      </c>
      <c r="M590">
        <f>Копия_20208[[#This Row],[Value (in 1000 rub)]]/Копия_20208[[#This Row],[Volume (in 1000 kg)]]/1000</f>
        <v>0.10621045454545454</v>
      </c>
    </row>
    <row r="591" spans="1:13" hidden="1" x14ac:dyDescent="0.25">
      <c r="A591">
        <v>2020</v>
      </c>
      <c r="B591">
        <v>12</v>
      </c>
      <c r="C591" s="1" t="s">
        <v>9</v>
      </c>
      <c r="D591" s="1" t="s">
        <v>15</v>
      </c>
      <c r="E591" s="1" t="s">
        <v>11</v>
      </c>
      <c r="F591">
        <v>3.9899999999999998E-2</v>
      </c>
      <c r="G591" s="5">
        <v>4.3746749999999999</v>
      </c>
      <c r="H591">
        <v>8.0000000000000002E-3</v>
      </c>
      <c r="I591">
        <v>5</v>
      </c>
      <c r="J591" s="4">
        <f>AVERAGE(Копия_20208[[#This Row],[Units (in 1000)]]*1000/Копия_20208[[#This Row],[Number of stores]])</f>
        <v>7.9799999999999995</v>
      </c>
      <c r="K591">
        <f t="shared" si="9"/>
        <v>109.64097744360903</v>
      </c>
      <c r="L591">
        <f>Копия_20208[[#This Row],[Off-Take]]/Копия_20208[[#This Row],[Number of stores]]</f>
        <v>1.5959999999999999</v>
      </c>
      <c r="M591">
        <f>Копия_20208[[#This Row],[Value (in 1000 rub)]]/Копия_20208[[#This Row],[Volume (in 1000 kg)]]/1000</f>
        <v>0.54683437499999998</v>
      </c>
    </row>
    <row r="592" spans="1:13" hidden="1" x14ac:dyDescent="0.25">
      <c r="A592">
        <v>2020</v>
      </c>
      <c r="B592">
        <v>12</v>
      </c>
      <c r="C592" s="1" t="s">
        <v>9</v>
      </c>
      <c r="D592" s="1" t="s">
        <v>15</v>
      </c>
      <c r="E592" s="1" t="s">
        <v>13</v>
      </c>
      <c r="F592">
        <v>40.667499999999997</v>
      </c>
      <c r="G592" s="5">
        <v>5995.0734069999999</v>
      </c>
      <c r="H592">
        <v>16.267099999999999</v>
      </c>
      <c r="I592">
        <v>658</v>
      </c>
      <c r="J592" s="4">
        <f>AVERAGE(Копия_20208[[#This Row],[Units (in 1000)]]*1000/Копия_20208[[#This Row],[Number of stores]])</f>
        <v>61.804711246200611</v>
      </c>
      <c r="K592">
        <f t="shared" si="9"/>
        <v>147.41681704063441</v>
      </c>
      <c r="L592">
        <f>Копия_20208[[#This Row],[Off-Take]]/Копия_20208[[#This Row],[Number of stores]]</f>
        <v>9.3928132593010041E-2</v>
      </c>
      <c r="M592">
        <f>Копия_20208[[#This Row],[Value (in 1000 rub)]]/Копия_20208[[#This Row],[Volume (in 1000 kg)]]/1000</f>
        <v>0.36853977703462815</v>
      </c>
    </row>
    <row r="593" spans="1:13" hidden="1" x14ac:dyDescent="0.25">
      <c r="A593">
        <v>2020</v>
      </c>
      <c r="B593">
        <v>12</v>
      </c>
      <c r="C593" s="1" t="s">
        <v>9</v>
      </c>
      <c r="D593" s="1" t="s">
        <v>16</v>
      </c>
      <c r="E593" s="1" t="s">
        <v>11</v>
      </c>
      <c r="F593">
        <v>9.7942999999999998</v>
      </c>
      <c r="G593" s="5">
        <v>542.25353700000005</v>
      </c>
      <c r="H593">
        <v>2.2526999999999999</v>
      </c>
      <c r="I593">
        <v>466</v>
      </c>
      <c r="J593" s="4">
        <f>AVERAGE(Копия_20208[[#This Row],[Units (in 1000)]]*1000/Копия_20208[[#This Row],[Number of stores]])</f>
        <v>21.017811158798281</v>
      </c>
      <c r="K593">
        <f t="shared" si="9"/>
        <v>55.364195195164541</v>
      </c>
      <c r="L593">
        <f>Копия_20208[[#This Row],[Off-Take]]/Копия_20208[[#This Row],[Number of stores]]</f>
        <v>4.5102599053215196E-2</v>
      </c>
      <c r="M593">
        <f>Копия_20208[[#This Row],[Value (in 1000 rub)]]/Копия_20208[[#This Row],[Volume (in 1000 kg)]]/1000</f>
        <v>0.24071271673991215</v>
      </c>
    </row>
    <row r="594" spans="1:13" hidden="1" x14ac:dyDescent="0.25">
      <c r="A594">
        <v>2020</v>
      </c>
      <c r="B594">
        <v>12</v>
      </c>
      <c r="C594" s="1" t="s">
        <v>9</v>
      </c>
      <c r="D594" s="1" t="s">
        <v>16</v>
      </c>
      <c r="E594" s="1" t="s">
        <v>13</v>
      </c>
      <c r="F594">
        <v>1.4948999999999999</v>
      </c>
      <c r="G594" s="5">
        <v>208.69973899999999</v>
      </c>
      <c r="H594">
        <v>0.67269999999999996</v>
      </c>
      <c r="I594">
        <v>341</v>
      </c>
      <c r="J594" s="4">
        <f>AVERAGE(Копия_20208[[#This Row],[Units (in 1000)]]*1000/Копия_20208[[#This Row],[Number of stores]])</f>
        <v>4.3838709677419354</v>
      </c>
      <c r="K594">
        <f t="shared" si="9"/>
        <v>139.60782594153454</v>
      </c>
      <c r="L594">
        <f>Копия_20208[[#This Row],[Off-Take]]/Копия_20208[[#This Row],[Number of stores]]</f>
        <v>1.2855926591618579E-2</v>
      </c>
      <c r="M594">
        <f>Копия_20208[[#This Row],[Value (in 1000 rub)]]/Копия_20208[[#This Row],[Volume (in 1000 kg)]]/1000</f>
        <v>0.31024191913185672</v>
      </c>
    </row>
    <row r="595" spans="1:13" hidden="1" x14ac:dyDescent="0.25">
      <c r="A595">
        <v>2020</v>
      </c>
      <c r="B595">
        <v>12</v>
      </c>
      <c r="C595" s="1" t="s">
        <v>9</v>
      </c>
      <c r="D595" s="1" t="s">
        <v>16</v>
      </c>
      <c r="E595" s="1" t="s">
        <v>14</v>
      </c>
      <c r="F595">
        <v>6.9999999999999999E-4</v>
      </c>
      <c r="G595" s="5">
        <v>0.125915</v>
      </c>
      <c r="H595">
        <v>4.0000000000000002E-4</v>
      </c>
      <c r="I595">
        <v>1</v>
      </c>
      <c r="J595" s="4">
        <f>AVERAGE(Копия_20208[[#This Row],[Units (in 1000)]]*1000/Копия_20208[[#This Row],[Number of stores]])</f>
        <v>0.7</v>
      </c>
      <c r="K595">
        <f t="shared" si="9"/>
        <v>179.87857142857143</v>
      </c>
      <c r="L595">
        <f>Копия_20208[[#This Row],[Off-Take]]/Копия_20208[[#This Row],[Number of stores]]</f>
        <v>0.7</v>
      </c>
      <c r="M595">
        <f>Копия_20208[[#This Row],[Value (in 1000 rub)]]/Копия_20208[[#This Row],[Volume (in 1000 kg)]]/1000</f>
        <v>0.31478749999999994</v>
      </c>
    </row>
    <row r="596" spans="1:13" hidden="1" x14ac:dyDescent="0.25">
      <c r="A596">
        <v>2020</v>
      </c>
      <c r="B596">
        <v>12</v>
      </c>
      <c r="C596" s="1" t="s">
        <v>9</v>
      </c>
      <c r="D596" s="1" t="s">
        <v>17</v>
      </c>
      <c r="E596" s="1" t="s">
        <v>18</v>
      </c>
      <c r="F596">
        <v>2.8290999999999999</v>
      </c>
      <c r="G596" s="5">
        <v>306.53553399999998</v>
      </c>
      <c r="H596">
        <v>0.50919999999999999</v>
      </c>
      <c r="I596">
        <v>103</v>
      </c>
      <c r="J596" s="4">
        <f>AVERAGE(Копия_20208[[#This Row],[Units (in 1000)]]*1000/Копия_20208[[#This Row],[Number of stores]])</f>
        <v>27.466990291262135</v>
      </c>
      <c r="K596">
        <f t="shared" si="9"/>
        <v>108.35090099324873</v>
      </c>
      <c r="L596">
        <f>Копия_20208[[#This Row],[Off-Take]]/Копия_20208[[#This Row],[Number of stores]]</f>
        <v>0.26666980865303042</v>
      </c>
      <c r="M596">
        <f>Копия_20208[[#This Row],[Value (in 1000 rub)]]/Копия_20208[[#This Row],[Volume (in 1000 kg)]]/1000</f>
        <v>0.60199437156323643</v>
      </c>
    </row>
    <row r="597" spans="1:13" hidden="1" x14ac:dyDescent="0.25">
      <c r="A597">
        <v>2020</v>
      </c>
      <c r="B597">
        <v>12</v>
      </c>
      <c r="C597" s="1" t="s">
        <v>9</v>
      </c>
      <c r="D597" s="1" t="s">
        <v>20</v>
      </c>
      <c r="E597" s="1" t="s">
        <v>12</v>
      </c>
      <c r="F597">
        <v>4.4035000000000002</v>
      </c>
      <c r="G597" s="5">
        <v>282.29456699999997</v>
      </c>
      <c r="H597">
        <v>1.5852999999999999</v>
      </c>
      <c r="I597">
        <v>225</v>
      </c>
      <c r="J597" s="4">
        <f>AVERAGE(Копия_20208[[#This Row],[Units (in 1000)]]*1000/Копия_20208[[#This Row],[Number of stores]])</f>
        <v>19.571111111111112</v>
      </c>
      <c r="K597">
        <f t="shared" si="9"/>
        <v>64.106862041557847</v>
      </c>
      <c r="L597">
        <f>Копия_20208[[#This Row],[Off-Take]]/Копия_20208[[#This Row],[Number of stores]]</f>
        <v>8.6982716049382722E-2</v>
      </c>
      <c r="M597">
        <f>Копия_20208[[#This Row],[Value (in 1000 rub)]]/Копия_20208[[#This Row],[Volume (in 1000 kg)]]/1000</f>
        <v>0.17807012363590488</v>
      </c>
    </row>
    <row r="598" spans="1:13" hidden="1" x14ac:dyDescent="0.25">
      <c r="A598">
        <v>2020</v>
      </c>
      <c r="B598">
        <v>12</v>
      </c>
      <c r="C598" s="1" t="s">
        <v>9</v>
      </c>
      <c r="D598" s="1" t="s">
        <v>19</v>
      </c>
      <c r="E598" s="1" t="s">
        <v>12</v>
      </c>
      <c r="F598">
        <v>1.1941999999999999</v>
      </c>
      <c r="G598" s="5">
        <v>162.46889400000001</v>
      </c>
      <c r="H598">
        <v>0.44190000000000002</v>
      </c>
      <c r="I598">
        <v>133</v>
      </c>
      <c r="J598" s="4">
        <f>AVERAGE(Копия_20208[[#This Row],[Units (in 1000)]]*1000/Копия_20208[[#This Row],[Number of stores]])</f>
        <v>8.9789473684210517</v>
      </c>
      <c r="K598">
        <f t="shared" si="9"/>
        <v>136.04831184056275</v>
      </c>
      <c r="L598">
        <f>Копия_20208[[#This Row],[Off-Take]]/Копия_20208[[#This Row],[Number of stores]]</f>
        <v>6.7510882469331221E-2</v>
      </c>
      <c r="M598">
        <f>Копия_20208[[#This Row],[Value (in 1000 rub)]]/Копия_20208[[#This Row],[Volume (in 1000 kg)]]/1000</f>
        <v>0.36765986422267483</v>
      </c>
    </row>
    <row r="599" spans="1:13" hidden="1" x14ac:dyDescent="0.25">
      <c r="A599">
        <v>2020</v>
      </c>
      <c r="B599">
        <v>12</v>
      </c>
      <c r="C599" s="1" t="s">
        <v>9</v>
      </c>
      <c r="D599" s="1" t="s">
        <v>21</v>
      </c>
      <c r="E599" s="1" t="s">
        <v>22</v>
      </c>
      <c r="F599">
        <v>4.7999999999999996E-3</v>
      </c>
      <c r="G599" s="5">
        <v>1.5882289999999999</v>
      </c>
      <c r="H599">
        <v>1.4E-3</v>
      </c>
      <c r="I599">
        <v>3</v>
      </c>
      <c r="J599" s="4">
        <f>AVERAGE(Копия_20208[[#This Row],[Units (in 1000)]]*1000/Копия_20208[[#This Row],[Number of stores]])</f>
        <v>1.5999999999999999</v>
      </c>
      <c r="K599">
        <f t="shared" si="9"/>
        <v>330.88104166666665</v>
      </c>
      <c r="L599">
        <f>Копия_20208[[#This Row],[Off-Take]]/Копия_20208[[#This Row],[Number of stores]]</f>
        <v>0.53333333333333333</v>
      </c>
      <c r="M599">
        <f>Копия_20208[[#This Row],[Value (in 1000 rub)]]/Копия_20208[[#This Row],[Volume (in 1000 kg)]]/1000</f>
        <v>1.1344492857142856</v>
      </c>
    </row>
    <row r="600" spans="1:13" hidden="1" x14ac:dyDescent="0.25">
      <c r="A600">
        <v>2020</v>
      </c>
      <c r="B600">
        <v>12</v>
      </c>
      <c r="C600" s="1" t="s">
        <v>9</v>
      </c>
      <c r="D600" s="1" t="s">
        <v>21</v>
      </c>
      <c r="E600" s="1" t="s">
        <v>13</v>
      </c>
      <c r="F600">
        <v>0.94569999999999999</v>
      </c>
      <c r="G600" s="5">
        <v>117.209566</v>
      </c>
      <c r="H600">
        <v>0.37830000000000003</v>
      </c>
      <c r="I600">
        <v>119</v>
      </c>
      <c r="J600" s="4">
        <f>AVERAGE(Копия_20208[[#This Row],[Units (in 1000)]]*1000/Копия_20208[[#This Row],[Number of stores]])</f>
        <v>7.9470588235294111</v>
      </c>
      <c r="K600">
        <f t="shared" si="9"/>
        <v>123.93947975044939</v>
      </c>
      <c r="L600">
        <f>Копия_20208[[#This Row],[Off-Take]]/Копия_20208[[#This Row],[Number of stores]]</f>
        <v>6.6782006920415221E-2</v>
      </c>
      <c r="M600">
        <f>Копия_20208[[#This Row],[Value (in 1000 rub)]]/Копия_20208[[#This Row],[Volume (in 1000 kg)]]/1000</f>
        <v>0.30983231826592644</v>
      </c>
    </row>
    <row r="601" spans="1:13" hidden="1" x14ac:dyDescent="0.25">
      <c r="A601">
        <v>2020</v>
      </c>
      <c r="B601">
        <v>12</v>
      </c>
      <c r="C601" s="1" t="s">
        <v>9</v>
      </c>
      <c r="D601" s="1" t="s">
        <v>23</v>
      </c>
      <c r="E601" s="1" t="s">
        <v>13</v>
      </c>
      <c r="F601">
        <v>0.40260000000000001</v>
      </c>
      <c r="G601" s="5">
        <v>87.407708</v>
      </c>
      <c r="H601">
        <v>0.16109999999999999</v>
      </c>
      <c r="I601">
        <v>202</v>
      </c>
      <c r="J601" s="4">
        <f>AVERAGE(Копия_20208[[#This Row],[Units (in 1000)]]*1000/Копия_20208[[#This Row],[Number of stores]])</f>
        <v>1.9930693069306933</v>
      </c>
      <c r="K601">
        <f t="shared" si="9"/>
        <v>217.10806756085444</v>
      </c>
      <c r="L601">
        <f>Копия_20208[[#This Row],[Off-Take]]/Копия_20208[[#This Row],[Number of stores]]</f>
        <v>9.8666797372806599E-3</v>
      </c>
      <c r="M601">
        <f>Копия_20208[[#This Row],[Value (in 1000 rub)]]/Копия_20208[[#This Row],[Volume (in 1000 kg)]]/1000</f>
        <v>0.54256801986343883</v>
      </c>
    </row>
    <row r="602" spans="1:13" hidden="1" x14ac:dyDescent="0.25">
      <c r="A602">
        <v>2020</v>
      </c>
      <c r="B602">
        <v>12</v>
      </c>
      <c r="C602" s="1" t="s">
        <v>9</v>
      </c>
      <c r="D602" s="1" t="s">
        <v>24</v>
      </c>
      <c r="E602" s="1" t="s">
        <v>18</v>
      </c>
      <c r="F602">
        <v>0.29680000000000001</v>
      </c>
      <c r="G602" s="5">
        <v>50.525289000000001</v>
      </c>
      <c r="H602">
        <v>5.6399999999999999E-2</v>
      </c>
      <c r="I602">
        <v>0</v>
      </c>
      <c r="J602" s="4" t="e">
        <f>AVERAGE(Копия_20208[[#This Row],[Units (in 1000)]]*1000/Копия_20208[[#This Row],[Number of stores]])</f>
        <v>#DIV/0!</v>
      </c>
      <c r="K602">
        <f t="shared" si="9"/>
        <v>170.23345350404313</v>
      </c>
      <c r="L602" t="e">
        <f>Копия_20208[[#This Row],[Off-Take]]/Копия_20208[[#This Row],[Number of stores]]</f>
        <v>#DIV/0!</v>
      </c>
      <c r="M602">
        <f>Копия_20208[[#This Row],[Value (in 1000 rub)]]/Копия_20208[[#This Row],[Volume (in 1000 kg)]]/1000</f>
        <v>0.89583845744680857</v>
      </c>
    </row>
    <row r="603" spans="1:13" hidden="1" x14ac:dyDescent="0.25">
      <c r="A603">
        <v>2020</v>
      </c>
      <c r="B603">
        <v>12</v>
      </c>
      <c r="C603" s="1" t="s">
        <v>9</v>
      </c>
      <c r="D603" s="1" t="s">
        <v>24</v>
      </c>
      <c r="E603" s="1" t="s">
        <v>12</v>
      </c>
      <c r="F603">
        <v>5.0000000000000001E-3</v>
      </c>
      <c r="G603" s="5">
        <v>0.61836999999999998</v>
      </c>
      <c r="H603">
        <v>2E-3</v>
      </c>
      <c r="I603">
        <v>0</v>
      </c>
      <c r="J603" s="4" t="e">
        <f>AVERAGE(Копия_20208[[#This Row],[Units (in 1000)]]*1000/Копия_20208[[#This Row],[Number of stores]])</f>
        <v>#DIV/0!</v>
      </c>
      <c r="K603">
        <f t="shared" si="9"/>
        <v>123.67399999999999</v>
      </c>
      <c r="L603" t="e">
        <f>Копия_20208[[#This Row],[Off-Take]]/Копия_20208[[#This Row],[Number of stores]]</f>
        <v>#DIV/0!</v>
      </c>
      <c r="M603">
        <f>Копия_20208[[#This Row],[Value (in 1000 rub)]]/Копия_20208[[#This Row],[Volume (in 1000 kg)]]/1000</f>
        <v>0.30918499999999999</v>
      </c>
    </row>
    <row r="604" spans="1:13" hidden="1" x14ac:dyDescent="0.25">
      <c r="A604">
        <v>2020</v>
      </c>
      <c r="B604">
        <v>12</v>
      </c>
      <c r="C604" s="1" t="s">
        <v>9</v>
      </c>
      <c r="D604" s="1" t="s">
        <v>41</v>
      </c>
      <c r="E604" s="1" t="s">
        <v>13</v>
      </c>
      <c r="F604">
        <v>0.2248</v>
      </c>
      <c r="G604" s="5">
        <v>41.788139000000001</v>
      </c>
      <c r="H604">
        <v>8.9899999999999994E-2</v>
      </c>
      <c r="I604">
        <v>60</v>
      </c>
      <c r="J604" s="4">
        <f>AVERAGE(Копия_20208[[#This Row],[Units (in 1000)]]*1000/Копия_20208[[#This Row],[Number of stores]])</f>
        <v>3.746666666666667</v>
      </c>
      <c r="K604">
        <f t="shared" si="9"/>
        <v>185.89029804270464</v>
      </c>
      <c r="L604">
        <f>Копия_20208[[#This Row],[Off-Take]]/Копия_20208[[#This Row],[Number of stores]]</f>
        <v>6.2444444444444448E-2</v>
      </c>
      <c r="M604">
        <f>Копия_20208[[#This Row],[Value (in 1000 rub)]]/Копия_20208[[#This Row],[Volume (in 1000 kg)]]/1000</f>
        <v>0.46482913236929924</v>
      </c>
    </row>
    <row r="605" spans="1:13" hidden="1" x14ac:dyDescent="0.25">
      <c r="A605">
        <v>2020</v>
      </c>
      <c r="B605">
        <v>12</v>
      </c>
      <c r="C605" s="1" t="s">
        <v>26</v>
      </c>
      <c r="D605" s="1" t="s">
        <v>10</v>
      </c>
      <c r="E605" s="1" t="s">
        <v>11</v>
      </c>
      <c r="F605">
        <v>74.862899999999996</v>
      </c>
      <c r="G605" s="5">
        <v>4235.5771329999998</v>
      </c>
      <c r="H605">
        <v>15.7212</v>
      </c>
      <c r="I605">
        <v>8742</v>
      </c>
      <c r="J605" s="4">
        <f>AVERAGE(Копия_20208[[#This Row],[Units (in 1000)]]*1000/Копия_20208[[#This Row],[Number of stores]])</f>
        <v>8.5635895676046658</v>
      </c>
      <c r="K605">
        <f t="shared" si="9"/>
        <v>56.577785966079325</v>
      </c>
      <c r="L605">
        <f>Копия_20208[[#This Row],[Off-Take]]/Копия_20208[[#This Row],[Number of stores]]</f>
        <v>9.795915771682298E-4</v>
      </c>
      <c r="M605">
        <f>Копия_20208[[#This Row],[Value (in 1000 rub)]]/Копия_20208[[#This Row],[Volume (in 1000 kg)]]/1000</f>
        <v>0.26941818264509071</v>
      </c>
    </row>
    <row r="606" spans="1:13" hidden="1" x14ac:dyDescent="0.25">
      <c r="A606">
        <v>2020</v>
      </c>
      <c r="B606">
        <v>12</v>
      </c>
      <c r="C606" s="1" t="s">
        <v>26</v>
      </c>
      <c r="D606" s="1" t="s">
        <v>10</v>
      </c>
      <c r="E606" s="1" t="s">
        <v>12</v>
      </c>
      <c r="F606">
        <v>44.227600000000002</v>
      </c>
      <c r="G606" s="5">
        <v>4566.001749</v>
      </c>
      <c r="H606">
        <v>15.479699999999999</v>
      </c>
      <c r="I606">
        <v>8900</v>
      </c>
      <c r="J606" s="4">
        <f>AVERAGE(Копия_20208[[#This Row],[Units (in 1000)]]*1000/Копия_20208[[#This Row],[Number of stores]])</f>
        <v>4.9693932584269671</v>
      </c>
      <c r="K606">
        <f t="shared" si="9"/>
        <v>103.2387411706717</v>
      </c>
      <c r="L606">
        <f>Копия_20208[[#This Row],[Off-Take]]/Копия_20208[[#This Row],[Number of stores]]</f>
        <v>5.5835879308168172E-4</v>
      </c>
      <c r="M606">
        <f>Копия_20208[[#This Row],[Value (in 1000 rub)]]/Копия_20208[[#This Row],[Volume (in 1000 kg)]]/1000</f>
        <v>0.29496706971065334</v>
      </c>
    </row>
    <row r="607" spans="1:13" hidden="1" x14ac:dyDescent="0.25">
      <c r="A607">
        <v>2020</v>
      </c>
      <c r="B607">
        <v>12</v>
      </c>
      <c r="C607" s="1" t="s">
        <v>26</v>
      </c>
      <c r="D607" s="1" t="s">
        <v>10</v>
      </c>
      <c r="E607" s="1" t="s">
        <v>13</v>
      </c>
      <c r="F607">
        <v>5.0658000000000003</v>
      </c>
      <c r="G607" s="5">
        <v>764.22907699999996</v>
      </c>
      <c r="H607">
        <v>2.5329999999999999</v>
      </c>
      <c r="I607">
        <v>869</v>
      </c>
      <c r="J607" s="4">
        <f>AVERAGE(Копия_20208[[#This Row],[Units (in 1000)]]*1000/Копия_20208[[#This Row],[Number of stores]])</f>
        <v>5.8294591484464906</v>
      </c>
      <c r="K607">
        <f t="shared" si="9"/>
        <v>150.86049133404396</v>
      </c>
      <c r="L607">
        <f>Копия_20208[[#This Row],[Off-Take]]/Копия_20208[[#This Row],[Number of stores]]</f>
        <v>6.7082383756576413E-3</v>
      </c>
      <c r="M607">
        <f>Копия_20208[[#This Row],[Value (in 1000 rub)]]/Копия_20208[[#This Row],[Volume (in 1000 kg)]]/1000</f>
        <v>0.3017090710619818</v>
      </c>
    </row>
    <row r="608" spans="1:13" hidden="1" x14ac:dyDescent="0.25">
      <c r="A608">
        <v>2020</v>
      </c>
      <c r="B608">
        <v>12</v>
      </c>
      <c r="C608" s="1" t="s">
        <v>26</v>
      </c>
      <c r="D608" s="1" t="s">
        <v>10</v>
      </c>
      <c r="E608" s="1" t="s">
        <v>14</v>
      </c>
      <c r="F608">
        <v>0.27960000000000002</v>
      </c>
      <c r="G608" s="5">
        <v>45.269075000000001</v>
      </c>
      <c r="H608">
        <v>0.2097</v>
      </c>
      <c r="I608">
        <v>178</v>
      </c>
      <c r="J608" s="4">
        <f>AVERAGE(Копия_20208[[#This Row],[Units (in 1000)]]*1000/Копия_20208[[#This Row],[Number of stores]])</f>
        <v>1.5707865168539328</v>
      </c>
      <c r="K608">
        <f t="shared" si="9"/>
        <v>161.90656294706724</v>
      </c>
      <c r="L608">
        <f>Копия_20208[[#This Row],[Off-Take]]/Копия_20208[[#This Row],[Number of stores]]</f>
        <v>8.8246433531119824E-3</v>
      </c>
      <c r="M608">
        <f>Копия_20208[[#This Row],[Value (in 1000 rub)]]/Копия_20208[[#This Row],[Volume (in 1000 kg)]]/1000</f>
        <v>0.2158754172627563</v>
      </c>
    </row>
    <row r="609" spans="1:13" hidden="1" x14ac:dyDescent="0.25">
      <c r="A609">
        <v>2020</v>
      </c>
      <c r="B609">
        <v>12</v>
      </c>
      <c r="C609" s="1" t="s">
        <v>26</v>
      </c>
      <c r="D609" s="1" t="s">
        <v>15</v>
      </c>
      <c r="E609" s="1" t="s">
        <v>11</v>
      </c>
      <c r="F609">
        <v>1.21E-2</v>
      </c>
      <c r="G609" s="5">
        <v>1.127402</v>
      </c>
      <c r="H609">
        <v>2.5000000000000001E-3</v>
      </c>
      <c r="I609">
        <v>2</v>
      </c>
      <c r="J609" s="4">
        <f>AVERAGE(Копия_20208[[#This Row],[Units (in 1000)]]*1000/Копия_20208[[#This Row],[Number of stores]])</f>
        <v>6.05</v>
      </c>
      <c r="K609">
        <f t="shared" si="9"/>
        <v>93.17371900826447</v>
      </c>
      <c r="L609">
        <f>Копия_20208[[#This Row],[Off-Take]]/Копия_20208[[#This Row],[Number of stores]]</f>
        <v>3.0249999999999999</v>
      </c>
      <c r="M609">
        <f>Копия_20208[[#This Row],[Value (in 1000 rub)]]/Копия_20208[[#This Row],[Volume (in 1000 kg)]]/1000</f>
        <v>0.45096079999999999</v>
      </c>
    </row>
    <row r="610" spans="1:13" hidden="1" x14ac:dyDescent="0.25">
      <c r="A610">
        <v>2020</v>
      </c>
      <c r="B610">
        <v>12</v>
      </c>
      <c r="C610" s="1" t="s">
        <v>26</v>
      </c>
      <c r="D610" s="1" t="s">
        <v>15</v>
      </c>
      <c r="E610" s="1" t="s">
        <v>13</v>
      </c>
      <c r="F610">
        <v>6.5758000000000001</v>
      </c>
      <c r="G610" s="5">
        <v>1391.7110399999999</v>
      </c>
      <c r="H610">
        <v>2.6303000000000001</v>
      </c>
      <c r="I610">
        <v>939</v>
      </c>
      <c r="J610" s="4">
        <f>AVERAGE(Копия_20208[[#This Row],[Units (in 1000)]]*1000/Копия_20208[[#This Row],[Number of stores]])</f>
        <v>7.0029818956336527</v>
      </c>
      <c r="K610">
        <f t="shared" si="9"/>
        <v>211.64132729097599</v>
      </c>
      <c r="L610">
        <f>Копия_20208[[#This Row],[Off-Take]]/Копия_20208[[#This Row],[Number of stores]]</f>
        <v>7.4579146918356256E-3</v>
      </c>
      <c r="M610">
        <f>Копия_20208[[#This Row],[Value (in 1000 rub)]]/Копия_20208[[#This Row],[Volume (in 1000 kg)]]/1000</f>
        <v>0.52910734136790472</v>
      </c>
    </row>
    <row r="611" spans="1:13" hidden="1" x14ac:dyDescent="0.25">
      <c r="A611">
        <v>2020</v>
      </c>
      <c r="B611">
        <v>12</v>
      </c>
      <c r="C611" s="1" t="s">
        <v>26</v>
      </c>
      <c r="D611" s="1" t="s">
        <v>20</v>
      </c>
      <c r="E611" s="1" t="s">
        <v>12</v>
      </c>
      <c r="F611">
        <v>7.5570000000000004</v>
      </c>
      <c r="G611" s="5">
        <v>574.50500699999998</v>
      </c>
      <c r="H611">
        <v>2.7206000000000001</v>
      </c>
      <c r="I611">
        <v>1595</v>
      </c>
      <c r="J611" s="4">
        <f>AVERAGE(Копия_20208[[#This Row],[Units (in 1000)]]*1000/Копия_20208[[#This Row],[Number of stores]])</f>
        <v>4.7379310344827585</v>
      </c>
      <c r="K611">
        <f t="shared" si="9"/>
        <v>76.022893608574819</v>
      </c>
      <c r="L611">
        <f>Копия_20208[[#This Row],[Off-Take]]/Копия_20208[[#This Row],[Number of stores]]</f>
        <v>2.970489676791698E-3</v>
      </c>
      <c r="M611">
        <f>Копия_20208[[#This Row],[Value (in 1000 rub)]]/Копия_20208[[#This Row],[Volume (in 1000 kg)]]/1000</f>
        <v>0.2111684948173197</v>
      </c>
    </row>
    <row r="612" spans="1:13" hidden="1" x14ac:dyDescent="0.25">
      <c r="A612">
        <v>2020</v>
      </c>
      <c r="B612">
        <v>12</v>
      </c>
      <c r="C612" s="1" t="s">
        <v>26</v>
      </c>
      <c r="D612" s="1" t="s">
        <v>16</v>
      </c>
      <c r="E612" s="1" t="s">
        <v>11</v>
      </c>
      <c r="F612">
        <v>3.0648</v>
      </c>
      <c r="G612" s="5">
        <v>238.161845</v>
      </c>
      <c r="H612">
        <v>0.70489999999999997</v>
      </c>
      <c r="I612">
        <v>1181</v>
      </c>
      <c r="J612" s="4">
        <f>AVERAGE(Копия_20208[[#This Row],[Units (in 1000)]]*1000/Копия_20208[[#This Row],[Number of stores]])</f>
        <v>2.5950889077053345</v>
      </c>
      <c r="K612">
        <f t="shared" si="9"/>
        <v>77.708772187418433</v>
      </c>
      <c r="L612">
        <f>Копия_20208[[#This Row],[Off-Take]]/Копия_20208[[#This Row],[Number of stores]]</f>
        <v>2.1973657135523576E-3</v>
      </c>
      <c r="M612">
        <f>Копия_20208[[#This Row],[Value (in 1000 rub)]]/Копия_20208[[#This Row],[Volume (in 1000 kg)]]/1000</f>
        <v>0.33786614413391969</v>
      </c>
    </row>
    <row r="613" spans="1:13" hidden="1" x14ac:dyDescent="0.25">
      <c r="A613">
        <v>2020</v>
      </c>
      <c r="B613">
        <v>12</v>
      </c>
      <c r="C613" s="1" t="s">
        <v>26</v>
      </c>
      <c r="D613" s="1" t="s">
        <v>16</v>
      </c>
      <c r="E613" s="1" t="s">
        <v>13</v>
      </c>
      <c r="F613">
        <v>0.66700000000000004</v>
      </c>
      <c r="G613" s="5">
        <v>117.18423799999999</v>
      </c>
      <c r="H613">
        <v>0.30020000000000002</v>
      </c>
      <c r="I613">
        <v>439</v>
      </c>
      <c r="J613" s="4">
        <f>AVERAGE(Копия_20208[[#This Row],[Units (in 1000)]]*1000/Копия_20208[[#This Row],[Number of stores]])</f>
        <v>1.5193621867881548</v>
      </c>
      <c r="K613">
        <f t="shared" si="9"/>
        <v>175.68851274362817</v>
      </c>
      <c r="L613">
        <f>Копия_20208[[#This Row],[Off-Take]]/Копия_20208[[#This Row],[Number of stores]]</f>
        <v>3.4609617011119699E-3</v>
      </c>
      <c r="M613">
        <f>Копия_20208[[#This Row],[Value (in 1000 rub)]]/Копия_20208[[#This Row],[Volume (in 1000 kg)]]/1000</f>
        <v>0.39035389073950694</v>
      </c>
    </row>
    <row r="614" spans="1:13" hidden="1" x14ac:dyDescent="0.25">
      <c r="A614">
        <v>2020</v>
      </c>
      <c r="B614">
        <v>12</v>
      </c>
      <c r="C614" s="1" t="s">
        <v>26</v>
      </c>
      <c r="D614" s="1" t="s">
        <v>19</v>
      </c>
      <c r="E614" s="1" t="s">
        <v>12</v>
      </c>
      <c r="F614">
        <v>1.0039</v>
      </c>
      <c r="G614" s="5">
        <v>159.75604799999999</v>
      </c>
      <c r="H614">
        <v>0.37140000000000001</v>
      </c>
      <c r="I614">
        <v>460</v>
      </c>
      <c r="J614" s="4">
        <f>AVERAGE(Копия_20208[[#This Row],[Units (in 1000)]]*1000/Копия_20208[[#This Row],[Number of stores]])</f>
        <v>2.182391304347826</v>
      </c>
      <c r="K614">
        <f t="shared" si="9"/>
        <v>159.13541986253611</v>
      </c>
      <c r="L614">
        <f>Копия_20208[[#This Row],[Off-Take]]/Копия_20208[[#This Row],[Number of stores]]</f>
        <v>4.7443289224952737E-3</v>
      </c>
      <c r="M614">
        <f>Копия_20208[[#This Row],[Value (in 1000 rub)]]/Копия_20208[[#This Row],[Volume (in 1000 kg)]]/1000</f>
        <v>0.43014552504038767</v>
      </c>
    </row>
    <row r="615" spans="1:13" hidden="1" x14ac:dyDescent="0.25">
      <c r="A615">
        <v>2020</v>
      </c>
      <c r="B615">
        <v>12</v>
      </c>
      <c r="C615" s="1" t="s">
        <v>26</v>
      </c>
      <c r="D615" s="1" t="s">
        <v>17</v>
      </c>
      <c r="E615" s="1" t="s">
        <v>18</v>
      </c>
      <c r="F615">
        <v>1.5923</v>
      </c>
      <c r="G615" s="5">
        <v>134.403459</v>
      </c>
      <c r="H615">
        <v>0.28660000000000002</v>
      </c>
      <c r="I615">
        <v>220</v>
      </c>
      <c r="J615" s="4">
        <f>AVERAGE(Копия_20208[[#This Row],[Units (in 1000)]]*1000/Копия_20208[[#This Row],[Number of stores]])</f>
        <v>7.2377272727272723</v>
      </c>
      <c r="K615">
        <f t="shared" si="9"/>
        <v>84.408377190227966</v>
      </c>
      <c r="L615">
        <f>Копия_20208[[#This Row],[Off-Take]]/Копия_20208[[#This Row],[Number of stores]]</f>
        <v>3.2898760330578508E-2</v>
      </c>
      <c r="M615">
        <f>Копия_20208[[#This Row],[Value (in 1000 rub)]]/Копия_20208[[#This Row],[Volume (in 1000 kg)]]/1000</f>
        <v>0.46895833565945566</v>
      </c>
    </row>
    <row r="616" spans="1:13" hidden="1" x14ac:dyDescent="0.25">
      <c r="A616">
        <v>2020</v>
      </c>
      <c r="B616">
        <v>12</v>
      </c>
      <c r="C616" s="1" t="s">
        <v>26</v>
      </c>
      <c r="D616" s="1" t="s">
        <v>44</v>
      </c>
      <c r="E616" s="1" t="s">
        <v>12</v>
      </c>
      <c r="F616">
        <v>0.68120000000000003</v>
      </c>
      <c r="G616" s="5">
        <v>60.933020999999997</v>
      </c>
      <c r="H616">
        <v>0.2384</v>
      </c>
      <c r="I616">
        <v>223</v>
      </c>
      <c r="J616" s="4">
        <f>AVERAGE(Копия_20208[[#This Row],[Units (in 1000)]]*1000/Копия_20208[[#This Row],[Number of stores]])</f>
        <v>3.0547085201793722</v>
      </c>
      <c r="K616">
        <f t="shared" si="9"/>
        <v>89.449531708749262</v>
      </c>
      <c r="L616">
        <f>Копия_20208[[#This Row],[Off-Take]]/Копия_20208[[#This Row],[Number of stores]]</f>
        <v>1.3698244485109293E-2</v>
      </c>
      <c r="M616">
        <f>Копия_20208[[#This Row],[Value (in 1000 rub)]]/Копия_20208[[#This Row],[Volume (in 1000 kg)]]/1000</f>
        <v>0.25559153104026844</v>
      </c>
    </row>
    <row r="617" spans="1:13" hidden="1" x14ac:dyDescent="0.25">
      <c r="A617">
        <v>2020</v>
      </c>
      <c r="B617">
        <v>12</v>
      </c>
      <c r="C617" s="1" t="s">
        <v>26</v>
      </c>
      <c r="D617" s="1" t="s">
        <v>35</v>
      </c>
      <c r="E617" s="1" t="s">
        <v>18</v>
      </c>
      <c r="F617">
        <v>3.7199999999999997E-2</v>
      </c>
      <c r="G617" s="5">
        <v>6.7132240000000003</v>
      </c>
      <c r="H617">
        <v>6.7000000000000002E-3</v>
      </c>
      <c r="I617">
        <v>0</v>
      </c>
      <c r="J617" s="4" t="e">
        <f>AVERAGE(Копия_20208[[#This Row],[Units (in 1000)]]*1000/Копия_20208[[#This Row],[Number of stores]])</f>
        <v>#DIV/0!</v>
      </c>
      <c r="K617">
        <f t="shared" si="9"/>
        <v>180.46301075268821</v>
      </c>
      <c r="L617" t="e">
        <f>Копия_20208[[#This Row],[Off-Take]]/Копия_20208[[#This Row],[Number of stores]]</f>
        <v>#DIV/0!</v>
      </c>
      <c r="M617">
        <f>Копия_20208[[#This Row],[Value (in 1000 rub)]]/Копия_20208[[#This Row],[Volume (in 1000 kg)]]/1000</f>
        <v>1.0019737313432835</v>
      </c>
    </row>
    <row r="618" spans="1:13" hidden="1" x14ac:dyDescent="0.25">
      <c r="A618">
        <v>2020</v>
      </c>
      <c r="B618">
        <v>12</v>
      </c>
      <c r="C618" s="1" t="s">
        <v>26</v>
      </c>
      <c r="D618" s="1" t="s">
        <v>35</v>
      </c>
      <c r="E618" s="1" t="s">
        <v>12</v>
      </c>
      <c r="F618">
        <v>0.1953</v>
      </c>
      <c r="G618" s="5">
        <v>45.258333</v>
      </c>
      <c r="H618">
        <v>6.8400000000000002E-2</v>
      </c>
      <c r="I618">
        <v>0</v>
      </c>
      <c r="J618" s="4" t="e">
        <f>AVERAGE(Копия_20208[[#This Row],[Units (in 1000)]]*1000/Копия_20208[[#This Row],[Number of stores]])</f>
        <v>#DIV/0!</v>
      </c>
      <c r="K618">
        <f t="shared" si="9"/>
        <v>231.73749615975422</v>
      </c>
      <c r="L618" t="e">
        <f>Копия_20208[[#This Row],[Off-Take]]/Копия_20208[[#This Row],[Number of stores]]</f>
        <v>#DIV/0!</v>
      </c>
      <c r="M618">
        <f>Копия_20208[[#This Row],[Value (in 1000 rub)]]/Копия_20208[[#This Row],[Volume (in 1000 kg)]]/1000</f>
        <v>0.66167153508771925</v>
      </c>
    </row>
    <row r="619" spans="1:13" hidden="1" x14ac:dyDescent="0.25">
      <c r="A619">
        <v>2020</v>
      </c>
      <c r="B619">
        <v>12</v>
      </c>
      <c r="C619" s="1" t="s">
        <v>26</v>
      </c>
      <c r="D619" s="1" t="s">
        <v>21</v>
      </c>
      <c r="E619" s="1" t="s">
        <v>22</v>
      </c>
      <c r="F619">
        <v>2.8999999999999998E-3</v>
      </c>
      <c r="G619" s="5">
        <v>1.1161300000000001</v>
      </c>
      <c r="H619">
        <v>8.0000000000000004E-4</v>
      </c>
      <c r="I619">
        <v>2</v>
      </c>
      <c r="J619" s="4">
        <f>AVERAGE(Копия_20208[[#This Row],[Units (in 1000)]]*1000/Копия_20208[[#This Row],[Number of stores]])</f>
        <v>1.45</v>
      </c>
      <c r="K619">
        <f t="shared" si="9"/>
        <v>384.87241379310348</v>
      </c>
      <c r="L619">
        <f>Копия_20208[[#This Row],[Off-Take]]/Копия_20208[[#This Row],[Number of stores]]</f>
        <v>0.72499999999999998</v>
      </c>
      <c r="M619">
        <f>Копия_20208[[#This Row],[Value (in 1000 rub)]]/Копия_20208[[#This Row],[Volume (in 1000 kg)]]/1000</f>
        <v>1.3951624999999999</v>
      </c>
    </row>
    <row r="620" spans="1:13" hidden="1" x14ac:dyDescent="0.25">
      <c r="A620">
        <v>2020</v>
      </c>
      <c r="B620">
        <v>12</v>
      </c>
      <c r="C620" s="1" t="s">
        <v>26</v>
      </c>
      <c r="D620" s="1" t="s">
        <v>21</v>
      </c>
      <c r="E620" s="1" t="s">
        <v>13</v>
      </c>
      <c r="F620">
        <v>0.3372</v>
      </c>
      <c r="G620" s="5">
        <v>35.861902000000001</v>
      </c>
      <c r="H620">
        <v>0.13489999999999999</v>
      </c>
      <c r="I620">
        <v>212</v>
      </c>
      <c r="J620" s="4">
        <f>AVERAGE(Копия_20208[[#This Row],[Units (in 1000)]]*1000/Копия_20208[[#This Row],[Number of stores]])</f>
        <v>1.590566037735849</v>
      </c>
      <c r="K620">
        <f t="shared" si="9"/>
        <v>106.35202253855279</v>
      </c>
      <c r="L620">
        <f>Копия_20208[[#This Row],[Off-Take]]/Копия_20208[[#This Row],[Number of stores]]</f>
        <v>7.5026699893200426E-3</v>
      </c>
      <c r="M620">
        <f>Копия_20208[[#This Row],[Value (in 1000 rub)]]/Копия_20208[[#This Row],[Volume (in 1000 kg)]]/1000</f>
        <v>0.26584063750926612</v>
      </c>
    </row>
    <row r="621" spans="1:13" hidden="1" x14ac:dyDescent="0.25">
      <c r="A621">
        <v>2020</v>
      </c>
      <c r="B621">
        <v>12</v>
      </c>
      <c r="C621" s="1" t="s">
        <v>26</v>
      </c>
      <c r="D621" s="1" t="s">
        <v>46</v>
      </c>
      <c r="E621" s="1" t="s">
        <v>12</v>
      </c>
      <c r="F621">
        <v>0.51149999999999995</v>
      </c>
      <c r="G621" s="5">
        <v>35.519098999999997</v>
      </c>
      <c r="H621">
        <v>0.1867</v>
      </c>
      <c r="I621">
        <v>0</v>
      </c>
      <c r="J621" s="4" t="e">
        <f>AVERAGE(Копия_20208[[#This Row],[Units (in 1000)]]*1000/Копия_20208[[#This Row],[Number of stores]])</f>
        <v>#DIV/0!</v>
      </c>
      <c r="K621">
        <f t="shared" si="9"/>
        <v>69.441053763440863</v>
      </c>
      <c r="L621" t="e">
        <f>Копия_20208[[#This Row],[Off-Take]]/Копия_20208[[#This Row],[Number of stores]]</f>
        <v>#DIV/0!</v>
      </c>
      <c r="M621">
        <f>Копия_20208[[#This Row],[Value (in 1000 rub)]]/Копия_20208[[#This Row],[Volume (in 1000 kg)]]/1000</f>
        <v>0.1902469148366363</v>
      </c>
    </row>
    <row r="622" spans="1:13" hidden="1" x14ac:dyDescent="0.25">
      <c r="A622">
        <v>2020</v>
      </c>
      <c r="B622">
        <v>12</v>
      </c>
      <c r="C622" s="1" t="s">
        <v>32</v>
      </c>
      <c r="D622" s="1" t="s">
        <v>10</v>
      </c>
      <c r="E622" s="1" t="s">
        <v>11</v>
      </c>
      <c r="F622">
        <v>124.8704</v>
      </c>
      <c r="G622" s="5">
        <v>7039.5640400000002</v>
      </c>
      <c r="H622">
        <v>26.222799999999999</v>
      </c>
      <c r="I622">
        <v>11727</v>
      </c>
      <c r="J622" s="4">
        <f>AVERAGE(Копия_20208[[#This Row],[Units (in 1000)]]*1000/Копия_20208[[#This Row],[Number of stores]])</f>
        <v>10.648111196384413</v>
      </c>
      <c r="K622">
        <f t="shared" si="9"/>
        <v>56.374961880477677</v>
      </c>
      <c r="L622">
        <f>Копия_20208[[#This Row],[Off-Take]]/Копия_20208[[#This Row],[Number of stores]]</f>
        <v>9.079995903798425E-4</v>
      </c>
      <c r="M622">
        <f>Копия_20208[[#This Row],[Value (in 1000 rub)]]/Копия_20208[[#This Row],[Volume (in 1000 kg)]]/1000</f>
        <v>0.26845203563311315</v>
      </c>
    </row>
    <row r="623" spans="1:13" hidden="1" x14ac:dyDescent="0.25">
      <c r="A623">
        <v>2020</v>
      </c>
      <c r="B623">
        <v>12</v>
      </c>
      <c r="C623" s="1" t="s">
        <v>32</v>
      </c>
      <c r="D623" s="1" t="s">
        <v>10</v>
      </c>
      <c r="E623" s="1" t="s">
        <v>12</v>
      </c>
      <c r="F623">
        <v>110.6414</v>
      </c>
      <c r="G623" s="5">
        <v>10476.185686000001</v>
      </c>
      <c r="H623">
        <v>38.724499999999999</v>
      </c>
      <c r="I623">
        <v>15236</v>
      </c>
      <c r="J623" s="4">
        <f>AVERAGE(Копия_20208[[#This Row],[Units (in 1000)]]*1000/Копия_20208[[#This Row],[Number of stores]])</f>
        <v>7.2618403780519829</v>
      </c>
      <c r="K623">
        <f t="shared" si="9"/>
        <v>94.685946544421896</v>
      </c>
      <c r="L623">
        <f>Копия_20208[[#This Row],[Off-Take]]/Копия_20208[[#This Row],[Number of stores]]</f>
        <v>4.7662381058361663E-4</v>
      </c>
      <c r="M623">
        <f>Копия_20208[[#This Row],[Value (in 1000 rub)]]/Копия_20208[[#This Row],[Volume (in 1000 kg)]]/1000</f>
        <v>0.2705312059807099</v>
      </c>
    </row>
    <row r="624" spans="1:13" hidden="1" x14ac:dyDescent="0.25">
      <c r="A624">
        <v>2020</v>
      </c>
      <c r="B624">
        <v>12</v>
      </c>
      <c r="C624" s="1" t="s">
        <v>32</v>
      </c>
      <c r="D624" s="1" t="s">
        <v>10</v>
      </c>
      <c r="E624" s="1" t="s">
        <v>13</v>
      </c>
      <c r="F624">
        <v>9.7353000000000005</v>
      </c>
      <c r="G624" s="5">
        <v>1248.6311000000001</v>
      </c>
      <c r="H624">
        <v>4.8674999999999997</v>
      </c>
      <c r="I624">
        <v>1006</v>
      </c>
      <c r="J624" s="4">
        <f>AVERAGE(Копия_20208[[#This Row],[Units (in 1000)]]*1000/Копия_20208[[#This Row],[Number of stores]])</f>
        <v>9.6772365805168992</v>
      </c>
      <c r="K624">
        <f t="shared" si="9"/>
        <v>128.25810195885077</v>
      </c>
      <c r="L624">
        <f>Копия_20208[[#This Row],[Off-Take]]/Копия_20208[[#This Row],[Number of stores]]</f>
        <v>9.6195194637344918E-3</v>
      </c>
      <c r="M624">
        <f>Копия_20208[[#This Row],[Value (in 1000 rub)]]/Копия_20208[[#This Row],[Volume (in 1000 kg)]]/1000</f>
        <v>0.25652410888546484</v>
      </c>
    </row>
    <row r="625" spans="1:13" hidden="1" x14ac:dyDescent="0.25">
      <c r="A625">
        <v>2020</v>
      </c>
      <c r="B625">
        <v>12</v>
      </c>
      <c r="C625" s="1" t="s">
        <v>32</v>
      </c>
      <c r="D625" s="1" t="s">
        <v>10</v>
      </c>
      <c r="E625" s="1" t="s">
        <v>14</v>
      </c>
      <c r="F625">
        <v>7.5499999999999998E-2</v>
      </c>
      <c r="G625" s="5">
        <v>12.065848000000001</v>
      </c>
      <c r="H625">
        <v>5.6599999999999998E-2</v>
      </c>
      <c r="I625">
        <v>45</v>
      </c>
      <c r="J625" s="4">
        <f>AVERAGE(Копия_20208[[#This Row],[Units (in 1000)]]*1000/Копия_20208[[#This Row],[Number of stores]])</f>
        <v>1.6777777777777778</v>
      </c>
      <c r="K625">
        <f t="shared" si="9"/>
        <v>159.81255629139073</v>
      </c>
      <c r="L625">
        <f>Копия_20208[[#This Row],[Off-Take]]/Копия_20208[[#This Row],[Number of stores]]</f>
        <v>3.7283950617283949E-2</v>
      </c>
      <c r="M625">
        <f>Копия_20208[[#This Row],[Value (in 1000 rub)]]/Копия_20208[[#This Row],[Volume (in 1000 kg)]]/1000</f>
        <v>0.2131775265017668</v>
      </c>
    </row>
    <row r="626" spans="1:13" hidden="1" x14ac:dyDescent="0.25">
      <c r="A626">
        <v>2020</v>
      </c>
      <c r="B626">
        <v>12</v>
      </c>
      <c r="C626" s="1" t="s">
        <v>32</v>
      </c>
      <c r="D626" s="1" t="s">
        <v>15</v>
      </c>
      <c r="E626" s="1" t="s">
        <v>11</v>
      </c>
      <c r="F626">
        <v>4.0000000000000001E-3</v>
      </c>
      <c r="G626" s="5">
        <v>0.49345</v>
      </c>
      <c r="H626">
        <v>8.0000000000000004E-4</v>
      </c>
      <c r="I626">
        <v>2</v>
      </c>
      <c r="J626" s="4">
        <f>AVERAGE(Копия_20208[[#This Row],[Units (in 1000)]]*1000/Копия_20208[[#This Row],[Number of stores]])</f>
        <v>2</v>
      </c>
      <c r="K626">
        <f t="shared" si="9"/>
        <v>123.3625</v>
      </c>
      <c r="L626">
        <f>Копия_20208[[#This Row],[Off-Take]]/Копия_20208[[#This Row],[Number of stores]]</f>
        <v>1</v>
      </c>
      <c r="M626">
        <f>Копия_20208[[#This Row],[Value (in 1000 rub)]]/Копия_20208[[#This Row],[Volume (in 1000 kg)]]/1000</f>
        <v>0.61681249999999999</v>
      </c>
    </row>
    <row r="627" spans="1:13" hidden="1" x14ac:dyDescent="0.25">
      <c r="A627">
        <v>2020</v>
      </c>
      <c r="B627">
        <v>12</v>
      </c>
      <c r="C627" s="1" t="s">
        <v>32</v>
      </c>
      <c r="D627" s="1" t="s">
        <v>15</v>
      </c>
      <c r="E627" s="1" t="s">
        <v>13</v>
      </c>
      <c r="F627">
        <v>24.9785</v>
      </c>
      <c r="G627" s="5">
        <v>4973.5722139999998</v>
      </c>
      <c r="H627">
        <v>9.9914000000000005</v>
      </c>
      <c r="I627">
        <v>1907</v>
      </c>
      <c r="J627" s="4">
        <f>AVERAGE(Копия_20208[[#This Row],[Units (in 1000)]]*1000/Копия_20208[[#This Row],[Number of stores]])</f>
        <v>13.098321971683273</v>
      </c>
      <c r="K627">
        <f t="shared" si="9"/>
        <v>199.11412670896971</v>
      </c>
      <c r="L627">
        <f>Копия_20208[[#This Row],[Off-Take]]/Копия_20208[[#This Row],[Number of stores]]</f>
        <v>6.8685484906571958E-3</v>
      </c>
      <c r="M627">
        <f>Копия_20208[[#This Row],[Value (in 1000 rub)]]/Копия_20208[[#This Row],[Volume (in 1000 kg)]]/1000</f>
        <v>0.49778531677242427</v>
      </c>
    </row>
    <row r="628" spans="1:13" hidden="1" x14ac:dyDescent="0.25">
      <c r="A628">
        <v>2020</v>
      </c>
      <c r="B628">
        <v>12</v>
      </c>
      <c r="C628" s="1" t="s">
        <v>32</v>
      </c>
      <c r="D628" s="1" t="s">
        <v>20</v>
      </c>
      <c r="E628" s="1" t="s">
        <v>12</v>
      </c>
      <c r="F628">
        <v>18.111799999999999</v>
      </c>
      <c r="G628" s="5">
        <v>1362.937588</v>
      </c>
      <c r="H628">
        <v>6.5202999999999998</v>
      </c>
      <c r="I628">
        <v>2078</v>
      </c>
      <c r="J628" s="4">
        <f>AVERAGE(Копия_20208[[#This Row],[Units (in 1000)]]*1000/Копия_20208[[#This Row],[Number of stores]])</f>
        <v>8.7159769008662167</v>
      </c>
      <c r="K628">
        <f t="shared" si="9"/>
        <v>75.251360328625537</v>
      </c>
      <c r="L628">
        <f>Копия_20208[[#This Row],[Off-Take]]/Копия_20208[[#This Row],[Number of stores]]</f>
        <v>4.1944065932946186E-3</v>
      </c>
      <c r="M628">
        <f>Копия_20208[[#This Row],[Value (in 1000 rub)]]/Копия_20208[[#This Row],[Volume (in 1000 kg)]]/1000</f>
        <v>0.20902988942226586</v>
      </c>
    </row>
    <row r="629" spans="1:13" hidden="1" x14ac:dyDescent="0.25">
      <c r="A629">
        <v>2020</v>
      </c>
      <c r="B629">
        <v>12</v>
      </c>
      <c r="C629" s="1" t="s">
        <v>32</v>
      </c>
      <c r="D629" s="1" t="s">
        <v>16</v>
      </c>
      <c r="E629" s="1" t="s">
        <v>11</v>
      </c>
      <c r="F629">
        <v>5.1246999999999998</v>
      </c>
      <c r="G629" s="5">
        <v>297.62850800000001</v>
      </c>
      <c r="H629">
        <v>1.1787000000000001</v>
      </c>
      <c r="I629">
        <v>1031</v>
      </c>
      <c r="J629" s="4">
        <f>AVERAGE(Копия_20208[[#This Row],[Units (in 1000)]]*1000/Копия_20208[[#This Row],[Number of stores]])</f>
        <v>4.9706110572259936</v>
      </c>
      <c r="K629">
        <f t="shared" si="9"/>
        <v>58.077254863699345</v>
      </c>
      <c r="L629">
        <f>Копия_20208[[#This Row],[Off-Take]]/Копия_20208[[#This Row],[Number of stores]]</f>
        <v>4.8211552446420893E-3</v>
      </c>
      <c r="M629">
        <f>Копия_20208[[#This Row],[Value (in 1000 rub)]]/Копия_20208[[#This Row],[Volume (in 1000 kg)]]/1000</f>
        <v>0.25250573343514038</v>
      </c>
    </row>
    <row r="630" spans="1:13" hidden="1" x14ac:dyDescent="0.25">
      <c r="A630">
        <v>2020</v>
      </c>
      <c r="B630">
        <v>12</v>
      </c>
      <c r="C630" s="1" t="s">
        <v>32</v>
      </c>
      <c r="D630" s="1" t="s">
        <v>16</v>
      </c>
      <c r="E630" s="1" t="s">
        <v>27</v>
      </c>
      <c r="F630">
        <v>7.7999999999999996E-3</v>
      </c>
      <c r="G630" s="5">
        <v>0.85269600000000001</v>
      </c>
      <c r="H630" s="5">
        <v>2.3E-3</v>
      </c>
      <c r="I630">
        <v>9</v>
      </c>
      <c r="J630" s="4">
        <f>AVERAGE(Копия_20208[[#This Row],[Units (in 1000)]]*1000/Копия_20208[[#This Row],[Number of stores]])</f>
        <v>0.8666666666666667</v>
      </c>
      <c r="K630">
        <f t="shared" si="9"/>
        <v>109.32000000000001</v>
      </c>
      <c r="L630">
        <f>Копия_20208[[#This Row],[Off-Take]]/Копия_20208[[#This Row],[Number of stores]]</f>
        <v>9.6296296296296297E-2</v>
      </c>
      <c r="M630">
        <f>Копия_20208[[#This Row],[Value (in 1000 rub)]]/Копия_20208[[#This Row],[Volume (in 1000 kg)]]/1000</f>
        <v>0.37073739130434785</v>
      </c>
    </row>
    <row r="631" spans="1:13" hidden="1" x14ac:dyDescent="0.25">
      <c r="A631">
        <v>2020</v>
      </c>
      <c r="B631">
        <v>12</v>
      </c>
      <c r="C631" s="1" t="s">
        <v>32</v>
      </c>
      <c r="D631" s="1" t="s">
        <v>16</v>
      </c>
      <c r="E631" s="1" t="s">
        <v>13</v>
      </c>
      <c r="F631">
        <v>6.2070999999999996</v>
      </c>
      <c r="G631" s="5">
        <v>923.40991899999995</v>
      </c>
      <c r="H631">
        <v>2.7930999999999999</v>
      </c>
      <c r="I631">
        <v>2067</v>
      </c>
      <c r="J631" s="4">
        <f>AVERAGE(Копия_20208[[#This Row],[Units (in 1000)]]*1000/Копия_20208[[#This Row],[Number of stores]])</f>
        <v>3.002951136913401</v>
      </c>
      <c r="K631">
        <f t="shared" si="9"/>
        <v>148.76672181856262</v>
      </c>
      <c r="L631">
        <f>Копия_20208[[#This Row],[Off-Take]]/Копия_20208[[#This Row],[Number of stores]]</f>
        <v>1.4528065490630872E-3</v>
      </c>
      <c r="M631">
        <f>Копия_20208[[#This Row],[Value (in 1000 rub)]]/Копия_20208[[#This Row],[Volume (in 1000 kg)]]/1000</f>
        <v>0.33060395939994985</v>
      </c>
    </row>
    <row r="632" spans="1:13" hidden="1" x14ac:dyDescent="0.25">
      <c r="A632">
        <v>2020</v>
      </c>
      <c r="B632">
        <v>12</v>
      </c>
      <c r="C632" s="1" t="s">
        <v>32</v>
      </c>
      <c r="D632" s="1" t="s">
        <v>33</v>
      </c>
      <c r="E632" s="1" t="s">
        <v>18</v>
      </c>
      <c r="F632">
        <v>1.2878000000000001</v>
      </c>
      <c r="G632" s="5">
        <v>365.322427</v>
      </c>
      <c r="H632">
        <v>0.24479999999999999</v>
      </c>
      <c r="I632">
        <v>107</v>
      </c>
      <c r="J632" s="4">
        <f>AVERAGE(Копия_20208[[#This Row],[Units (in 1000)]]*1000/Копия_20208[[#This Row],[Number of stores]])</f>
        <v>12.035514018691588</v>
      </c>
      <c r="K632">
        <f t="shared" si="9"/>
        <v>283.67947429725109</v>
      </c>
      <c r="L632">
        <f>Копия_20208[[#This Row],[Off-Take]]/Копия_20208[[#This Row],[Number of stores]]</f>
        <v>0.11248143942702418</v>
      </c>
      <c r="M632">
        <f>Копия_20208[[#This Row],[Value (in 1000 rub)]]/Копия_20208[[#This Row],[Volume (in 1000 kg)]]/1000</f>
        <v>1.4923301756535947</v>
      </c>
    </row>
    <row r="633" spans="1:13" hidden="1" x14ac:dyDescent="0.25">
      <c r="A633">
        <v>2020</v>
      </c>
      <c r="B633">
        <v>12</v>
      </c>
      <c r="C633" s="1" t="s">
        <v>32</v>
      </c>
      <c r="D633" s="1" t="s">
        <v>33</v>
      </c>
      <c r="E633" s="1" t="s">
        <v>12</v>
      </c>
      <c r="F633">
        <v>2.1499999999999998E-2</v>
      </c>
      <c r="G633" s="5">
        <v>5.8394430000000002</v>
      </c>
      <c r="H633">
        <v>7.4999999999999997E-3</v>
      </c>
      <c r="I633">
        <v>8</v>
      </c>
      <c r="J633" s="4">
        <f>AVERAGE(Копия_20208[[#This Row],[Units (in 1000)]]*1000/Копия_20208[[#This Row],[Number of stores]])</f>
        <v>2.6875</v>
      </c>
      <c r="K633">
        <f t="shared" si="9"/>
        <v>271.60200000000003</v>
      </c>
      <c r="L633">
        <f>Копия_20208[[#This Row],[Off-Take]]/Копия_20208[[#This Row],[Number of stores]]</f>
        <v>0.3359375</v>
      </c>
      <c r="M633">
        <f>Копия_20208[[#This Row],[Value (in 1000 rub)]]/Копия_20208[[#This Row],[Volume (in 1000 kg)]]/1000</f>
        <v>0.77859239999999996</v>
      </c>
    </row>
    <row r="634" spans="1:13" hidden="1" x14ac:dyDescent="0.25">
      <c r="A634">
        <v>2020</v>
      </c>
      <c r="B634">
        <v>12</v>
      </c>
      <c r="C634" s="1" t="s">
        <v>32</v>
      </c>
      <c r="D634" s="1" t="s">
        <v>33</v>
      </c>
      <c r="E634" s="1" t="s">
        <v>13</v>
      </c>
      <c r="F634">
        <v>8.5599999999999996E-2</v>
      </c>
      <c r="G634" s="5">
        <v>42.079687</v>
      </c>
      <c r="H634">
        <v>4.2799999999999998E-2</v>
      </c>
      <c r="I634">
        <v>56</v>
      </c>
      <c r="J634" s="4">
        <f>AVERAGE(Копия_20208[[#This Row],[Units (in 1000)]]*1000/Копия_20208[[#This Row],[Number of stores]])</f>
        <v>1.5285714285714285</v>
      </c>
      <c r="K634">
        <f t="shared" si="9"/>
        <v>491.58512850467292</v>
      </c>
      <c r="L634">
        <f>Копия_20208[[#This Row],[Off-Take]]/Копия_20208[[#This Row],[Number of stores]]</f>
        <v>2.7295918367346936E-2</v>
      </c>
      <c r="M634">
        <f>Копия_20208[[#This Row],[Value (in 1000 rub)]]/Копия_20208[[#This Row],[Volume (in 1000 kg)]]/1000</f>
        <v>0.98317025700934579</v>
      </c>
    </row>
    <row r="635" spans="1:13" hidden="1" x14ac:dyDescent="0.25">
      <c r="A635">
        <v>2020</v>
      </c>
      <c r="B635">
        <v>12</v>
      </c>
      <c r="C635" s="1" t="s">
        <v>32</v>
      </c>
      <c r="D635" s="1" t="s">
        <v>19</v>
      </c>
      <c r="E635" s="1" t="s">
        <v>12</v>
      </c>
      <c r="F635">
        <v>2.1985000000000001</v>
      </c>
      <c r="G635" s="5">
        <v>309.21940499999999</v>
      </c>
      <c r="H635">
        <v>0.81340000000000001</v>
      </c>
      <c r="I635">
        <v>511</v>
      </c>
      <c r="J635" s="4">
        <f>AVERAGE(Копия_20208[[#This Row],[Units (in 1000)]]*1000/Копия_20208[[#This Row],[Number of stores]])</f>
        <v>4.3023483365949122</v>
      </c>
      <c r="K635">
        <f t="shared" si="9"/>
        <v>140.65017284512166</v>
      </c>
      <c r="L635">
        <f>Копия_20208[[#This Row],[Off-Take]]/Копия_20208[[#This Row],[Number of stores]]</f>
        <v>8.4194683690702789E-3</v>
      </c>
      <c r="M635">
        <f>Копия_20208[[#This Row],[Value (in 1000 rub)]]/Копия_20208[[#This Row],[Volume (in 1000 kg)]]/1000</f>
        <v>0.38015663265306121</v>
      </c>
    </row>
    <row r="636" spans="1:13" hidden="1" x14ac:dyDescent="0.25">
      <c r="A636">
        <v>2020</v>
      </c>
      <c r="B636">
        <v>12</v>
      </c>
      <c r="C636" s="1" t="s">
        <v>32</v>
      </c>
      <c r="D636" s="1" t="s">
        <v>34</v>
      </c>
      <c r="E636" s="1" t="s">
        <v>18</v>
      </c>
      <c r="F636">
        <v>2.0000000000000001E-4</v>
      </c>
      <c r="G636" s="5">
        <v>9.4353999999999993E-2</v>
      </c>
      <c r="H636">
        <v>1E-4</v>
      </c>
      <c r="I636">
        <v>0</v>
      </c>
      <c r="J636" s="4" t="e">
        <f>AVERAGE(Копия_20208[[#This Row],[Units (in 1000)]]*1000/Копия_20208[[#This Row],[Number of stores]])</f>
        <v>#DIV/0!</v>
      </c>
      <c r="K636">
        <f t="shared" si="9"/>
        <v>471.76999999999992</v>
      </c>
      <c r="L636" t="e">
        <f>Копия_20208[[#This Row],[Off-Take]]/Копия_20208[[#This Row],[Number of stores]]</f>
        <v>#DIV/0!</v>
      </c>
      <c r="M636">
        <f>Копия_20208[[#This Row],[Value (in 1000 rub)]]/Копия_20208[[#This Row],[Volume (in 1000 kg)]]/1000</f>
        <v>0.94353999999999982</v>
      </c>
    </row>
    <row r="637" spans="1:13" hidden="1" x14ac:dyDescent="0.25">
      <c r="A637">
        <v>2020</v>
      </c>
      <c r="B637">
        <v>12</v>
      </c>
      <c r="C637" s="1" t="s">
        <v>32</v>
      </c>
      <c r="D637" s="1" t="s">
        <v>34</v>
      </c>
      <c r="E637" s="1" t="s">
        <v>12</v>
      </c>
      <c r="F637">
        <v>8.4000000000000005E-2</v>
      </c>
      <c r="G637" s="5">
        <v>33.376418999999999</v>
      </c>
      <c r="H637">
        <v>2.9399999999999999E-2</v>
      </c>
      <c r="I637">
        <v>0</v>
      </c>
      <c r="J637" s="4" t="e">
        <f>AVERAGE(Копия_20208[[#This Row],[Units (in 1000)]]*1000/Копия_20208[[#This Row],[Number of stores]])</f>
        <v>#DIV/0!</v>
      </c>
      <c r="K637">
        <f t="shared" si="9"/>
        <v>397.33832142857136</v>
      </c>
      <c r="L637" t="e">
        <f>Копия_20208[[#This Row],[Off-Take]]/Копия_20208[[#This Row],[Number of stores]]</f>
        <v>#DIV/0!</v>
      </c>
      <c r="M637">
        <f>Копия_20208[[#This Row],[Value (in 1000 rub)]]/Копия_20208[[#This Row],[Volume (in 1000 kg)]]/1000</f>
        <v>1.1352523469387754</v>
      </c>
    </row>
    <row r="638" spans="1:13" hidden="1" x14ac:dyDescent="0.25">
      <c r="A638">
        <v>2020</v>
      </c>
      <c r="B638">
        <v>12</v>
      </c>
      <c r="C638" s="1" t="s">
        <v>32</v>
      </c>
      <c r="D638" s="1" t="s">
        <v>34</v>
      </c>
      <c r="E638" s="1" t="s">
        <v>13</v>
      </c>
      <c r="F638">
        <v>0.4299</v>
      </c>
      <c r="G638" s="5">
        <v>232.87771599999999</v>
      </c>
      <c r="H638">
        <v>0.18049999999999999</v>
      </c>
      <c r="I638">
        <v>0</v>
      </c>
      <c r="J638" s="4" t="e">
        <f>AVERAGE(Копия_20208[[#This Row],[Units (in 1000)]]*1000/Копия_20208[[#This Row],[Number of stores]])</f>
        <v>#DIV/0!</v>
      </c>
      <c r="K638">
        <f t="shared" si="9"/>
        <v>541.70206094440562</v>
      </c>
      <c r="L638" t="e">
        <f>Копия_20208[[#This Row],[Off-Take]]/Копия_20208[[#This Row],[Number of stores]]</f>
        <v>#DIV/0!</v>
      </c>
      <c r="M638">
        <f>Копия_20208[[#This Row],[Value (in 1000 rub)]]/Копия_20208[[#This Row],[Volume (in 1000 kg)]]/1000</f>
        <v>1.2901812520775622</v>
      </c>
    </row>
    <row r="639" spans="1:13" hidden="1" x14ac:dyDescent="0.25">
      <c r="A639">
        <v>2020</v>
      </c>
      <c r="B639">
        <v>12</v>
      </c>
      <c r="C639" s="1" t="s">
        <v>32</v>
      </c>
      <c r="D639" s="1" t="s">
        <v>35</v>
      </c>
      <c r="E639" s="1" t="s">
        <v>18</v>
      </c>
      <c r="F639">
        <v>0.35270000000000001</v>
      </c>
      <c r="G639" s="5">
        <v>63.560267000000003</v>
      </c>
      <c r="H639">
        <v>6.3500000000000001E-2</v>
      </c>
      <c r="I639">
        <v>81</v>
      </c>
      <c r="J639" s="4">
        <f>AVERAGE(Копия_20208[[#This Row],[Units (in 1000)]]*1000/Копия_20208[[#This Row],[Number of stores]])</f>
        <v>4.3543209876543205</v>
      </c>
      <c r="K639">
        <f t="shared" si="9"/>
        <v>180.21056705415367</v>
      </c>
      <c r="L639">
        <f>Копия_20208[[#This Row],[Off-Take]]/Копия_20208[[#This Row],[Number of stores]]</f>
        <v>5.3757049230300252E-2</v>
      </c>
      <c r="M639">
        <f>Копия_20208[[#This Row],[Value (in 1000 rub)]]/Копия_20208[[#This Row],[Volume (in 1000 kg)]]/1000</f>
        <v>1.0009490866141733</v>
      </c>
    </row>
    <row r="640" spans="1:13" hidden="1" x14ac:dyDescent="0.25">
      <c r="A640">
        <v>2020</v>
      </c>
      <c r="B640">
        <v>12</v>
      </c>
      <c r="C640" s="1" t="s">
        <v>32</v>
      </c>
      <c r="D640" s="1" t="s">
        <v>35</v>
      </c>
      <c r="E640" s="1" t="s">
        <v>12</v>
      </c>
      <c r="F640">
        <v>0.76939999999999997</v>
      </c>
      <c r="G640" s="5">
        <v>174.461142</v>
      </c>
      <c r="H640">
        <v>0.26929999999999998</v>
      </c>
      <c r="I640">
        <v>87</v>
      </c>
      <c r="J640" s="4">
        <f>AVERAGE(Копия_20208[[#This Row],[Units (in 1000)]]*1000/Копия_20208[[#This Row],[Number of stores]])</f>
        <v>8.8436781609195396</v>
      </c>
      <c r="K640">
        <f t="shared" si="9"/>
        <v>226.74959968806863</v>
      </c>
      <c r="L640">
        <f>Копия_20208[[#This Row],[Off-Take]]/Копия_20208[[#This Row],[Number of stores]]</f>
        <v>0.10165147311401769</v>
      </c>
      <c r="M640">
        <f>Копия_20208[[#This Row],[Value (in 1000 rub)]]/Копия_20208[[#This Row],[Volume (in 1000 kg)]]/1000</f>
        <v>0.64783194207203865</v>
      </c>
    </row>
    <row r="641" spans="1:13" hidden="1" x14ac:dyDescent="0.25">
      <c r="A641">
        <v>2020</v>
      </c>
      <c r="B641">
        <v>12</v>
      </c>
      <c r="C641" s="1" t="s">
        <v>32</v>
      </c>
      <c r="D641" s="1" t="s">
        <v>29</v>
      </c>
      <c r="E641" s="1" t="s">
        <v>12</v>
      </c>
      <c r="F641">
        <v>2.0000000000000001E-4</v>
      </c>
      <c r="G641" s="5">
        <v>7.3136000000000007E-2</v>
      </c>
      <c r="H641">
        <v>1E-4</v>
      </c>
      <c r="I641">
        <v>1</v>
      </c>
      <c r="J641" s="4">
        <f>AVERAGE(Копия_20208[[#This Row],[Units (in 1000)]]*1000/Копия_20208[[#This Row],[Number of stores]])</f>
        <v>0.2</v>
      </c>
      <c r="K641">
        <f t="shared" si="9"/>
        <v>365.68</v>
      </c>
      <c r="L641">
        <f>Копия_20208[[#This Row],[Off-Take]]/Копия_20208[[#This Row],[Number of stores]]</f>
        <v>0.2</v>
      </c>
      <c r="M641">
        <f>Копия_20208[[#This Row],[Value (in 1000 rub)]]/Копия_20208[[#This Row],[Volume (in 1000 kg)]]/1000</f>
        <v>0.73136000000000001</v>
      </c>
    </row>
    <row r="642" spans="1:13" hidden="1" x14ac:dyDescent="0.25">
      <c r="A642">
        <v>2020</v>
      </c>
      <c r="B642">
        <v>12</v>
      </c>
      <c r="C642" s="1" t="s">
        <v>32</v>
      </c>
      <c r="D642" s="1" t="s">
        <v>29</v>
      </c>
      <c r="E642" s="1" t="s">
        <v>13</v>
      </c>
      <c r="F642">
        <v>0.62039999999999995</v>
      </c>
      <c r="G642" s="5">
        <v>191.647874</v>
      </c>
      <c r="H642">
        <v>0.24809999999999999</v>
      </c>
      <c r="I642">
        <v>124</v>
      </c>
      <c r="J642" s="4">
        <f>AVERAGE(Копия_20208[[#This Row],[Units (in 1000)]]*1000/Копия_20208[[#This Row],[Number of stores]])</f>
        <v>5.0032258064516126</v>
      </c>
      <c r="K642">
        <f t="shared" ref="K642:K705" si="10">AVERAGE(G642/F642)</f>
        <v>308.91017730496458</v>
      </c>
      <c r="L642">
        <f>Копия_20208[[#This Row],[Off-Take]]/Копия_20208[[#This Row],[Number of stores]]</f>
        <v>4.0348595213319453E-2</v>
      </c>
      <c r="M642">
        <f>Копия_20208[[#This Row],[Value (in 1000 rub)]]/Копия_20208[[#This Row],[Volume (in 1000 kg)]]/1000</f>
        <v>0.77246220878677962</v>
      </c>
    </row>
    <row r="643" spans="1:13" hidden="1" x14ac:dyDescent="0.25">
      <c r="A643">
        <v>2020</v>
      </c>
      <c r="B643">
        <v>12</v>
      </c>
      <c r="C643" s="1" t="s">
        <v>32</v>
      </c>
      <c r="D643" s="1" t="s">
        <v>45</v>
      </c>
      <c r="E643" s="1" t="s">
        <v>11</v>
      </c>
      <c r="F643">
        <v>7.6499999999999999E-2</v>
      </c>
      <c r="G643" s="5">
        <v>35.958112</v>
      </c>
      <c r="H643">
        <v>1.5299999999999999E-2</v>
      </c>
      <c r="I643">
        <v>0</v>
      </c>
      <c r="J643" s="4" t="e">
        <f>AVERAGE(Копия_20208[[#This Row],[Units (in 1000)]]*1000/Копия_20208[[#This Row],[Number of stores]])</f>
        <v>#DIV/0!</v>
      </c>
      <c r="K643">
        <f t="shared" si="10"/>
        <v>470.04067973856212</v>
      </c>
      <c r="L643" t="e">
        <f>Копия_20208[[#This Row],[Off-Take]]/Копия_20208[[#This Row],[Number of stores]]</f>
        <v>#DIV/0!</v>
      </c>
      <c r="M643">
        <f>Копия_20208[[#This Row],[Value (in 1000 rub)]]/Копия_20208[[#This Row],[Volume (in 1000 kg)]]/1000</f>
        <v>2.3502033986928104</v>
      </c>
    </row>
    <row r="644" spans="1:13" hidden="1" x14ac:dyDescent="0.25">
      <c r="A644">
        <v>2020</v>
      </c>
      <c r="B644">
        <v>12</v>
      </c>
      <c r="C644" s="1" t="s">
        <v>32</v>
      </c>
      <c r="D644" s="1" t="s">
        <v>45</v>
      </c>
      <c r="E644" s="1" t="s">
        <v>12</v>
      </c>
      <c r="F644">
        <v>0.28489999999999999</v>
      </c>
      <c r="G644" s="5">
        <v>140.160417</v>
      </c>
      <c r="H644">
        <v>9.9699999999999997E-2</v>
      </c>
      <c r="I644">
        <v>0</v>
      </c>
      <c r="J644" s="4" t="e">
        <f>AVERAGE(Копия_20208[[#This Row],[Units (in 1000)]]*1000/Копия_20208[[#This Row],[Number of stores]])</f>
        <v>#DIV/0!</v>
      </c>
      <c r="K644">
        <f t="shared" si="10"/>
        <v>491.96355563355564</v>
      </c>
      <c r="L644" t="e">
        <f>Копия_20208[[#This Row],[Off-Take]]/Копия_20208[[#This Row],[Number of stores]]</f>
        <v>#DIV/0!</v>
      </c>
      <c r="M644">
        <f>Копия_20208[[#This Row],[Value (in 1000 rub)]]/Копия_20208[[#This Row],[Volume (in 1000 kg)]]/1000</f>
        <v>1.4058216349047141</v>
      </c>
    </row>
    <row r="645" spans="1:13" hidden="1" x14ac:dyDescent="0.25">
      <c r="A645">
        <v>2020</v>
      </c>
      <c r="B645">
        <v>10</v>
      </c>
      <c r="C645" s="1" t="s">
        <v>9</v>
      </c>
      <c r="D645" s="1" t="s">
        <v>10</v>
      </c>
      <c r="E645" s="1" t="s">
        <v>47</v>
      </c>
      <c r="F645">
        <v>0.77529999999999999</v>
      </c>
      <c r="G645" s="5">
        <v>41.856000000000002</v>
      </c>
      <c r="H645">
        <v>0.155</v>
      </c>
      <c r="I645">
        <v>13</v>
      </c>
      <c r="J645" s="4">
        <f>AVERAGE(Копия_20208[[#This Row],[Units (in 1000)]]*1000/Копия_20208[[#This Row],[Number of stores]])</f>
        <v>59.638461538461534</v>
      </c>
      <c r="K645">
        <f t="shared" si="10"/>
        <v>53.986843802399072</v>
      </c>
      <c r="L645">
        <f>Копия_20208[[#This Row],[Off-Take]]/Копия_20208[[#This Row],[Number of stores]]</f>
        <v>4.5875739644970412</v>
      </c>
      <c r="M645">
        <f>Копия_20208[[#This Row],[Value (in 1000 rub)]]/Копия_20208[[#This Row],[Volume (in 1000 kg)]]/1000</f>
        <v>0.27003870967741939</v>
      </c>
    </row>
    <row r="646" spans="1:13" hidden="1" x14ac:dyDescent="0.25">
      <c r="A646">
        <v>2020</v>
      </c>
      <c r="B646">
        <v>10</v>
      </c>
      <c r="C646" s="1" t="s">
        <v>26</v>
      </c>
      <c r="D646" s="1" t="s">
        <v>10</v>
      </c>
      <c r="E646" s="1" t="s">
        <v>47</v>
      </c>
      <c r="F646">
        <v>1.2061999999999999</v>
      </c>
      <c r="G646" s="5">
        <v>76.909300000000002</v>
      </c>
      <c r="H646">
        <v>0.2412</v>
      </c>
      <c r="I646">
        <v>367</v>
      </c>
      <c r="J646" s="4">
        <f>AVERAGE(Копия_20208[[#This Row],[Units (in 1000)]]*1000/Копия_20208[[#This Row],[Number of stores]])</f>
        <v>3.2866485013623978</v>
      </c>
      <c r="K646">
        <f t="shared" si="10"/>
        <v>63.761648151218708</v>
      </c>
      <c r="L646">
        <f>Копия_20208[[#This Row],[Off-Take]]/Копия_20208[[#This Row],[Number of stores]]</f>
        <v>8.9554455077994494E-3</v>
      </c>
      <c r="M646">
        <f>Копия_20208[[#This Row],[Value (in 1000 rub)]]/Копия_20208[[#This Row],[Volume (in 1000 kg)]]/1000</f>
        <v>0.31886111111111115</v>
      </c>
    </row>
    <row r="647" spans="1:13" hidden="1" x14ac:dyDescent="0.25">
      <c r="A647">
        <v>2020</v>
      </c>
      <c r="B647">
        <v>10</v>
      </c>
      <c r="C647" s="1" t="s">
        <v>32</v>
      </c>
      <c r="D647" s="1" t="s">
        <v>10</v>
      </c>
      <c r="E647" s="1" t="s">
        <v>47</v>
      </c>
      <c r="F647">
        <v>2.4603999999999999</v>
      </c>
      <c r="G647" s="5">
        <v>151.083</v>
      </c>
      <c r="H647">
        <v>0.49209999999999998</v>
      </c>
      <c r="I647">
        <v>271</v>
      </c>
      <c r="J647" s="4">
        <f>AVERAGE(Копия_20208[[#This Row],[Units (in 1000)]]*1000/Копия_20208[[#This Row],[Number of stores]])</f>
        <v>9.0789667896678967</v>
      </c>
      <c r="K647">
        <f t="shared" si="10"/>
        <v>61.405868964396035</v>
      </c>
      <c r="L647">
        <f>Копия_20208[[#This Row],[Off-Take]]/Копия_20208[[#This Row],[Number of stores]]</f>
        <v>3.3501722471099248E-2</v>
      </c>
      <c r="M647">
        <f>Копия_20208[[#This Row],[Value (in 1000 rub)]]/Копия_20208[[#This Row],[Volume (in 1000 kg)]]/1000</f>
        <v>0.30701686649055071</v>
      </c>
    </row>
    <row r="648" spans="1:13" hidden="1" x14ac:dyDescent="0.25">
      <c r="A648">
        <v>2020</v>
      </c>
      <c r="B648">
        <v>11</v>
      </c>
      <c r="C648" s="1" t="s">
        <v>9</v>
      </c>
      <c r="D648" s="1" t="s">
        <v>10</v>
      </c>
      <c r="E648" s="1" t="s">
        <v>47</v>
      </c>
      <c r="F648">
        <v>2.4714999999999998</v>
      </c>
      <c r="G648" s="5">
        <v>173.91480000000001</v>
      </c>
      <c r="H648">
        <v>0.49430000000000002</v>
      </c>
      <c r="I648">
        <v>170</v>
      </c>
      <c r="J648" s="4">
        <f>AVERAGE(Копия_20208[[#This Row],[Units (in 1000)]]*1000/Копия_20208[[#This Row],[Number of stores]])</f>
        <v>14.538235294117648</v>
      </c>
      <c r="K648">
        <f t="shared" si="10"/>
        <v>70.368116528424039</v>
      </c>
      <c r="L648">
        <f>Копия_20208[[#This Row],[Off-Take]]/Копия_20208[[#This Row],[Number of stores]]</f>
        <v>8.5519031141868512E-2</v>
      </c>
      <c r="M648">
        <f>Копия_20208[[#This Row],[Value (in 1000 rub)]]/Копия_20208[[#This Row],[Volume (in 1000 kg)]]/1000</f>
        <v>0.3518405826421202</v>
      </c>
    </row>
    <row r="649" spans="1:13" hidden="1" x14ac:dyDescent="0.25">
      <c r="A649">
        <v>2020</v>
      </c>
      <c r="B649">
        <v>11</v>
      </c>
      <c r="C649" s="1" t="s">
        <v>26</v>
      </c>
      <c r="D649" s="1" t="s">
        <v>10</v>
      </c>
      <c r="E649" s="1" t="s">
        <v>47</v>
      </c>
      <c r="F649">
        <v>17.7682</v>
      </c>
      <c r="G649" s="5">
        <v>1109.3931</v>
      </c>
      <c r="H649">
        <v>3.5537000000000001</v>
      </c>
      <c r="I649">
        <v>1713</v>
      </c>
      <c r="J649" s="4">
        <f>AVERAGE(Копия_20208[[#This Row],[Units (in 1000)]]*1000/Копия_20208[[#This Row],[Number of stores]])</f>
        <v>10.372562755399883</v>
      </c>
      <c r="K649">
        <f t="shared" si="10"/>
        <v>62.43699980864691</v>
      </c>
      <c r="L649">
        <f>Копия_20208[[#This Row],[Off-Take]]/Копия_20208[[#This Row],[Number of stores]]</f>
        <v>6.0552030095737787E-3</v>
      </c>
      <c r="M649">
        <f>Копия_20208[[#This Row],[Value (in 1000 rub)]]/Копия_20208[[#This Row],[Volume (in 1000 kg)]]/1000</f>
        <v>0.31217972817063905</v>
      </c>
    </row>
    <row r="650" spans="1:13" hidden="1" x14ac:dyDescent="0.25">
      <c r="A650">
        <v>2020</v>
      </c>
      <c r="B650">
        <v>11</v>
      </c>
      <c r="C650" s="1" t="s">
        <v>32</v>
      </c>
      <c r="D650" s="1" t="s">
        <v>10</v>
      </c>
      <c r="E650" s="1" t="s">
        <v>47</v>
      </c>
      <c r="F650">
        <v>18.8734</v>
      </c>
      <c r="G650" s="5">
        <v>1317.4916000000001</v>
      </c>
      <c r="H650">
        <v>3.7747000000000002</v>
      </c>
      <c r="I650">
        <v>1607</v>
      </c>
      <c r="J650" s="4">
        <f>AVERAGE(Копия_20208[[#This Row],[Units (in 1000)]]*1000/Копия_20208[[#This Row],[Number of stores]])</f>
        <v>11.74449284380834</v>
      </c>
      <c r="K650">
        <f t="shared" si="10"/>
        <v>69.806796867549039</v>
      </c>
      <c r="L650">
        <f>Копия_20208[[#This Row],[Off-Take]]/Копия_20208[[#This Row],[Number of stores]]</f>
        <v>7.3083340658421526E-3</v>
      </c>
      <c r="M650">
        <f>Копия_20208[[#This Row],[Value (in 1000 rub)]]/Копия_20208[[#This Row],[Volume (in 1000 kg)]]/1000</f>
        <v>0.34903213500410629</v>
      </c>
    </row>
    <row r="651" spans="1:13" hidden="1" x14ac:dyDescent="0.25">
      <c r="A651">
        <v>2020</v>
      </c>
      <c r="B651">
        <v>12</v>
      </c>
      <c r="C651" s="1" t="s">
        <v>9</v>
      </c>
      <c r="D651" s="1" t="s">
        <v>10</v>
      </c>
      <c r="E651" s="1" t="s">
        <v>47</v>
      </c>
      <c r="F651">
        <v>36.907899999999998</v>
      </c>
      <c r="G651" s="5">
        <v>2267.3182999999999</v>
      </c>
      <c r="H651">
        <v>7.3815999999999997</v>
      </c>
      <c r="I651">
        <v>468</v>
      </c>
      <c r="J651" s="4">
        <f>AVERAGE(Копия_20208[[#This Row],[Units (in 1000)]]*1000/Копия_20208[[#This Row],[Number of stores]])</f>
        <v>78.863034188034192</v>
      </c>
      <c r="K651">
        <f t="shared" si="10"/>
        <v>61.431788316322525</v>
      </c>
      <c r="L651">
        <f>Копия_20208[[#This Row],[Off-Take]]/Копия_20208[[#This Row],[Number of stores]]</f>
        <v>0.16851075681203886</v>
      </c>
      <c r="M651">
        <f>Копия_20208[[#This Row],[Value (in 1000 rub)]]/Копия_20208[[#This Row],[Volume (in 1000 kg)]]/1000</f>
        <v>0.30715810935298576</v>
      </c>
    </row>
    <row r="652" spans="1:13" hidden="1" x14ac:dyDescent="0.25">
      <c r="A652">
        <v>2020</v>
      </c>
      <c r="B652">
        <v>12</v>
      </c>
      <c r="C652" s="1" t="s">
        <v>26</v>
      </c>
      <c r="D652" s="1" t="s">
        <v>10</v>
      </c>
      <c r="E652" s="1" t="s">
        <v>47</v>
      </c>
      <c r="F652">
        <v>20.2285</v>
      </c>
      <c r="G652" s="5">
        <v>1371.2550000000001</v>
      </c>
      <c r="H652">
        <v>4.0456000000000003</v>
      </c>
      <c r="I652">
        <v>1889</v>
      </c>
      <c r="J652" s="4">
        <f>AVERAGE(Копия_20208[[#This Row],[Units (in 1000)]]*1000/Копия_20208[[#This Row],[Number of stores]])</f>
        <v>10.708575966119639</v>
      </c>
      <c r="K652">
        <f t="shared" si="10"/>
        <v>67.788269026373683</v>
      </c>
      <c r="L652">
        <f>Копия_20208[[#This Row],[Off-Take]]/Копия_20208[[#This Row],[Number of stores]]</f>
        <v>5.6689126342613231E-3</v>
      </c>
      <c r="M652">
        <f>Копия_20208[[#This Row],[Value (in 1000 rub)]]/Копия_20208[[#This Row],[Volume (in 1000 kg)]]/1000</f>
        <v>0.3389497231560214</v>
      </c>
    </row>
    <row r="653" spans="1:13" hidden="1" x14ac:dyDescent="0.25">
      <c r="A653">
        <v>2020</v>
      </c>
      <c r="B653">
        <v>12</v>
      </c>
      <c r="C653" s="1" t="s">
        <v>32</v>
      </c>
      <c r="D653" s="1" t="s">
        <v>10</v>
      </c>
      <c r="E653" s="1" t="s">
        <v>47</v>
      </c>
      <c r="F653">
        <v>40.661700000000003</v>
      </c>
      <c r="G653" s="5">
        <v>2642.1648</v>
      </c>
      <c r="H653">
        <v>8.1324000000000005</v>
      </c>
      <c r="I653">
        <v>2079</v>
      </c>
      <c r="J653" s="4">
        <f>AVERAGE(Копия_20208[[#This Row],[Units (in 1000)]]*1000/Копия_20208[[#This Row],[Number of stores]])</f>
        <v>19.558297258297259</v>
      </c>
      <c r="K653">
        <f t="shared" si="10"/>
        <v>64.979201558223096</v>
      </c>
      <c r="L653">
        <f>Копия_20208[[#This Row],[Off-Take]]/Копия_20208[[#This Row],[Number of stores]]</f>
        <v>9.4075503887913695E-3</v>
      </c>
      <c r="M653">
        <f>Копия_20208[[#This Row],[Value (in 1000 rub)]]/Копия_20208[[#This Row],[Volume (in 1000 kg)]]/1000</f>
        <v>0.32489361074221629</v>
      </c>
    </row>
    <row r="654" spans="1:13" hidden="1" x14ac:dyDescent="0.25">
      <c r="A654">
        <v>2021</v>
      </c>
      <c r="B654">
        <v>1</v>
      </c>
      <c r="C654" s="1" t="s">
        <v>9</v>
      </c>
      <c r="D654" s="1" t="s">
        <v>10</v>
      </c>
      <c r="E654" s="1" t="s">
        <v>11</v>
      </c>
      <c r="F654">
        <v>12.7583</v>
      </c>
      <c r="G654" s="5">
        <v>817.78912800000001</v>
      </c>
      <c r="H654">
        <v>2.6791999999999998</v>
      </c>
      <c r="I654">
        <v>545</v>
      </c>
      <c r="J654" s="4">
        <f>AVERAGE(Копия_20208[[#This Row],[Units (in 1000)]]*1000/Копия_20208[[#This Row],[Number of stores]])</f>
        <v>23.409724770642203</v>
      </c>
      <c r="K654">
        <f t="shared" si="10"/>
        <v>64.09859683500153</v>
      </c>
      <c r="L654">
        <f>Копия_20208[[#This Row],[Off-Take]]/Копия_20208[[#This Row],[Number of stores]]</f>
        <v>4.2953623432371017E-2</v>
      </c>
      <c r="M654">
        <f>Копия_20208[[#This Row],[Value (in 1000 rub)]]/Копия_20208[[#This Row],[Volume (in 1000 kg)]]/1000</f>
        <v>0.30523631233203946</v>
      </c>
    </row>
    <row r="655" spans="1:13" hidden="1" x14ac:dyDescent="0.25">
      <c r="A655">
        <v>2021</v>
      </c>
      <c r="B655">
        <v>1</v>
      </c>
      <c r="C655" s="1" t="s">
        <v>9</v>
      </c>
      <c r="D655" s="1" t="s">
        <v>10</v>
      </c>
      <c r="E655" s="1" t="s">
        <v>12</v>
      </c>
      <c r="F655">
        <v>61.603400000000001</v>
      </c>
      <c r="G655" s="5">
        <v>5598.9758140000004</v>
      </c>
      <c r="H655">
        <v>21.561199999999999</v>
      </c>
      <c r="I655">
        <v>798</v>
      </c>
      <c r="J655" s="4">
        <f>AVERAGE(Копия_20208[[#This Row],[Units (in 1000)]]*1000/Копия_20208[[#This Row],[Number of stores]])</f>
        <v>77.197243107769424</v>
      </c>
      <c r="K655">
        <f t="shared" si="10"/>
        <v>90.887447998000113</v>
      </c>
      <c r="L655">
        <f>Копия_20208[[#This Row],[Off-Take]]/Копия_20208[[#This Row],[Number of stores]]</f>
        <v>9.6738399884422843E-2</v>
      </c>
      <c r="M655">
        <f>Копия_20208[[#This Row],[Value (in 1000 rub)]]/Копия_20208[[#This Row],[Volume (in 1000 kg)]]/1000</f>
        <v>0.2596783024135948</v>
      </c>
    </row>
    <row r="656" spans="1:13" hidden="1" x14ac:dyDescent="0.25">
      <c r="A656">
        <v>2021</v>
      </c>
      <c r="B656">
        <v>1</v>
      </c>
      <c r="C656" s="1" t="s">
        <v>9</v>
      </c>
      <c r="D656" s="1" t="s">
        <v>10</v>
      </c>
      <c r="E656" s="1" t="s">
        <v>13</v>
      </c>
      <c r="F656">
        <v>47.752400000000002</v>
      </c>
      <c r="G656" s="5">
        <v>4638.5372710000001</v>
      </c>
      <c r="H656">
        <v>23.876300000000001</v>
      </c>
      <c r="I656">
        <v>569</v>
      </c>
      <c r="J656" s="4">
        <f>AVERAGE(Копия_20208[[#This Row],[Units (in 1000)]]*1000/Копия_20208[[#This Row],[Number of stores]])</f>
        <v>83.923374340949039</v>
      </c>
      <c r="K656">
        <f t="shared" si="10"/>
        <v>97.137259509469686</v>
      </c>
      <c r="L656">
        <f>Копия_20208[[#This Row],[Off-Take]]/Копия_20208[[#This Row],[Number of stores]]</f>
        <v>0.14749274928110551</v>
      </c>
      <c r="M656">
        <f>Копия_20208[[#This Row],[Value (in 1000 rub)]]/Копия_20208[[#This Row],[Volume (in 1000 kg)]]/1000</f>
        <v>0.19427370534798105</v>
      </c>
    </row>
    <row r="657" spans="1:13" hidden="1" x14ac:dyDescent="0.25">
      <c r="A657">
        <v>2021</v>
      </c>
      <c r="B657">
        <v>1</v>
      </c>
      <c r="C657" s="1" t="s">
        <v>9</v>
      </c>
      <c r="D657" s="1" t="s">
        <v>10</v>
      </c>
      <c r="E657" s="1" t="s">
        <v>14</v>
      </c>
      <c r="F657">
        <v>1.6999999999999999E-3</v>
      </c>
      <c r="G657" s="5">
        <v>0.123992</v>
      </c>
      <c r="H657">
        <v>1.2999999999999999E-3</v>
      </c>
      <c r="I657">
        <v>1</v>
      </c>
      <c r="J657" s="4">
        <f>AVERAGE(Копия_20208[[#This Row],[Units (in 1000)]]*1000/Копия_20208[[#This Row],[Number of stores]])</f>
        <v>1.7</v>
      </c>
      <c r="K657">
        <f t="shared" si="10"/>
        <v>72.936470588235295</v>
      </c>
      <c r="L657">
        <f>Копия_20208[[#This Row],[Off-Take]]/Копия_20208[[#This Row],[Number of stores]]</f>
        <v>1.7</v>
      </c>
      <c r="M657">
        <f>Копия_20208[[#This Row],[Value (in 1000 rub)]]/Копия_20208[[#This Row],[Volume (in 1000 kg)]]/1000</f>
        <v>9.5378461538461551E-2</v>
      </c>
    </row>
    <row r="658" spans="1:13" hidden="1" x14ac:dyDescent="0.25">
      <c r="A658">
        <v>2021</v>
      </c>
      <c r="B658">
        <v>1</v>
      </c>
      <c r="C658" s="1" t="s">
        <v>9</v>
      </c>
      <c r="D658" s="1" t="s">
        <v>15</v>
      </c>
      <c r="E658" s="1" t="s">
        <v>11</v>
      </c>
      <c r="F658">
        <v>5.0900000000000001E-2</v>
      </c>
      <c r="G658" s="5">
        <v>5.6289210000000001</v>
      </c>
      <c r="H658">
        <v>1.01E-2</v>
      </c>
      <c r="I658">
        <v>6</v>
      </c>
      <c r="J658" s="4">
        <f>AVERAGE(Копия_20208[[#This Row],[Units (in 1000)]]*1000/Копия_20208[[#This Row],[Number of stores]])</f>
        <v>8.4833333333333325</v>
      </c>
      <c r="K658">
        <f t="shared" si="10"/>
        <v>110.58783889980353</v>
      </c>
      <c r="L658">
        <f>Копия_20208[[#This Row],[Off-Take]]/Копия_20208[[#This Row],[Number of stores]]</f>
        <v>1.4138888888888888</v>
      </c>
      <c r="M658">
        <f>Копия_20208[[#This Row],[Value (in 1000 rub)]]/Копия_20208[[#This Row],[Volume (in 1000 kg)]]/1000</f>
        <v>0.55731891089108909</v>
      </c>
    </row>
    <row r="659" spans="1:13" hidden="1" x14ac:dyDescent="0.25">
      <c r="A659">
        <v>2021</v>
      </c>
      <c r="B659">
        <v>1</v>
      </c>
      <c r="C659" s="1" t="s">
        <v>9</v>
      </c>
      <c r="D659" s="1" t="s">
        <v>15</v>
      </c>
      <c r="E659" s="1" t="s">
        <v>13</v>
      </c>
      <c r="F659">
        <v>32.549199999999999</v>
      </c>
      <c r="G659" s="5">
        <v>5589.6700229999997</v>
      </c>
      <c r="H659">
        <v>13.019600000000001</v>
      </c>
      <c r="I659">
        <v>658</v>
      </c>
      <c r="J659" s="4">
        <f>AVERAGE(Копия_20208[[#This Row],[Units (in 1000)]]*1000/Копия_20208[[#This Row],[Number of stores]])</f>
        <v>49.466869300911853</v>
      </c>
      <c r="K659">
        <f t="shared" si="10"/>
        <v>171.72987425190172</v>
      </c>
      <c r="L659">
        <f>Копия_20208[[#This Row],[Off-Take]]/Копия_20208[[#This Row],[Number of stores]]</f>
        <v>7.5177612919318931E-2</v>
      </c>
      <c r="M659">
        <f>Копия_20208[[#This Row],[Value (in 1000 rub)]]/Копия_20208[[#This Row],[Volume (in 1000 kg)]]/1000</f>
        <v>0.42932732365049608</v>
      </c>
    </row>
    <row r="660" spans="1:13" hidden="1" x14ac:dyDescent="0.25">
      <c r="A660">
        <v>2021</v>
      </c>
      <c r="B660">
        <v>1</v>
      </c>
      <c r="C660" s="1" t="s">
        <v>9</v>
      </c>
      <c r="D660" s="1" t="s">
        <v>16</v>
      </c>
      <c r="E660" s="1" t="s">
        <v>11</v>
      </c>
      <c r="F660">
        <v>3.3614999999999999</v>
      </c>
      <c r="G660" s="5">
        <v>224.65112200000002</v>
      </c>
      <c r="H660">
        <v>0.77310000000000001</v>
      </c>
      <c r="I660">
        <v>366</v>
      </c>
      <c r="J660" s="4">
        <f>AVERAGE(Копия_20208[[#This Row],[Units (in 1000)]]*1000/Копия_20208[[#This Row],[Number of stores]])</f>
        <v>9.1844262295081975</v>
      </c>
      <c r="K660">
        <f t="shared" si="10"/>
        <v>66.830617878923107</v>
      </c>
      <c r="L660">
        <f>Копия_20208[[#This Row],[Off-Take]]/Копия_20208[[#This Row],[Number of stores]]</f>
        <v>2.5094060736361196E-2</v>
      </c>
      <c r="M660">
        <f>Копия_20208[[#This Row],[Value (in 1000 rub)]]/Копия_20208[[#This Row],[Volume (in 1000 kg)]]/1000</f>
        <v>0.2905848169706377</v>
      </c>
    </row>
    <row r="661" spans="1:13" hidden="1" x14ac:dyDescent="0.25">
      <c r="A661">
        <v>2021</v>
      </c>
      <c r="B661">
        <v>1</v>
      </c>
      <c r="C661" s="1" t="s">
        <v>9</v>
      </c>
      <c r="D661" s="1" t="s">
        <v>16</v>
      </c>
      <c r="E661" s="1" t="s">
        <v>13</v>
      </c>
      <c r="F661">
        <v>1.4148000000000001</v>
      </c>
      <c r="G661" s="5">
        <v>172.73904099999999</v>
      </c>
      <c r="H661">
        <v>0.63670000000000004</v>
      </c>
      <c r="I661">
        <v>281</v>
      </c>
      <c r="J661" s="4">
        <f>AVERAGE(Копия_20208[[#This Row],[Units (in 1000)]]*1000/Копия_20208[[#This Row],[Number of stores]])</f>
        <v>5.0348754448398578</v>
      </c>
      <c r="K661">
        <f t="shared" si="10"/>
        <v>122.09431792479501</v>
      </c>
      <c r="L661">
        <f>Копия_20208[[#This Row],[Off-Take]]/Копия_20208[[#This Row],[Number of stores]]</f>
        <v>1.7917706209394511E-2</v>
      </c>
      <c r="M661">
        <f>Копия_20208[[#This Row],[Value (in 1000 rub)]]/Копия_20208[[#This Row],[Volume (in 1000 kg)]]/1000</f>
        <v>0.27130366106486564</v>
      </c>
    </row>
    <row r="662" spans="1:13" hidden="1" x14ac:dyDescent="0.25">
      <c r="A662">
        <v>2021</v>
      </c>
      <c r="B662">
        <v>1</v>
      </c>
      <c r="C662" s="1" t="s">
        <v>9</v>
      </c>
      <c r="D662" s="1" t="s">
        <v>20</v>
      </c>
      <c r="E662" s="1" t="s">
        <v>12</v>
      </c>
      <c r="F662">
        <v>4.3779000000000003</v>
      </c>
      <c r="G662" s="5">
        <v>295.58389399999999</v>
      </c>
      <c r="H662">
        <v>1.5761000000000001</v>
      </c>
      <c r="I662">
        <v>234</v>
      </c>
      <c r="J662" s="4">
        <f>AVERAGE(Копия_20208[[#This Row],[Units (in 1000)]]*1000/Копия_20208[[#This Row],[Number of stores]])</f>
        <v>18.708974358974363</v>
      </c>
      <c r="K662">
        <f t="shared" si="10"/>
        <v>67.517278603896841</v>
      </c>
      <c r="L662">
        <f>Копия_20208[[#This Row],[Off-Take]]/Копия_20208[[#This Row],[Number of stores]]</f>
        <v>7.9952881875958809E-2</v>
      </c>
      <c r="M662">
        <f>Копия_20208[[#This Row],[Value (in 1000 rub)]]/Копия_20208[[#This Row],[Volume (in 1000 kg)]]/1000</f>
        <v>0.1875413324027663</v>
      </c>
    </row>
    <row r="663" spans="1:13" hidden="1" x14ac:dyDescent="0.25">
      <c r="A663">
        <v>2021</v>
      </c>
      <c r="B663">
        <v>1</v>
      </c>
      <c r="C663" s="1" t="s">
        <v>9</v>
      </c>
      <c r="D663" s="1" t="s">
        <v>17</v>
      </c>
      <c r="E663" s="1" t="s">
        <v>18</v>
      </c>
      <c r="F663">
        <v>2.5630000000000002</v>
      </c>
      <c r="G663" s="5">
        <v>286.24733700000002</v>
      </c>
      <c r="H663">
        <v>0.46139999999999998</v>
      </c>
      <c r="I663">
        <v>102</v>
      </c>
      <c r="J663" s="4">
        <f>AVERAGE(Копия_20208[[#This Row],[Units (in 1000)]]*1000/Копия_20208[[#This Row],[Number of stores]])</f>
        <v>25.127450980392158</v>
      </c>
      <c r="K663">
        <f t="shared" si="10"/>
        <v>111.68448575887632</v>
      </c>
      <c r="L663">
        <f>Копия_20208[[#This Row],[Off-Take]]/Копия_20208[[#This Row],[Number of stores]]</f>
        <v>0.24634755863129568</v>
      </c>
      <c r="M663">
        <f>Копия_20208[[#This Row],[Value (in 1000 rub)]]/Копия_20208[[#This Row],[Volume (in 1000 kg)]]/1000</f>
        <v>0.62038868010403136</v>
      </c>
    </row>
    <row r="664" spans="1:13" hidden="1" x14ac:dyDescent="0.25">
      <c r="A664">
        <v>2021</v>
      </c>
      <c r="B664">
        <v>1</v>
      </c>
      <c r="C664" s="1" t="s">
        <v>9</v>
      </c>
      <c r="D664" s="1" t="s">
        <v>19</v>
      </c>
      <c r="E664" s="1" t="s">
        <v>12</v>
      </c>
      <c r="F664">
        <v>0.93799999999999994</v>
      </c>
      <c r="G664" s="5">
        <v>144.05152200000001</v>
      </c>
      <c r="H664">
        <v>0.34699999999999998</v>
      </c>
      <c r="I664">
        <v>93</v>
      </c>
      <c r="J664" s="4">
        <f>AVERAGE(Копия_20208[[#This Row],[Units (in 1000)]]*1000/Копия_20208[[#This Row],[Number of stores]])</f>
        <v>10.086021505376344</v>
      </c>
      <c r="K664">
        <f t="shared" si="10"/>
        <v>153.57305117270789</v>
      </c>
      <c r="L664">
        <f>Копия_20208[[#This Row],[Off-Take]]/Копия_20208[[#This Row],[Number of stores]]</f>
        <v>0.10845184414383166</v>
      </c>
      <c r="M664">
        <f>Копия_20208[[#This Row],[Value (in 1000 rub)]]/Копия_20208[[#This Row],[Volume (in 1000 kg)]]/1000</f>
        <v>0.41513406916426515</v>
      </c>
    </row>
    <row r="665" spans="1:13" hidden="1" x14ac:dyDescent="0.25">
      <c r="A665">
        <v>2021</v>
      </c>
      <c r="B665">
        <v>1</v>
      </c>
      <c r="C665" s="1" t="s">
        <v>9</v>
      </c>
      <c r="D665" s="1" t="s">
        <v>21</v>
      </c>
      <c r="E665" s="1" t="s">
        <v>22</v>
      </c>
      <c r="F665">
        <v>6.6E-3</v>
      </c>
      <c r="G665" s="5">
        <v>2.099316</v>
      </c>
      <c r="H665">
        <v>1.8E-3</v>
      </c>
      <c r="I665">
        <v>2</v>
      </c>
      <c r="J665" s="4">
        <f>AVERAGE(Копия_20208[[#This Row],[Units (in 1000)]]*1000/Копия_20208[[#This Row],[Number of stores]])</f>
        <v>3.3</v>
      </c>
      <c r="K665">
        <f t="shared" si="10"/>
        <v>318.0781818181818</v>
      </c>
      <c r="L665">
        <f>Копия_20208[[#This Row],[Off-Take]]/Копия_20208[[#This Row],[Number of stores]]</f>
        <v>1.65</v>
      </c>
      <c r="M665">
        <f>Копия_20208[[#This Row],[Value (in 1000 rub)]]/Копия_20208[[#This Row],[Volume (in 1000 kg)]]/1000</f>
        <v>1.1662866666666667</v>
      </c>
    </row>
    <row r="666" spans="1:13" hidden="1" x14ac:dyDescent="0.25">
      <c r="A666">
        <v>2021</v>
      </c>
      <c r="B666">
        <v>1</v>
      </c>
      <c r="C666" s="1" t="s">
        <v>9</v>
      </c>
      <c r="D666" s="1" t="s">
        <v>21</v>
      </c>
      <c r="E666" s="1" t="s">
        <v>13</v>
      </c>
      <c r="F666">
        <v>1.0008999999999999</v>
      </c>
      <c r="G666" s="5">
        <v>128.38419400000001</v>
      </c>
      <c r="H666">
        <v>0.40039999999999998</v>
      </c>
      <c r="I666">
        <v>122</v>
      </c>
      <c r="J666" s="4">
        <f>AVERAGE(Копия_20208[[#This Row],[Units (in 1000)]]*1000/Копия_20208[[#This Row],[Number of stores]])</f>
        <v>8.2040983606557365</v>
      </c>
      <c r="K666">
        <f t="shared" si="10"/>
        <v>128.26875212308923</v>
      </c>
      <c r="L666">
        <f>Копия_20208[[#This Row],[Off-Take]]/Копия_20208[[#This Row],[Number of stores]]</f>
        <v>6.7246707874227346E-2</v>
      </c>
      <c r="M666">
        <f>Копия_20208[[#This Row],[Value (in 1000 rub)]]/Копия_20208[[#This Row],[Volume (in 1000 kg)]]/1000</f>
        <v>0.32063984515484523</v>
      </c>
    </row>
    <row r="667" spans="1:13" hidden="1" x14ac:dyDescent="0.25">
      <c r="A667">
        <v>2021</v>
      </c>
      <c r="B667">
        <v>1</v>
      </c>
      <c r="C667" s="1" t="s">
        <v>9</v>
      </c>
      <c r="D667" s="1" t="s">
        <v>23</v>
      </c>
      <c r="E667" s="1" t="s">
        <v>13</v>
      </c>
      <c r="F667">
        <v>0.34489999999999998</v>
      </c>
      <c r="G667" s="5">
        <v>72.269302999999994</v>
      </c>
      <c r="H667">
        <v>0.13789999999999999</v>
      </c>
      <c r="I667">
        <v>167</v>
      </c>
      <c r="J667" s="4">
        <f>AVERAGE(Копия_20208[[#This Row],[Units (in 1000)]]*1000/Копия_20208[[#This Row],[Number of stores]])</f>
        <v>2.0652694610778441</v>
      </c>
      <c r="K667">
        <f t="shared" si="10"/>
        <v>209.53697593505362</v>
      </c>
      <c r="L667">
        <f>Копия_20208[[#This Row],[Off-Take]]/Копия_20208[[#This Row],[Number of stores]]</f>
        <v>1.2366883000466133E-2</v>
      </c>
      <c r="M667">
        <f>Копия_20208[[#This Row],[Value (in 1000 rub)]]/Копия_20208[[#This Row],[Volume (in 1000 kg)]]/1000</f>
        <v>0.52407036258158091</v>
      </c>
    </row>
    <row r="668" spans="1:13" hidden="1" x14ac:dyDescent="0.25">
      <c r="A668">
        <v>2021</v>
      </c>
      <c r="B668">
        <v>1</v>
      </c>
      <c r="C668" s="1" t="s">
        <v>9</v>
      </c>
      <c r="D668" s="1" t="s">
        <v>25</v>
      </c>
      <c r="E668" s="1" t="s">
        <v>18</v>
      </c>
      <c r="F668">
        <v>0.38590000000000002</v>
      </c>
      <c r="G668" s="5">
        <v>35.374750999999996</v>
      </c>
      <c r="H668">
        <v>6.9500000000000006E-2</v>
      </c>
      <c r="I668">
        <v>88</v>
      </c>
      <c r="J668" s="4">
        <f>AVERAGE(Копия_20208[[#This Row],[Units (in 1000)]]*1000/Копия_20208[[#This Row],[Number of stores]])</f>
        <v>4.3852272727272732</v>
      </c>
      <c r="K668">
        <f t="shared" si="10"/>
        <v>91.668180875874569</v>
      </c>
      <c r="L668">
        <f>Копия_20208[[#This Row],[Off-Take]]/Копия_20208[[#This Row],[Number of stores]]</f>
        <v>4.9832128099173562E-2</v>
      </c>
      <c r="M668">
        <f>Копия_20208[[#This Row],[Value (in 1000 rub)]]/Копия_20208[[#This Row],[Volume (in 1000 kg)]]/1000</f>
        <v>0.50898922302158267</v>
      </c>
    </row>
    <row r="669" spans="1:13" hidden="1" x14ac:dyDescent="0.25">
      <c r="A669">
        <v>2021</v>
      </c>
      <c r="B669">
        <v>1</v>
      </c>
      <c r="C669" s="1" t="s">
        <v>9</v>
      </c>
      <c r="D669" s="1" t="s">
        <v>25</v>
      </c>
      <c r="E669" s="1" t="s">
        <v>13</v>
      </c>
      <c r="F669">
        <v>1.9699999999999999E-2</v>
      </c>
      <c r="G669" s="5">
        <v>3.0813090000000001</v>
      </c>
      <c r="H669">
        <v>7.9000000000000008E-3</v>
      </c>
      <c r="I669">
        <v>11</v>
      </c>
      <c r="J669" s="4">
        <f>AVERAGE(Копия_20208[[#This Row],[Units (in 1000)]]*1000/Копия_20208[[#This Row],[Number of stores]])</f>
        <v>1.7909090909090908</v>
      </c>
      <c r="K669">
        <f t="shared" si="10"/>
        <v>156.41162436548225</v>
      </c>
      <c r="L669">
        <f>Копия_20208[[#This Row],[Off-Take]]/Копия_20208[[#This Row],[Number of stores]]</f>
        <v>0.1628099173553719</v>
      </c>
      <c r="M669">
        <f>Копия_20208[[#This Row],[Value (in 1000 rub)]]/Копия_20208[[#This Row],[Volume (in 1000 kg)]]/1000</f>
        <v>0.39003911392405061</v>
      </c>
    </row>
    <row r="670" spans="1:13" hidden="1" x14ac:dyDescent="0.25">
      <c r="A670">
        <v>2021</v>
      </c>
      <c r="B670">
        <v>1</v>
      </c>
      <c r="C670" s="1" t="s">
        <v>9</v>
      </c>
      <c r="D670" s="1" t="s">
        <v>24</v>
      </c>
      <c r="E670" s="1" t="s">
        <v>18</v>
      </c>
      <c r="F670">
        <v>0.21110000000000001</v>
      </c>
      <c r="G670" s="5">
        <v>37.134447999999999</v>
      </c>
      <c r="H670">
        <v>4.0099999999999997E-2</v>
      </c>
      <c r="I670">
        <v>0</v>
      </c>
      <c r="J670" s="4" t="e">
        <f>AVERAGE(Копия_20208[[#This Row],[Units (in 1000)]]*1000/Копия_20208[[#This Row],[Number of stores]])</f>
        <v>#DIV/0!</v>
      </c>
      <c r="K670">
        <f t="shared" si="10"/>
        <v>175.90927522501184</v>
      </c>
      <c r="L670" t="e">
        <f>Копия_20208[[#This Row],[Off-Take]]/Копия_20208[[#This Row],[Number of stores]]</f>
        <v>#DIV/0!</v>
      </c>
      <c r="M670">
        <f>Копия_20208[[#This Row],[Value (in 1000 rub)]]/Копия_20208[[#This Row],[Volume (in 1000 kg)]]/1000</f>
        <v>0.92604608478802997</v>
      </c>
    </row>
    <row r="671" spans="1:13" hidden="1" x14ac:dyDescent="0.25">
      <c r="A671">
        <v>2021</v>
      </c>
      <c r="B671">
        <v>1</v>
      </c>
      <c r="C671" s="1" t="s">
        <v>9</v>
      </c>
      <c r="D671" s="1" t="s">
        <v>24</v>
      </c>
      <c r="E671" s="1" t="s">
        <v>12</v>
      </c>
      <c r="F671">
        <v>1.1000000000000001E-3</v>
      </c>
      <c r="G671" s="5">
        <v>0.15628299999999998</v>
      </c>
      <c r="H671">
        <v>4.0000000000000002E-4</v>
      </c>
      <c r="I671">
        <v>0</v>
      </c>
      <c r="J671" s="4" t="e">
        <f>AVERAGE(Копия_20208[[#This Row],[Units (in 1000)]]*1000/Копия_20208[[#This Row],[Number of stores]])</f>
        <v>#DIV/0!</v>
      </c>
      <c r="K671">
        <f t="shared" si="10"/>
        <v>142.07545454545451</v>
      </c>
      <c r="L671" t="e">
        <f>Копия_20208[[#This Row],[Off-Take]]/Копия_20208[[#This Row],[Number of stores]]</f>
        <v>#DIV/0!</v>
      </c>
      <c r="M671">
        <f>Копия_20208[[#This Row],[Value (in 1000 rub)]]/Копия_20208[[#This Row],[Volume (in 1000 kg)]]/1000</f>
        <v>0.39070749999999993</v>
      </c>
    </row>
    <row r="672" spans="1:13" hidden="1" x14ac:dyDescent="0.25">
      <c r="A672">
        <v>2021</v>
      </c>
      <c r="B672">
        <v>1</v>
      </c>
      <c r="C672" s="1" t="s">
        <v>26</v>
      </c>
      <c r="D672" s="1" t="s">
        <v>10</v>
      </c>
      <c r="E672" s="1" t="s">
        <v>11</v>
      </c>
      <c r="F672">
        <v>60.735599999999998</v>
      </c>
      <c r="G672" s="5">
        <v>3633.450875</v>
      </c>
      <c r="H672">
        <v>12.7544</v>
      </c>
      <c r="I672">
        <v>8174</v>
      </c>
      <c r="J672" s="4">
        <f>AVERAGE(Копия_20208[[#This Row],[Units (in 1000)]]*1000/Копия_20208[[#This Row],[Number of stores]])</f>
        <v>7.4303401027648643</v>
      </c>
      <c r="K672">
        <f t="shared" si="10"/>
        <v>59.824071467146126</v>
      </c>
      <c r="L672">
        <f>Копия_20208[[#This Row],[Off-Take]]/Копия_20208[[#This Row],[Number of stores]]</f>
        <v>9.0902129957974847E-4</v>
      </c>
      <c r="M672">
        <f>Копия_20208[[#This Row],[Value (in 1000 rub)]]/Копия_20208[[#This Row],[Volume (in 1000 kg)]]/1000</f>
        <v>0.2848782282976855</v>
      </c>
    </row>
    <row r="673" spans="1:13" hidden="1" x14ac:dyDescent="0.25">
      <c r="A673">
        <v>2021</v>
      </c>
      <c r="B673">
        <v>1</v>
      </c>
      <c r="C673" s="1" t="s">
        <v>26</v>
      </c>
      <c r="D673" s="1" t="s">
        <v>10</v>
      </c>
      <c r="E673" s="1" t="s">
        <v>12</v>
      </c>
      <c r="F673">
        <v>53.450200000000002</v>
      </c>
      <c r="G673" s="5">
        <v>5188.0307680000005</v>
      </c>
      <c r="H673">
        <v>18.7075</v>
      </c>
      <c r="I673">
        <v>8539</v>
      </c>
      <c r="J673" s="4">
        <f>AVERAGE(Копия_20208[[#This Row],[Units (in 1000)]]*1000/Копия_20208[[#This Row],[Number of stores]])</f>
        <v>6.2595385876566345</v>
      </c>
      <c r="K673">
        <f t="shared" si="10"/>
        <v>97.062887847005257</v>
      </c>
      <c r="L673">
        <f>Копия_20208[[#This Row],[Off-Take]]/Копия_20208[[#This Row],[Number of stores]]</f>
        <v>7.3305288530936107E-4</v>
      </c>
      <c r="M673">
        <f>Копия_20208[[#This Row],[Value (in 1000 rub)]]/Копия_20208[[#This Row],[Volume (in 1000 kg)]]/1000</f>
        <v>0.27732357439529604</v>
      </c>
    </row>
    <row r="674" spans="1:13" hidden="1" x14ac:dyDescent="0.25">
      <c r="A674">
        <v>2021</v>
      </c>
      <c r="B674">
        <v>1</v>
      </c>
      <c r="C674" s="1" t="s">
        <v>26</v>
      </c>
      <c r="D674" s="1" t="s">
        <v>10</v>
      </c>
      <c r="E674" s="1" t="s">
        <v>13</v>
      </c>
      <c r="F674">
        <v>4.7236000000000002</v>
      </c>
      <c r="G674" s="5">
        <v>698.28802399999995</v>
      </c>
      <c r="H674">
        <v>2.3618000000000001</v>
      </c>
      <c r="I674">
        <v>791</v>
      </c>
      <c r="J674" s="4">
        <f>AVERAGE(Копия_20208[[#This Row],[Units (in 1000)]]*1000/Копия_20208[[#This Row],[Number of stores]])</f>
        <v>5.9716814159292042</v>
      </c>
      <c r="K674">
        <f t="shared" si="10"/>
        <v>147.82962655601659</v>
      </c>
      <c r="L674">
        <f>Копия_20208[[#This Row],[Off-Take]]/Копия_20208[[#This Row],[Number of stores]]</f>
        <v>7.5495340277233931E-3</v>
      </c>
      <c r="M674">
        <f>Копия_20208[[#This Row],[Value (in 1000 rub)]]/Копия_20208[[#This Row],[Volume (in 1000 kg)]]/1000</f>
        <v>0.29565925311203317</v>
      </c>
    </row>
    <row r="675" spans="1:13" hidden="1" x14ac:dyDescent="0.25">
      <c r="A675">
        <v>2021</v>
      </c>
      <c r="B675">
        <v>1</v>
      </c>
      <c r="C675" s="1" t="s">
        <v>26</v>
      </c>
      <c r="D675" s="1" t="s">
        <v>10</v>
      </c>
      <c r="E675" s="1" t="s">
        <v>14</v>
      </c>
      <c r="F675">
        <v>0.27610000000000001</v>
      </c>
      <c r="G675" s="5">
        <v>44.558407000000003</v>
      </c>
      <c r="H675">
        <v>0.20710000000000001</v>
      </c>
      <c r="I675">
        <v>174</v>
      </c>
      <c r="J675" s="4">
        <f>AVERAGE(Копия_20208[[#This Row],[Units (in 1000)]]*1000/Копия_20208[[#This Row],[Number of stores]])</f>
        <v>1.5867816091954023</v>
      </c>
      <c r="K675">
        <f t="shared" si="10"/>
        <v>161.38503078594712</v>
      </c>
      <c r="L675">
        <f>Копия_20208[[#This Row],[Off-Take]]/Копия_20208[[#This Row],[Number of stores]]</f>
        <v>9.1194345356057603E-3</v>
      </c>
      <c r="M675">
        <f>Копия_20208[[#This Row],[Value (in 1000 rub)]]/Копия_20208[[#This Row],[Volume (in 1000 kg)]]/1000</f>
        <v>0.21515406566875905</v>
      </c>
    </row>
    <row r="676" spans="1:13" hidden="1" x14ac:dyDescent="0.25">
      <c r="A676">
        <v>2021</v>
      </c>
      <c r="B676">
        <v>1</v>
      </c>
      <c r="C676" s="1" t="s">
        <v>26</v>
      </c>
      <c r="D676" s="1" t="s">
        <v>15</v>
      </c>
      <c r="E676" s="1" t="s">
        <v>11</v>
      </c>
      <c r="F676">
        <v>1.09E-2</v>
      </c>
      <c r="G676" s="5">
        <v>0.976688</v>
      </c>
      <c r="H676">
        <v>2.2000000000000001E-3</v>
      </c>
      <c r="I676">
        <v>2</v>
      </c>
      <c r="J676" s="4">
        <f>AVERAGE(Копия_20208[[#This Row],[Units (in 1000)]]*1000/Копия_20208[[#This Row],[Number of stores]])</f>
        <v>5.45</v>
      </c>
      <c r="K676">
        <f t="shared" si="10"/>
        <v>89.604403669724775</v>
      </c>
      <c r="L676">
        <f>Копия_20208[[#This Row],[Off-Take]]/Копия_20208[[#This Row],[Number of stores]]</f>
        <v>2.7250000000000001</v>
      </c>
      <c r="M676">
        <f>Копия_20208[[#This Row],[Value (in 1000 rub)]]/Копия_20208[[#This Row],[Volume (in 1000 kg)]]/1000</f>
        <v>0.4439490909090909</v>
      </c>
    </row>
    <row r="677" spans="1:13" hidden="1" x14ac:dyDescent="0.25">
      <c r="A677">
        <v>2021</v>
      </c>
      <c r="B677">
        <v>1</v>
      </c>
      <c r="C677" s="1" t="s">
        <v>26</v>
      </c>
      <c r="D677" s="1" t="s">
        <v>15</v>
      </c>
      <c r="E677" s="1" t="s">
        <v>13</v>
      </c>
      <c r="F677">
        <v>6.601</v>
      </c>
      <c r="G677" s="5">
        <v>1395.983538</v>
      </c>
      <c r="H677">
        <v>2.6402999999999999</v>
      </c>
      <c r="I677">
        <v>704</v>
      </c>
      <c r="J677" s="4">
        <f>AVERAGE(Копия_20208[[#This Row],[Units (in 1000)]]*1000/Копия_20208[[#This Row],[Number of stores]])</f>
        <v>9.376420454545455</v>
      </c>
      <c r="K677">
        <f t="shared" si="10"/>
        <v>211.4806147553401</v>
      </c>
      <c r="L677">
        <f>Копия_20208[[#This Row],[Off-Take]]/Копия_20208[[#This Row],[Number of stores]]</f>
        <v>1.3318779054752067E-2</v>
      </c>
      <c r="M677">
        <f>Копия_20208[[#This Row],[Value (in 1000 rub)]]/Копия_20208[[#This Row],[Volume (in 1000 kg)]]/1000</f>
        <v>0.52872156118622893</v>
      </c>
    </row>
    <row r="678" spans="1:13" hidden="1" x14ac:dyDescent="0.25">
      <c r="A678">
        <v>2021</v>
      </c>
      <c r="B678">
        <v>1</v>
      </c>
      <c r="C678" s="1" t="s">
        <v>26</v>
      </c>
      <c r="D678" s="1" t="s">
        <v>20</v>
      </c>
      <c r="E678" s="1" t="s">
        <v>12</v>
      </c>
      <c r="F678">
        <v>22.006499999999999</v>
      </c>
      <c r="G678" s="5">
        <v>1012.00119</v>
      </c>
      <c r="H678">
        <v>7.9222999999999999</v>
      </c>
      <c r="I678">
        <v>1738</v>
      </c>
      <c r="J678" s="4">
        <f>AVERAGE(Копия_20208[[#This Row],[Units (in 1000)]]*1000/Копия_20208[[#This Row],[Number of stores]])</f>
        <v>12.661967779056386</v>
      </c>
      <c r="K678">
        <f t="shared" si="10"/>
        <v>45.986467180151315</v>
      </c>
      <c r="L678">
        <f>Копия_20208[[#This Row],[Off-Take]]/Копия_20208[[#This Row],[Number of stores]]</f>
        <v>7.2853669614823856E-3</v>
      </c>
      <c r="M678">
        <f>Копия_20208[[#This Row],[Value (in 1000 rub)]]/Копия_20208[[#This Row],[Volume (in 1000 kg)]]/1000</f>
        <v>0.12774083157668858</v>
      </c>
    </row>
    <row r="679" spans="1:13" hidden="1" x14ac:dyDescent="0.25">
      <c r="A679">
        <v>2021</v>
      </c>
      <c r="B679">
        <v>1</v>
      </c>
      <c r="C679" s="1" t="s">
        <v>26</v>
      </c>
      <c r="D679" s="1" t="s">
        <v>16</v>
      </c>
      <c r="E679" s="1" t="s">
        <v>11</v>
      </c>
      <c r="F679">
        <v>3.3679999999999999</v>
      </c>
      <c r="G679" s="5">
        <v>248.80781500000001</v>
      </c>
      <c r="H679">
        <v>0.77470000000000006</v>
      </c>
      <c r="I679">
        <v>1602</v>
      </c>
      <c r="J679" s="4">
        <f>AVERAGE(Копия_20208[[#This Row],[Units (in 1000)]]*1000/Копия_20208[[#This Row],[Number of stores]])</f>
        <v>2.1023720349563044</v>
      </c>
      <c r="K679">
        <f t="shared" si="10"/>
        <v>73.874054334916863</v>
      </c>
      <c r="L679">
        <f>Копия_20208[[#This Row],[Off-Take]]/Копия_20208[[#This Row],[Number of stores]]</f>
        <v>1.3123420942299029E-3</v>
      </c>
      <c r="M679">
        <f>Копия_20208[[#This Row],[Value (in 1000 rub)]]/Копия_20208[[#This Row],[Volume (in 1000 kg)]]/1000</f>
        <v>0.32116666451529624</v>
      </c>
    </row>
    <row r="680" spans="1:13" hidden="1" x14ac:dyDescent="0.25">
      <c r="A680">
        <v>2021</v>
      </c>
      <c r="B680">
        <v>1</v>
      </c>
      <c r="C680" s="1" t="s">
        <v>26</v>
      </c>
      <c r="D680" s="1" t="s">
        <v>16</v>
      </c>
      <c r="E680" s="1" t="s">
        <v>13</v>
      </c>
      <c r="F680">
        <v>0.64419999999999999</v>
      </c>
      <c r="G680" s="5">
        <v>121.94972100000001</v>
      </c>
      <c r="H680">
        <v>0.28989999999999999</v>
      </c>
      <c r="I680">
        <v>498</v>
      </c>
      <c r="J680" s="4">
        <f>AVERAGE(Копия_20208[[#This Row],[Units (in 1000)]]*1000/Копия_20208[[#This Row],[Number of stores]])</f>
        <v>1.2935742971887552</v>
      </c>
      <c r="K680">
        <f t="shared" si="10"/>
        <v>189.30413070475009</v>
      </c>
      <c r="L680">
        <f>Копия_20208[[#This Row],[Off-Take]]/Копия_20208[[#This Row],[Number of stores]]</f>
        <v>2.5975387493750103E-3</v>
      </c>
      <c r="M680">
        <f>Копия_20208[[#This Row],[Value (in 1000 rub)]]/Копия_20208[[#This Row],[Volume (in 1000 kg)]]/1000</f>
        <v>0.42066133494308389</v>
      </c>
    </row>
    <row r="681" spans="1:13" hidden="1" x14ac:dyDescent="0.25">
      <c r="A681">
        <v>2021</v>
      </c>
      <c r="B681">
        <v>1</v>
      </c>
      <c r="C681" s="1" t="s">
        <v>26</v>
      </c>
      <c r="D681" s="1" t="s">
        <v>17</v>
      </c>
      <c r="E681" s="1" t="s">
        <v>18</v>
      </c>
      <c r="F681">
        <v>1.5582</v>
      </c>
      <c r="G681" s="5">
        <v>144.102644</v>
      </c>
      <c r="H681">
        <v>0.28039999999999998</v>
      </c>
      <c r="I681">
        <v>254</v>
      </c>
      <c r="J681" s="4">
        <f>AVERAGE(Копия_20208[[#This Row],[Units (in 1000)]]*1000/Копия_20208[[#This Row],[Number of stores]])</f>
        <v>6.1346456692913387</v>
      </c>
      <c r="K681">
        <f t="shared" si="10"/>
        <v>92.480197663971239</v>
      </c>
      <c r="L681">
        <f>Копия_20208[[#This Row],[Off-Take]]/Копия_20208[[#This Row],[Number of stores]]</f>
        <v>2.415214830429661E-2</v>
      </c>
      <c r="M681">
        <f>Копия_20208[[#This Row],[Value (in 1000 rub)]]/Копия_20208[[#This Row],[Volume (in 1000 kg)]]/1000</f>
        <v>0.51391813124108421</v>
      </c>
    </row>
    <row r="682" spans="1:13" hidden="1" x14ac:dyDescent="0.25">
      <c r="A682">
        <v>2021</v>
      </c>
      <c r="B682">
        <v>1</v>
      </c>
      <c r="C682" s="1" t="s">
        <v>26</v>
      </c>
      <c r="D682" s="1" t="s">
        <v>19</v>
      </c>
      <c r="E682" s="1" t="s">
        <v>12</v>
      </c>
      <c r="F682">
        <v>0.90920000000000001</v>
      </c>
      <c r="G682" s="5">
        <v>139.27635800000002</v>
      </c>
      <c r="H682">
        <v>0.33639999999999998</v>
      </c>
      <c r="I682">
        <v>390</v>
      </c>
      <c r="J682" s="4">
        <f>AVERAGE(Копия_20208[[#This Row],[Units (in 1000)]]*1000/Копия_20208[[#This Row],[Number of stores]])</f>
        <v>2.3312820512820513</v>
      </c>
      <c r="K682">
        <f t="shared" si="10"/>
        <v>153.18561152661681</v>
      </c>
      <c r="L682">
        <f>Копия_20208[[#This Row],[Off-Take]]/Копия_20208[[#This Row],[Number of stores]]</f>
        <v>5.9776462853385936E-3</v>
      </c>
      <c r="M682">
        <f>Копия_20208[[#This Row],[Value (in 1000 rub)]]/Копия_20208[[#This Row],[Volume (in 1000 kg)]]/1000</f>
        <v>0.41402008917954825</v>
      </c>
    </row>
    <row r="683" spans="1:13" hidden="1" x14ac:dyDescent="0.25">
      <c r="A683">
        <v>2021</v>
      </c>
      <c r="B683">
        <v>1</v>
      </c>
      <c r="C683" s="1" t="s">
        <v>26</v>
      </c>
      <c r="D683" s="1" t="s">
        <v>44</v>
      </c>
      <c r="E683" s="1" t="s">
        <v>12</v>
      </c>
      <c r="F683">
        <v>0.75460000000000005</v>
      </c>
      <c r="G683" s="5">
        <v>69.099011000000004</v>
      </c>
      <c r="H683">
        <v>0.2641</v>
      </c>
      <c r="I683">
        <v>222</v>
      </c>
      <c r="J683" s="4">
        <f>AVERAGE(Копия_20208[[#This Row],[Units (in 1000)]]*1000/Копия_20208[[#This Row],[Number of stores]])</f>
        <v>3.3990990990990992</v>
      </c>
      <c r="K683">
        <f t="shared" si="10"/>
        <v>91.570382984362581</v>
      </c>
      <c r="L683">
        <f>Копия_20208[[#This Row],[Off-Take]]/Копия_20208[[#This Row],[Number of stores]]</f>
        <v>1.5311257203149096E-2</v>
      </c>
      <c r="M683">
        <f>Копия_20208[[#This Row],[Value (in 1000 rub)]]/Копия_20208[[#This Row],[Volume (in 1000 kg)]]/1000</f>
        <v>0.26163957213176825</v>
      </c>
    </row>
    <row r="684" spans="1:13" hidden="1" x14ac:dyDescent="0.25">
      <c r="A684">
        <v>2021</v>
      </c>
      <c r="B684">
        <v>1</v>
      </c>
      <c r="C684" s="1" t="s">
        <v>26</v>
      </c>
      <c r="D684" s="1" t="s">
        <v>28</v>
      </c>
      <c r="E684" s="1" t="s">
        <v>12</v>
      </c>
      <c r="F684">
        <v>0.31940000000000002</v>
      </c>
      <c r="G684" s="5">
        <v>68.459952999999999</v>
      </c>
      <c r="H684">
        <v>0.11169999999999999</v>
      </c>
      <c r="I684">
        <v>121</v>
      </c>
      <c r="J684" s="4">
        <f>AVERAGE(Копия_20208[[#This Row],[Units (in 1000)]]*1000/Копия_20208[[#This Row],[Number of stores]])</f>
        <v>2.6396694214876035</v>
      </c>
      <c r="K684">
        <f t="shared" si="10"/>
        <v>214.33923919849715</v>
      </c>
      <c r="L684">
        <f>Копия_20208[[#This Row],[Off-Take]]/Копия_20208[[#This Row],[Number of stores]]</f>
        <v>2.181544976436036E-2</v>
      </c>
      <c r="M684">
        <f>Копия_20208[[#This Row],[Value (in 1000 rub)]]/Копия_20208[[#This Row],[Volume (in 1000 kg)]]/1000</f>
        <v>0.61289125335720673</v>
      </c>
    </row>
    <row r="685" spans="1:13" hidden="1" x14ac:dyDescent="0.25">
      <c r="A685">
        <v>2021</v>
      </c>
      <c r="B685">
        <v>1</v>
      </c>
      <c r="C685" s="1" t="s">
        <v>26</v>
      </c>
      <c r="D685" s="1" t="s">
        <v>35</v>
      </c>
      <c r="E685" s="1" t="s">
        <v>18</v>
      </c>
      <c r="F685">
        <v>2.0299999999999999E-2</v>
      </c>
      <c r="G685" s="5">
        <v>3.688142</v>
      </c>
      <c r="H685">
        <v>3.5999999999999999E-3</v>
      </c>
      <c r="I685">
        <v>0</v>
      </c>
      <c r="J685" s="4" t="e">
        <f>AVERAGE(Копия_20208[[#This Row],[Units (in 1000)]]*1000/Копия_20208[[#This Row],[Number of stores]])</f>
        <v>#DIV/0!</v>
      </c>
      <c r="K685">
        <f t="shared" si="10"/>
        <v>181.68187192118228</v>
      </c>
      <c r="L685" t="e">
        <f>Копия_20208[[#This Row],[Off-Take]]/Копия_20208[[#This Row],[Number of stores]]</f>
        <v>#DIV/0!</v>
      </c>
      <c r="M685">
        <f>Копия_20208[[#This Row],[Value (in 1000 rub)]]/Копия_20208[[#This Row],[Volume (in 1000 kg)]]/1000</f>
        <v>1.024483888888889</v>
      </c>
    </row>
    <row r="686" spans="1:13" hidden="1" x14ac:dyDescent="0.25">
      <c r="A686">
        <v>2021</v>
      </c>
      <c r="B686">
        <v>1</v>
      </c>
      <c r="C686" s="1" t="s">
        <v>26</v>
      </c>
      <c r="D686" s="1" t="s">
        <v>35</v>
      </c>
      <c r="E686" s="1" t="s">
        <v>12</v>
      </c>
      <c r="F686">
        <v>0.2341</v>
      </c>
      <c r="G686" s="5">
        <v>52.410370999999998</v>
      </c>
      <c r="H686">
        <v>8.2000000000000003E-2</v>
      </c>
      <c r="I686">
        <v>0</v>
      </c>
      <c r="J686" s="4" t="e">
        <f>AVERAGE(Копия_20208[[#This Row],[Units (in 1000)]]*1000/Копия_20208[[#This Row],[Number of stores]])</f>
        <v>#DIV/0!</v>
      </c>
      <c r="K686">
        <f t="shared" si="10"/>
        <v>223.88026911576247</v>
      </c>
      <c r="L686" t="e">
        <f>Копия_20208[[#This Row],[Off-Take]]/Копия_20208[[#This Row],[Number of stores]]</f>
        <v>#DIV/0!</v>
      </c>
      <c r="M686">
        <f>Копия_20208[[#This Row],[Value (in 1000 rub)]]/Копия_20208[[#This Row],[Volume (in 1000 kg)]]/1000</f>
        <v>0.63915086585365855</v>
      </c>
    </row>
    <row r="687" spans="1:13" hidden="1" x14ac:dyDescent="0.25">
      <c r="A687">
        <v>2021</v>
      </c>
      <c r="B687">
        <v>1</v>
      </c>
      <c r="C687" s="1" t="s">
        <v>26</v>
      </c>
      <c r="D687" s="1" t="s">
        <v>21</v>
      </c>
      <c r="E687" s="1" t="s">
        <v>22</v>
      </c>
      <c r="F687">
        <v>3.3E-3</v>
      </c>
      <c r="G687" s="5">
        <v>1.3171700000000002</v>
      </c>
      <c r="H687">
        <v>8.9999999999999998E-4</v>
      </c>
      <c r="I687">
        <v>2</v>
      </c>
      <c r="J687" s="4">
        <f>AVERAGE(Копия_20208[[#This Row],[Units (in 1000)]]*1000/Копия_20208[[#This Row],[Number of stores]])</f>
        <v>1.65</v>
      </c>
      <c r="K687">
        <f t="shared" si="10"/>
        <v>399.14242424242428</v>
      </c>
      <c r="L687">
        <f>Копия_20208[[#This Row],[Off-Take]]/Копия_20208[[#This Row],[Number of stores]]</f>
        <v>0.82499999999999996</v>
      </c>
      <c r="M687">
        <f>Копия_20208[[#This Row],[Value (in 1000 rub)]]/Копия_20208[[#This Row],[Volume (in 1000 kg)]]/1000</f>
        <v>1.4635222222222224</v>
      </c>
    </row>
    <row r="688" spans="1:13" hidden="1" x14ac:dyDescent="0.25">
      <c r="A688">
        <v>2021</v>
      </c>
      <c r="B688">
        <v>1</v>
      </c>
      <c r="C688" s="1" t="s">
        <v>26</v>
      </c>
      <c r="D688" s="1" t="s">
        <v>21</v>
      </c>
      <c r="E688" s="1" t="s">
        <v>13</v>
      </c>
      <c r="F688">
        <v>0.40050000000000002</v>
      </c>
      <c r="G688" s="5">
        <v>44.008198999999998</v>
      </c>
      <c r="H688">
        <v>0.16020000000000001</v>
      </c>
      <c r="I688">
        <v>280</v>
      </c>
      <c r="J688" s="4">
        <f>AVERAGE(Копия_20208[[#This Row],[Units (in 1000)]]*1000/Копия_20208[[#This Row],[Number of stores]])</f>
        <v>1.4303571428571429</v>
      </c>
      <c r="K688">
        <f t="shared" si="10"/>
        <v>109.88314357053682</v>
      </c>
      <c r="L688">
        <f>Копия_20208[[#This Row],[Off-Take]]/Копия_20208[[#This Row],[Number of stores]]</f>
        <v>5.1084183673469384E-3</v>
      </c>
      <c r="M688">
        <f>Копия_20208[[#This Row],[Value (in 1000 rub)]]/Копия_20208[[#This Row],[Volume (in 1000 kg)]]/1000</f>
        <v>0.27470785892634203</v>
      </c>
    </row>
    <row r="689" spans="1:13" hidden="1" x14ac:dyDescent="0.25">
      <c r="A689">
        <v>2021</v>
      </c>
      <c r="B689">
        <v>1</v>
      </c>
      <c r="C689" s="1" t="s">
        <v>32</v>
      </c>
      <c r="D689" s="1" t="s">
        <v>10</v>
      </c>
      <c r="E689" s="1" t="s">
        <v>11</v>
      </c>
      <c r="F689">
        <v>97.1922</v>
      </c>
      <c r="G689" s="5">
        <v>5815.6747169999999</v>
      </c>
      <c r="H689">
        <v>20.410399999999999</v>
      </c>
      <c r="I689">
        <v>11628</v>
      </c>
      <c r="J689" s="4">
        <f>AVERAGE(Копия_20208[[#This Row],[Units (in 1000)]]*1000/Копия_20208[[#This Row],[Number of stores]])</f>
        <v>8.3584623323013414</v>
      </c>
      <c r="K689">
        <f t="shared" si="10"/>
        <v>59.836846135801018</v>
      </c>
      <c r="L689">
        <f>Копия_20208[[#This Row],[Off-Take]]/Копия_20208[[#This Row],[Number of stores]]</f>
        <v>7.1882201000183533E-4</v>
      </c>
      <c r="M689">
        <f>Копия_20208[[#This Row],[Value (in 1000 rub)]]/Копия_20208[[#This Row],[Volume (in 1000 kg)]]/1000</f>
        <v>0.28493683205620662</v>
      </c>
    </row>
    <row r="690" spans="1:13" hidden="1" x14ac:dyDescent="0.25">
      <c r="A690">
        <v>2021</v>
      </c>
      <c r="B690">
        <v>1</v>
      </c>
      <c r="C690" s="1" t="s">
        <v>32</v>
      </c>
      <c r="D690" s="1" t="s">
        <v>10</v>
      </c>
      <c r="E690" s="1" t="s">
        <v>12</v>
      </c>
      <c r="F690">
        <v>147.98070000000001</v>
      </c>
      <c r="G690" s="5">
        <v>13070.828160000001</v>
      </c>
      <c r="H690">
        <v>51.793100000000003</v>
      </c>
      <c r="I690">
        <v>15787</v>
      </c>
      <c r="J690" s="4">
        <f>AVERAGE(Копия_20208[[#This Row],[Units (in 1000)]]*1000/Копия_20208[[#This Row],[Number of stores]])</f>
        <v>9.3735795274593023</v>
      </c>
      <c r="K690">
        <f t="shared" si="10"/>
        <v>88.327924925344988</v>
      </c>
      <c r="L690">
        <f>Копия_20208[[#This Row],[Off-Take]]/Копия_20208[[#This Row],[Number of stores]]</f>
        <v>5.9375305805151718E-4</v>
      </c>
      <c r="M690">
        <f>Копия_20208[[#This Row],[Value (in 1000 rub)]]/Копия_20208[[#This Row],[Volume (in 1000 kg)]]/1000</f>
        <v>0.25236620630933465</v>
      </c>
    </row>
    <row r="691" spans="1:13" hidden="1" x14ac:dyDescent="0.25">
      <c r="A691">
        <v>2021</v>
      </c>
      <c r="B691">
        <v>1</v>
      </c>
      <c r="C691" s="1" t="s">
        <v>32</v>
      </c>
      <c r="D691" s="1" t="s">
        <v>10</v>
      </c>
      <c r="E691" s="1" t="s">
        <v>13</v>
      </c>
      <c r="F691">
        <v>9.3524999999999991</v>
      </c>
      <c r="G691" s="5">
        <v>1152.899461</v>
      </c>
      <c r="H691">
        <v>4.6763000000000003</v>
      </c>
      <c r="I691">
        <v>796</v>
      </c>
      <c r="J691" s="4">
        <f>AVERAGE(Копия_20208[[#This Row],[Units (in 1000)]]*1000/Копия_20208[[#This Row],[Number of stores]])</f>
        <v>11.749371859296483</v>
      </c>
      <c r="K691">
        <f t="shared" si="10"/>
        <v>123.27179481422081</v>
      </c>
      <c r="L691">
        <f>Копия_20208[[#This Row],[Off-Take]]/Копия_20208[[#This Row],[Number of stores]]</f>
        <v>1.4760517411176486E-2</v>
      </c>
      <c r="M691">
        <f>Копия_20208[[#This Row],[Value (in 1000 rub)]]/Копия_20208[[#This Row],[Volume (in 1000 kg)]]/1000</f>
        <v>0.24654095353163821</v>
      </c>
    </row>
    <row r="692" spans="1:13" hidden="1" x14ac:dyDescent="0.25">
      <c r="A692">
        <v>2021</v>
      </c>
      <c r="B692">
        <v>1</v>
      </c>
      <c r="C692" s="1" t="s">
        <v>32</v>
      </c>
      <c r="D692" s="1" t="s">
        <v>10</v>
      </c>
      <c r="E692" s="1" t="s">
        <v>14</v>
      </c>
      <c r="F692">
        <v>6.4600000000000005E-2</v>
      </c>
      <c r="G692" s="5">
        <v>9.0905620000000003</v>
      </c>
      <c r="H692">
        <v>4.8500000000000001E-2</v>
      </c>
      <c r="I692">
        <v>34</v>
      </c>
      <c r="J692" s="4">
        <f>AVERAGE(Копия_20208[[#This Row],[Units (in 1000)]]*1000/Копия_20208[[#This Row],[Number of stores]])</f>
        <v>1.9000000000000004</v>
      </c>
      <c r="K692">
        <f t="shared" si="10"/>
        <v>140.72077399380805</v>
      </c>
      <c r="L692">
        <f>Копия_20208[[#This Row],[Off-Take]]/Копия_20208[[#This Row],[Number of stores]]</f>
        <v>5.588235294117648E-2</v>
      </c>
      <c r="M692">
        <f>Копия_20208[[#This Row],[Value (in 1000 rub)]]/Копия_20208[[#This Row],[Volume (in 1000 kg)]]/1000</f>
        <v>0.18743426804123711</v>
      </c>
    </row>
    <row r="693" spans="1:13" hidden="1" x14ac:dyDescent="0.25">
      <c r="A693">
        <v>2021</v>
      </c>
      <c r="B693">
        <v>1</v>
      </c>
      <c r="C693" s="1" t="s">
        <v>32</v>
      </c>
      <c r="D693" s="1" t="s">
        <v>15</v>
      </c>
      <c r="E693" s="1" t="s">
        <v>11</v>
      </c>
      <c r="F693">
        <v>5.1999999999999998E-3</v>
      </c>
      <c r="G693" s="5">
        <v>0.65536899999999998</v>
      </c>
      <c r="H693">
        <v>1.1000000000000001E-3</v>
      </c>
      <c r="I693">
        <v>2</v>
      </c>
      <c r="J693" s="4">
        <f>AVERAGE(Копия_20208[[#This Row],[Units (in 1000)]]*1000/Копия_20208[[#This Row],[Number of stores]])</f>
        <v>2.6</v>
      </c>
      <c r="K693">
        <f t="shared" si="10"/>
        <v>126.0325</v>
      </c>
      <c r="L693">
        <f>Копия_20208[[#This Row],[Off-Take]]/Копия_20208[[#This Row],[Number of stores]]</f>
        <v>1.3</v>
      </c>
      <c r="M693">
        <f>Копия_20208[[#This Row],[Value (in 1000 rub)]]/Копия_20208[[#This Row],[Volume (in 1000 kg)]]/1000</f>
        <v>0.59578999999999993</v>
      </c>
    </row>
    <row r="694" spans="1:13" hidden="1" x14ac:dyDescent="0.25">
      <c r="A694">
        <v>2021</v>
      </c>
      <c r="B694">
        <v>1</v>
      </c>
      <c r="C694" s="1" t="s">
        <v>32</v>
      </c>
      <c r="D694" s="1" t="s">
        <v>15</v>
      </c>
      <c r="E694" s="1" t="s">
        <v>13</v>
      </c>
      <c r="F694">
        <v>49.695099999999996</v>
      </c>
      <c r="G694" s="5">
        <v>8107.0834329999998</v>
      </c>
      <c r="H694">
        <v>19.878</v>
      </c>
      <c r="I694">
        <v>1820</v>
      </c>
      <c r="J694" s="4">
        <f>AVERAGE(Копия_20208[[#This Row],[Units (in 1000)]]*1000/Копия_20208[[#This Row],[Number of stores]])</f>
        <v>27.305</v>
      </c>
      <c r="K694">
        <f t="shared" si="10"/>
        <v>163.13647488384169</v>
      </c>
      <c r="L694">
        <f>Копия_20208[[#This Row],[Off-Take]]/Копия_20208[[#This Row],[Number of stores]]</f>
        <v>1.5002747252747252E-2</v>
      </c>
      <c r="M694">
        <f>Копия_20208[[#This Row],[Value (in 1000 rub)]]/Копия_20208[[#This Row],[Volume (in 1000 kg)]]/1000</f>
        <v>0.40784200789817893</v>
      </c>
    </row>
    <row r="695" spans="1:13" hidden="1" x14ac:dyDescent="0.25">
      <c r="A695">
        <v>2021</v>
      </c>
      <c r="B695">
        <v>1</v>
      </c>
      <c r="C695" s="1" t="s">
        <v>32</v>
      </c>
      <c r="D695" s="1" t="s">
        <v>20</v>
      </c>
      <c r="E695" s="1" t="s">
        <v>12</v>
      </c>
      <c r="F695">
        <v>36.8688</v>
      </c>
      <c r="G695" s="5">
        <v>2073.7657469999999</v>
      </c>
      <c r="H695">
        <v>13.2728</v>
      </c>
      <c r="I695">
        <v>2184</v>
      </c>
      <c r="J695" s="4">
        <f>AVERAGE(Копия_20208[[#This Row],[Units (in 1000)]]*1000/Копия_20208[[#This Row],[Number of stores]])</f>
        <v>16.881318681318682</v>
      </c>
      <c r="K695">
        <f t="shared" si="10"/>
        <v>56.24717232456711</v>
      </c>
      <c r="L695">
        <f>Копия_20208[[#This Row],[Off-Take]]/Копия_20208[[#This Row],[Number of stores]]</f>
        <v>7.7295415207503122E-3</v>
      </c>
      <c r="M695">
        <f>Копия_20208[[#This Row],[Value (in 1000 rub)]]/Копия_20208[[#This Row],[Volume (in 1000 kg)]]/1000</f>
        <v>0.1562417686546923</v>
      </c>
    </row>
    <row r="696" spans="1:13" hidden="1" x14ac:dyDescent="0.25">
      <c r="A696">
        <v>2021</v>
      </c>
      <c r="B696">
        <v>1</v>
      </c>
      <c r="C696" s="1" t="s">
        <v>32</v>
      </c>
      <c r="D696" s="1" t="s">
        <v>16</v>
      </c>
      <c r="E696" s="1" t="s">
        <v>11</v>
      </c>
      <c r="F696">
        <v>2.7810999999999999</v>
      </c>
      <c r="G696" s="5">
        <v>190.90902499999999</v>
      </c>
      <c r="H696">
        <v>0.63970000000000005</v>
      </c>
      <c r="I696">
        <v>842</v>
      </c>
      <c r="J696" s="4">
        <f>AVERAGE(Копия_20208[[#This Row],[Units (in 1000)]]*1000/Копия_20208[[#This Row],[Number of stores]])</f>
        <v>3.3029691211401424</v>
      </c>
      <c r="K696">
        <f t="shared" si="10"/>
        <v>68.645149401316019</v>
      </c>
      <c r="L696">
        <f>Копия_20208[[#This Row],[Off-Take]]/Копия_20208[[#This Row],[Number of stores]]</f>
        <v>3.9227661771260598E-3</v>
      </c>
      <c r="M696">
        <f>Копия_20208[[#This Row],[Value (in 1000 rub)]]/Копия_20208[[#This Row],[Volume (in 1000 kg)]]/1000</f>
        <v>0.29843524308269498</v>
      </c>
    </row>
    <row r="697" spans="1:13" hidden="1" x14ac:dyDescent="0.25">
      <c r="A697">
        <v>2021</v>
      </c>
      <c r="B697">
        <v>1</v>
      </c>
      <c r="C697" s="1" t="s">
        <v>32</v>
      </c>
      <c r="D697" s="1" t="s">
        <v>16</v>
      </c>
      <c r="E697" s="1" t="s">
        <v>13</v>
      </c>
      <c r="F697">
        <v>5.3559000000000001</v>
      </c>
      <c r="G697" s="5">
        <v>807.00975100000005</v>
      </c>
      <c r="H697">
        <v>2.4102000000000001</v>
      </c>
      <c r="I697">
        <v>1879</v>
      </c>
      <c r="J697" s="4">
        <f>AVERAGE(Копия_20208[[#This Row],[Units (in 1000)]]*1000/Копия_20208[[#This Row],[Number of stores]])</f>
        <v>2.8503991484832358</v>
      </c>
      <c r="K697">
        <f t="shared" si="10"/>
        <v>150.67677719897682</v>
      </c>
      <c r="L697">
        <f>Копия_20208[[#This Row],[Off-Take]]/Копия_20208[[#This Row],[Number of stores]]</f>
        <v>1.5169766623114613E-3</v>
      </c>
      <c r="M697">
        <f>Копия_20208[[#This Row],[Value (in 1000 rub)]]/Копия_20208[[#This Row],[Volume (in 1000 kg)]]/1000</f>
        <v>0.33483103103476891</v>
      </c>
    </row>
    <row r="698" spans="1:13" hidden="1" x14ac:dyDescent="0.25">
      <c r="A698">
        <v>2021</v>
      </c>
      <c r="B698">
        <v>1</v>
      </c>
      <c r="C698" s="1" t="s">
        <v>32</v>
      </c>
      <c r="D698" s="1" t="s">
        <v>33</v>
      </c>
      <c r="E698" s="1" t="s">
        <v>18</v>
      </c>
      <c r="F698">
        <v>1.8007</v>
      </c>
      <c r="G698" s="5">
        <v>496.77016100000003</v>
      </c>
      <c r="H698">
        <v>0.34210000000000002</v>
      </c>
      <c r="I698">
        <v>96</v>
      </c>
      <c r="J698" s="4">
        <f>AVERAGE(Копия_20208[[#This Row],[Units (in 1000)]]*1000/Копия_20208[[#This Row],[Number of stores]])</f>
        <v>18.757291666666667</v>
      </c>
      <c r="K698">
        <f t="shared" si="10"/>
        <v>275.87613761315049</v>
      </c>
      <c r="L698">
        <f>Копия_20208[[#This Row],[Off-Take]]/Копия_20208[[#This Row],[Number of stores]]</f>
        <v>0.19538845486111112</v>
      </c>
      <c r="M698">
        <f>Копия_20208[[#This Row],[Value (in 1000 rub)]]/Копия_20208[[#This Row],[Volume (in 1000 kg)]]/1000</f>
        <v>1.4521197339959075</v>
      </c>
    </row>
    <row r="699" spans="1:13" hidden="1" x14ac:dyDescent="0.25">
      <c r="A699">
        <v>2021</v>
      </c>
      <c r="B699">
        <v>1</v>
      </c>
      <c r="C699" s="1" t="s">
        <v>32</v>
      </c>
      <c r="D699" s="1" t="s">
        <v>33</v>
      </c>
      <c r="E699" s="1" t="s">
        <v>12</v>
      </c>
      <c r="F699">
        <v>3.4299999999999997E-2</v>
      </c>
      <c r="G699" s="5">
        <v>10.777786000000001</v>
      </c>
      <c r="H699">
        <v>1.21E-2</v>
      </c>
      <c r="I699">
        <v>8</v>
      </c>
      <c r="J699" s="4">
        <f>AVERAGE(Копия_20208[[#This Row],[Units (in 1000)]]*1000/Копия_20208[[#This Row],[Number of stores]])</f>
        <v>4.2874999999999996</v>
      </c>
      <c r="K699">
        <f t="shared" si="10"/>
        <v>314.22116618075808</v>
      </c>
      <c r="L699">
        <f>Копия_20208[[#This Row],[Off-Take]]/Копия_20208[[#This Row],[Number of stores]]</f>
        <v>0.53593749999999996</v>
      </c>
      <c r="M699">
        <f>Копия_20208[[#This Row],[Value (in 1000 rub)]]/Копия_20208[[#This Row],[Volume (in 1000 kg)]]/1000</f>
        <v>0.89072611570247939</v>
      </c>
    </row>
    <row r="700" spans="1:13" hidden="1" x14ac:dyDescent="0.25">
      <c r="A700">
        <v>2021</v>
      </c>
      <c r="B700">
        <v>1</v>
      </c>
      <c r="C700" s="1" t="s">
        <v>32</v>
      </c>
      <c r="D700" s="1" t="s">
        <v>33</v>
      </c>
      <c r="E700" s="1" t="s">
        <v>13</v>
      </c>
      <c r="F700">
        <v>7.1199999999999999E-2</v>
      </c>
      <c r="G700" s="5">
        <v>35.072660999999997</v>
      </c>
      <c r="H700">
        <v>3.56E-2</v>
      </c>
      <c r="I700">
        <v>48</v>
      </c>
      <c r="J700" s="4">
        <f>AVERAGE(Копия_20208[[#This Row],[Units (in 1000)]]*1000/Копия_20208[[#This Row],[Number of stores]])</f>
        <v>1.4833333333333334</v>
      </c>
      <c r="K700">
        <f t="shared" si="10"/>
        <v>492.59355337078648</v>
      </c>
      <c r="L700">
        <f>Копия_20208[[#This Row],[Off-Take]]/Копия_20208[[#This Row],[Number of stores]]</f>
        <v>3.0902777777777779E-2</v>
      </c>
      <c r="M700">
        <f>Копия_20208[[#This Row],[Value (in 1000 rub)]]/Копия_20208[[#This Row],[Volume (in 1000 kg)]]/1000</f>
        <v>0.98518710674157295</v>
      </c>
    </row>
    <row r="701" spans="1:13" hidden="1" x14ac:dyDescent="0.25">
      <c r="A701">
        <v>2021</v>
      </c>
      <c r="B701">
        <v>1</v>
      </c>
      <c r="C701" s="1" t="s">
        <v>32</v>
      </c>
      <c r="D701" s="1" t="s">
        <v>19</v>
      </c>
      <c r="E701" s="1" t="s">
        <v>12</v>
      </c>
      <c r="F701">
        <v>2.1642000000000001</v>
      </c>
      <c r="G701" s="5">
        <v>341.34502600000002</v>
      </c>
      <c r="H701">
        <v>0.80079999999999996</v>
      </c>
      <c r="I701">
        <v>289</v>
      </c>
      <c r="J701" s="4">
        <f>AVERAGE(Копия_20208[[#This Row],[Units (in 1000)]]*1000/Копия_20208[[#This Row],[Number of stores]])</f>
        <v>7.4885813148788936</v>
      </c>
      <c r="K701">
        <f t="shared" si="10"/>
        <v>157.72342020146013</v>
      </c>
      <c r="L701">
        <f>Копия_20208[[#This Row],[Off-Take]]/Копия_20208[[#This Row],[Number of stores]]</f>
        <v>2.5912046072245308E-2</v>
      </c>
      <c r="M701">
        <f>Копия_20208[[#This Row],[Value (in 1000 rub)]]/Копия_20208[[#This Row],[Volume (in 1000 kg)]]/1000</f>
        <v>0.42625502747252753</v>
      </c>
    </row>
    <row r="702" spans="1:13" hidden="1" x14ac:dyDescent="0.25">
      <c r="A702">
        <v>2021</v>
      </c>
      <c r="B702">
        <v>1</v>
      </c>
      <c r="C702" s="1" t="s">
        <v>32</v>
      </c>
      <c r="D702" s="1" t="s">
        <v>35</v>
      </c>
      <c r="E702" s="1" t="s">
        <v>18</v>
      </c>
      <c r="F702">
        <v>0.32469999999999999</v>
      </c>
      <c r="G702" s="5">
        <v>59.056692000000005</v>
      </c>
      <c r="H702">
        <v>5.8500000000000003E-2</v>
      </c>
      <c r="I702">
        <v>75</v>
      </c>
      <c r="J702" s="4">
        <f>AVERAGE(Копия_20208[[#This Row],[Units (in 1000)]]*1000/Копия_20208[[#This Row],[Number of stores]])</f>
        <v>4.3293333333333335</v>
      </c>
      <c r="K702">
        <f t="shared" si="10"/>
        <v>181.88078842008011</v>
      </c>
      <c r="L702">
        <f>Копия_20208[[#This Row],[Off-Take]]/Копия_20208[[#This Row],[Number of stores]]</f>
        <v>5.7724444444444446E-2</v>
      </c>
      <c r="M702">
        <f>Копия_20208[[#This Row],[Value (in 1000 rub)]]/Копия_20208[[#This Row],[Volume (in 1000 kg)]]/1000</f>
        <v>1.0095161025641026</v>
      </c>
    </row>
    <row r="703" spans="1:13" hidden="1" x14ac:dyDescent="0.25">
      <c r="A703">
        <v>2021</v>
      </c>
      <c r="B703">
        <v>1</v>
      </c>
      <c r="C703" s="1" t="s">
        <v>32</v>
      </c>
      <c r="D703" s="1" t="s">
        <v>35</v>
      </c>
      <c r="E703" s="1" t="s">
        <v>12</v>
      </c>
      <c r="F703">
        <v>1.147</v>
      </c>
      <c r="G703" s="5">
        <v>246.98121499999999</v>
      </c>
      <c r="H703">
        <v>0.40150000000000002</v>
      </c>
      <c r="I703">
        <v>88</v>
      </c>
      <c r="J703" s="4">
        <f>AVERAGE(Копия_20208[[#This Row],[Units (in 1000)]]*1000/Копия_20208[[#This Row],[Number of stores]])</f>
        <v>13.034090909090908</v>
      </c>
      <c r="K703">
        <f t="shared" si="10"/>
        <v>215.3279991281604</v>
      </c>
      <c r="L703">
        <f>Копия_20208[[#This Row],[Off-Take]]/Копия_20208[[#This Row],[Number of stores]]</f>
        <v>0.1481146694214876</v>
      </c>
      <c r="M703">
        <f>Копия_20208[[#This Row],[Value (in 1000 rub)]]/Копия_20208[[#This Row],[Volume (in 1000 kg)]]/1000</f>
        <v>0.6151462391033623</v>
      </c>
    </row>
    <row r="704" spans="1:13" hidden="1" x14ac:dyDescent="0.25">
      <c r="A704">
        <v>2021</v>
      </c>
      <c r="B704">
        <v>1</v>
      </c>
      <c r="C704" s="1" t="s">
        <v>32</v>
      </c>
      <c r="D704" s="1" t="s">
        <v>37</v>
      </c>
      <c r="E704" s="1" t="s">
        <v>12</v>
      </c>
      <c r="F704">
        <v>1.2875000000000001</v>
      </c>
      <c r="G704" s="5">
        <v>233.90612299999998</v>
      </c>
      <c r="H704">
        <v>0.45050000000000001</v>
      </c>
      <c r="I704">
        <v>114</v>
      </c>
      <c r="J704" s="4">
        <f>AVERAGE(Копия_20208[[#This Row],[Units (in 1000)]]*1000/Копия_20208[[#This Row],[Number of stores]])</f>
        <v>11.293859649122806</v>
      </c>
      <c r="K704">
        <f t="shared" si="10"/>
        <v>181.67465864077667</v>
      </c>
      <c r="L704">
        <f>Копия_20208[[#This Row],[Off-Take]]/Копия_20208[[#This Row],[Number of stores]]</f>
        <v>9.9068944290550937E-2</v>
      </c>
      <c r="M704">
        <f>Копия_20208[[#This Row],[Value (in 1000 rub)]]/Копия_20208[[#This Row],[Volume (in 1000 kg)]]/1000</f>
        <v>0.51921447946725852</v>
      </c>
    </row>
    <row r="705" spans="1:13" hidden="1" x14ac:dyDescent="0.25">
      <c r="A705">
        <v>2021</v>
      </c>
      <c r="B705">
        <v>1</v>
      </c>
      <c r="C705" s="1" t="s">
        <v>32</v>
      </c>
      <c r="D705" s="1" t="s">
        <v>29</v>
      </c>
      <c r="E705" s="1" t="s">
        <v>12</v>
      </c>
      <c r="F705">
        <v>1.2999999999999999E-3</v>
      </c>
      <c r="G705" s="5">
        <v>0.51188299999999998</v>
      </c>
      <c r="H705">
        <v>5.0000000000000001E-4</v>
      </c>
      <c r="I705">
        <v>1</v>
      </c>
      <c r="J705" s="4">
        <f>AVERAGE(Копия_20208[[#This Row],[Units (in 1000)]]*1000/Копия_20208[[#This Row],[Number of stores]])</f>
        <v>1.3</v>
      </c>
      <c r="K705">
        <f t="shared" si="10"/>
        <v>393.75615384615384</v>
      </c>
      <c r="L705">
        <f>Копия_20208[[#This Row],[Off-Take]]/Копия_20208[[#This Row],[Number of stores]]</f>
        <v>1.3</v>
      </c>
      <c r="M705">
        <f>Копия_20208[[#This Row],[Value (in 1000 rub)]]/Копия_20208[[#This Row],[Volume (in 1000 kg)]]/1000</f>
        <v>1.023766</v>
      </c>
    </row>
    <row r="706" spans="1:13" hidden="1" x14ac:dyDescent="0.25">
      <c r="A706">
        <v>2021</v>
      </c>
      <c r="B706">
        <v>1</v>
      </c>
      <c r="C706" s="1" t="s">
        <v>32</v>
      </c>
      <c r="D706" s="1" t="s">
        <v>29</v>
      </c>
      <c r="E706" s="1" t="s">
        <v>13</v>
      </c>
      <c r="F706">
        <v>0.65149999999999997</v>
      </c>
      <c r="G706" s="5">
        <v>221.027694</v>
      </c>
      <c r="H706">
        <v>0.26050000000000001</v>
      </c>
      <c r="I706">
        <v>96</v>
      </c>
      <c r="J706" s="4">
        <f>AVERAGE(Копия_20208[[#This Row],[Units (in 1000)]]*1000/Копия_20208[[#This Row],[Number of stores]])</f>
        <v>6.786458333333333</v>
      </c>
      <c r="K706">
        <f t="shared" ref="K706:K754" si="11">AVERAGE(G706/F706)</f>
        <v>339.25969915579435</v>
      </c>
      <c r="L706">
        <f>Копия_20208[[#This Row],[Off-Take]]/Копия_20208[[#This Row],[Number of stores]]</f>
        <v>7.0692274305555552E-2</v>
      </c>
      <c r="M706">
        <f>Копия_20208[[#This Row],[Value (in 1000 rub)]]/Копия_20208[[#This Row],[Volume (in 1000 kg)]]/1000</f>
        <v>0.84847483301343563</v>
      </c>
    </row>
    <row r="707" spans="1:13" hidden="1" x14ac:dyDescent="0.25">
      <c r="A707">
        <v>2021</v>
      </c>
      <c r="B707">
        <v>1</v>
      </c>
      <c r="C707" s="1" t="s">
        <v>32</v>
      </c>
      <c r="D707" s="1" t="s">
        <v>34</v>
      </c>
      <c r="E707" s="1" t="s">
        <v>18</v>
      </c>
      <c r="F707">
        <v>6.9999999999999999E-4</v>
      </c>
      <c r="G707" s="5">
        <v>0.330204</v>
      </c>
      <c r="H707">
        <v>1E-4</v>
      </c>
      <c r="I707">
        <v>0</v>
      </c>
      <c r="J707" s="4" t="e">
        <f>AVERAGE(Копия_20208[[#This Row],[Units (in 1000)]]*1000/Копия_20208[[#This Row],[Number of stores]])</f>
        <v>#DIV/0!</v>
      </c>
      <c r="K707">
        <f t="shared" si="11"/>
        <v>471.72</v>
      </c>
      <c r="L707" t="e">
        <f>Копия_20208[[#This Row],[Off-Take]]/Копия_20208[[#This Row],[Number of stores]]</f>
        <v>#DIV/0!</v>
      </c>
      <c r="M707">
        <f>Копия_20208[[#This Row],[Value (in 1000 rub)]]/Копия_20208[[#This Row],[Volume (in 1000 kg)]]/1000</f>
        <v>3.3020399999999999</v>
      </c>
    </row>
    <row r="708" spans="1:13" hidden="1" x14ac:dyDescent="0.25">
      <c r="A708">
        <v>2021</v>
      </c>
      <c r="B708">
        <v>1</v>
      </c>
      <c r="C708" s="1" t="s">
        <v>32</v>
      </c>
      <c r="D708" s="1" t="s">
        <v>34</v>
      </c>
      <c r="E708" s="1" t="s">
        <v>12</v>
      </c>
      <c r="F708">
        <v>5.7700000000000001E-2</v>
      </c>
      <c r="G708" s="5">
        <v>27.053737000000002</v>
      </c>
      <c r="H708">
        <v>2.0199999999999999E-2</v>
      </c>
      <c r="I708">
        <v>0</v>
      </c>
      <c r="J708" s="4" t="e">
        <f>AVERAGE(Копия_20208[[#This Row],[Units (in 1000)]]*1000/Копия_20208[[#This Row],[Number of stores]])</f>
        <v>#DIV/0!</v>
      </c>
      <c r="K708">
        <f t="shared" si="11"/>
        <v>468.86892547660312</v>
      </c>
      <c r="L708" t="e">
        <f>Копия_20208[[#This Row],[Off-Take]]/Копия_20208[[#This Row],[Number of stores]]</f>
        <v>#DIV/0!</v>
      </c>
      <c r="M708">
        <f>Копия_20208[[#This Row],[Value (in 1000 rub)]]/Копия_20208[[#This Row],[Volume (in 1000 kg)]]/1000</f>
        <v>1.3392939108910893</v>
      </c>
    </row>
    <row r="709" spans="1:13" hidden="1" x14ac:dyDescent="0.25">
      <c r="A709">
        <v>2021</v>
      </c>
      <c r="B709">
        <v>1</v>
      </c>
      <c r="C709" s="1" t="s">
        <v>32</v>
      </c>
      <c r="D709" s="1" t="s">
        <v>34</v>
      </c>
      <c r="E709" s="1" t="s">
        <v>13</v>
      </c>
      <c r="F709">
        <v>0.29909999999999998</v>
      </c>
      <c r="G709" s="5">
        <v>167.43448900000001</v>
      </c>
      <c r="H709">
        <v>0.12559999999999999</v>
      </c>
      <c r="I709">
        <v>0</v>
      </c>
      <c r="J709" s="4" t="e">
        <f>AVERAGE(Копия_20208[[#This Row],[Units (in 1000)]]*1000/Копия_20208[[#This Row],[Number of stores]])</f>
        <v>#DIV/0!</v>
      </c>
      <c r="K709">
        <f t="shared" si="11"/>
        <v>559.79434637245072</v>
      </c>
      <c r="L709" t="e">
        <f>Копия_20208[[#This Row],[Off-Take]]/Копия_20208[[#This Row],[Number of stores]]</f>
        <v>#DIV/0!</v>
      </c>
      <c r="M709">
        <f>Копия_20208[[#This Row],[Value (in 1000 rub)]]/Копия_20208[[#This Row],[Volume (in 1000 kg)]]/1000</f>
        <v>1.3330771417197453</v>
      </c>
    </row>
    <row r="710" spans="1:13" hidden="1" x14ac:dyDescent="0.25">
      <c r="A710">
        <v>2021</v>
      </c>
      <c r="B710">
        <v>2</v>
      </c>
      <c r="C710" s="1" t="s">
        <v>9</v>
      </c>
      <c r="D710" s="1" t="s">
        <v>10</v>
      </c>
      <c r="E710" s="1" t="s">
        <v>11</v>
      </c>
      <c r="F710">
        <v>11.0802</v>
      </c>
      <c r="G710" s="5">
        <v>740.73100199999999</v>
      </c>
      <c r="H710">
        <v>2.3268</v>
      </c>
      <c r="I710">
        <v>558</v>
      </c>
      <c r="J710" s="4">
        <f>AVERAGE(Копия_20208[[#This Row],[Units (in 1000)]]*1000/Копия_20208[[#This Row],[Number of stores]])</f>
        <v>19.856989247311827</v>
      </c>
      <c r="K710">
        <f t="shared" si="11"/>
        <v>66.851771809173115</v>
      </c>
      <c r="L710">
        <f>Копия_20208[[#This Row],[Off-Take]]/Копия_20208[[#This Row],[Number of stores]]</f>
        <v>3.5586002235325855E-2</v>
      </c>
      <c r="M710">
        <f>Копия_20208[[#This Row],[Value (in 1000 rub)]]/Копия_20208[[#This Row],[Volume (in 1000 kg)]]/1000</f>
        <v>0.31834751676121709</v>
      </c>
    </row>
    <row r="711" spans="1:13" hidden="1" x14ac:dyDescent="0.25">
      <c r="A711">
        <v>2021</v>
      </c>
      <c r="B711">
        <v>2</v>
      </c>
      <c r="C711" s="1" t="s">
        <v>9</v>
      </c>
      <c r="D711" s="1" t="s">
        <v>10</v>
      </c>
      <c r="E711" s="1" t="s">
        <v>12</v>
      </c>
      <c r="F711">
        <v>71.581800000000001</v>
      </c>
      <c r="G711" s="5">
        <v>6362.6738449999993</v>
      </c>
      <c r="H711">
        <v>25.0535</v>
      </c>
      <c r="I711">
        <v>810</v>
      </c>
      <c r="J711" s="4">
        <f>AVERAGE(Копия_20208[[#This Row],[Units (in 1000)]]*1000/Копия_20208[[#This Row],[Number of stores]])</f>
        <v>88.372592592592596</v>
      </c>
      <c r="K711">
        <f t="shared" si="11"/>
        <v>88.886753965393424</v>
      </c>
      <c r="L711">
        <f>Копия_20208[[#This Row],[Off-Take]]/Копия_20208[[#This Row],[Number of stores]]</f>
        <v>0.10910196616369457</v>
      </c>
      <c r="M711">
        <f>Копия_20208[[#This Row],[Value (in 1000 rub)]]/Копия_20208[[#This Row],[Volume (in 1000 kg)]]/1000</f>
        <v>0.2539634719699842</v>
      </c>
    </row>
    <row r="712" spans="1:13" hidden="1" x14ac:dyDescent="0.25">
      <c r="A712">
        <v>2021</v>
      </c>
      <c r="B712">
        <v>2</v>
      </c>
      <c r="C712" s="1" t="s">
        <v>9</v>
      </c>
      <c r="D712" s="1" t="s">
        <v>10</v>
      </c>
      <c r="E712" s="1" t="s">
        <v>13</v>
      </c>
      <c r="F712">
        <v>30.163699999999999</v>
      </c>
      <c r="G712" s="5">
        <v>3418.376272</v>
      </c>
      <c r="H712">
        <v>15.082000000000001</v>
      </c>
      <c r="I712">
        <v>587</v>
      </c>
      <c r="J712" s="4">
        <f>AVERAGE(Копия_20208[[#This Row],[Units (in 1000)]]*1000/Копия_20208[[#This Row],[Number of stores]])</f>
        <v>51.386201022146501</v>
      </c>
      <c r="K712">
        <f t="shared" si="11"/>
        <v>113.32748542121823</v>
      </c>
      <c r="L712">
        <f>Копия_20208[[#This Row],[Off-Take]]/Копия_20208[[#This Row],[Number of stores]]</f>
        <v>8.754037652835861E-2</v>
      </c>
      <c r="M712">
        <f>Копия_20208[[#This Row],[Value (in 1000 rub)]]/Копия_20208[[#This Row],[Volume (in 1000 kg)]]/1000</f>
        <v>0.22665271661583344</v>
      </c>
    </row>
    <row r="713" spans="1:13" hidden="1" x14ac:dyDescent="0.25">
      <c r="A713">
        <v>2021</v>
      </c>
      <c r="B713">
        <v>2</v>
      </c>
      <c r="C713" s="1" t="s">
        <v>9</v>
      </c>
      <c r="D713" s="1" t="s">
        <v>15</v>
      </c>
      <c r="E713" s="1" t="s">
        <v>11</v>
      </c>
      <c r="F713">
        <v>7.5300000000000006E-2</v>
      </c>
      <c r="G713" s="5">
        <v>8.4115210000000005</v>
      </c>
      <c r="H713">
        <v>1.5100000000000001E-2</v>
      </c>
      <c r="I713">
        <v>10</v>
      </c>
      <c r="J713" s="4">
        <f>AVERAGE(Копия_20208[[#This Row],[Units (in 1000)]]*1000/Копия_20208[[#This Row],[Number of stores]])</f>
        <v>7.5300000000000011</v>
      </c>
      <c r="K713">
        <f t="shared" si="11"/>
        <v>111.70678618857902</v>
      </c>
      <c r="L713">
        <f>Копия_20208[[#This Row],[Off-Take]]/Копия_20208[[#This Row],[Number of stores]]</f>
        <v>0.75300000000000011</v>
      </c>
      <c r="M713">
        <f>Копия_20208[[#This Row],[Value (in 1000 rub)]]/Копия_20208[[#This Row],[Volume (in 1000 kg)]]/1000</f>
        <v>0.55705437086092713</v>
      </c>
    </row>
    <row r="714" spans="1:13" hidden="1" x14ac:dyDescent="0.25">
      <c r="A714">
        <v>2021</v>
      </c>
      <c r="B714">
        <v>2</v>
      </c>
      <c r="C714" s="1" t="s">
        <v>9</v>
      </c>
      <c r="D714" s="1" t="s">
        <v>15</v>
      </c>
      <c r="E714" s="1" t="s">
        <v>13</v>
      </c>
      <c r="F714">
        <v>21.940899999999999</v>
      </c>
      <c r="G714" s="5">
        <v>4399.8657980000007</v>
      </c>
      <c r="H714">
        <v>8.7763000000000009</v>
      </c>
      <c r="I714">
        <v>668</v>
      </c>
      <c r="J714" s="4">
        <f>AVERAGE(Копия_20208[[#This Row],[Units (in 1000)]]*1000/Копия_20208[[#This Row],[Number of stores]])</f>
        <v>32.845658682634728</v>
      </c>
      <c r="K714">
        <f t="shared" si="11"/>
        <v>200.53260340277751</v>
      </c>
      <c r="L714">
        <f>Копия_20208[[#This Row],[Off-Take]]/Копия_20208[[#This Row],[Number of stores]]</f>
        <v>4.9170147728495102E-2</v>
      </c>
      <c r="M714">
        <f>Копия_20208[[#This Row],[Value (in 1000 rub)]]/Копия_20208[[#This Row],[Volume (in 1000 kg)]]/1000</f>
        <v>0.50133493590693123</v>
      </c>
    </row>
    <row r="715" spans="1:13" hidden="1" x14ac:dyDescent="0.25">
      <c r="A715">
        <v>2021</v>
      </c>
      <c r="B715">
        <v>2</v>
      </c>
      <c r="C715" s="1" t="s">
        <v>9</v>
      </c>
      <c r="D715" s="1" t="s">
        <v>20</v>
      </c>
      <c r="E715" s="1" t="s">
        <v>12</v>
      </c>
      <c r="F715">
        <v>4.7880000000000003</v>
      </c>
      <c r="G715" s="5">
        <v>323.52865200000002</v>
      </c>
      <c r="H715">
        <v>1.7237</v>
      </c>
      <c r="I715">
        <v>237</v>
      </c>
      <c r="J715" s="4">
        <f>AVERAGE(Копия_20208[[#This Row],[Units (in 1000)]]*1000/Копия_20208[[#This Row],[Number of stores]])</f>
        <v>20.202531645569621</v>
      </c>
      <c r="K715">
        <f t="shared" si="11"/>
        <v>67.570729323308271</v>
      </c>
      <c r="L715">
        <f>Копия_20208[[#This Row],[Off-Take]]/Копия_20208[[#This Row],[Number of stores]]</f>
        <v>8.5242749559365491E-2</v>
      </c>
      <c r="M715">
        <f>Копия_20208[[#This Row],[Value (in 1000 rub)]]/Копия_20208[[#This Row],[Volume (in 1000 kg)]]/1000</f>
        <v>0.18769429251029762</v>
      </c>
    </row>
    <row r="716" spans="1:13" hidden="1" x14ac:dyDescent="0.25">
      <c r="A716">
        <v>2021</v>
      </c>
      <c r="B716">
        <v>2</v>
      </c>
      <c r="C716" s="1" t="s">
        <v>9</v>
      </c>
      <c r="D716" s="1" t="s">
        <v>17</v>
      </c>
      <c r="E716" s="1" t="s">
        <v>18</v>
      </c>
      <c r="F716">
        <v>2.5794000000000001</v>
      </c>
      <c r="G716" s="5">
        <v>284.872613</v>
      </c>
      <c r="H716">
        <v>0.46429999999999999</v>
      </c>
      <c r="I716">
        <v>105</v>
      </c>
      <c r="J716" s="4">
        <f>AVERAGE(Копия_20208[[#This Row],[Units (in 1000)]]*1000/Копия_20208[[#This Row],[Number of stores]])</f>
        <v>24.565714285714286</v>
      </c>
      <c r="K716">
        <f t="shared" si="11"/>
        <v>110.44142552531596</v>
      </c>
      <c r="L716">
        <f>Копия_20208[[#This Row],[Off-Take]]/Копия_20208[[#This Row],[Number of stores]]</f>
        <v>0.23395918367346938</v>
      </c>
      <c r="M716">
        <f>Копия_20208[[#This Row],[Value (in 1000 rub)]]/Копия_20208[[#This Row],[Volume (in 1000 kg)]]/1000</f>
        <v>0.61355290329528323</v>
      </c>
    </row>
    <row r="717" spans="1:13" hidden="1" x14ac:dyDescent="0.25">
      <c r="A717">
        <v>2021</v>
      </c>
      <c r="B717">
        <v>2</v>
      </c>
      <c r="C717" s="1" t="s">
        <v>9</v>
      </c>
      <c r="D717" s="1" t="s">
        <v>16</v>
      </c>
      <c r="E717" s="1" t="s">
        <v>11</v>
      </c>
      <c r="F717">
        <v>2.4279000000000002</v>
      </c>
      <c r="G717" s="5">
        <v>182.747544</v>
      </c>
      <c r="H717">
        <v>0.55840000000000001</v>
      </c>
      <c r="I717">
        <v>343</v>
      </c>
      <c r="J717" s="4">
        <f>AVERAGE(Копия_20208[[#This Row],[Units (in 1000)]]*1000/Копия_20208[[#This Row],[Number of stores]])</f>
        <v>7.0784256559766767</v>
      </c>
      <c r="K717">
        <f t="shared" si="11"/>
        <v>75.269798591375263</v>
      </c>
      <c r="L717">
        <f>Копия_20208[[#This Row],[Off-Take]]/Копия_20208[[#This Row],[Number of stores]]</f>
        <v>2.0636809492643373E-2</v>
      </c>
      <c r="M717">
        <f>Копия_20208[[#This Row],[Value (in 1000 rub)]]/Копия_20208[[#This Row],[Volume (in 1000 kg)]]/1000</f>
        <v>0.32726995702005729</v>
      </c>
    </row>
    <row r="718" spans="1:13" hidden="1" x14ac:dyDescent="0.25">
      <c r="A718">
        <v>2021</v>
      </c>
      <c r="B718">
        <v>2</v>
      </c>
      <c r="C718" s="1" t="s">
        <v>9</v>
      </c>
      <c r="D718" s="1" t="s">
        <v>16</v>
      </c>
      <c r="E718" s="1" t="s">
        <v>13</v>
      </c>
      <c r="F718">
        <v>0.70809999999999995</v>
      </c>
      <c r="G718" s="5">
        <v>89.89909200000001</v>
      </c>
      <c r="H718">
        <v>0.31859999999999999</v>
      </c>
      <c r="I718">
        <v>208</v>
      </c>
      <c r="J718" s="4">
        <f>AVERAGE(Копия_20208[[#This Row],[Units (in 1000)]]*1000/Копия_20208[[#This Row],[Number of stores]])</f>
        <v>3.4043269230769226</v>
      </c>
      <c r="K718">
        <f t="shared" si="11"/>
        <v>126.95818669679426</v>
      </c>
      <c r="L718">
        <f>Копия_20208[[#This Row],[Off-Take]]/Копия_20208[[#This Row],[Number of stores]]</f>
        <v>1.6366956360946743E-2</v>
      </c>
      <c r="M718">
        <f>Копия_20208[[#This Row],[Value (in 1000 rub)]]/Копия_20208[[#This Row],[Volume (in 1000 kg)]]/1000</f>
        <v>0.2821691525423729</v>
      </c>
    </row>
    <row r="719" spans="1:13" hidden="1" x14ac:dyDescent="0.25">
      <c r="A719">
        <v>2021</v>
      </c>
      <c r="B719">
        <v>2</v>
      </c>
      <c r="C719" s="1" t="s">
        <v>9</v>
      </c>
      <c r="D719" s="1" t="s">
        <v>19</v>
      </c>
      <c r="E719" s="1" t="s">
        <v>12</v>
      </c>
      <c r="F719">
        <v>0.99070000000000003</v>
      </c>
      <c r="G719" s="5">
        <v>147.66493800000001</v>
      </c>
      <c r="H719">
        <v>0.36659999999999998</v>
      </c>
      <c r="I719">
        <v>77</v>
      </c>
      <c r="J719" s="4">
        <f>AVERAGE(Копия_20208[[#This Row],[Units (in 1000)]]*1000/Копия_20208[[#This Row],[Number of stores]])</f>
        <v>12.866233766233767</v>
      </c>
      <c r="K719">
        <f t="shared" si="11"/>
        <v>149.051113354194</v>
      </c>
      <c r="L719">
        <f>Копия_20208[[#This Row],[Off-Take]]/Копия_20208[[#This Row],[Number of stores]]</f>
        <v>0.16709394501602295</v>
      </c>
      <c r="M719">
        <f>Копия_20208[[#This Row],[Value (in 1000 rub)]]/Копия_20208[[#This Row],[Volume (in 1000 kg)]]/1000</f>
        <v>0.40279579378068747</v>
      </c>
    </row>
    <row r="720" spans="1:13" hidden="1" x14ac:dyDescent="0.25">
      <c r="A720">
        <v>2021</v>
      </c>
      <c r="B720">
        <v>2</v>
      </c>
      <c r="C720" s="1" t="s">
        <v>9</v>
      </c>
      <c r="D720" s="1" t="s">
        <v>21</v>
      </c>
      <c r="E720" s="1" t="s">
        <v>22</v>
      </c>
      <c r="F720">
        <v>5.7999999999999996E-3</v>
      </c>
      <c r="G720" s="5">
        <v>1.9080229999999998</v>
      </c>
      <c r="H720">
        <v>1.6000000000000001E-3</v>
      </c>
      <c r="I720">
        <v>2</v>
      </c>
      <c r="J720" s="4">
        <f>AVERAGE(Копия_20208[[#This Row],[Units (in 1000)]]*1000/Копия_20208[[#This Row],[Number of stores]])</f>
        <v>2.9</v>
      </c>
      <c r="K720">
        <f t="shared" si="11"/>
        <v>328.9694827586207</v>
      </c>
      <c r="L720">
        <f>Копия_20208[[#This Row],[Off-Take]]/Копия_20208[[#This Row],[Number of stores]]</f>
        <v>1.45</v>
      </c>
      <c r="M720">
        <f>Копия_20208[[#This Row],[Value (in 1000 rub)]]/Копия_20208[[#This Row],[Volume (in 1000 kg)]]/1000</f>
        <v>1.1925143749999998</v>
      </c>
    </row>
    <row r="721" spans="1:13" hidden="1" x14ac:dyDescent="0.25">
      <c r="A721">
        <v>2021</v>
      </c>
      <c r="B721">
        <v>2</v>
      </c>
      <c r="C721" s="1" t="s">
        <v>9</v>
      </c>
      <c r="D721" s="1" t="s">
        <v>21</v>
      </c>
      <c r="E721" s="1" t="s">
        <v>13</v>
      </c>
      <c r="F721">
        <v>1.0523</v>
      </c>
      <c r="G721" s="5">
        <v>136.39728200000002</v>
      </c>
      <c r="H721">
        <v>0.4209</v>
      </c>
      <c r="I721">
        <v>124</v>
      </c>
      <c r="J721" s="4">
        <f>AVERAGE(Копия_20208[[#This Row],[Units (in 1000)]]*1000/Копия_20208[[#This Row],[Number of stores]])</f>
        <v>8.4862903225806452</v>
      </c>
      <c r="K721">
        <f t="shared" si="11"/>
        <v>129.61824764800915</v>
      </c>
      <c r="L721">
        <f>Копия_20208[[#This Row],[Off-Take]]/Копия_20208[[#This Row],[Number of stores]]</f>
        <v>6.843782518210198E-2</v>
      </c>
      <c r="M721">
        <f>Копия_20208[[#This Row],[Value (in 1000 rub)]]/Копия_20208[[#This Row],[Volume (in 1000 kg)]]/1000</f>
        <v>0.32406101686861488</v>
      </c>
    </row>
    <row r="722" spans="1:13" hidden="1" x14ac:dyDescent="0.25">
      <c r="A722">
        <v>2021</v>
      </c>
      <c r="B722">
        <v>2</v>
      </c>
      <c r="C722" s="1" t="s">
        <v>9</v>
      </c>
      <c r="D722" s="1" t="s">
        <v>23</v>
      </c>
      <c r="E722" s="1" t="s">
        <v>13</v>
      </c>
      <c r="F722">
        <v>0.37630000000000002</v>
      </c>
      <c r="G722" s="5">
        <v>59.318733999999999</v>
      </c>
      <c r="H722">
        <v>0.15049999999999999</v>
      </c>
      <c r="I722">
        <v>165</v>
      </c>
      <c r="J722" s="4">
        <f>AVERAGE(Копия_20208[[#This Row],[Units (in 1000)]]*1000/Копия_20208[[#This Row],[Number of stores]])</f>
        <v>2.2806060606060607</v>
      </c>
      <c r="K722">
        <f t="shared" si="11"/>
        <v>157.6368163699176</v>
      </c>
      <c r="L722">
        <f>Копия_20208[[#This Row],[Off-Take]]/Копия_20208[[#This Row],[Number of stores]]</f>
        <v>1.3821854912764005E-2</v>
      </c>
      <c r="M722">
        <f>Копия_20208[[#This Row],[Value (in 1000 rub)]]/Копия_20208[[#This Row],[Volume (in 1000 kg)]]/1000</f>
        <v>0.39414441196013289</v>
      </c>
    </row>
    <row r="723" spans="1:13" hidden="1" x14ac:dyDescent="0.25">
      <c r="A723">
        <v>2021</v>
      </c>
      <c r="B723">
        <v>2</v>
      </c>
      <c r="C723" s="1" t="s">
        <v>9</v>
      </c>
      <c r="D723" s="1" t="s">
        <v>25</v>
      </c>
      <c r="E723" s="1" t="s">
        <v>18</v>
      </c>
      <c r="F723">
        <v>0.53129999999999999</v>
      </c>
      <c r="G723" s="5">
        <v>46.850673999999998</v>
      </c>
      <c r="H723">
        <v>9.5600000000000004E-2</v>
      </c>
      <c r="I723">
        <v>87</v>
      </c>
      <c r="J723" s="4">
        <f>AVERAGE(Копия_20208[[#This Row],[Units (in 1000)]]*1000/Копия_20208[[#This Row],[Number of stores]])</f>
        <v>6.1068965517241374</v>
      </c>
      <c r="K723">
        <f t="shared" si="11"/>
        <v>88.181204592508934</v>
      </c>
      <c r="L723">
        <f>Копия_20208[[#This Row],[Off-Take]]/Копия_20208[[#This Row],[Number of stores]]</f>
        <v>7.0194213238208472E-2</v>
      </c>
      <c r="M723">
        <f>Копия_20208[[#This Row],[Value (in 1000 rub)]]/Копия_20208[[#This Row],[Volume (in 1000 kg)]]/1000</f>
        <v>0.49006981171548114</v>
      </c>
    </row>
    <row r="724" spans="1:13" hidden="1" x14ac:dyDescent="0.25">
      <c r="A724">
        <v>2021</v>
      </c>
      <c r="B724">
        <v>2</v>
      </c>
      <c r="C724" s="1" t="s">
        <v>9</v>
      </c>
      <c r="D724" s="1" t="s">
        <v>25</v>
      </c>
      <c r="E724" s="1" t="s">
        <v>13</v>
      </c>
      <c r="F724">
        <v>1.06E-2</v>
      </c>
      <c r="G724" s="5">
        <v>1.650026</v>
      </c>
      <c r="H724">
        <v>4.1999999999999997E-3</v>
      </c>
      <c r="I724">
        <v>8</v>
      </c>
      <c r="J724" s="4">
        <f>AVERAGE(Копия_20208[[#This Row],[Units (in 1000)]]*1000/Копия_20208[[#This Row],[Number of stores]])</f>
        <v>1.325</v>
      </c>
      <c r="K724">
        <f t="shared" si="11"/>
        <v>155.66283018867924</v>
      </c>
      <c r="L724">
        <f>Копия_20208[[#This Row],[Off-Take]]/Копия_20208[[#This Row],[Number of stores]]</f>
        <v>0.16562499999999999</v>
      </c>
      <c r="M724">
        <f>Копия_20208[[#This Row],[Value (in 1000 rub)]]/Копия_20208[[#This Row],[Volume (in 1000 kg)]]/1000</f>
        <v>0.39286333333333334</v>
      </c>
    </row>
    <row r="725" spans="1:13" hidden="1" x14ac:dyDescent="0.25">
      <c r="A725">
        <v>2021</v>
      </c>
      <c r="B725">
        <v>2</v>
      </c>
      <c r="C725" s="1" t="s">
        <v>9</v>
      </c>
      <c r="D725" s="1" t="s">
        <v>41</v>
      </c>
      <c r="E725" s="1" t="s">
        <v>13</v>
      </c>
      <c r="F725">
        <v>0.2056</v>
      </c>
      <c r="G725" s="5">
        <v>41.075017000000003</v>
      </c>
      <c r="H725">
        <v>8.2299999999999998E-2</v>
      </c>
      <c r="I725">
        <v>62</v>
      </c>
      <c r="J725" s="4">
        <f>AVERAGE(Копия_20208[[#This Row],[Units (in 1000)]]*1000/Копия_20208[[#This Row],[Number of stores]])</f>
        <v>3.3161290322580643</v>
      </c>
      <c r="K725">
        <f t="shared" si="11"/>
        <v>199.78121108949418</v>
      </c>
      <c r="L725">
        <f>Копия_20208[[#This Row],[Off-Take]]/Копия_20208[[#This Row],[Number of stores]]</f>
        <v>5.3485952133194584E-2</v>
      </c>
      <c r="M725">
        <f>Копия_20208[[#This Row],[Value (in 1000 rub)]]/Копия_20208[[#This Row],[Volume (in 1000 kg)]]/1000</f>
        <v>0.49908890643985421</v>
      </c>
    </row>
    <row r="726" spans="1:13" hidden="1" x14ac:dyDescent="0.25">
      <c r="A726">
        <v>2021</v>
      </c>
      <c r="B726">
        <v>2</v>
      </c>
      <c r="C726" s="1" t="s">
        <v>26</v>
      </c>
      <c r="D726" s="1" t="s">
        <v>10</v>
      </c>
      <c r="E726" s="1" t="s">
        <v>11</v>
      </c>
      <c r="F726">
        <v>54.909199999999998</v>
      </c>
      <c r="G726" s="5">
        <v>3357.6095469999996</v>
      </c>
      <c r="H726">
        <v>11.531000000000001</v>
      </c>
      <c r="I726">
        <v>8226</v>
      </c>
      <c r="J726" s="4">
        <f>AVERAGE(Копия_20208[[#This Row],[Units (in 1000)]]*1000/Копия_20208[[#This Row],[Number of stores]])</f>
        <v>6.6750790177486019</v>
      </c>
      <c r="K726">
        <f t="shared" si="11"/>
        <v>61.148396753185253</v>
      </c>
      <c r="L726">
        <f>Копия_20208[[#This Row],[Off-Take]]/Копия_20208[[#This Row],[Number of stores]]</f>
        <v>8.1146110111215682E-4</v>
      </c>
      <c r="M726">
        <f>Копия_20208[[#This Row],[Value (in 1000 rub)]]/Копия_20208[[#This Row],[Volume (in 1000 kg)]]/1000</f>
        <v>0.29118112453386513</v>
      </c>
    </row>
    <row r="727" spans="1:13" hidden="1" x14ac:dyDescent="0.25">
      <c r="A727">
        <v>2021</v>
      </c>
      <c r="B727">
        <v>2</v>
      </c>
      <c r="C727" s="1" t="s">
        <v>26</v>
      </c>
      <c r="D727" s="1" t="s">
        <v>10</v>
      </c>
      <c r="E727" s="1" t="s">
        <v>12</v>
      </c>
      <c r="F727">
        <v>39.380899999999997</v>
      </c>
      <c r="G727" s="5">
        <v>4194.076763</v>
      </c>
      <c r="H727">
        <v>13.7834</v>
      </c>
      <c r="I727">
        <v>8143</v>
      </c>
      <c r="J727" s="4">
        <f>AVERAGE(Копия_20208[[#This Row],[Units (in 1000)]]*1000/Копия_20208[[#This Row],[Number of stores]])</f>
        <v>4.8361660321748738</v>
      </c>
      <c r="K727">
        <f t="shared" si="11"/>
        <v>106.50027711403244</v>
      </c>
      <c r="L727">
        <f>Копия_20208[[#This Row],[Off-Take]]/Копия_20208[[#This Row],[Number of stores]]</f>
        <v>5.9390470737748669E-4</v>
      </c>
      <c r="M727">
        <f>Копия_20208[[#This Row],[Value (in 1000 rub)]]/Копия_20208[[#This Row],[Volume (in 1000 kg)]]/1000</f>
        <v>0.30428462955439151</v>
      </c>
    </row>
    <row r="728" spans="1:13" hidden="1" x14ac:dyDescent="0.25">
      <c r="A728">
        <v>2021</v>
      </c>
      <c r="B728">
        <v>2</v>
      </c>
      <c r="C728" s="1" t="s">
        <v>26</v>
      </c>
      <c r="D728" s="1" t="s">
        <v>10</v>
      </c>
      <c r="E728" s="1" t="s">
        <v>13</v>
      </c>
      <c r="F728">
        <v>4.9295</v>
      </c>
      <c r="G728" s="5">
        <v>735.41033800000002</v>
      </c>
      <c r="H728">
        <v>2.4647000000000001</v>
      </c>
      <c r="I728">
        <v>777</v>
      </c>
      <c r="J728" s="4">
        <f>AVERAGE(Копия_20208[[#This Row],[Units (in 1000)]]*1000/Копия_20208[[#This Row],[Number of stores]])</f>
        <v>6.3442728442728447</v>
      </c>
      <c r="K728">
        <f t="shared" si="11"/>
        <v>149.18558433918247</v>
      </c>
      <c r="L728">
        <f>Копия_20208[[#This Row],[Off-Take]]/Копия_20208[[#This Row],[Number of stores]]</f>
        <v>8.1650873156664666E-3</v>
      </c>
      <c r="M728">
        <f>Копия_20208[[#This Row],[Value (in 1000 rub)]]/Копия_20208[[#This Row],[Volume (in 1000 kg)]]/1000</f>
        <v>0.2983772215685479</v>
      </c>
    </row>
    <row r="729" spans="1:13" hidden="1" x14ac:dyDescent="0.25">
      <c r="A729">
        <v>2021</v>
      </c>
      <c r="B729">
        <v>2</v>
      </c>
      <c r="C729" s="1" t="s">
        <v>26</v>
      </c>
      <c r="D729" s="1" t="s">
        <v>10</v>
      </c>
      <c r="E729" s="1" t="s">
        <v>14</v>
      </c>
      <c r="F729">
        <v>0.39589999999999997</v>
      </c>
      <c r="G729" s="5">
        <v>66.64688000000001</v>
      </c>
      <c r="H729">
        <v>0.2969</v>
      </c>
      <c r="I729">
        <v>273</v>
      </c>
      <c r="J729" s="4">
        <f>AVERAGE(Копия_20208[[#This Row],[Units (in 1000)]]*1000/Копия_20208[[#This Row],[Number of stores]])</f>
        <v>1.4501831501831501</v>
      </c>
      <c r="K729">
        <f t="shared" si="11"/>
        <v>168.34271280626425</v>
      </c>
      <c r="L729">
        <f>Копия_20208[[#This Row],[Off-Take]]/Копия_20208[[#This Row],[Number of stores]]</f>
        <v>5.3120261911470705E-3</v>
      </c>
      <c r="M729">
        <f>Копия_20208[[#This Row],[Value (in 1000 rub)]]/Копия_20208[[#This Row],[Volume (in 1000 kg)]]/1000</f>
        <v>0.22447585045469859</v>
      </c>
    </row>
    <row r="730" spans="1:13" hidden="1" x14ac:dyDescent="0.25">
      <c r="A730">
        <v>2021</v>
      </c>
      <c r="B730">
        <v>2</v>
      </c>
      <c r="C730" s="1" t="s">
        <v>26</v>
      </c>
      <c r="D730" s="1" t="s">
        <v>15</v>
      </c>
      <c r="E730" s="1" t="s">
        <v>11</v>
      </c>
      <c r="F730">
        <v>4.4000000000000003E-3</v>
      </c>
      <c r="G730" s="5">
        <v>0.38570199999999999</v>
      </c>
      <c r="H730">
        <v>8.9999999999999998E-4</v>
      </c>
      <c r="I730">
        <v>2</v>
      </c>
      <c r="J730" s="4">
        <f>AVERAGE(Копия_20208[[#This Row],[Units (in 1000)]]*1000/Копия_20208[[#This Row],[Number of stores]])</f>
        <v>2.2000000000000002</v>
      </c>
      <c r="K730">
        <f t="shared" si="11"/>
        <v>87.659545454545452</v>
      </c>
      <c r="L730">
        <f>Копия_20208[[#This Row],[Off-Take]]/Копия_20208[[#This Row],[Number of stores]]</f>
        <v>1.1000000000000001</v>
      </c>
      <c r="M730">
        <f>Копия_20208[[#This Row],[Value (in 1000 rub)]]/Копия_20208[[#This Row],[Volume (in 1000 kg)]]/1000</f>
        <v>0.42855777777777782</v>
      </c>
    </row>
    <row r="731" spans="1:13" hidden="1" x14ac:dyDescent="0.25">
      <c r="A731">
        <v>2021</v>
      </c>
      <c r="B731">
        <v>2</v>
      </c>
      <c r="C731" s="1" t="s">
        <v>26</v>
      </c>
      <c r="D731" s="1" t="s">
        <v>15</v>
      </c>
      <c r="E731" s="1" t="s">
        <v>13</v>
      </c>
      <c r="F731">
        <v>7.3704999999999998</v>
      </c>
      <c r="G731" s="5">
        <v>1552.9461769999998</v>
      </c>
      <c r="H731">
        <v>2.9481999999999999</v>
      </c>
      <c r="I731">
        <v>941</v>
      </c>
      <c r="J731" s="4">
        <f>AVERAGE(Копия_20208[[#This Row],[Units (in 1000)]]*1000/Копия_20208[[#This Row],[Number of stores]])</f>
        <v>7.8326248671625933</v>
      </c>
      <c r="K731">
        <f t="shared" si="11"/>
        <v>210.69753435994843</v>
      </c>
      <c r="L731">
        <f>Копия_20208[[#This Row],[Off-Take]]/Копия_20208[[#This Row],[Number of stores]]</f>
        <v>8.3237246197264535E-3</v>
      </c>
      <c r="M731">
        <f>Копия_20208[[#This Row],[Value (in 1000 rub)]]/Копия_20208[[#This Row],[Volume (in 1000 kg)]]/1000</f>
        <v>0.52674383589987106</v>
      </c>
    </row>
    <row r="732" spans="1:13" hidden="1" x14ac:dyDescent="0.25">
      <c r="A732">
        <v>2021</v>
      </c>
      <c r="B732">
        <v>2</v>
      </c>
      <c r="C732" s="1" t="s">
        <v>26</v>
      </c>
      <c r="D732" s="1" t="s">
        <v>20</v>
      </c>
      <c r="E732" s="1" t="s">
        <v>12</v>
      </c>
      <c r="F732">
        <v>7.6459999999999999</v>
      </c>
      <c r="G732" s="5">
        <v>547.56286299999999</v>
      </c>
      <c r="H732">
        <v>2.7526000000000002</v>
      </c>
      <c r="I732">
        <v>1592</v>
      </c>
      <c r="J732" s="4">
        <f>AVERAGE(Копия_20208[[#This Row],[Units (in 1000)]]*1000/Копия_20208[[#This Row],[Number of stores]])</f>
        <v>4.8027638190954773</v>
      </c>
      <c r="K732">
        <f t="shared" si="11"/>
        <v>71.614290217106984</v>
      </c>
      <c r="L732">
        <f>Копия_20208[[#This Row],[Off-Take]]/Копия_20208[[#This Row],[Number of stores]]</f>
        <v>3.0168114441554506E-3</v>
      </c>
      <c r="M732">
        <f>Копия_20208[[#This Row],[Value (in 1000 rub)]]/Копия_20208[[#This Row],[Volume (in 1000 kg)]]/1000</f>
        <v>0.19892569316282785</v>
      </c>
    </row>
    <row r="733" spans="1:13" hidden="1" x14ac:dyDescent="0.25">
      <c r="A733">
        <v>2021</v>
      </c>
      <c r="B733">
        <v>2</v>
      </c>
      <c r="C733" s="1" t="s">
        <v>26</v>
      </c>
      <c r="D733" s="1" t="s">
        <v>16</v>
      </c>
      <c r="E733" s="1" t="s">
        <v>11</v>
      </c>
      <c r="F733">
        <v>4.0811000000000002</v>
      </c>
      <c r="G733" s="5">
        <v>299.708529</v>
      </c>
      <c r="H733">
        <v>0.93869999999999998</v>
      </c>
      <c r="I733">
        <v>1955</v>
      </c>
      <c r="J733" s="4">
        <f>AVERAGE(Копия_20208[[#This Row],[Units (in 1000)]]*1000/Копия_20208[[#This Row],[Number of stores]])</f>
        <v>2.087519181585678</v>
      </c>
      <c r="K733">
        <f t="shared" si="11"/>
        <v>73.438173286613903</v>
      </c>
      <c r="L733">
        <f>Копия_20208[[#This Row],[Off-Take]]/Копия_20208[[#This Row],[Number of stores]]</f>
        <v>1.0677847476141574E-3</v>
      </c>
      <c r="M733">
        <f>Копия_20208[[#This Row],[Value (in 1000 rub)]]/Копия_20208[[#This Row],[Volume (in 1000 kg)]]/1000</f>
        <v>0.31928041866410994</v>
      </c>
    </row>
    <row r="734" spans="1:13" hidden="1" x14ac:dyDescent="0.25">
      <c r="A734">
        <v>2021</v>
      </c>
      <c r="B734">
        <v>2</v>
      </c>
      <c r="C734" s="1" t="s">
        <v>26</v>
      </c>
      <c r="D734" s="1" t="s">
        <v>16</v>
      </c>
      <c r="E734" s="1" t="s">
        <v>13</v>
      </c>
      <c r="F734">
        <v>0.5181</v>
      </c>
      <c r="G734" s="5">
        <v>82.924092000000002</v>
      </c>
      <c r="H734">
        <v>0.2331</v>
      </c>
      <c r="I734">
        <v>507</v>
      </c>
      <c r="J734" s="4">
        <f>AVERAGE(Копия_20208[[#This Row],[Units (in 1000)]]*1000/Копия_20208[[#This Row],[Number of stores]])</f>
        <v>1.0218934911242603</v>
      </c>
      <c r="K734">
        <f t="shared" si="11"/>
        <v>160.05422119281991</v>
      </c>
      <c r="L734">
        <f>Копия_20208[[#This Row],[Off-Take]]/Копия_20208[[#This Row],[Number of stores]]</f>
        <v>2.015569016024182E-3</v>
      </c>
      <c r="M734">
        <f>Копия_20208[[#This Row],[Value (in 1000 rub)]]/Копия_20208[[#This Row],[Volume (in 1000 kg)]]/1000</f>
        <v>0.35574471042471045</v>
      </c>
    </row>
    <row r="735" spans="1:13" hidden="1" x14ac:dyDescent="0.25">
      <c r="A735">
        <v>2021</v>
      </c>
      <c r="B735">
        <v>2</v>
      </c>
      <c r="C735" s="1" t="s">
        <v>26</v>
      </c>
      <c r="D735" s="1" t="s">
        <v>17</v>
      </c>
      <c r="E735" s="1" t="s">
        <v>18</v>
      </c>
      <c r="F735">
        <v>1.4093</v>
      </c>
      <c r="G735" s="5">
        <v>132.62327400000001</v>
      </c>
      <c r="H735">
        <v>0.25369999999999998</v>
      </c>
      <c r="I735">
        <v>222</v>
      </c>
      <c r="J735" s="4">
        <f>AVERAGE(Копия_20208[[#This Row],[Units (in 1000)]]*1000/Копия_20208[[#This Row],[Number of stores]])</f>
        <v>6.3481981981981983</v>
      </c>
      <c r="K735">
        <f t="shared" si="11"/>
        <v>94.105778755410498</v>
      </c>
      <c r="L735">
        <f>Копия_20208[[#This Row],[Off-Take]]/Копия_20208[[#This Row],[Number of stores]]</f>
        <v>2.8595487379271162E-2</v>
      </c>
      <c r="M735">
        <f>Копия_20208[[#This Row],[Value (in 1000 rub)]]/Копия_20208[[#This Row],[Volume (in 1000 kg)]]/1000</f>
        <v>0.52275630271974782</v>
      </c>
    </row>
    <row r="736" spans="1:13" hidden="1" x14ac:dyDescent="0.25">
      <c r="A736">
        <v>2021</v>
      </c>
      <c r="B736">
        <v>2</v>
      </c>
      <c r="C736" s="1" t="s">
        <v>26</v>
      </c>
      <c r="D736" s="1" t="s">
        <v>19</v>
      </c>
      <c r="E736" s="1" t="s">
        <v>12</v>
      </c>
      <c r="F736">
        <v>0.5252</v>
      </c>
      <c r="G736" s="5">
        <v>82.262953999999993</v>
      </c>
      <c r="H736">
        <v>0.1943</v>
      </c>
      <c r="I736">
        <v>279</v>
      </c>
      <c r="J736" s="4">
        <f>AVERAGE(Копия_20208[[#This Row],[Units (in 1000)]]*1000/Копия_20208[[#This Row],[Number of stores]])</f>
        <v>1.8824372759856633</v>
      </c>
      <c r="K736">
        <f t="shared" si="11"/>
        <v>156.63167174409747</v>
      </c>
      <c r="L736">
        <f>Копия_20208[[#This Row],[Off-Take]]/Копия_20208[[#This Row],[Number of stores]]</f>
        <v>6.7470870107013024E-3</v>
      </c>
      <c r="M736">
        <f>Копия_20208[[#This Row],[Value (in 1000 rub)]]/Копия_20208[[#This Row],[Volume (in 1000 kg)]]/1000</f>
        <v>0.42338113226968604</v>
      </c>
    </row>
    <row r="737" spans="1:13" hidden="1" x14ac:dyDescent="0.25">
      <c r="A737">
        <v>2021</v>
      </c>
      <c r="B737">
        <v>2</v>
      </c>
      <c r="C737" s="1" t="s">
        <v>26</v>
      </c>
      <c r="D737" s="1" t="s">
        <v>44</v>
      </c>
      <c r="E737" s="1" t="s">
        <v>12</v>
      </c>
      <c r="F737">
        <v>0.86280000000000001</v>
      </c>
      <c r="G737" s="5">
        <v>77.771446999999995</v>
      </c>
      <c r="H737">
        <v>0.30199999999999999</v>
      </c>
      <c r="I737">
        <v>213</v>
      </c>
      <c r="J737" s="4">
        <f>AVERAGE(Копия_20208[[#This Row],[Units (in 1000)]]*1000/Копия_20208[[#This Row],[Number of stores]])</f>
        <v>4.0507042253521126</v>
      </c>
      <c r="K737">
        <f t="shared" si="11"/>
        <v>90.138441121928594</v>
      </c>
      <c r="L737">
        <f>Копия_20208[[#This Row],[Off-Take]]/Копия_20208[[#This Row],[Number of stores]]</f>
        <v>1.9017390729352643E-2</v>
      </c>
      <c r="M737">
        <f>Копия_20208[[#This Row],[Value (in 1000 rub)]]/Копия_20208[[#This Row],[Volume (in 1000 kg)]]/1000</f>
        <v>0.25752134768211921</v>
      </c>
    </row>
    <row r="738" spans="1:13" hidden="1" x14ac:dyDescent="0.25">
      <c r="A738">
        <v>2021</v>
      </c>
      <c r="B738">
        <v>2</v>
      </c>
      <c r="C738" s="1" t="s">
        <v>26</v>
      </c>
      <c r="D738" s="1" t="s">
        <v>35</v>
      </c>
      <c r="E738" s="1" t="s">
        <v>18</v>
      </c>
      <c r="F738">
        <v>2.35E-2</v>
      </c>
      <c r="G738" s="5">
        <v>4.2909309999999996</v>
      </c>
      <c r="H738">
        <v>4.1999999999999997E-3</v>
      </c>
      <c r="I738">
        <v>0</v>
      </c>
      <c r="J738" s="4" t="e">
        <f>AVERAGE(Копия_20208[[#This Row],[Units (in 1000)]]*1000/Копия_20208[[#This Row],[Number of stores]])</f>
        <v>#DIV/0!</v>
      </c>
      <c r="K738">
        <f t="shared" si="11"/>
        <v>182.59280851063829</v>
      </c>
      <c r="L738" t="e">
        <f>Копия_20208[[#This Row],[Off-Take]]/Копия_20208[[#This Row],[Number of stores]]</f>
        <v>#DIV/0!</v>
      </c>
      <c r="M738">
        <f>Копия_20208[[#This Row],[Value (in 1000 rub)]]/Копия_20208[[#This Row],[Volume (in 1000 kg)]]/1000</f>
        <v>1.0216502380952379</v>
      </c>
    </row>
    <row r="739" spans="1:13" hidden="1" x14ac:dyDescent="0.25">
      <c r="A739">
        <v>2021</v>
      </c>
      <c r="B739">
        <v>2</v>
      </c>
      <c r="C739" s="1" t="s">
        <v>26</v>
      </c>
      <c r="D739" s="1" t="s">
        <v>35</v>
      </c>
      <c r="E739" s="1" t="s">
        <v>12</v>
      </c>
      <c r="F739">
        <v>0.2102</v>
      </c>
      <c r="G739" s="5">
        <v>48.938783999999998</v>
      </c>
      <c r="H739">
        <v>7.3499999999999996E-2</v>
      </c>
      <c r="I739">
        <v>0</v>
      </c>
      <c r="J739" s="4" t="e">
        <f>AVERAGE(Копия_20208[[#This Row],[Units (in 1000)]]*1000/Копия_20208[[#This Row],[Number of stores]])</f>
        <v>#DIV/0!</v>
      </c>
      <c r="K739">
        <f t="shared" si="11"/>
        <v>232.82009514747858</v>
      </c>
      <c r="L739" t="e">
        <f>Копия_20208[[#This Row],[Off-Take]]/Копия_20208[[#This Row],[Number of stores]]</f>
        <v>#DIV/0!</v>
      </c>
      <c r="M739">
        <f>Копия_20208[[#This Row],[Value (in 1000 rub)]]/Копия_20208[[#This Row],[Volume (in 1000 kg)]]/1000</f>
        <v>0.66583379591836744</v>
      </c>
    </row>
    <row r="740" spans="1:13" hidden="1" x14ac:dyDescent="0.25">
      <c r="A740">
        <v>2021</v>
      </c>
      <c r="B740">
        <v>2</v>
      </c>
      <c r="C740" s="1" t="s">
        <v>26</v>
      </c>
      <c r="D740" s="1" t="s">
        <v>21</v>
      </c>
      <c r="E740" s="1" t="s">
        <v>22</v>
      </c>
      <c r="F740">
        <v>3.3E-3</v>
      </c>
      <c r="G740" s="5">
        <v>1.308484</v>
      </c>
      <c r="H740">
        <v>8.9999999999999998E-4</v>
      </c>
      <c r="I740">
        <v>2</v>
      </c>
      <c r="J740" s="4">
        <f>AVERAGE(Копия_20208[[#This Row],[Units (in 1000)]]*1000/Копия_20208[[#This Row],[Number of stores]])</f>
        <v>1.65</v>
      </c>
      <c r="K740">
        <f t="shared" si="11"/>
        <v>396.51030303030302</v>
      </c>
      <c r="L740">
        <f>Копия_20208[[#This Row],[Off-Take]]/Копия_20208[[#This Row],[Number of stores]]</f>
        <v>0.82499999999999996</v>
      </c>
      <c r="M740">
        <f>Копия_20208[[#This Row],[Value (in 1000 rub)]]/Копия_20208[[#This Row],[Volume (in 1000 kg)]]/1000</f>
        <v>1.4538711111111111</v>
      </c>
    </row>
    <row r="741" spans="1:13" hidden="1" x14ac:dyDescent="0.25">
      <c r="A741">
        <v>2021</v>
      </c>
      <c r="B741">
        <v>2</v>
      </c>
      <c r="C741" s="1" t="s">
        <v>26</v>
      </c>
      <c r="D741" s="1" t="s">
        <v>21</v>
      </c>
      <c r="E741" s="1" t="s">
        <v>27</v>
      </c>
      <c r="F741">
        <v>1.5900000000000001E-2</v>
      </c>
      <c r="G741" s="5">
        <v>3.3178890000000001</v>
      </c>
      <c r="H741" s="5">
        <v>4.7999999999999996E-3</v>
      </c>
      <c r="I741">
        <v>2</v>
      </c>
      <c r="J741" s="4">
        <f>AVERAGE(Копия_20208[[#This Row],[Units (in 1000)]]*1000/Копия_20208[[#This Row],[Number of stores]])</f>
        <v>7.95</v>
      </c>
      <c r="K741">
        <f t="shared" si="11"/>
        <v>208.67226415094339</v>
      </c>
      <c r="L741">
        <f>Копия_20208[[#This Row],[Off-Take]]/Копия_20208[[#This Row],[Number of stores]]</f>
        <v>3.9750000000000001</v>
      </c>
      <c r="M741">
        <f>Копия_20208[[#This Row],[Value (in 1000 rub)]]/Копия_20208[[#This Row],[Volume (in 1000 kg)]]/1000</f>
        <v>0.69122687500000002</v>
      </c>
    </row>
    <row r="742" spans="1:13" hidden="1" x14ac:dyDescent="0.25">
      <c r="A742">
        <v>2021</v>
      </c>
      <c r="B742">
        <v>2</v>
      </c>
      <c r="C742" s="1" t="s">
        <v>26</v>
      </c>
      <c r="D742" s="1" t="s">
        <v>21</v>
      </c>
      <c r="E742" s="1" t="s">
        <v>13</v>
      </c>
      <c r="F742">
        <v>0.34960000000000002</v>
      </c>
      <c r="G742" s="5">
        <v>38.380471</v>
      </c>
      <c r="H742">
        <v>0.13980000000000001</v>
      </c>
      <c r="I742">
        <v>206</v>
      </c>
      <c r="J742" s="4">
        <f>AVERAGE(Копия_20208[[#This Row],[Units (in 1000)]]*1000/Копия_20208[[#This Row],[Number of stores]])</f>
        <v>1.6970873786407767</v>
      </c>
      <c r="K742">
        <f t="shared" si="11"/>
        <v>109.78395594965674</v>
      </c>
      <c r="L742">
        <f>Копия_20208[[#This Row],[Off-Take]]/Копия_20208[[#This Row],[Number of stores]]</f>
        <v>8.2382882458290133E-3</v>
      </c>
      <c r="M742">
        <f>Копия_20208[[#This Row],[Value (in 1000 rub)]]/Копия_20208[[#This Row],[Volume (in 1000 kg)]]/1000</f>
        <v>0.27453841917024319</v>
      </c>
    </row>
    <row r="743" spans="1:13" hidden="1" x14ac:dyDescent="0.25">
      <c r="A743">
        <v>2021</v>
      </c>
      <c r="B743">
        <v>2</v>
      </c>
      <c r="C743" s="1" t="s">
        <v>26</v>
      </c>
      <c r="D743" s="1" t="s">
        <v>29</v>
      </c>
      <c r="E743" s="1" t="s">
        <v>18</v>
      </c>
      <c r="F743">
        <v>2.9999999999999997E-4</v>
      </c>
      <c r="G743" s="5">
        <v>6.0470999999999997E-2</v>
      </c>
      <c r="H743">
        <v>1E-4</v>
      </c>
      <c r="I743">
        <v>0</v>
      </c>
      <c r="J743" s="4" t="e">
        <f>AVERAGE(Копия_20208[[#This Row],[Units (in 1000)]]*1000/Копия_20208[[#This Row],[Number of stores]])</f>
        <v>#DIV/0!</v>
      </c>
      <c r="K743">
        <f t="shared" si="11"/>
        <v>201.57000000000002</v>
      </c>
      <c r="L743" t="e">
        <f>Копия_20208[[#This Row],[Off-Take]]/Копия_20208[[#This Row],[Number of stores]]</f>
        <v>#DIV/0!</v>
      </c>
      <c r="M743">
        <f>Копия_20208[[#This Row],[Value (in 1000 rub)]]/Копия_20208[[#This Row],[Volume (in 1000 kg)]]/1000</f>
        <v>0.60470999999999997</v>
      </c>
    </row>
    <row r="744" spans="1:13" hidden="1" x14ac:dyDescent="0.25">
      <c r="A744">
        <v>2021</v>
      </c>
      <c r="B744">
        <v>2</v>
      </c>
      <c r="C744" s="1" t="s">
        <v>26</v>
      </c>
      <c r="D744" s="1" t="s">
        <v>29</v>
      </c>
      <c r="E744" s="1" t="s">
        <v>13</v>
      </c>
      <c r="F744">
        <v>9.5399999999999999E-2</v>
      </c>
      <c r="G744" s="5">
        <v>37.051830000000002</v>
      </c>
      <c r="H744">
        <v>3.8100000000000002E-2</v>
      </c>
      <c r="I744">
        <v>0</v>
      </c>
      <c r="J744" s="4" t="e">
        <f>AVERAGE(Копия_20208[[#This Row],[Units (in 1000)]]*1000/Копия_20208[[#This Row],[Number of stores]])</f>
        <v>#DIV/0!</v>
      </c>
      <c r="K744">
        <f t="shared" si="11"/>
        <v>388.38396226415097</v>
      </c>
      <c r="L744" t="e">
        <f>Копия_20208[[#This Row],[Off-Take]]/Копия_20208[[#This Row],[Number of stores]]</f>
        <v>#DIV/0!</v>
      </c>
      <c r="M744">
        <f>Копия_20208[[#This Row],[Value (in 1000 rub)]]/Копия_20208[[#This Row],[Volume (in 1000 kg)]]/1000</f>
        <v>0.97248897637795273</v>
      </c>
    </row>
    <row r="745" spans="1:13" hidden="1" x14ac:dyDescent="0.25">
      <c r="A745">
        <v>2021</v>
      </c>
      <c r="B745">
        <v>2</v>
      </c>
      <c r="C745" s="1" t="s">
        <v>32</v>
      </c>
      <c r="D745" s="1" t="s">
        <v>10</v>
      </c>
      <c r="E745" s="1" t="s">
        <v>11</v>
      </c>
      <c r="F745">
        <v>158.11969999999999</v>
      </c>
      <c r="G745" s="5">
        <v>8438.527039999999</v>
      </c>
      <c r="H745">
        <v>33.205100000000002</v>
      </c>
      <c r="I745">
        <v>11647</v>
      </c>
      <c r="J745" s="4">
        <f>AVERAGE(Копия_20208[[#This Row],[Units (in 1000)]]*1000/Копия_20208[[#This Row],[Number of stores]])</f>
        <v>13.576002404052545</v>
      </c>
      <c r="K745">
        <f t="shared" si="11"/>
        <v>53.367967685240984</v>
      </c>
      <c r="L745">
        <f>Копия_20208[[#This Row],[Off-Take]]/Копия_20208[[#This Row],[Number of stores]]</f>
        <v>1.1656222550057993E-3</v>
      </c>
      <c r="M745">
        <f>Копия_20208[[#This Row],[Value (in 1000 rub)]]/Копия_20208[[#This Row],[Volume (in 1000 kg)]]/1000</f>
        <v>0.25413346263074044</v>
      </c>
    </row>
    <row r="746" spans="1:13" hidden="1" x14ac:dyDescent="0.25">
      <c r="A746">
        <v>2021</v>
      </c>
      <c r="B746">
        <v>2</v>
      </c>
      <c r="C746" s="1" t="s">
        <v>32</v>
      </c>
      <c r="D746" s="1" t="s">
        <v>10</v>
      </c>
      <c r="E746" s="1" t="s">
        <v>12</v>
      </c>
      <c r="F746">
        <v>110.5001</v>
      </c>
      <c r="G746" s="5">
        <v>10562.128693000001</v>
      </c>
      <c r="H746">
        <v>38.6751</v>
      </c>
      <c r="I746">
        <v>15152</v>
      </c>
      <c r="J746" s="4">
        <f>AVERAGE(Копия_20208[[#This Row],[Units (in 1000)]]*1000/Копия_20208[[#This Row],[Number of stores]])</f>
        <v>7.2927732312566</v>
      </c>
      <c r="K746">
        <f t="shared" si="11"/>
        <v>95.584788547702672</v>
      </c>
      <c r="L746">
        <f>Копия_20208[[#This Row],[Off-Take]]/Копия_20208[[#This Row],[Number of stores]]</f>
        <v>4.8130763141873023E-4</v>
      </c>
      <c r="M746">
        <f>Копия_20208[[#This Row],[Value (in 1000 rub)]]/Копия_20208[[#This Row],[Volume (in 1000 kg)]]/1000</f>
        <v>0.27309893686118458</v>
      </c>
    </row>
    <row r="747" spans="1:13" hidden="1" x14ac:dyDescent="0.25">
      <c r="A747">
        <v>2021</v>
      </c>
      <c r="B747">
        <v>2</v>
      </c>
      <c r="C747" s="1" t="s">
        <v>32</v>
      </c>
      <c r="D747" s="1" t="s">
        <v>10</v>
      </c>
      <c r="E747" s="1" t="s">
        <v>13</v>
      </c>
      <c r="F747">
        <v>6.4025999999999996</v>
      </c>
      <c r="G747" s="5">
        <v>912.74120700000003</v>
      </c>
      <c r="H747">
        <v>3.2012999999999998</v>
      </c>
      <c r="I747">
        <v>780</v>
      </c>
      <c r="J747" s="4">
        <f>AVERAGE(Копия_20208[[#This Row],[Units (in 1000)]]*1000/Копия_20208[[#This Row],[Number of stores]])</f>
        <v>8.2084615384615383</v>
      </c>
      <c r="K747">
        <f t="shared" si="11"/>
        <v>142.55789944709963</v>
      </c>
      <c r="L747">
        <f>Копия_20208[[#This Row],[Off-Take]]/Копия_20208[[#This Row],[Number of stores]]</f>
        <v>1.0523668639053255E-2</v>
      </c>
      <c r="M747">
        <f>Копия_20208[[#This Row],[Value (in 1000 rub)]]/Копия_20208[[#This Row],[Volume (in 1000 kg)]]/1000</f>
        <v>0.28511579889419925</v>
      </c>
    </row>
    <row r="748" spans="1:13" hidden="1" x14ac:dyDescent="0.25">
      <c r="A748">
        <v>2021</v>
      </c>
      <c r="B748">
        <v>2</v>
      </c>
      <c r="C748" s="1" t="s">
        <v>32</v>
      </c>
      <c r="D748" s="1" t="s">
        <v>10</v>
      </c>
      <c r="E748" s="1" t="s">
        <v>14</v>
      </c>
      <c r="F748">
        <v>4.0800000000000003E-2</v>
      </c>
      <c r="G748" s="5">
        <v>5.5094370000000001</v>
      </c>
      <c r="H748">
        <v>3.0599999999999999E-2</v>
      </c>
      <c r="I748">
        <v>30</v>
      </c>
      <c r="J748" s="4">
        <f>AVERAGE(Копия_20208[[#This Row],[Units (in 1000)]]*1000/Копия_20208[[#This Row],[Number of stores]])</f>
        <v>1.36</v>
      </c>
      <c r="K748">
        <f t="shared" si="11"/>
        <v>135.03522058823529</v>
      </c>
      <c r="L748">
        <f>Копия_20208[[#This Row],[Off-Take]]/Копия_20208[[#This Row],[Number of stores]]</f>
        <v>4.5333333333333337E-2</v>
      </c>
      <c r="M748">
        <f>Копия_20208[[#This Row],[Value (in 1000 rub)]]/Копия_20208[[#This Row],[Volume (in 1000 kg)]]/1000</f>
        <v>0.18004696078431373</v>
      </c>
    </row>
    <row r="749" spans="1:13" hidden="1" x14ac:dyDescent="0.25">
      <c r="A749">
        <v>2021</v>
      </c>
      <c r="B749">
        <v>2</v>
      </c>
      <c r="C749" s="1" t="s">
        <v>32</v>
      </c>
      <c r="D749" s="1" t="s">
        <v>15</v>
      </c>
      <c r="E749" s="1" t="s">
        <v>11</v>
      </c>
      <c r="F749">
        <v>1.6500000000000001E-2</v>
      </c>
      <c r="G749" s="5">
        <v>2.359302</v>
      </c>
      <c r="H749">
        <v>3.3E-3</v>
      </c>
      <c r="I749">
        <v>12</v>
      </c>
      <c r="J749" s="4">
        <f>AVERAGE(Копия_20208[[#This Row],[Units (in 1000)]]*1000/Копия_20208[[#This Row],[Number of stores]])</f>
        <v>1.375</v>
      </c>
      <c r="K749">
        <f t="shared" si="11"/>
        <v>142.988</v>
      </c>
      <c r="L749">
        <f>Копия_20208[[#This Row],[Off-Take]]/Копия_20208[[#This Row],[Number of stores]]</f>
        <v>0.11458333333333333</v>
      </c>
      <c r="M749">
        <f>Копия_20208[[#This Row],[Value (in 1000 rub)]]/Копия_20208[[#This Row],[Volume (in 1000 kg)]]/1000</f>
        <v>0.71494000000000002</v>
      </c>
    </row>
    <row r="750" spans="1:13" hidden="1" x14ac:dyDescent="0.25">
      <c r="A750">
        <v>2021</v>
      </c>
      <c r="B750">
        <v>2</v>
      </c>
      <c r="C750" s="1" t="s">
        <v>32</v>
      </c>
      <c r="D750" s="1" t="s">
        <v>15</v>
      </c>
      <c r="E750" s="1" t="s">
        <v>13</v>
      </c>
      <c r="F750">
        <v>20.250499999999999</v>
      </c>
      <c r="G750" s="5">
        <v>4419.9431420000001</v>
      </c>
      <c r="H750">
        <v>8.1001999999999992</v>
      </c>
      <c r="I750">
        <v>1675</v>
      </c>
      <c r="J750" s="4">
        <f>AVERAGE(Копия_20208[[#This Row],[Units (in 1000)]]*1000/Копия_20208[[#This Row],[Number of stores]])</f>
        <v>12.089850746268656</v>
      </c>
      <c r="K750">
        <f t="shared" si="11"/>
        <v>218.26340791585395</v>
      </c>
      <c r="L750">
        <f>Копия_20208[[#This Row],[Off-Take]]/Копия_20208[[#This Row],[Number of stores]]</f>
        <v>7.2178213410559137E-3</v>
      </c>
      <c r="M750">
        <f>Копия_20208[[#This Row],[Value (in 1000 rub)]]/Копия_20208[[#This Row],[Volume (in 1000 kg)]]/1000</f>
        <v>0.54565851978963487</v>
      </c>
    </row>
    <row r="751" spans="1:13" hidden="1" x14ac:dyDescent="0.25">
      <c r="A751">
        <v>2021</v>
      </c>
      <c r="B751">
        <v>2</v>
      </c>
      <c r="C751" s="1" t="s">
        <v>32</v>
      </c>
      <c r="D751" s="1" t="s">
        <v>20</v>
      </c>
      <c r="E751" s="1" t="s">
        <v>12</v>
      </c>
      <c r="F751">
        <v>19.6373</v>
      </c>
      <c r="G751" s="5">
        <v>1418.480059</v>
      </c>
      <c r="H751">
        <v>7.0694999999999997</v>
      </c>
      <c r="I751">
        <v>2062</v>
      </c>
      <c r="J751" s="4">
        <f>AVERAGE(Копия_20208[[#This Row],[Units (in 1000)]]*1000/Копия_20208[[#This Row],[Number of stores]])</f>
        <v>9.5234238603297765</v>
      </c>
      <c r="K751">
        <f t="shared" si="11"/>
        <v>72.233965921995392</v>
      </c>
      <c r="L751">
        <f>Копия_20208[[#This Row],[Off-Take]]/Копия_20208[[#This Row],[Number of stores]]</f>
        <v>4.618537274650716E-3</v>
      </c>
      <c r="M751">
        <f>Копия_20208[[#This Row],[Value (in 1000 rub)]]/Копия_20208[[#This Row],[Volume (in 1000 kg)]]/1000</f>
        <v>0.20064786180069313</v>
      </c>
    </row>
    <row r="752" spans="1:13" hidden="1" x14ac:dyDescent="0.25">
      <c r="A752">
        <v>2021</v>
      </c>
      <c r="B752">
        <v>2</v>
      </c>
      <c r="C752" s="1" t="s">
        <v>32</v>
      </c>
      <c r="D752" s="1" t="s">
        <v>16</v>
      </c>
      <c r="E752" s="1" t="s">
        <v>11</v>
      </c>
      <c r="F752">
        <v>2.9780000000000002</v>
      </c>
      <c r="G752" s="5">
        <v>170.088854</v>
      </c>
      <c r="H752">
        <v>0.68489999999999995</v>
      </c>
      <c r="I752">
        <v>800</v>
      </c>
      <c r="J752" s="4">
        <f>AVERAGE(Копия_20208[[#This Row],[Units (in 1000)]]*1000/Копия_20208[[#This Row],[Number of stores]])</f>
        <v>3.7225000000000001</v>
      </c>
      <c r="K752">
        <f t="shared" si="11"/>
        <v>57.115128945601072</v>
      </c>
      <c r="L752">
        <f>Копия_20208[[#This Row],[Off-Take]]/Копия_20208[[#This Row],[Number of stores]]</f>
        <v>4.6531250000000001E-3</v>
      </c>
      <c r="M752">
        <f>Копия_20208[[#This Row],[Value (in 1000 rub)]]/Копия_20208[[#This Row],[Volume (in 1000 kg)]]/1000</f>
        <v>0.24834115053292452</v>
      </c>
    </row>
    <row r="753" spans="1:13" hidden="1" x14ac:dyDescent="0.25">
      <c r="A753">
        <v>2021</v>
      </c>
      <c r="B753">
        <v>2</v>
      </c>
      <c r="C753" s="1" t="s">
        <v>32</v>
      </c>
      <c r="D753" s="1" t="s">
        <v>16</v>
      </c>
      <c r="E753" s="1" t="s">
        <v>13</v>
      </c>
      <c r="F753">
        <v>3.2412000000000001</v>
      </c>
      <c r="G753" s="5">
        <v>503.77652399999999</v>
      </c>
      <c r="H753">
        <v>1.4584999999999999</v>
      </c>
      <c r="I753">
        <v>2043</v>
      </c>
      <c r="J753" s="4">
        <f>AVERAGE(Копия_20208[[#This Row],[Units (in 1000)]]*1000/Копия_20208[[#This Row],[Number of stores]])</f>
        <v>1.5864904552129222</v>
      </c>
      <c r="K753">
        <f t="shared" si="11"/>
        <v>155.42901517956312</v>
      </c>
      <c r="L753">
        <f>Копия_20208[[#This Row],[Off-Take]]/Копия_20208[[#This Row],[Number of stores]]</f>
        <v>7.7654941518008917E-4</v>
      </c>
      <c r="M753">
        <f>Копия_20208[[#This Row],[Value (in 1000 rub)]]/Копия_20208[[#This Row],[Volume (in 1000 kg)]]/1000</f>
        <v>0.3454072841960919</v>
      </c>
    </row>
    <row r="754" spans="1:13" hidden="1" x14ac:dyDescent="0.25">
      <c r="A754">
        <v>2022</v>
      </c>
      <c r="B754">
        <v>1</v>
      </c>
      <c r="C754" s="1" t="s">
        <v>9</v>
      </c>
      <c r="D754" s="1" t="s">
        <v>10</v>
      </c>
      <c r="E754" s="1" t="s">
        <v>11</v>
      </c>
      <c r="F754">
        <v>15.2249</v>
      </c>
      <c r="G754" s="5">
        <v>899.26549299999999</v>
      </c>
      <c r="H754">
        <v>3.1972</v>
      </c>
      <c r="I754">
        <v>536</v>
      </c>
      <c r="J754" s="4">
        <f>AVERAGE(Копия_20208[[#This Row],[Units (in 1000)]]*1000/Копия_20208[[#This Row],[Number of stores]])</f>
        <v>28.404664179104476</v>
      </c>
      <c r="K754">
        <f t="shared" si="11"/>
        <v>59.06544496187167</v>
      </c>
      <c r="L754">
        <f>Копия_20208[[#This Row],[Off-Take]]/Копия_20208[[#This Row],[Number of stores]]</f>
        <v>5.2993776453553125E-2</v>
      </c>
      <c r="M754">
        <f>Копия_20208[[#This Row],[Value (in 1000 rub)]]/Копия_20208[[#This Row],[Volume (in 1000 kg)]]/1000</f>
        <v>0.28126657481546352</v>
      </c>
    </row>
    <row r="755" spans="1:13" x14ac:dyDescent="0.25">
      <c r="A755">
        <v>2022</v>
      </c>
      <c r="B755">
        <v>1</v>
      </c>
      <c r="C755" s="1" t="s">
        <v>9</v>
      </c>
      <c r="D755" s="1" t="s">
        <v>10</v>
      </c>
      <c r="E755" s="1" t="s">
        <v>12</v>
      </c>
      <c r="F755">
        <v>58.244300000000003</v>
      </c>
      <c r="G755" s="5">
        <v>5622.5804420000004</v>
      </c>
      <c r="H755">
        <v>20.3855</v>
      </c>
      <c r="I755">
        <v>758</v>
      </c>
      <c r="J755" s="4">
        <f>AVERAGE(Копия_20208[[#This Row],[Units (in 1000)]]*1000/Копия_20208[[#This Row],[Number of stores]])</f>
        <v>76.839445910290237</v>
      </c>
      <c r="K755" s="4">
        <f t="shared" ref="K755:K818" si="12">AVERAGE(G755/F755)</f>
        <v>96.534432416562652</v>
      </c>
      <c r="L755" s="4">
        <f>Копия_20208[[#This Row],[Off-Take]]/Копия_20208[[#This Row],[Number of stores]]</f>
        <v>0.10137130067320611</v>
      </c>
      <c r="M755" s="4">
        <f>Копия_20208[[#This Row],[Value (in 1000 rub)]]/Копия_20208[[#This Row],[Volume (in 1000 kg)]]/1000</f>
        <v>0.27581273169654902</v>
      </c>
    </row>
    <row r="756" spans="1:13" x14ac:dyDescent="0.25">
      <c r="A756">
        <v>2022</v>
      </c>
      <c r="B756">
        <v>1</v>
      </c>
      <c r="C756" s="1" t="s">
        <v>26</v>
      </c>
      <c r="D756" s="1" t="s">
        <v>10</v>
      </c>
      <c r="E756" s="1" t="s">
        <v>12</v>
      </c>
      <c r="F756">
        <v>57.690800000000003</v>
      </c>
      <c r="G756" s="5">
        <v>5967.1194320000004</v>
      </c>
      <c r="H756">
        <v>20.191800000000001</v>
      </c>
      <c r="I756">
        <v>9322</v>
      </c>
      <c r="J756" s="4">
        <f>AVERAGE(Копия_20208[[#This Row],[Units (in 1000)]]*1000/Копия_20208[[#This Row],[Number of stores]])</f>
        <v>6.1886719588071228</v>
      </c>
      <c r="K756" s="4">
        <f t="shared" si="12"/>
        <v>103.43277319780624</v>
      </c>
      <c r="L756">
        <f>Копия_20208[[#This Row],[Off-Take]]/Копия_20208[[#This Row],[Number of stores]]</f>
        <v>6.6387813331979435E-4</v>
      </c>
      <c r="M756">
        <f>Копия_20208[[#This Row],[Value (in 1000 rub)]]/Копия_20208[[#This Row],[Volume (in 1000 kg)]]/1000</f>
        <v>0.29552191642151765</v>
      </c>
    </row>
    <row r="757" spans="1:13" hidden="1" x14ac:dyDescent="0.25">
      <c r="A757">
        <v>2022</v>
      </c>
      <c r="B757">
        <v>1</v>
      </c>
      <c r="C757" s="1" t="s">
        <v>9</v>
      </c>
      <c r="D757" s="1" t="s">
        <v>15</v>
      </c>
      <c r="E757" s="1" t="s">
        <v>11</v>
      </c>
      <c r="F757">
        <v>0.13270000000000001</v>
      </c>
      <c r="G757" s="5">
        <v>15.948333</v>
      </c>
      <c r="H757">
        <v>2.6499999999999999E-2</v>
      </c>
      <c r="I757">
        <v>10</v>
      </c>
      <c r="J757" s="4">
        <f>AVERAGE(Копия_20208[[#This Row],[Units (in 1000)]]*1000/Копия_20208[[#This Row],[Number of stores]])</f>
        <v>13.270000000000001</v>
      </c>
      <c r="K757">
        <f t="shared" si="12"/>
        <v>120.18336850037677</v>
      </c>
      <c r="L757">
        <f>Копия_20208[[#This Row],[Off-Take]]/Копия_20208[[#This Row],[Number of stores]]</f>
        <v>1.3270000000000002</v>
      </c>
      <c r="M757">
        <f>Копия_20208[[#This Row],[Value (in 1000 rub)]]/Копия_20208[[#This Row],[Volume (in 1000 kg)]]/1000</f>
        <v>0.60182388679245291</v>
      </c>
    </row>
    <row r="758" spans="1:13" x14ac:dyDescent="0.25">
      <c r="A758">
        <v>2022</v>
      </c>
      <c r="B758">
        <v>1</v>
      </c>
      <c r="C758" s="1" t="s">
        <v>32</v>
      </c>
      <c r="D758" s="1" t="s">
        <v>10</v>
      </c>
      <c r="E758" s="1" t="s">
        <v>12</v>
      </c>
      <c r="F758">
        <v>159.5171</v>
      </c>
      <c r="G758" s="5">
        <v>14567.697899999999</v>
      </c>
      <c r="H758">
        <v>55.8309</v>
      </c>
      <c r="I758" s="8">
        <v>17397</v>
      </c>
      <c r="J758" s="4">
        <f>AVERAGE(Копия_20208[[#This Row],[Units (in 1000)]]*1000/Копия_20208[[#This Row],[Number of stores]])</f>
        <v>9.1692303270678863</v>
      </c>
      <c r="K758" s="4">
        <f t="shared" si="12"/>
        <v>91.323738332755539</v>
      </c>
      <c r="L758">
        <f>Копия_20208[[#This Row],[Off-Take]]/Копия_20208[[#This Row],[Number of stores]]</f>
        <v>5.2705813226808565E-4</v>
      </c>
      <c r="M758">
        <f>Копия_20208[[#This Row],[Value (in 1000 rub)]]/Копия_20208[[#This Row],[Volume (in 1000 kg)]]/1000</f>
        <v>0.26092536391138244</v>
      </c>
    </row>
    <row r="759" spans="1:13" hidden="1" x14ac:dyDescent="0.25">
      <c r="A759">
        <v>2022</v>
      </c>
      <c r="B759">
        <v>1</v>
      </c>
      <c r="C759" s="1" t="s">
        <v>9</v>
      </c>
      <c r="D759" s="1" t="s">
        <v>17</v>
      </c>
      <c r="E759" s="1" t="s">
        <v>18</v>
      </c>
      <c r="F759">
        <v>2.8628999999999998</v>
      </c>
      <c r="G759" s="5">
        <v>307.94699200000002</v>
      </c>
      <c r="H759">
        <v>0.51529999999999998</v>
      </c>
      <c r="I759">
        <v>210</v>
      </c>
      <c r="J759" s="4">
        <f>AVERAGE(Копия_20208[[#This Row],[Units (in 1000)]]*1000/Копия_20208[[#This Row],[Number of stores]])</f>
        <v>13.632857142857141</v>
      </c>
      <c r="K759">
        <f t="shared" si="12"/>
        <v>107.56470432079362</v>
      </c>
      <c r="L759">
        <f>Копия_20208[[#This Row],[Off-Take]]/Копия_20208[[#This Row],[Number of stores]]</f>
        <v>6.491836734693876E-2</v>
      </c>
      <c r="M759">
        <f>Копия_20208[[#This Row],[Value (in 1000 rub)]]/Копия_20208[[#This Row],[Volume (in 1000 kg)]]/1000</f>
        <v>0.5976072035707356</v>
      </c>
    </row>
    <row r="760" spans="1:13" hidden="1" x14ac:dyDescent="0.25">
      <c r="A760">
        <v>2022</v>
      </c>
      <c r="B760">
        <v>1</v>
      </c>
      <c r="C760" s="1" t="s">
        <v>9</v>
      </c>
      <c r="D760" s="1" t="s">
        <v>21</v>
      </c>
      <c r="E760" s="1" t="s">
        <v>22</v>
      </c>
      <c r="F760">
        <v>2.2499999999999999E-2</v>
      </c>
      <c r="G760" s="5">
        <v>6.4226049999999999</v>
      </c>
      <c r="H760">
        <v>6.3E-3</v>
      </c>
      <c r="I760">
        <v>13</v>
      </c>
      <c r="J760" s="4">
        <f>AVERAGE(Копия_20208[[#This Row],[Units (in 1000)]]*1000/Копия_20208[[#This Row],[Number of stores]])</f>
        <v>1.7307692307692308</v>
      </c>
      <c r="K760">
        <f t="shared" si="12"/>
        <v>285.44911111111111</v>
      </c>
      <c r="L760">
        <f>Копия_20208[[#This Row],[Off-Take]]/Копия_20208[[#This Row],[Number of stores]]</f>
        <v>0.13313609467455623</v>
      </c>
      <c r="M760">
        <f>Копия_20208[[#This Row],[Value (in 1000 rub)]]/Копия_20208[[#This Row],[Volume (in 1000 kg)]]/1000</f>
        <v>1.0194611111111112</v>
      </c>
    </row>
    <row r="761" spans="1:13" hidden="1" x14ac:dyDescent="0.25">
      <c r="A761">
        <v>2022</v>
      </c>
      <c r="B761">
        <v>1</v>
      </c>
      <c r="C761" s="1" t="s">
        <v>9</v>
      </c>
      <c r="D761" s="1" t="s">
        <v>21</v>
      </c>
      <c r="E761" s="1" t="s">
        <v>13</v>
      </c>
      <c r="F761">
        <v>1.5595000000000001</v>
      </c>
      <c r="G761" s="5">
        <v>212.46996799999999</v>
      </c>
      <c r="H761">
        <v>0.62370000000000003</v>
      </c>
      <c r="I761">
        <v>178</v>
      </c>
      <c r="J761" s="4">
        <f>AVERAGE(Копия_20208[[#This Row],[Units (in 1000)]]*1000/Копия_20208[[#This Row],[Number of stores]])</f>
        <v>8.7612359550561791</v>
      </c>
      <c r="K761">
        <f t="shared" si="12"/>
        <v>136.24236486053221</v>
      </c>
      <c r="L761">
        <f>Копия_20208[[#This Row],[Off-Take]]/Копия_20208[[#This Row],[Number of stores]]</f>
        <v>4.9220426713798761E-2</v>
      </c>
      <c r="M761">
        <f>Копия_20208[[#This Row],[Value (in 1000 rub)]]/Копия_20208[[#This Row],[Volume (in 1000 kg)]]/1000</f>
        <v>0.34066052268718933</v>
      </c>
    </row>
    <row r="762" spans="1:13" hidden="1" x14ac:dyDescent="0.25">
      <c r="A762">
        <v>2022</v>
      </c>
      <c r="B762">
        <v>1</v>
      </c>
      <c r="C762" s="1" t="s">
        <v>9</v>
      </c>
      <c r="D762" s="1" t="s">
        <v>19</v>
      </c>
      <c r="E762" s="1" t="s">
        <v>12</v>
      </c>
      <c r="F762">
        <v>1.0881000000000001</v>
      </c>
      <c r="G762" s="5">
        <v>171.23694399999999</v>
      </c>
      <c r="H762">
        <v>0.40260000000000001</v>
      </c>
      <c r="I762">
        <v>39</v>
      </c>
      <c r="J762" s="4">
        <f>AVERAGE(Копия_20208[[#This Row],[Units (in 1000)]]*1000/Копия_20208[[#This Row],[Number of stores]])</f>
        <v>27.900000000000002</v>
      </c>
      <c r="K762">
        <f t="shared" si="12"/>
        <v>157.37243268081977</v>
      </c>
      <c r="L762">
        <f>Копия_20208[[#This Row],[Off-Take]]/Копия_20208[[#This Row],[Number of stores]]</f>
        <v>0.7153846153846154</v>
      </c>
      <c r="M762">
        <f>Копия_20208[[#This Row],[Value (in 1000 rub)]]/Копия_20208[[#This Row],[Volume (in 1000 kg)]]/1000</f>
        <v>0.42532772975658217</v>
      </c>
    </row>
    <row r="763" spans="1:13" hidden="1" x14ac:dyDescent="0.25">
      <c r="A763">
        <v>2022</v>
      </c>
      <c r="B763">
        <v>1</v>
      </c>
      <c r="C763" s="1" t="s">
        <v>9</v>
      </c>
      <c r="D763" s="1" t="s">
        <v>20</v>
      </c>
      <c r="E763" s="1" t="s">
        <v>22</v>
      </c>
      <c r="F763">
        <v>5.0000000000000001E-4</v>
      </c>
      <c r="G763" s="5">
        <v>2.9770999999999999E-2</v>
      </c>
      <c r="H763">
        <v>1E-4</v>
      </c>
      <c r="I763">
        <v>2</v>
      </c>
      <c r="J763" s="4">
        <f>AVERAGE(Копия_20208[[#This Row],[Units (in 1000)]]*1000/Копия_20208[[#This Row],[Number of stores]])</f>
        <v>0.25</v>
      </c>
      <c r="K763">
        <f t="shared" si="12"/>
        <v>59.541999999999994</v>
      </c>
      <c r="L763">
        <f>Копия_20208[[#This Row],[Off-Take]]/Копия_20208[[#This Row],[Number of stores]]</f>
        <v>0.125</v>
      </c>
      <c r="M763">
        <f>Копия_20208[[#This Row],[Value (in 1000 rub)]]/Копия_20208[[#This Row],[Volume (in 1000 kg)]]/1000</f>
        <v>0.29770999999999997</v>
      </c>
    </row>
    <row r="764" spans="1:13" hidden="1" x14ac:dyDescent="0.25">
      <c r="A764">
        <v>2022</v>
      </c>
      <c r="B764">
        <v>1</v>
      </c>
      <c r="C764" s="1" t="s">
        <v>9</v>
      </c>
      <c r="D764" s="1" t="s">
        <v>20</v>
      </c>
      <c r="E764" s="1" t="s">
        <v>12</v>
      </c>
      <c r="F764">
        <v>1.4560999999999999</v>
      </c>
      <c r="G764" s="5">
        <v>116.992414</v>
      </c>
      <c r="H764">
        <v>0.5242</v>
      </c>
      <c r="I764">
        <v>155</v>
      </c>
      <c r="J764" s="4">
        <f>AVERAGE(Копия_20208[[#This Row],[Units (in 1000)]]*1000/Копия_20208[[#This Row],[Number of stores]])</f>
        <v>9.3941935483870953</v>
      </c>
      <c r="K764">
        <f t="shared" si="12"/>
        <v>80.346414394615749</v>
      </c>
      <c r="L764">
        <f>Копия_20208[[#This Row],[Off-Take]]/Копия_20208[[#This Row],[Number of stores]]</f>
        <v>6.0607700312174807E-2</v>
      </c>
      <c r="M764">
        <f>Копия_20208[[#This Row],[Value (in 1000 rub)]]/Копия_20208[[#This Row],[Volume (in 1000 kg)]]/1000</f>
        <v>0.22318278138115225</v>
      </c>
    </row>
    <row r="765" spans="1:13" hidden="1" x14ac:dyDescent="0.25">
      <c r="A765">
        <v>2022</v>
      </c>
      <c r="B765">
        <v>1</v>
      </c>
      <c r="C765" s="1" t="s">
        <v>9</v>
      </c>
      <c r="D765" s="1" t="s">
        <v>48</v>
      </c>
      <c r="E765" s="1" t="s">
        <v>27</v>
      </c>
      <c r="F765">
        <v>0.89410000000000001</v>
      </c>
      <c r="G765" s="5">
        <v>95.339903000000007</v>
      </c>
      <c r="H765" s="5">
        <v>0.28610000000000002</v>
      </c>
      <c r="I765">
        <v>209</v>
      </c>
      <c r="J765" s="4">
        <f>AVERAGE(Копия_20208[[#This Row],[Units (in 1000)]]*1000/Копия_20208[[#This Row],[Number of stores]])</f>
        <v>4.27799043062201</v>
      </c>
      <c r="K765">
        <f t="shared" si="12"/>
        <v>106.63225925511688</v>
      </c>
      <c r="L765">
        <f>Копия_20208[[#This Row],[Off-Take]]/Копия_20208[[#This Row],[Number of stores]]</f>
        <v>2.046885373503354E-2</v>
      </c>
      <c r="M765">
        <f>Копия_20208[[#This Row],[Value (in 1000 rub)]]/Копия_20208[[#This Row],[Volume (in 1000 kg)]]/1000</f>
        <v>0.33323978678783639</v>
      </c>
    </row>
    <row r="766" spans="1:13" hidden="1" x14ac:dyDescent="0.25">
      <c r="A766">
        <v>2022</v>
      </c>
      <c r="B766">
        <v>1</v>
      </c>
      <c r="C766" s="1" t="s">
        <v>9</v>
      </c>
      <c r="D766" s="1" t="s">
        <v>23</v>
      </c>
      <c r="E766" s="1" t="s">
        <v>13</v>
      </c>
      <c r="F766">
        <v>0.1668</v>
      </c>
      <c r="G766" s="5">
        <v>38.969667000000001</v>
      </c>
      <c r="H766">
        <v>6.6699999999999995E-2</v>
      </c>
      <c r="I766">
        <v>110</v>
      </c>
      <c r="J766" s="4">
        <f>AVERAGE(Копия_20208[[#This Row],[Units (in 1000)]]*1000/Копия_20208[[#This Row],[Number of stores]])</f>
        <v>1.5163636363636364</v>
      </c>
      <c r="K766">
        <f t="shared" si="12"/>
        <v>233.63109712230215</v>
      </c>
      <c r="L766">
        <f>Копия_20208[[#This Row],[Off-Take]]/Копия_20208[[#This Row],[Number of stores]]</f>
        <v>1.3785123966942149E-2</v>
      </c>
      <c r="M766">
        <f>Копия_20208[[#This Row],[Value (in 1000 rub)]]/Копия_20208[[#This Row],[Volume (in 1000 kg)]]/1000</f>
        <v>0.58425287856071972</v>
      </c>
    </row>
    <row r="767" spans="1:13" hidden="1" x14ac:dyDescent="0.25">
      <c r="A767">
        <v>2022</v>
      </c>
      <c r="B767">
        <v>1</v>
      </c>
      <c r="C767" s="1" t="s">
        <v>9</v>
      </c>
      <c r="D767" s="1" t="s">
        <v>24</v>
      </c>
      <c r="E767" s="1" t="s">
        <v>18</v>
      </c>
      <c r="F767">
        <v>0.2026</v>
      </c>
      <c r="G767" s="5">
        <v>34.905171000000003</v>
      </c>
      <c r="H767">
        <v>3.85E-2</v>
      </c>
      <c r="I767">
        <v>80</v>
      </c>
      <c r="J767" s="4">
        <f>AVERAGE(Копия_20208[[#This Row],[Units (in 1000)]]*1000/Копия_20208[[#This Row],[Number of stores]])</f>
        <v>2.5324999999999998</v>
      </c>
      <c r="K767">
        <f t="shared" si="12"/>
        <v>172.28613524185587</v>
      </c>
      <c r="L767">
        <f>Копия_20208[[#This Row],[Off-Take]]/Копия_20208[[#This Row],[Number of stores]]</f>
        <v>3.1656249999999997E-2</v>
      </c>
      <c r="M767">
        <f>Копия_20208[[#This Row],[Value (in 1000 rub)]]/Копия_20208[[#This Row],[Volume (in 1000 kg)]]/1000</f>
        <v>0.90662781818181826</v>
      </c>
    </row>
    <row r="768" spans="1:13" hidden="1" x14ac:dyDescent="0.25">
      <c r="A768">
        <v>2022</v>
      </c>
      <c r="B768">
        <v>1</v>
      </c>
      <c r="C768" s="1" t="s">
        <v>9</v>
      </c>
      <c r="D768" s="1" t="s">
        <v>24</v>
      </c>
      <c r="E768" s="1" t="s">
        <v>12</v>
      </c>
      <c r="F768">
        <v>1.4E-3</v>
      </c>
      <c r="G768" s="5">
        <v>0.14202799999999999</v>
      </c>
      <c r="H768">
        <v>5.0000000000000001E-4</v>
      </c>
      <c r="I768">
        <v>1</v>
      </c>
      <c r="J768" s="4">
        <f>AVERAGE(Копия_20208[[#This Row],[Units (in 1000)]]*1000/Копия_20208[[#This Row],[Number of stores]])</f>
        <v>1.4</v>
      </c>
      <c r="K768">
        <f t="shared" si="12"/>
        <v>101.44857142857143</v>
      </c>
      <c r="L768">
        <f>Копия_20208[[#This Row],[Off-Take]]/Копия_20208[[#This Row],[Number of stores]]</f>
        <v>1.4</v>
      </c>
      <c r="M768">
        <f>Копия_20208[[#This Row],[Value (in 1000 rub)]]/Копия_20208[[#This Row],[Volume (in 1000 kg)]]/1000</f>
        <v>0.28405599999999998</v>
      </c>
    </row>
    <row r="769" spans="1:13" hidden="1" x14ac:dyDescent="0.25">
      <c r="A769">
        <v>2022</v>
      </c>
      <c r="B769">
        <v>1</v>
      </c>
      <c r="C769" s="1" t="s">
        <v>9</v>
      </c>
      <c r="D769" s="1" t="s">
        <v>49</v>
      </c>
      <c r="E769" s="1" t="s">
        <v>13</v>
      </c>
      <c r="F769">
        <v>0.19020000000000001</v>
      </c>
      <c r="G769" s="5">
        <v>32.450189000000002</v>
      </c>
      <c r="H769">
        <v>8.6499999999999994E-2</v>
      </c>
      <c r="I769">
        <v>0</v>
      </c>
      <c r="J769" s="4" t="e">
        <f>AVERAGE(Копия_20208[[#This Row],[Units (in 1000)]]*1000/Копия_20208[[#This Row],[Number of stores]])</f>
        <v>#DIV/0!</v>
      </c>
      <c r="K769">
        <f t="shared" si="12"/>
        <v>170.61087802313355</v>
      </c>
      <c r="L769" t="e">
        <f>Копия_20208[[#This Row],[Off-Take]]/Копия_20208[[#This Row],[Number of stores]]</f>
        <v>#DIV/0!</v>
      </c>
      <c r="M769">
        <f>Копия_20208[[#This Row],[Value (in 1000 rub)]]/Копия_20208[[#This Row],[Volume (in 1000 kg)]]/1000</f>
        <v>0.37514669364161851</v>
      </c>
    </row>
    <row r="770" spans="1:13" hidden="1" x14ac:dyDescent="0.25">
      <c r="A770">
        <v>2022</v>
      </c>
      <c r="B770">
        <v>1</v>
      </c>
      <c r="C770" s="1" t="s">
        <v>26</v>
      </c>
      <c r="D770" s="1" t="s">
        <v>10</v>
      </c>
      <c r="E770" s="1" t="s">
        <v>11</v>
      </c>
      <c r="F770">
        <v>88.491699999999994</v>
      </c>
      <c r="G770" s="5">
        <v>4389.8095540000004</v>
      </c>
      <c r="H770">
        <v>18.583300000000001</v>
      </c>
      <c r="I770">
        <v>9100</v>
      </c>
      <c r="J770" s="4">
        <f>AVERAGE(Копия_20208[[#This Row],[Units (in 1000)]]*1000/Копия_20208[[#This Row],[Number of stores]])</f>
        <v>9.7243626373626366</v>
      </c>
      <c r="K770">
        <f t="shared" si="12"/>
        <v>49.607020251616824</v>
      </c>
      <c r="L770">
        <f>Копия_20208[[#This Row],[Off-Take]]/Копия_20208[[#This Row],[Number of stores]]</f>
        <v>1.0686112788310591E-3</v>
      </c>
      <c r="M770">
        <f>Копия_20208[[#This Row],[Value (in 1000 rub)]]/Копия_20208[[#This Row],[Volume (in 1000 kg)]]/1000</f>
        <v>0.23622335936028585</v>
      </c>
    </row>
    <row r="771" spans="1:13" x14ac:dyDescent="0.25">
      <c r="A771">
        <v>2022</v>
      </c>
      <c r="B771">
        <v>2</v>
      </c>
      <c r="C771" s="1" t="s">
        <v>9</v>
      </c>
      <c r="D771" s="1" t="s">
        <v>10</v>
      </c>
      <c r="E771" s="1" t="s">
        <v>12</v>
      </c>
      <c r="F771">
        <v>47.110900000000001</v>
      </c>
      <c r="G771" s="5">
        <v>4702.004113</v>
      </c>
      <c r="H771">
        <v>16.488900000000001</v>
      </c>
      <c r="I771">
        <v>744</v>
      </c>
      <c r="J771" s="4">
        <f>AVERAGE(Копия_20208[[#This Row],[Units (in 1000)]]*1000/Копия_20208[[#This Row],[Number of stores]])</f>
        <v>63.321102150537634</v>
      </c>
      <c r="K771" s="4">
        <f t="shared" si="12"/>
        <v>99.807138326799105</v>
      </c>
      <c r="L771" s="4">
        <f>Копия_20208[[#This Row],[Off-Take]]/Копия_20208[[#This Row],[Number of stores]]</f>
        <v>8.5109008266851652E-2</v>
      </c>
      <c r="M771" s="4">
        <f>Копия_20208[[#This Row],[Value (in 1000 rub)]]/Копия_20208[[#This Row],[Volume (in 1000 kg)]]/1000</f>
        <v>0.28516178235055095</v>
      </c>
    </row>
    <row r="772" spans="1:13" x14ac:dyDescent="0.25">
      <c r="A772">
        <v>2022</v>
      </c>
      <c r="B772">
        <v>2</v>
      </c>
      <c r="C772" s="1" t="s">
        <v>26</v>
      </c>
      <c r="D772" s="1" t="s">
        <v>10</v>
      </c>
      <c r="E772" s="1" t="s">
        <v>12</v>
      </c>
      <c r="F772">
        <v>54.681100000000001</v>
      </c>
      <c r="G772" s="5">
        <v>5765.4214149999998</v>
      </c>
      <c r="H772">
        <v>19.138400000000001</v>
      </c>
      <c r="I772">
        <v>8884</v>
      </c>
      <c r="J772" s="4">
        <f>AVERAGE(Копия_20208[[#This Row],[Units (in 1000)]]*1000/Копия_20208[[#This Row],[Number of stores]])</f>
        <v>6.1550090049527242</v>
      </c>
      <c r="K772" s="4">
        <f t="shared" si="12"/>
        <v>105.43718789490335</v>
      </c>
      <c r="L772">
        <f>Копия_20208[[#This Row],[Off-Take]]/Копия_20208[[#This Row],[Number of stores]]</f>
        <v>6.9281956381728096E-4</v>
      </c>
      <c r="M772">
        <f>Копия_20208[[#This Row],[Value (in 1000 rub)]]/Копия_20208[[#This Row],[Volume (in 1000 kg)]]/1000</f>
        <v>0.30124887216277224</v>
      </c>
    </row>
    <row r="773" spans="1:13" hidden="1" x14ac:dyDescent="0.25">
      <c r="A773">
        <v>2022</v>
      </c>
      <c r="B773">
        <v>1</v>
      </c>
      <c r="C773" s="1" t="s">
        <v>26</v>
      </c>
      <c r="D773" s="1" t="s">
        <v>10</v>
      </c>
      <c r="E773" s="1" t="s">
        <v>14</v>
      </c>
      <c r="F773">
        <v>0.28560000000000002</v>
      </c>
      <c r="G773" s="5">
        <v>46.137219999999999</v>
      </c>
      <c r="H773">
        <v>0.2142</v>
      </c>
      <c r="I773">
        <v>163</v>
      </c>
      <c r="J773" s="4">
        <f>AVERAGE(Копия_20208[[#This Row],[Units (in 1000)]]*1000/Копия_20208[[#This Row],[Number of stores]])</f>
        <v>1.7521472392638038</v>
      </c>
      <c r="K773">
        <f t="shared" si="12"/>
        <v>161.54488795518205</v>
      </c>
      <c r="L773">
        <f>Копия_20208[[#This Row],[Off-Take]]/Копия_20208[[#This Row],[Number of stores]]</f>
        <v>1.0749369566035605E-2</v>
      </c>
      <c r="M773">
        <f>Копия_20208[[#This Row],[Value (in 1000 rub)]]/Копия_20208[[#This Row],[Volume (in 1000 kg)]]/1000</f>
        <v>0.21539318394024276</v>
      </c>
    </row>
    <row r="774" spans="1:13" hidden="1" x14ac:dyDescent="0.25">
      <c r="A774">
        <v>2022</v>
      </c>
      <c r="B774">
        <v>1</v>
      </c>
      <c r="C774" s="1" t="s">
        <v>26</v>
      </c>
      <c r="D774" s="1" t="s">
        <v>15</v>
      </c>
      <c r="E774" s="1" t="s">
        <v>11</v>
      </c>
      <c r="F774">
        <v>9.74E-2</v>
      </c>
      <c r="G774" s="5">
        <v>14.795735000000001</v>
      </c>
      <c r="H774">
        <v>1.95E-2</v>
      </c>
      <c r="I774">
        <v>24</v>
      </c>
      <c r="J774" s="4">
        <f>AVERAGE(Копия_20208[[#This Row],[Units (in 1000)]]*1000/Копия_20208[[#This Row],[Number of stores]])</f>
        <v>4.0583333333333336</v>
      </c>
      <c r="K774">
        <f t="shared" si="12"/>
        <v>151.90693018480493</v>
      </c>
      <c r="L774">
        <f>Копия_20208[[#This Row],[Off-Take]]/Копия_20208[[#This Row],[Number of stores]]</f>
        <v>0.16909722222222223</v>
      </c>
      <c r="M774">
        <f>Копия_20208[[#This Row],[Value (in 1000 rub)]]/Копия_20208[[#This Row],[Volume (in 1000 kg)]]/1000</f>
        <v>0.75875564102564097</v>
      </c>
    </row>
    <row r="775" spans="1:13" x14ac:dyDescent="0.25">
      <c r="A775">
        <v>2022</v>
      </c>
      <c r="B775">
        <v>2</v>
      </c>
      <c r="C775" s="1" t="s">
        <v>32</v>
      </c>
      <c r="D775" s="1" t="s">
        <v>10</v>
      </c>
      <c r="E775" s="1" t="s">
        <v>12</v>
      </c>
      <c r="F775">
        <v>129.52809999999999</v>
      </c>
      <c r="G775" s="5">
        <v>12648.513944</v>
      </c>
      <c r="H775">
        <v>45.334800000000001</v>
      </c>
      <c r="I775" s="8">
        <v>16535</v>
      </c>
      <c r="J775" s="4">
        <f>AVERAGE(Копия_20208[[#This Row],[Units (in 1000)]]*1000/Копия_20208[[#This Row],[Number of stores]])</f>
        <v>7.8335712125793764</v>
      </c>
      <c r="K775" s="4">
        <f t="shared" si="12"/>
        <v>97.65073326946046</v>
      </c>
      <c r="L775">
        <f>Копия_20208[[#This Row],[Off-Take]]/Копия_20208[[#This Row],[Number of stores]]</f>
        <v>4.7375695268094204E-4</v>
      </c>
      <c r="M775">
        <f>Копия_20208[[#This Row],[Value (in 1000 rub)]]/Копия_20208[[#This Row],[Volume (in 1000 kg)]]/1000</f>
        <v>0.27900231045466178</v>
      </c>
    </row>
    <row r="776" spans="1:13" hidden="1" x14ac:dyDescent="0.25">
      <c r="A776">
        <v>2022</v>
      </c>
      <c r="B776">
        <v>1</v>
      </c>
      <c r="C776" s="1" t="s">
        <v>26</v>
      </c>
      <c r="D776" s="1" t="s">
        <v>20</v>
      </c>
      <c r="E776" s="1" t="s">
        <v>22</v>
      </c>
      <c r="F776">
        <v>0.62350000000000005</v>
      </c>
      <c r="G776" s="5">
        <v>38.738590000000002</v>
      </c>
      <c r="H776">
        <v>0.16209999999999999</v>
      </c>
      <c r="I776">
        <v>128</v>
      </c>
      <c r="J776" s="4">
        <f>AVERAGE(Копия_20208[[#This Row],[Units (in 1000)]]*1000/Копия_20208[[#This Row],[Number of stores]])</f>
        <v>4.87109375</v>
      </c>
      <c r="K776">
        <f t="shared" si="12"/>
        <v>62.130858059342422</v>
      </c>
      <c r="L776">
        <f>Копия_20208[[#This Row],[Off-Take]]/Копия_20208[[#This Row],[Number of stores]]</f>
        <v>3.8055419921875E-2</v>
      </c>
      <c r="M776">
        <f>Копия_20208[[#This Row],[Value (in 1000 rub)]]/Копия_20208[[#This Row],[Volume (in 1000 kg)]]/1000</f>
        <v>0.2389795805058606</v>
      </c>
    </row>
    <row r="777" spans="1:13" hidden="1" x14ac:dyDescent="0.25">
      <c r="A777">
        <v>2022</v>
      </c>
      <c r="B777">
        <v>1</v>
      </c>
      <c r="C777" s="1" t="s">
        <v>26</v>
      </c>
      <c r="D777" s="1" t="s">
        <v>20</v>
      </c>
      <c r="E777" s="1" t="s">
        <v>12</v>
      </c>
      <c r="F777">
        <v>11.9015</v>
      </c>
      <c r="G777" s="5">
        <v>701.60339399999998</v>
      </c>
      <c r="H777">
        <v>4.2846000000000002</v>
      </c>
      <c r="I777">
        <v>1386</v>
      </c>
      <c r="J777" s="4">
        <f>AVERAGE(Копия_20208[[#This Row],[Units (in 1000)]]*1000/Копия_20208[[#This Row],[Number of stores]])</f>
        <v>8.5869408369408369</v>
      </c>
      <c r="K777">
        <f t="shared" si="12"/>
        <v>58.950837625509386</v>
      </c>
      <c r="L777">
        <f>Копия_20208[[#This Row],[Off-Take]]/Копия_20208[[#This Row],[Number of stores]]</f>
        <v>6.1954840093368232E-3</v>
      </c>
      <c r="M777">
        <f>Копия_20208[[#This Row],[Value (in 1000 rub)]]/Копия_20208[[#This Row],[Volume (in 1000 kg)]]/1000</f>
        <v>0.16375003360873824</v>
      </c>
    </row>
    <row r="778" spans="1:13" hidden="1" x14ac:dyDescent="0.25">
      <c r="A778">
        <v>2022</v>
      </c>
      <c r="B778">
        <v>1</v>
      </c>
      <c r="C778" s="1" t="s">
        <v>26</v>
      </c>
      <c r="D778" s="1" t="s">
        <v>17</v>
      </c>
      <c r="E778" s="1" t="s">
        <v>18</v>
      </c>
      <c r="F778">
        <v>8.1161999999999992</v>
      </c>
      <c r="G778" s="5">
        <v>700.44224199999996</v>
      </c>
      <c r="H778">
        <v>1.4609000000000001</v>
      </c>
      <c r="I778">
        <v>2897</v>
      </c>
      <c r="J778" s="4">
        <f>AVERAGE(Копия_20208[[#This Row],[Units (in 1000)]]*1000/Копия_20208[[#This Row],[Number of stores]])</f>
        <v>2.8015878494994819</v>
      </c>
      <c r="K778">
        <f t="shared" si="12"/>
        <v>86.301747369458624</v>
      </c>
      <c r="L778">
        <f>Копия_20208[[#This Row],[Off-Take]]/Копия_20208[[#This Row],[Number of stores]]</f>
        <v>9.6706518795287605E-4</v>
      </c>
      <c r="M778">
        <f>Копия_20208[[#This Row],[Value (in 1000 rub)]]/Копия_20208[[#This Row],[Volume (in 1000 kg)]]/1000</f>
        <v>0.47945940310767332</v>
      </c>
    </row>
    <row r="779" spans="1:13" hidden="1" x14ac:dyDescent="0.25">
      <c r="A779">
        <v>2022</v>
      </c>
      <c r="B779">
        <v>1</v>
      </c>
      <c r="C779" s="1" t="s">
        <v>26</v>
      </c>
      <c r="D779" s="1" t="s">
        <v>50</v>
      </c>
      <c r="E779" s="1" t="s">
        <v>12</v>
      </c>
      <c r="F779">
        <v>4.4477000000000002</v>
      </c>
      <c r="G779" s="5">
        <v>193.181003</v>
      </c>
      <c r="H779">
        <v>1.5567</v>
      </c>
      <c r="I779">
        <v>435</v>
      </c>
      <c r="J779" s="4">
        <f>AVERAGE(Копия_20208[[#This Row],[Units (in 1000)]]*1000/Копия_20208[[#This Row],[Number of stores]])</f>
        <v>10.224597701149424</v>
      </c>
      <c r="K779">
        <f t="shared" si="12"/>
        <v>43.433910335679116</v>
      </c>
      <c r="L779">
        <f>Копия_20208[[#This Row],[Off-Take]]/Копия_20208[[#This Row],[Number of stores]]</f>
        <v>2.3504822301492929E-2</v>
      </c>
      <c r="M779">
        <f>Копия_20208[[#This Row],[Value (in 1000 rub)]]/Копия_20208[[#This Row],[Volume (in 1000 kg)]]/1000</f>
        <v>0.12409648808376694</v>
      </c>
    </row>
    <row r="780" spans="1:13" hidden="1" x14ac:dyDescent="0.25">
      <c r="A780">
        <v>2022</v>
      </c>
      <c r="B780">
        <v>1</v>
      </c>
      <c r="C780" s="1" t="s">
        <v>26</v>
      </c>
      <c r="D780" s="1" t="s">
        <v>51</v>
      </c>
      <c r="E780" s="1" t="s">
        <v>12</v>
      </c>
      <c r="F780">
        <v>2.2065999999999999</v>
      </c>
      <c r="G780" s="5">
        <v>164.70493400000001</v>
      </c>
      <c r="H780">
        <v>0.84960000000000002</v>
      </c>
      <c r="I780">
        <v>769</v>
      </c>
      <c r="J780" s="4">
        <f>AVERAGE(Копия_20208[[#This Row],[Units (in 1000)]]*1000/Копия_20208[[#This Row],[Number of stores]])</f>
        <v>2.8694408322496749</v>
      </c>
      <c r="K780">
        <f t="shared" si="12"/>
        <v>74.641953231215453</v>
      </c>
      <c r="L780">
        <f>Копия_20208[[#This Row],[Off-Take]]/Копия_20208[[#This Row],[Number of stores]]</f>
        <v>3.7313924996744798E-3</v>
      </c>
      <c r="M780">
        <f>Копия_20208[[#This Row],[Value (in 1000 rub)]]/Копия_20208[[#This Row],[Volume (in 1000 kg)]]/1000</f>
        <v>0.19386173964218456</v>
      </c>
    </row>
    <row r="781" spans="1:13" hidden="1" x14ac:dyDescent="0.25">
      <c r="A781">
        <v>2022</v>
      </c>
      <c r="B781">
        <v>1</v>
      </c>
      <c r="C781" s="1" t="s">
        <v>26</v>
      </c>
      <c r="D781" s="1" t="s">
        <v>51</v>
      </c>
      <c r="E781" s="1" t="s">
        <v>13</v>
      </c>
      <c r="F781">
        <v>0.1416</v>
      </c>
      <c r="G781" s="5">
        <v>12.006769</v>
      </c>
      <c r="H781">
        <v>6.9400000000000003E-2</v>
      </c>
      <c r="I781">
        <v>56</v>
      </c>
      <c r="J781" s="4">
        <f>AVERAGE(Копия_20208[[#This Row],[Units (in 1000)]]*1000/Копия_20208[[#This Row],[Number of stores]])</f>
        <v>2.5285714285714285</v>
      </c>
      <c r="K781">
        <f t="shared" si="12"/>
        <v>84.793566384180792</v>
      </c>
      <c r="L781">
        <f>Копия_20208[[#This Row],[Off-Take]]/Копия_20208[[#This Row],[Number of stores]]</f>
        <v>4.5153061224489796E-2</v>
      </c>
      <c r="M781">
        <f>Копия_20208[[#This Row],[Value (in 1000 rub)]]/Копия_20208[[#This Row],[Volume (in 1000 kg)]]/1000</f>
        <v>0.17300819884726223</v>
      </c>
    </row>
    <row r="782" spans="1:13" hidden="1" x14ac:dyDescent="0.25">
      <c r="A782">
        <v>2022</v>
      </c>
      <c r="B782">
        <v>1</v>
      </c>
      <c r="C782" s="1" t="s">
        <v>26</v>
      </c>
      <c r="D782" s="1" t="s">
        <v>52</v>
      </c>
      <c r="E782" s="1" t="s">
        <v>13</v>
      </c>
      <c r="F782">
        <v>1.1685000000000001</v>
      </c>
      <c r="G782" s="5">
        <v>135.05644100000001</v>
      </c>
      <c r="H782">
        <v>0.46739999999999998</v>
      </c>
      <c r="I782">
        <v>0</v>
      </c>
      <c r="J782" s="4" t="e">
        <f>AVERAGE(Копия_20208[[#This Row],[Units (in 1000)]]*1000/Копия_20208[[#This Row],[Number of stores]])</f>
        <v>#DIV/0!</v>
      </c>
      <c r="K782">
        <f t="shared" si="12"/>
        <v>115.58103637141635</v>
      </c>
      <c r="L782" t="e">
        <f>Копия_20208[[#This Row],[Off-Take]]/Копия_20208[[#This Row],[Number of stores]]</f>
        <v>#DIV/0!</v>
      </c>
      <c r="M782">
        <f>Копия_20208[[#This Row],[Value (in 1000 rub)]]/Копия_20208[[#This Row],[Volume (in 1000 kg)]]/1000</f>
        <v>0.28895259092854086</v>
      </c>
    </row>
    <row r="783" spans="1:13" hidden="1" x14ac:dyDescent="0.25">
      <c r="A783">
        <v>2022</v>
      </c>
      <c r="B783">
        <v>1</v>
      </c>
      <c r="C783" s="1" t="s">
        <v>26</v>
      </c>
      <c r="D783" s="1" t="s">
        <v>21</v>
      </c>
      <c r="E783" s="1" t="s">
        <v>22</v>
      </c>
      <c r="F783">
        <v>3.5999999999999999E-3</v>
      </c>
      <c r="G783" s="5">
        <v>1.59307</v>
      </c>
      <c r="H783">
        <v>1E-3</v>
      </c>
      <c r="I783">
        <v>0</v>
      </c>
      <c r="J783" s="4" t="e">
        <f>AVERAGE(Копия_20208[[#This Row],[Units (in 1000)]]*1000/Копия_20208[[#This Row],[Number of stores]])</f>
        <v>#DIV/0!</v>
      </c>
      <c r="K783">
        <f t="shared" si="12"/>
        <v>442.51944444444445</v>
      </c>
      <c r="L783" t="e">
        <f>Копия_20208[[#This Row],[Off-Take]]/Копия_20208[[#This Row],[Number of stores]]</f>
        <v>#DIV/0!</v>
      </c>
      <c r="M783">
        <f>Копия_20208[[#This Row],[Value (in 1000 rub)]]/Копия_20208[[#This Row],[Volume (in 1000 kg)]]/1000</f>
        <v>1.59307</v>
      </c>
    </row>
    <row r="784" spans="1:13" hidden="1" x14ac:dyDescent="0.25">
      <c r="A784">
        <v>2022</v>
      </c>
      <c r="B784">
        <v>1</v>
      </c>
      <c r="C784" s="1" t="s">
        <v>26</v>
      </c>
      <c r="D784" s="1" t="s">
        <v>21</v>
      </c>
      <c r="E784" s="1" t="s">
        <v>27</v>
      </c>
      <c r="F784">
        <v>3.0999999999999999E-3</v>
      </c>
      <c r="G784" s="5">
        <v>0.95189000000000001</v>
      </c>
      <c r="H784" s="5">
        <v>8.9999999999999998E-4</v>
      </c>
      <c r="I784">
        <v>0</v>
      </c>
      <c r="J784" s="4" t="e">
        <f>AVERAGE(Копия_20208[[#This Row],[Units (in 1000)]]*1000/Копия_20208[[#This Row],[Number of stores]])</f>
        <v>#DIV/0!</v>
      </c>
      <c r="K784">
        <f t="shared" si="12"/>
        <v>307.06129032258065</v>
      </c>
      <c r="L784" t="e">
        <f>Копия_20208[[#This Row],[Off-Take]]/Копия_20208[[#This Row],[Number of stores]]</f>
        <v>#DIV/0!</v>
      </c>
      <c r="M784">
        <f>Копия_20208[[#This Row],[Value (in 1000 rub)]]/Копия_20208[[#This Row],[Volume (in 1000 kg)]]/1000</f>
        <v>1.0576555555555556</v>
      </c>
    </row>
    <row r="785" spans="1:13" hidden="1" x14ac:dyDescent="0.25">
      <c r="A785">
        <v>2022</v>
      </c>
      <c r="B785">
        <v>1</v>
      </c>
      <c r="C785" s="1" t="s">
        <v>26</v>
      </c>
      <c r="D785" s="1" t="s">
        <v>21</v>
      </c>
      <c r="E785" s="1" t="s">
        <v>13</v>
      </c>
      <c r="F785">
        <v>0.871</v>
      </c>
      <c r="G785" s="5">
        <v>127.584278</v>
      </c>
      <c r="H785">
        <v>0.3483</v>
      </c>
      <c r="I785">
        <v>0</v>
      </c>
      <c r="J785" s="4" t="e">
        <f>AVERAGE(Копия_20208[[#This Row],[Units (in 1000)]]*1000/Копия_20208[[#This Row],[Number of stores]])</f>
        <v>#DIV/0!</v>
      </c>
      <c r="K785">
        <f t="shared" si="12"/>
        <v>146.4802273249139</v>
      </c>
      <c r="L785" t="e">
        <f>Копия_20208[[#This Row],[Off-Take]]/Копия_20208[[#This Row],[Number of stores]]</f>
        <v>#DIV/0!</v>
      </c>
      <c r="M785">
        <f>Копия_20208[[#This Row],[Value (in 1000 rub)]]/Копия_20208[[#This Row],[Volume (in 1000 kg)]]/1000</f>
        <v>0.36630570772322713</v>
      </c>
    </row>
    <row r="786" spans="1:13" hidden="1" x14ac:dyDescent="0.25">
      <c r="A786">
        <v>2022</v>
      </c>
      <c r="B786">
        <v>1</v>
      </c>
      <c r="C786" s="1" t="s">
        <v>26</v>
      </c>
      <c r="D786" s="1" t="s">
        <v>16</v>
      </c>
      <c r="E786" s="1" t="s">
        <v>11</v>
      </c>
      <c r="F786">
        <v>1.3608</v>
      </c>
      <c r="G786" s="5">
        <v>98.695255000000003</v>
      </c>
      <c r="H786">
        <v>0.313</v>
      </c>
      <c r="I786">
        <v>422</v>
      </c>
      <c r="J786" s="4">
        <f>AVERAGE(Копия_20208[[#This Row],[Units (in 1000)]]*1000/Копия_20208[[#This Row],[Number of stores]])</f>
        <v>3.2246445497630329</v>
      </c>
      <c r="K786">
        <f t="shared" si="12"/>
        <v>72.527377278071725</v>
      </c>
      <c r="L786">
        <f>Копия_20208[[#This Row],[Off-Take]]/Копия_20208[[#This Row],[Number of stores]]</f>
        <v>7.6413377956469977E-3</v>
      </c>
      <c r="M786">
        <f>Копия_20208[[#This Row],[Value (in 1000 rub)]]/Копия_20208[[#This Row],[Volume (in 1000 kg)]]/1000</f>
        <v>0.31532030351437701</v>
      </c>
    </row>
    <row r="787" spans="1:13" hidden="1" x14ac:dyDescent="0.25">
      <c r="A787">
        <v>2022</v>
      </c>
      <c r="B787">
        <v>1</v>
      </c>
      <c r="C787" s="1" t="s">
        <v>26</v>
      </c>
      <c r="D787" s="1" t="s">
        <v>16</v>
      </c>
      <c r="E787" s="1" t="s">
        <v>13</v>
      </c>
      <c r="F787">
        <v>7.9500000000000001E-2</v>
      </c>
      <c r="G787" s="5">
        <v>7.2062099999999996</v>
      </c>
      <c r="H787">
        <v>3.5799999999999998E-2</v>
      </c>
      <c r="I787">
        <v>97</v>
      </c>
      <c r="J787" s="4">
        <f>AVERAGE(Копия_20208[[#This Row],[Units (in 1000)]]*1000/Копия_20208[[#This Row],[Number of stores]])</f>
        <v>0.81958762886597936</v>
      </c>
      <c r="K787">
        <f t="shared" si="12"/>
        <v>90.644150943396212</v>
      </c>
      <c r="L787">
        <f>Копия_20208[[#This Row],[Off-Take]]/Копия_20208[[#This Row],[Number of stores]]</f>
        <v>8.4493569986183441E-3</v>
      </c>
      <c r="M787">
        <f>Копия_20208[[#This Row],[Value (in 1000 rub)]]/Копия_20208[[#This Row],[Volume (in 1000 kg)]]/1000</f>
        <v>0.20129078212290502</v>
      </c>
    </row>
    <row r="788" spans="1:13" hidden="1" x14ac:dyDescent="0.25">
      <c r="A788">
        <v>2022</v>
      </c>
      <c r="B788">
        <v>1</v>
      </c>
      <c r="C788" s="1" t="s">
        <v>26</v>
      </c>
      <c r="D788" s="1" t="s">
        <v>48</v>
      </c>
      <c r="E788" s="1" t="s">
        <v>27</v>
      </c>
      <c r="F788">
        <v>1.0834999999999999</v>
      </c>
      <c r="G788" s="5">
        <v>96.791210000000007</v>
      </c>
      <c r="H788" s="5">
        <v>0.34670000000000001</v>
      </c>
      <c r="I788">
        <v>921</v>
      </c>
      <c r="J788" s="4">
        <f>AVERAGE(Копия_20208[[#This Row],[Units (in 1000)]]*1000/Копия_20208[[#This Row],[Number of stores]])</f>
        <v>1.1764386536373508</v>
      </c>
      <c r="K788">
        <f t="shared" si="12"/>
        <v>89.331988924780816</v>
      </c>
      <c r="L788">
        <f>Копия_20208[[#This Row],[Off-Take]]/Копия_20208[[#This Row],[Number of stores]]</f>
        <v>1.2773492439059184E-3</v>
      </c>
      <c r="M788">
        <f>Копия_20208[[#This Row],[Value (in 1000 rub)]]/Копия_20208[[#This Row],[Volume (in 1000 kg)]]/1000</f>
        <v>0.27917856936832997</v>
      </c>
    </row>
    <row r="789" spans="1:13" hidden="1" x14ac:dyDescent="0.25">
      <c r="A789">
        <v>2022</v>
      </c>
      <c r="B789">
        <v>1</v>
      </c>
      <c r="C789" s="1" t="s">
        <v>32</v>
      </c>
      <c r="D789" s="1" t="s">
        <v>10</v>
      </c>
      <c r="E789" s="1" t="s">
        <v>11</v>
      </c>
      <c r="F789">
        <v>200.7302</v>
      </c>
      <c r="G789" s="5">
        <v>10271.139880000001</v>
      </c>
      <c r="H789">
        <v>42.153399999999998</v>
      </c>
      <c r="I789">
        <v>17167</v>
      </c>
      <c r="J789" s="4">
        <f>AVERAGE(Копия_20208[[#This Row],[Units (in 1000)]]*1000/Копия_20208[[#This Row],[Number of stores]])</f>
        <v>11.692794314673501</v>
      </c>
      <c r="K789">
        <f t="shared" si="12"/>
        <v>51.168881812502555</v>
      </c>
      <c r="L789">
        <f>Копия_20208[[#This Row],[Off-Take]]/Копия_20208[[#This Row],[Number of stores]]</f>
        <v>6.8112042375916004E-4</v>
      </c>
      <c r="M789">
        <f>Копия_20208[[#This Row],[Value (in 1000 rub)]]/Копия_20208[[#This Row],[Volume (in 1000 kg)]]/1000</f>
        <v>0.24366100670408558</v>
      </c>
    </row>
    <row r="790" spans="1:13" x14ac:dyDescent="0.25">
      <c r="A790">
        <v>2022</v>
      </c>
      <c r="B790">
        <v>3</v>
      </c>
      <c r="C790" s="1" t="s">
        <v>9</v>
      </c>
      <c r="D790" s="1" t="s">
        <v>10</v>
      </c>
      <c r="E790" s="1" t="s">
        <v>12</v>
      </c>
      <c r="F790">
        <v>73.746099999999998</v>
      </c>
      <c r="G790" s="5">
        <v>7356.7611919999999</v>
      </c>
      <c r="H790">
        <v>25.811299999999999</v>
      </c>
      <c r="I790">
        <v>710</v>
      </c>
      <c r="J790" s="4">
        <f>AVERAGE(Копия_20208[[#This Row],[Units (in 1000)]]*1000/Копия_20208[[#This Row],[Number of stores]])</f>
        <v>103.86774647887323</v>
      </c>
      <c r="K790" s="4">
        <f t="shared" si="12"/>
        <v>99.757969465503933</v>
      </c>
      <c r="L790" s="4">
        <f>Копия_20208[[#This Row],[Off-Take]]/Копия_20208[[#This Row],[Number of stores]]</f>
        <v>0.14629260067446934</v>
      </c>
      <c r="M790" s="4">
        <f>Копия_20208[[#This Row],[Value (in 1000 rub)]]/Копия_20208[[#This Row],[Volume (in 1000 kg)]]/1000</f>
        <v>0.28502094787941717</v>
      </c>
    </row>
    <row r="791" spans="1:13" x14ac:dyDescent="0.25">
      <c r="A791">
        <v>2022</v>
      </c>
      <c r="B791">
        <v>3</v>
      </c>
      <c r="C791" s="1" t="s">
        <v>26</v>
      </c>
      <c r="D791" s="1" t="s">
        <v>10</v>
      </c>
      <c r="E791" s="1" t="s">
        <v>12</v>
      </c>
      <c r="F791">
        <v>62.9831</v>
      </c>
      <c r="G791" s="5">
        <v>6762.7386630000001</v>
      </c>
      <c r="H791">
        <v>22.0441</v>
      </c>
      <c r="I791">
        <v>9221</v>
      </c>
      <c r="J791" s="4">
        <f>AVERAGE(Копия_20208[[#This Row],[Units (in 1000)]]*1000/Копия_20208[[#This Row],[Number of stores]])</f>
        <v>6.8303980045548203</v>
      </c>
      <c r="K791" s="4">
        <f t="shared" si="12"/>
        <v>107.37386160732007</v>
      </c>
      <c r="L791">
        <f>Копия_20208[[#This Row],[Off-Take]]/Копия_20208[[#This Row],[Number of stores]]</f>
        <v>7.4074373761574884E-4</v>
      </c>
      <c r="M791">
        <f>Копия_20208[[#This Row],[Value (in 1000 rub)]]/Копия_20208[[#This Row],[Volume (in 1000 kg)]]/1000</f>
        <v>0.30678225298379158</v>
      </c>
    </row>
    <row r="792" spans="1:13" hidden="1" x14ac:dyDescent="0.25">
      <c r="A792">
        <v>2022</v>
      </c>
      <c r="B792">
        <v>1</v>
      </c>
      <c r="C792" s="1" t="s">
        <v>32</v>
      </c>
      <c r="D792" s="1" t="s">
        <v>10</v>
      </c>
      <c r="E792" s="1" t="s">
        <v>14</v>
      </c>
      <c r="F792">
        <v>8.6999999999999994E-3</v>
      </c>
      <c r="G792" s="5">
        <v>1.791126</v>
      </c>
      <c r="H792">
        <v>6.4999999999999997E-3</v>
      </c>
      <c r="I792">
        <v>3</v>
      </c>
      <c r="J792" s="4">
        <f>AVERAGE(Копия_20208[[#This Row],[Units (in 1000)]]*1000/Копия_20208[[#This Row],[Number of stores]])</f>
        <v>2.9</v>
      </c>
      <c r="K792">
        <f t="shared" si="12"/>
        <v>205.87655172413795</v>
      </c>
      <c r="L792">
        <f>Копия_20208[[#This Row],[Off-Take]]/Копия_20208[[#This Row],[Number of stores]]</f>
        <v>0.96666666666666667</v>
      </c>
      <c r="M792">
        <f>Копия_20208[[#This Row],[Value (in 1000 rub)]]/Копия_20208[[#This Row],[Volume (in 1000 kg)]]/1000</f>
        <v>0.27555784615384621</v>
      </c>
    </row>
    <row r="793" spans="1:13" hidden="1" x14ac:dyDescent="0.25">
      <c r="A793">
        <v>2022</v>
      </c>
      <c r="B793">
        <v>1</v>
      </c>
      <c r="C793" s="1" t="s">
        <v>32</v>
      </c>
      <c r="D793" s="1" t="s">
        <v>15</v>
      </c>
      <c r="E793" s="1" t="s">
        <v>11</v>
      </c>
      <c r="F793">
        <v>1.2302999999999999</v>
      </c>
      <c r="G793" s="5">
        <v>147.988777</v>
      </c>
      <c r="H793">
        <v>0.24610000000000001</v>
      </c>
      <c r="I793">
        <v>286</v>
      </c>
      <c r="J793" s="4">
        <f>AVERAGE(Копия_20208[[#This Row],[Units (in 1000)]]*1000/Копия_20208[[#This Row],[Number of stores]])</f>
        <v>4.3017482517482515</v>
      </c>
      <c r="K793">
        <f t="shared" si="12"/>
        <v>120.28674063236609</v>
      </c>
      <c r="L793">
        <f>Копия_20208[[#This Row],[Off-Take]]/Копия_20208[[#This Row],[Number of stores]]</f>
        <v>1.5041077803315565E-2</v>
      </c>
      <c r="M793">
        <f>Копия_20208[[#This Row],[Value (in 1000 rub)]]/Копия_20208[[#This Row],[Volume (in 1000 kg)]]/1000</f>
        <v>0.60133594880130026</v>
      </c>
    </row>
    <row r="794" spans="1:13" x14ac:dyDescent="0.25">
      <c r="A794">
        <v>2022</v>
      </c>
      <c r="B794">
        <v>3</v>
      </c>
      <c r="C794" s="1" t="s">
        <v>32</v>
      </c>
      <c r="D794" s="1" t="s">
        <v>10</v>
      </c>
      <c r="E794" s="1" t="s">
        <v>12</v>
      </c>
      <c r="F794">
        <v>159.762</v>
      </c>
      <c r="G794" s="5">
        <v>16676.614219999999</v>
      </c>
      <c r="H794">
        <v>55.916600000000003</v>
      </c>
      <c r="I794" s="8">
        <v>17796</v>
      </c>
      <c r="J794" s="4">
        <f>AVERAGE(Копия_20208[[#This Row],[Units (in 1000)]]*1000/Копия_20208[[#This Row],[Number of stores]])</f>
        <v>8.9774106540795682</v>
      </c>
      <c r="K794" s="4">
        <f t="shared" si="12"/>
        <v>104.38411023898048</v>
      </c>
      <c r="L794">
        <f>Копия_20208[[#This Row],[Off-Take]]/Копия_20208[[#This Row],[Number of stores]]</f>
        <v>5.0446227545962962E-4</v>
      </c>
      <c r="M794">
        <f>Копия_20208[[#This Row],[Value (in 1000 rub)]]/Копия_20208[[#This Row],[Volume (in 1000 kg)]]/1000</f>
        <v>0.29824084833484155</v>
      </c>
    </row>
    <row r="795" spans="1:13" hidden="1" x14ac:dyDescent="0.25">
      <c r="A795">
        <v>2022</v>
      </c>
      <c r="B795">
        <v>1</v>
      </c>
      <c r="C795" s="1" t="s">
        <v>32</v>
      </c>
      <c r="D795" s="1" t="s">
        <v>20</v>
      </c>
      <c r="E795" s="1" t="s">
        <v>22</v>
      </c>
      <c r="F795">
        <v>1.5709</v>
      </c>
      <c r="G795" s="5">
        <v>96.490976000000003</v>
      </c>
      <c r="H795">
        <v>0.40839999999999999</v>
      </c>
      <c r="I795">
        <v>309</v>
      </c>
      <c r="J795" s="4">
        <f>AVERAGE(Копия_20208[[#This Row],[Units (in 1000)]]*1000/Копия_20208[[#This Row],[Number of stores]])</f>
        <v>5.0838187702265367</v>
      </c>
      <c r="K795">
        <f t="shared" si="12"/>
        <v>61.424009166719721</v>
      </c>
      <c r="L795">
        <f>Копия_20208[[#This Row],[Off-Take]]/Копия_20208[[#This Row],[Number of stores]]</f>
        <v>1.6452487929535718E-2</v>
      </c>
      <c r="M795">
        <f>Копия_20208[[#This Row],[Value (in 1000 rub)]]/Копия_20208[[#This Row],[Volume (in 1000 kg)]]/1000</f>
        <v>0.23626585700293831</v>
      </c>
    </row>
    <row r="796" spans="1:13" hidden="1" x14ac:dyDescent="0.25">
      <c r="A796">
        <v>2022</v>
      </c>
      <c r="B796">
        <v>1</v>
      </c>
      <c r="C796" s="1" t="s">
        <v>32</v>
      </c>
      <c r="D796" s="1" t="s">
        <v>20</v>
      </c>
      <c r="E796" s="1" t="s">
        <v>12</v>
      </c>
      <c r="F796">
        <v>19.016200000000001</v>
      </c>
      <c r="G796" s="5">
        <v>1335.5663770000001</v>
      </c>
      <c r="H796">
        <v>6.8459000000000003</v>
      </c>
      <c r="I796">
        <v>1751</v>
      </c>
      <c r="J796" s="4">
        <f>AVERAGE(Копия_20208[[#This Row],[Units (in 1000)]]*1000/Копия_20208[[#This Row],[Number of stores]])</f>
        <v>10.860194174757282</v>
      </c>
      <c r="K796">
        <f t="shared" si="12"/>
        <v>70.233084264995114</v>
      </c>
      <c r="L796">
        <f>Копия_20208[[#This Row],[Off-Take]]/Копия_20208[[#This Row],[Number of stores]]</f>
        <v>6.2022810821001041E-3</v>
      </c>
      <c r="M796">
        <f>Копия_20208[[#This Row],[Value (in 1000 rub)]]/Копия_20208[[#This Row],[Volume (in 1000 kg)]]/1000</f>
        <v>0.19508996289750069</v>
      </c>
    </row>
    <row r="797" spans="1:13" hidden="1" x14ac:dyDescent="0.25">
      <c r="A797">
        <v>2022</v>
      </c>
      <c r="B797">
        <v>1</v>
      </c>
      <c r="C797" s="1" t="s">
        <v>32</v>
      </c>
      <c r="D797" s="1" t="s">
        <v>17</v>
      </c>
      <c r="E797" s="1" t="s">
        <v>18</v>
      </c>
      <c r="F797">
        <v>14.6676</v>
      </c>
      <c r="G797" s="5">
        <v>1288.4679839999999</v>
      </c>
      <c r="H797">
        <v>2.6402000000000001</v>
      </c>
      <c r="I797">
        <v>4284</v>
      </c>
      <c r="J797" s="4">
        <f>AVERAGE(Копия_20208[[#This Row],[Units (in 1000)]]*1000/Копия_20208[[#This Row],[Number of stores]])</f>
        <v>3.4238095238095241</v>
      </c>
      <c r="K797">
        <f t="shared" si="12"/>
        <v>87.844499713654571</v>
      </c>
      <c r="L797">
        <f>Копия_20208[[#This Row],[Off-Take]]/Копия_20208[[#This Row],[Number of stores]]</f>
        <v>7.9920857231781611E-4</v>
      </c>
      <c r="M797">
        <f>Копия_20208[[#This Row],[Value (in 1000 rub)]]/Копия_20208[[#This Row],[Volume (in 1000 kg)]]/1000</f>
        <v>0.4880190834027725</v>
      </c>
    </row>
    <row r="798" spans="1:13" hidden="1" x14ac:dyDescent="0.25">
      <c r="A798">
        <v>2022</v>
      </c>
      <c r="B798">
        <v>1</v>
      </c>
      <c r="C798" s="1" t="s">
        <v>32</v>
      </c>
      <c r="D798" s="1" t="s">
        <v>51</v>
      </c>
      <c r="E798" s="1" t="s">
        <v>12</v>
      </c>
      <c r="F798">
        <v>5.3848000000000003</v>
      </c>
      <c r="G798" s="5">
        <v>403.57108199999999</v>
      </c>
      <c r="H798">
        <v>2.0731000000000002</v>
      </c>
      <c r="I798">
        <v>1598</v>
      </c>
      <c r="J798" s="4">
        <f>AVERAGE(Копия_20208[[#This Row],[Units (in 1000)]]*1000/Копия_20208[[#This Row],[Number of stores]])</f>
        <v>3.3697121401752193</v>
      </c>
      <c r="K798">
        <f t="shared" si="12"/>
        <v>74.94634563957807</v>
      </c>
      <c r="L798">
        <f>Копия_20208[[#This Row],[Off-Take]]/Копия_20208[[#This Row],[Number of stores]]</f>
        <v>2.1087059700721023E-3</v>
      </c>
      <c r="M798">
        <f>Копия_20208[[#This Row],[Value (in 1000 rub)]]/Копия_20208[[#This Row],[Volume (in 1000 kg)]]/1000</f>
        <v>0.19467034007042591</v>
      </c>
    </row>
    <row r="799" spans="1:13" hidden="1" x14ac:dyDescent="0.25">
      <c r="A799">
        <v>2022</v>
      </c>
      <c r="B799">
        <v>1</v>
      </c>
      <c r="C799" s="1" t="s">
        <v>32</v>
      </c>
      <c r="D799" s="1" t="s">
        <v>51</v>
      </c>
      <c r="E799" s="1" t="s">
        <v>13</v>
      </c>
      <c r="F799">
        <v>0.41749999999999998</v>
      </c>
      <c r="G799" s="5">
        <v>34.83502</v>
      </c>
      <c r="H799">
        <v>0.2046</v>
      </c>
      <c r="I799">
        <v>201</v>
      </c>
      <c r="J799" s="4">
        <f>AVERAGE(Копия_20208[[#This Row],[Units (in 1000)]]*1000/Копия_20208[[#This Row],[Number of stores]])</f>
        <v>2.0771144278606966</v>
      </c>
      <c r="K799">
        <f t="shared" si="12"/>
        <v>83.437173652694611</v>
      </c>
      <c r="L799">
        <f>Копия_20208[[#This Row],[Off-Take]]/Копия_20208[[#This Row],[Number of stores]]</f>
        <v>1.033390262617262E-2</v>
      </c>
      <c r="M799">
        <f>Копия_20208[[#This Row],[Value (in 1000 rub)]]/Копия_20208[[#This Row],[Volume (in 1000 kg)]]/1000</f>
        <v>0.17025913978494622</v>
      </c>
    </row>
    <row r="800" spans="1:13" hidden="1" x14ac:dyDescent="0.25">
      <c r="A800">
        <v>2022</v>
      </c>
      <c r="B800">
        <v>1</v>
      </c>
      <c r="C800" s="1" t="s">
        <v>32</v>
      </c>
      <c r="D800" s="1" t="s">
        <v>33</v>
      </c>
      <c r="E800" s="1" t="s">
        <v>18</v>
      </c>
      <c r="F800">
        <v>1.1420999999999999</v>
      </c>
      <c r="G800" s="5">
        <v>359.10961500000002</v>
      </c>
      <c r="H800">
        <v>0.217</v>
      </c>
      <c r="I800">
        <v>112</v>
      </c>
      <c r="J800" s="4">
        <f>AVERAGE(Копия_20208[[#This Row],[Units (in 1000)]]*1000/Копия_20208[[#This Row],[Number of stores]])</f>
        <v>10.197321428571428</v>
      </c>
      <c r="K800">
        <f t="shared" si="12"/>
        <v>314.42922248489629</v>
      </c>
      <c r="L800">
        <f>Копия_20208[[#This Row],[Off-Take]]/Копия_20208[[#This Row],[Number of stores]]</f>
        <v>9.1047512755102034E-2</v>
      </c>
      <c r="M800">
        <f>Копия_20208[[#This Row],[Value (in 1000 rub)]]/Копия_20208[[#This Row],[Volume (in 1000 kg)]]/1000</f>
        <v>1.6548830184331798</v>
      </c>
    </row>
    <row r="801" spans="1:13" hidden="1" x14ac:dyDescent="0.25">
      <c r="A801">
        <v>2022</v>
      </c>
      <c r="B801">
        <v>1</v>
      </c>
      <c r="C801" s="1" t="s">
        <v>32</v>
      </c>
      <c r="D801" s="1" t="s">
        <v>33</v>
      </c>
      <c r="E801" s="1" t="s">
        <v>12</v>
      </c>
      <c r="F801">
        <v>1.18E-2</v>
      </c>
      <c r="G801" s="5">
        <v>5.1717409999999999</v>
      </c>
      <c r="H801">
        <v>4.1999999999999997E-3</v>
      </c>
      <c r="I801">
        <v>5</v>
      </c>
      <c r="J801" s="4">
        <f>AVERAGE(Копия_20208[[#This Row],[Units (in 1000)]]*1000/Копия_20208[[#This Row],[Number of stores]])</f>
        <v>2.36</v>
      </c>
      <c r="K801">
        <f t="shared" si="12"/>
        <v>438.28313559322032</v>
      </c>
      <c r="L801">
        <f>Копия_20208[[#This Row],[Off-Take]]/Копия_20208[[#This Row],[Number of stores]]</f>
        <v>0.47199999999999998</v>
      </c>
      <c r="M801">
        <f>Копия_20208[[#This Row],[Value (in 1000 rub)]]/Копия_20208[[#This Row],[Volume (in 1000 kg)]]/1000</f>
        <v>1.2313669047619049</v>
      </c>
    </row>
    <row r="802" spans="1:13" hidden="1" x14ac:dyDescent="0.25">
      <c r="A802">
        <v>2022</v>
      </c>
      <c r="B802">
        <v>1</v>
      </c>
      <c r="C802" s="1" t="s">
        <v>32</v>
      </c>
      <c r="D802" s="1" t="s">
        <v>33</v>
      </c>
      <c r="E802" s="1" t="s">
        <v>13</v>
      </c>
      <c r="F802">
        <v>6.0299999999999999E-2</v>
      </c>
      <c r="G802" s="5">
        <v>31.900511999999999</v>
      </c>
      <c r="H802">
        <v>3.0200000000000001E-2</v>
      </c>
      <c r="I802">
        <v>44</v>
      </c>
      <c r="J802" s="4">
        <f>AVERAGE(Копия_20208[[#This Row],[Units (in 1000)]]*1000/Копия_20208[[#This Row],[Number of stores]])</f>
        <v>1.3704545454545454</v>
      </c>
      <c r="K802">
        <f t="shared" si="12"/>
        <v>529.03004975124372</v>
      </c>
      <c r="L802">
        <f>Копия_20208[[#This Row],[Off-Take]]/Копия_20208[[#This Row],[Number of stores]]</f>
        <v>3.1146694214876033E-2</v>
      </c>
      <c r="M802">
        <f>Копия_20208[[#This Row],[Value (in 1000 rub)]]/Копия_20208[[#This Row],[Volume (in 1000 kg)]]/1000</f>
        <v>1.0563083443708607</v>
      </c>
    </row>
    <row r="803" spans="1:13" hidden="1" x14ac:dyDescent="0.25">
      <c r="A803">
        <v>2022</v>
      </c>
      <c r="B803">
        <v>1</v>
      </c>
      <c r="C803" s="1" t="s">
        <v>32</v>
      </c>
      <c r="D803" s="1" t="s">
        <v>19</v>
      </c>
      <c r="E803" s="1" t="s">
        <v>12</v>
      </c>
      <c r="F803">
        <v>1.3623000000000001</v>
      </c>
      <c r="G803" s="5">
        <v>282.59374000000003</v>
      </c>
      <c r="H803">
        <v>0.504</v>
      </c>
      <c r="I803">
        <v>0</v>
      </c>
      <c r="J803" s="4" t="e">
        <f>AVERAGE(Копия_20208[[#This Row],[Units (in 1000)]]*1000/Копия_20208[[#This Row],[Number of stores]])</f>
        <v>#DIV/0!</v>
      </c>
      <c r="K803">
        <f t="shared" si="12"/>
        <v>207.43869925860679</v>
      </c>
      <c r="L803" t="e">
        <f>Копия_20208[[#This Row],[Off-Take]]/Копия_20208[[#This Row],[Number of stores]]</f>
        <v>#DIV/0!</v>
      </c>
      <c r="M803">
        <f>Копия_20208[[#This Row],[Value (in 1000 rub)]]/Копия_20208[[#This Row],[Volume (in 1000 kg)]]/1000</f>
        <v>0.56070186507936515</v>
      </c>
    </row>
    <row r="804" spans="1:13" hidden="1" x14ac:dyDescent="0.25">
      <c r="A804">
        <v>2022</v>
      </c>
      <c r="B804">
        <v>1</v>
      </c>
      <c r="C804" s="1" t="s">
        <v>32</v>
      </c>
      <c r="D804" s="1" t="s">
        <v>48</v>
      </c>
      <c r="E804" s="1" t="s">
        <v>27</v>
      </c>
      <c r="F804">
        <v>3.0057999999999998</v>
      </c>
      <c r="G804" s="5">
        <v>280.30021299999999</v>
      </c>
      <c r="H804" s="5">
        <v>0.96179999999999999</v>
      </c>
      <c r="I804">
        <v>2426</v>
      </c>
      <c r="J804" s="4">
        <f>AVERAGE(Копия_20208[[#This Row],[Units (in 1000)]]*1000/Копия_20208[[#This Row],[Number of stores]])</f>
        <v>1.2389942291838416</v>
      </c>
      <c r="K804">
        <f t="shared" si="12"/>
        <v>93.253114977709757</v>
      </c>
      <c r="L804">
        <f>Копия_20208[[#This Row],[Off-Take]]/Копия_20208[[#This Row],[Number of stores]]</f>
        <v>5.1071485127116305E-4</v>
      </c>
      <c r="M804">
        <f>Копия_20208[[#This Row],[Value (in 1000 rub)]]/Копия_20208[[#This Row],[Volume (in 1000 kg)]]/1000</f>
        <v>0.29143295175712203</v>
      </c>
    </row>
    <row r="805" spans="1:13" hidden="1" x14ac:dyDescent="0.25">
      <c r="A805">
        <v>2022</v>
      </c>
      <c r="B805">
        <v>1</v>
      </c>
      <c r="C805" s="1" t="s">
        <v>32</v>
      </c>
      <c r="D805" s="1" t="s">
        <v>21</v>
      </c>
      <c r="E805" s="1" t="s">
        <v>22</v>
      </c>
      <c r="F805">
        <v>8.3999999999999995E-3</v>
      </c>
      <c r="G805" s="5">
        <v>3.2303649999999999</v>
      </c>
      <c r="H805">
        <v>2.3999999999999998E-3</v>
      </c>
      <c r="I805">
        <v>4</v>
      </c>
      <c r="J805" s="4">
        <f>AVERAGE(Копия_20208[[#This Row],[Units (in 1000)]]*1000/Копия_20208[[#This Row],[Number of stores]])</f>
        <v>2.1</v>
      </c>
      <c r="K805">
        <f t="shared" si="12"/>
        <v>384.56726190476189</v>
      </c>
      <c r="L805">
        <f>Копия_20208[[#This Row],[Off-Take]]/Копия_20208[[#This Row],[Number of stores]]</f>
        <v>0.52500000000000002</v>
      </c>
      <c r="M805">
        <f>Копия_20208[[#This Row],[Value (in 1000 rub)]]/Копия_20208[[#This Row],[Volume (in 1000 kg)]]/1000</f>
        <v>1.3459854166666667</v>
      </c>
    </row>
    <row r="806" spans="1:13" hidden="1" x14ac:dyDescent="0.25">
      <c r="A806">
        <v>2022</v>
      </c>
      <c r="B806">
        <v>1</v>
      </c>
      <c r="C806" s="1" t="s">
        <v>32</v>
      </c>
      <c r="D806" s="1" t="s">
        <v>21</v>
      </c>
      <c r="E806" s="1" t="s">
        <v>27</v>
      </c>
      <c r="F806">
        <v>1.9300000000000001E-2</v>
      </c>
      <c r="G806" s="5">
        <v>6.0866980000000002</v>
      </c>
      <c r="H806" s="5">
        <v>5.7999999999999996E-3</v>
      </c>
      <c r="I806">
        <v>14</v>
      </c>
      <c r="J806" s="4">
        <f>AVERAGE(Копия_20208[[#This Row],[Units (in 1000)]]*1000/Копия_20208[[#This Row],[Number of stores]])</f>
        <v>1.3785714285714286</v>
      </c>
      <c r="K806">
        <f t="shared" si="12"/>
        <v>315.37295336787565</v>
      </c>
      <c r="L806">
        <f>Копия_20208[[#This Row],[Off-Take]]/Копия_20208[[#This Row],[Number of stores]]</f>
        <v>9.8469387755102042E-2</v>
      </c>
      <c r="M806">
        <f>Копия_20208[[#This Row],[Value (in 1000 rub)]]/Копия_20208[[#This Row],[Volume (in 1000 kg)]]/1000</f>
        <v>1.0494306896551726</v>
      </c>
    </row>
    <row r="807" spans="1:13" hidden="1" x14ac:dyDescent="0.25">
      <c r="A807">
        <v>2022</v>
      </c>
      <c r="B807">
        <v>1</v>
      </c>
      <c r="C807" s="1" t="s">
        <v>32</v>
      </c>
      <c r="D807" s="1" t="s">
        <v>21</v>
      </c>
      <c r="E807" s="1" t="s">
        <v>13</v>
      </c>
      <c r="F807">
        <v>1.4654</v>
      </c>
      <c r="G807" s="5">
        <v>261.31347099999999</v>
      </c>
      <c r="H807">
        <v>0.58609999999999995</v>
      </c>
      <c r="I807">
        <v>188</v>
      </c>
      <c r="J807" s="4">
        <f>AVERAGE(Копия_20208[[#This Row],[Units (in 1000)]]*1000/Копия_20208[[#This Row],[Number of stores]])</f>
        <v>7.7946808510638306</v>
      </c>
      <c r="K807">
        <f t="shared" si="12"/>
        <v>178.32228128838543</v>
      </c>
      <c r="L807">
        <f>Копия_20208[[#This Row],[Off-Take]]/Копия_20208[[#This Row],[Number of stores]]</f>
        <v>4.1461068356722502E-2</v>
      </c>
      <c r="M807">
        <f>Копия_20208[[#This Row],[Value (in 1000 rub)]]/Копия_20208[[#This Row],[Volume (in 1000 kg)]]/1000</f>
        <v>0.44585134106807717</v>
      </c>
    </row>
    <row r="808" spans="1:13" hidden="1" x14ac:dyDescent="0.25">
      <c r="A808">
        <v>2022</v>
      </c>
      <c r="B808">
        <v>1</v>
      </c>
      <c r="C808" s="1" t="s">
        <v>32</v>
      </c>
      <c r="D808" s="1" t="s">
        <v>35</v>
      </c>
      <c r="E808" s="1" t="s">
        <v>18</v>
      </c>
      <c r="F808">
        <v>0.2676</v>
      </c>
      <c r="G808" s="5">
        <v>46.087755999999999</v>
      </c>
      <c r="H808">
        <v>4.8099999999999997E-2</v>
      </c>
      <c r="I808">
        <v>0</v>
      </c>
      <c r="J808" s="4" t="e">
        <f>AVERAGE(Копия_20208[[#This Row],[Units (in 1000)]]*1000/Копия_20208[[#This Row],[Number of stores]])</f>
        <v>#DIV/0!</v>
      </c>
      <c r="K808">
        <f t="shared" si="12"/>
        <v>172.22629297458894</v>
      </c>
      <c r="L808" t="e">
        <f>Копия_20208[[#This Row],[Off-Take]]/Копия_20208[[#This Row],[Number of stores]]</f>
        <v>#DIV/0!</v>
      </c>
      <c r="M808">
        <f>Копия_20208[[#This Row],[Value (in 1000 rub)]]/Копия_20208[[#This Row],[Volume (in 1000 kg)]]/1000</f>
        <v>0.9581654054054054</v>
      </c>
    </row>
    <row r="809" spans="1:13" hidden="1" x14ac:dyDescent="0.25">
      <c r="A809">
        <v>2022</v>
      </c>
      <c r="B809">
        <v>1</v>
      </c>
      <c r="C809" s="1" t="s">
        <v>32</v>
      </c>
      <c r="D809" s="1" t="s">
        <v>35</v>
      </c>
      <c r="E809" s="1" t="s">
        <v>12</v>
      </c>
      <c r="F809">
        <v>0.59650000000000003</v>
      </c>
      <c r="G809" s="5">
        <v>145.86605399999999</v>
      </c>
      <c r="H809">
        <v>0.2087</v>
      </c>
      <c r="I809">
        <v>0</v>
      </c>
      <c r="J809" s="4" t="e">
        <f>AVERAGE(Копия_20208[[#This Row],[Units (in 1000)]]*1000/Копия_20208[[#This Row],[Number of stores]])</f>
        <v>#DIV/0!</v>
      </c>
      <c r="K809">
        <f t="shared" si="12"/>
        <v>244.53655322715841</v>
      </c>
      <c r="L809" t="e">
        <f>Копия_20208[[#This Row],[Off-Take]]/Копия_20208[[#This Row],[Number of stores]]</f>
        <v>#DIV/0!</v>
      </c>
      <c r="M809">
        <f>Копия_20208[[#This Row],[Value (in 1000 rub)]]/Копия_20208[[#This Row],[Volume (in 1000 kg)]]/1000</f>
        <v>0.69892694777192144</v>
      </c>
    </row>
    <row r="810" spans="1:13" hidden="1" x14ac:dyDescent="0.25">
      <c r="A810">
        <v>2022</v>
      </c>
      <c r="B810">
        <v>2</v>
      </c>
      <c r="C810" s="1" t="s">
        <v>9</v>
      </c>
      <c r="D810" s="1" t="s">
        <v>10</v>
      </c>
      <c r="E810" s="1" t="s">
        <v>11</v>
      </c>
      <c r="F810">
        <v>11.107900000000001</v>
      </c>
      <c r="G810" s="5">
        <v>729.82120099999997</v>
      </c>
      <c r="H810">
        <v>2.3325999999999998</v>
      </c>
      <c r="I810">
        <v>533</v>
      </c>
      <c r="J810" s="4">
        <f>AVERAGE(Копия_20208[[#This Row],[Units (in 1000)]]*1000/Копия_20208[[#This Row],[Number of stores]])</f>
        <v>20.84033771106942</v>
      </c>
      <c r="K810">
        <f t="shared" si="12"/>
        <v>65.702896227009603</v>
      </c>
      <c r="L810">
        <f>Копия_20208[[#This Row],[Off-Take]]/Копия_20208[[#This Row],[Number of stores]]</f>
        <v>3.9100070752475458E-2</v>
      </c>
      <c r="M810">
        <f>Копия_20208[[#This Row],[Value (in 1000 rub)]]/Копия_20208[[#This Row],[Volume (in 1000 kg)]]/1000</f>
        <v>0.31287884806653521</v>
      </c>
    </row>
    <row r="811" spans="1:13" x14ac:dyDescent="0.25">
      <c r="A811">
        <v>2022</v>
      </c>
      <c r="B811">
        <v>4</v>
      </c>
      <c r="C811" s="1" t="s">
        <v>9</v>
      </c>
      <c r="D811" s="1" t="s">
        <v>10</v>
      </c>
      <c r="E811" s="1" t="s">
        <v>12</v>
      </c>
      <c r="F811">
        <v>54.245699999999999</v>
      </c>
      <c r="G811" s="5">
        <v>5684.181431</v>
      </c>
      <c r="H811">
        <v>18.986000000000001</v>
      </c>
      <c r="I811">
        <v>679</v>
      </c>
      <c r="J811" s="4">
        <f>AVERAGE(Копия_20208[[#This Row],[Units (in 1000)]]*1000/Копия_20208[[#This Row],[Number of stores]])</f>
        <v>79.89057437407952</v>
      </c>
      <c r="K811" s="4">
        <f t="shared" si="12"/>
        <v>104.78584350464645</v>
      </c>
      <c r="L811" s="4">
        <f>Копия_20208[[#This Row],[Off-Take]]/Копия_20208[[#This Row],[Number of stores]]</f>
        <v>0.11765916697213478</v>
      </c>
      <c r="M811" s="4">
        <f>Копия_20208[[#This Row],[Value (in 1000 rub)]]/Копия_20208[[#This Row],[Volume (in 1000 kg)]]/1000</f>
        <v>0.29938804545454539</v>
      </c>
    </row>
    <row r="812" spans="1:13" x14ac:dyDescent="0.25">
      <c r="A812">
        <v>2022</v>
      </c>
      <c r="B812">
        <v>4</v>
      </c>
      <c r="C812" s="1" t="s">
        <v>26</v>
      </c>
      <c r="D812" s="1" t="s">
        <v>10</v>
      </c>
      <c r="E812" s="1" t="s">
        <v>12</v>
      </c>
      <c r="F812">
        <v>61.099299999999999</v>
      </c>
      <c r="G812" s="5">
        <v>6623.0000179999997</v>
      </c>
      <c r="H812">
        <v>21.384699999999999</v>
      </c>
      <c r="I812">
        <v>8855</v>
      </c>
      <c r="J812" s="4">
        <f>AVERAGE(Копия_20208[[#This Row],[Units (in 1000)]]*1000/Копия_20208[[#This Row],[Number of stores]])</f>
        <v>6.8999774138904577</v>
      </c>
      <c r="K812" s="4">
        <f t="shared" si="12"/>
        <v>108.39731417544881</v>
      </c>
      <c r="L812">
        <f>Копия_20208[[#This Row],[Off-Take]]/Копия_20208[[#This Row],[Number of stores]]</f>
        <v>7.7921822855905789E-4</v>
      </c>
      <c r="M812">
        <f>Копия_20208[[#This Row],[Value (in 1000 rub)]]/Копия_20208[[#This Row],[Volume (in 1000 kg)]]/1000</f>
        <v>0.30970740847428302</v>
      </c>
    </row>
    <row r="813" spans="1:13" hidden="1" x14ac:dyDescent="0.25">
      <c r="A813">
        <v>2022</v>
      </c>
      <c r="B813">
        <v>2</v>
      </c>
      <c r="C813" s="1" t="s">
        <v>9</v>
      </c>
      <c r="D813" s="1" t="s">
        <v>15</v>
      </c>
      <c r="E813" s="1" t="s">
        <v>11</v>
      </c>
      <c r="F813">
        <v>8.9300000000000004E-2</v>
      </c>
      <c r="G813" s="5">
        <v>11.329055</v>
      </c>
      <c r="H813">
        <v>1.78E-2</v>
      </c>
      <c r="I813">
        <v>10</v>
      </c>
      <c r="J813" s="4">
        <f>AVERAGE(Копия_20208[[#This Row],[Units (in 1000)]]*1000/Копия_20208[[#This Row],[Number of stores]])</f>
        <v>8.9300000000000015</v>
      </c>
      <c r="K813">
        <f t="shared" si="12"/>
        <v>126.86511758118701</v>
      </c>
      <c r="L813">
        <f>Копия_20208[[#This Row],[Off-Take]]/Копия_20208[[#This Row],[Number of stores]]</f>
        <v>0.89300000000000013</v>
      </c>
      <c r="M813">
        <f>Копия_20208[[#This Row],[Value (in 1000 rub)]]/Копия_20208[[#This Row],[Volume (in 1000 kg)]]/1000</f>
        <v>0.63646376404494376</v>
      </c>
    </row>
    <row r="814" spans="1:13" x14ac:dyDescent="0.25">
      <c r="A814">
        <v>2022</v>
      </c>
      <c r="B814">
        <v>4</v>
      </c>
      <c r="C814" s="1" t="s">
        <v>32</v>
      </c>
      <c r="D814" s="1" t="s">
        <v>10</v>
      </c>
      <c r="E814" s="1" t="s">
        <v>12</v>
      </c>
      <c r="F814">
        <v>150.4402</v>
      </c>
      <c r="G814" s="5">
        <v>15700.382104</v>
      </c>
      <c r="H814">
        <v>52.6541</v>
      </c>
      <c r="I814" s="8">
        <v>17610</v>
      </c>
      <c r="J814" s="4">
        <f>AVERAGE(Копия_20208[[#This Row],[Units (in 1000)]]*1000/Копия_20208[[#This Row],[Number of stores]])</f>
        <v>8.5428847245883031</v>
      </c>
      <c r="K814" s="4">
        <f t="shared" si="12"/>
        <v>104.36294357492213</v>
      </c>
      <c r="L814">
        <f>Копия_20208[[#This Row],[Off-Take]]/Копия_20208[[#This Row],[Number of stores]]</f>
        <v>4.8511554370177755E-4</v>
      </c>
      <c r="M814">
        <f>Копия_20208[[#This Row],[Value (in 1000 rub)]]/Копия_20208[[#This Row],[Volume (in 1000 kg)]]/1000</f>
        <v>0.29817966889567954</v>
      </c>
    </row>
    <row r="815" spans="1:13" hidden="1" x14ac:dyDescent="0.25">
      <c r="A815">
        <v>2022</v>
      </c>
      <c r="B815">
        <v>2</v>
      </c>
      <c r="C815" s="1" t="s">
        <v>9</v>
      </c>
      <c r="D815" s="1" t="s">
        <v>17</v>
      </c>
      <c r="E815" s="1" t="s">
        <v>18</v>
      </c>
      <c r="F815">
        <v>2.5137999999999998</v>
      </c>
      <c r="G815" s="5">
        <v>284.824342</v>
      </c>
      <c r="H815">
        <v>0.45250000000000001</v>
      </c>
      <c r="I815">
        <v>202</v>
      </c>
      <c r="J815" s="4">
        <f>AVERAGE(Копия_20208[[#This Row],[Units (in 1000)]]*1000/Копия_20208[[#This Row],[Number of stores]])</f>
        <v>12.444554455445543</v>
      </c>
      <c r="K815">
        <f t="shared" si="12"/>
        <v>113.30429708011776</v>
      </c>
      <c r="L815">
        <f>Копия_20208[[#This Row],[Off-Take]]/Копия_20208[[#This Row],[Number of stores]]</f>
        <v>6.1606705224977937E-2</v>
      </c>
      <c r="M815">
        <f>Копия_20208[[#This Row],[Value (in 1000 rub)]]/Копия_20208[[#This Row],[Volume (in 1000 kg)]]/1000</f>
        <v>0.62944605966850831</v>
      </c>
    </row>
    <row r="816" spans="1:13" hidden="1" x14ac:dyDescent="0.25">
      <c r="A816">
        <v>2022</v>
      </c>
      <c r="B816">
        <v>2</v>
      </c>
      <c r="C816" s="1" t="s">
        <v>9</v>
      </c>
      <c r="D816" s="1" t="s">
        <v>21</v>
      </c>
      <c r="E816" s="1" t="s">
        <v>22</v>
      </c>
      <c r="F816">
        <v>9.2999999999999992E-3</v>
      </c>
      <c r="G816" s="5">
        <v>2.9506860000000001</v>
      </c>
      <c r="H816">
        <v>2.7000000000000001E-3</v>
      </c>
      <c r="I816">
        <v>7</v>
      </c>
      <c r="J816" s="4">
        <f>AVERAGE(Копия_20208[[#This Row],[Units (in 1000)]]*1000/Копия_20208[[#This Row],[Number of stores]])</f>
        <v>1.3285714285714285</v>
      </c>
      <c r="K816">
        <f t="shared" si="12"/>
        <v>317.27806451612906</v>
      </c>
      <c r="L816">
        <f>Копия_20208[[#This Row],[Off-Take]]/Копия_20208[[#This Row],[Number of stores]]</f>
        <v>0.18979591836734694</v>
      </c>
      <c r="M816">
        <f>Копия_20208[[#This Row],[Value (in 1000 rub)]]/Копия_20208[[#This Row],[Volume (in 1000 kg)]]/1000</f>
        <v>1.0928466666666665</v>
      </c>
    </row>
    <row r="817" spans="1:13" hidden="1" x14ac:dyDescent="0.25">
      <c r="A817">
        <v>2022</v>
      </c>
      <c r="B817">
        <v>2</v>
      </c>
      <c r="C817" s="1" t="s">
        <v>9</v>
      </c>
      <c r="D817" s="1" t="s">
        <v>21</v>
      </c>
      <c r="E817" s="1" t="s">
        <v>13</v>
      </c>
      <c r="F817">
        <v>1.6618999999999999</v>
      </c>
      <c r="G817" s="5">
        <v>234.19879800000001</v>
      </c>
      <c r="H817">
        <v>0.66469999999999996</v>
      </c>
      <c r="I817">
        <v>171</v>
      </c>
      <c r="J817" s="4">
        <f>AVERAGE(Копия_20208[[#This Row],[Units (in 1000)]]*1000/Копия_20208[[#This Row],[Number of stores]])</f>
        <v>9.7187134502923964</v>
      </c>
      <c r="K817">
        <f t="shared" si="12"/>
        <v>140.92231662554909</v>
      </c>
      <c r="L817">
        <f>Копия_20208[[#This Row],[Off-Take]]/Копия_20208[[#This Row],[Number of stores]]</f>
        <v>5.6834581580657288E-2</v>
      </c>
      <c r="M817">
        <f>Копия_20208[[#This Row],[Value (in 1000 rub)]]/Копия_20208[[#This Row],[Volume (in 1000 kg)]]/1000</f>
        <v>0.35233759289905225</v>
      </c>
    </row>
    <row r="818" spans="1:13" hidden="1" x14ac:dyDescent="0.25">
      <c r="A818">
        <v>2022</v>
      </c>
      <c r="B818">
        <v>2</v>
      </c>
      <c r="C818" s="1" t="s">
        <v>9</v>
      </c>
      <c r="D818" s="1" t="s">
        <v>20</v>
      </c>
      <c r="E818" s="1" t="s">
        <v>22</v>
      </c>
      <c r="F818">
        <v>3.8999999999999998E-3</v>
      </c>
      <c r="G818" s="5">
        <v>0.20893</v>
      </c>
      <c r="H818">
        <v>1E-3</v>
      </c>
      <c r="I818">
        <v>1</v>
      </c>
      <c r="J818" s="4">
        <f>AVERAGE(Копия_20208[[#This Row],[Units (in 1000)]]*1000/Копия_20208[[#This Row],[Number of stores]])</f>
        <v>3.9</v>
      </c>
      <c r="K818">
        <f t="shared" si="12"/>
        <v>53.571794871794879</v>
      </c>
      <c r="L818">
        <f>Копия_20208[[#This Row],[Off-Take]]/Копия_20208[[#This Row],[Number of stores]]</f>
        <v>3.9</v>
      </c>
      <c r="M818">
        <f>Копия_20208[[#This Row],[Value (in 1000 rub)]]/Копия_20208[[#This Row],[Volume (in 1000 kg)]]/1000</f>
        <v>0.20893</v>
      </c>
    </row>
    <row r="819" spans="1:13" hidden="1" x14ac:dyDescent="0.25">
      <c r="A819">
        <v>2022</v>
      </c>
      <c r="B819">
        <v>2</v>
      </c>
      <c r="C819" s="1" t="s">
        <v>9</v>
      </c>
      <c r="D819" s="1" t="s">
        <v>20</v>
      </c>
      <c r="E819" s="1" t="s">
        <v>12</v>
      </c>
      <c r="F819">
        <v>1.5125999999999999</v>
      </c>
      <c r="G819" s="5">
        <v>124.99615300000001</v>
      </c>
      <c r="H819">
        <v>0.54449999999999998</v>
      </c>
      <c r="I819">
        <v>151</v>
      </c>
      <c r="J819" s="4">
        <f>AVERAGE(Копия_20208[[#This Row],[Units (in 1000)]]*1000/Копия_20208[[#This Row],[Number of stores]])</f>
        <v>10.017218543046358</v>
      </c>
      <c r="K819">
        <f t="shared" ref="K819:K882" si="13">AVERAGE(G819/F819)</f>
        <v>82.636621049847946</v>
      </c>
      <c r="L819">
        <f>Копия_20208[[#This Row],[Off-Take]]/Копия_20208[[#This Row],[Number of stores]]</f>
        <v>6.6339195649313634E-2</v>
      </c>
      <c r="M819">
        <f>Копия_20208[[#This Row],[Value (in 1000 rub)]]/Копия_20208[[#This Row],[Volume (in 1000 kg)]]/1000</f>
        <v>0.22956134618916441</v>
      </c>
    </row>
    <row r="820" spans="1:13" hidden="1" x14ac:dyDescent="0.25">
      <c r="A820">
        <v>2022</v>
      </c>
      <c r="B820">
        <v>2</v>
      </c>
      <c r="C820" s="1" t="s">
        <v>9</v>
      </c>
      <c r="D820" s="1" t="s">
        <v>19</v>
      </c>
      <c r="E820" s="1" t="s">
        <v>12</v>
      </c>
      <c r="F820">
        <v>0.41299999999999998</v>
      </c>
      <c r="G820" s="5">
        <v>75.322764000000006</v>
      </c>
      <c r="H820">
        <v>0.15279999999999999</v>
      </c>
      <c r="I820">
        <v>34</v>
      </c>
      <c r="J820" s="4">
        <f>AVERAGE(Копия_20208[[#This Row],[Units (in 1000)]]*1000/Копия_20208[[#This Row],[Number of stores]])</f>
        <v>12.147058823529411</v>
      </c>
      <c r="K820">
        <f t="shared" si="13"/>
        <v>182.37957384987897</v>
      </c>
      <c r="L820">
        <f>Копия_20208[[#This Row],[Off-Take]]/Копия_20208[[#This Row],[Number of stores]]</f>
        <v>0.35726643598615915</v>
      </c>
      <c r="M820">
        <f>Копия_20208[[#This Row],[Value (in 1000 rub)]]/Копия_20208[[#This Row],[Volume (in 1000 kg)]]/1000</f>
        <v>0.49295002617801054</v>
      </c>
    </row>
    <row r="821" spans="1:13" hidden="1" x14ac:dyDescent="0.25">
      <c r="A821">
        <v>2022</v>
      </c>
      <c r="B821">
        <v>2</v>
      </c>
      <c r="C821" s="1" t="s">
        <v>9</v>
      </c>
      <c r="D821" s="1" t="s">
        <v>48</v>
      </c>
      <c r="E821" s="1" t="s">
        <v>27</v>
      </c>
      <c r="F821">
        <v>0.75270000000000004</v>
      </c>
      <c r="G821" s="5">
        <v>74.063677999999996</v>
      </c>
      <c r="H821" s="5">
        <v>0.2409</v>
      </c>
      <c r="I821">
        <v>251</v>
      </c>
      <c r="J821" s="4">
        <f>AVERAGE(Копия_20208[[#This Row],[Units (in 1000)]]*1000/Копия_20208[[#This Row],[Number of stores]])</f>
        <v>2.9988047808764944</v>
      </c>
      <c r="K821">
        <f t="shared" si="13"/>
        <v>98.397340241796186</v>
      </c>
      <c r="L821">
        <f>Копия_20208[[#This Row],[Off-Take]]/Копия_20208[[#This Row],[Number of stores]]</f>
        <v>1.1947429405882448E-2</v>
      </c>
      <c r="M821">
        <f>Копия_20208[[#This Row],[Value (in 1000 rub)]]/Копия_20208[[#This Row],[Volume (in 1000 kg)]]/1000</f>
        <v>0.30744573682025739</v>
      </c>
    </row>
    <row r="822" spans="1:13" hidden="1" x14ac:dyDescent="0.25">
      <c r="A822">
        <v>2022</v>
      </c>
      <c r="B822">
        <v>2</v>
      </c>
      <c r="C822" s="1" t="s">
        <v>9</v>
      </c>
      <c r="D822" s="1" t="s">
        <v>23</v>
      </c>
      <c r="E822" s="1" t="s">
        <v>13</v>
      </c>
      <c r="F822">
        <v>0.157</v>
      </c>
      <c r="G822" s="5">
        <v>34.985402000000001</v>
      </c>
      <c r="H822">
        <v>6.2799999999999995E-2</v>
      </c>
      <c r="I822">
        <v>108</v>
      </c>
      <c r="J822" s="4">
        <f>AVERAGE(Копия_20208[[#This Row],[Units (in 1000)]]*1000/Копия_20208[[#This Row],[Number of stores]])</f>
        <v>1.4537037037037037</v>
      </c>
      <c r="K822">
        <f t="shared" si="13"/>
        <v>222.83695541401275</v>
      </c>
      <c r="L822">
        <f>Копия_20208[[#This Row],[Off-Take]]/Копия_20208[[#This Row],[Number of stores]]</f>
        <v>1.3460219478737998E-2</v>
      </c>
      <c r="M822">
        <f>Копия_20208[[#This Row],[Value (in 1000 rub)]]/Копия_20208[[#This Row],[Volume (in 1000 kg)]]/1000</f>
        <v>0.55709238853503185</v>
      </c>
    </row>
    <row r="823" spans="1:13" hidden="1" x14ac:dyDescent="0.25">
      <c r="A823">
        <v>2022</v>
      </c>
      <c r="B823">
        <v>2</v>
      </c>
      <c r="C823" s="1" t="s">
        <v>9</v>
      </c>
      <c r="D823" s="1" t="s">
        <v>41</v>
      </c>
      <c r="E823" s="1" t="s">
        <v>13</v>
      </c>
      <c r="F823">
        <v>0.20200000000000001</v>
      </c>
      <c r="G823" s="5">
        <v>33.859988999999999</v>
      </c>
      <c r="H823">
        <v>8.0799999999999997E-2</v>
      </c>
      <c r="I823">
        <v>0</v>
      </c>
      <c r="J823" s="4" t="e">
        <f>AVERAGE(Копия_20208[[#This Row],[Units (in 1000)]]*1000/Копия_20208[[#This Row],[Number of stores]])</f>
        <v>#DIV/0!</v>
      </c>
      <c r="K823">
        <f t="shared" si="13"/>
        <v>167.62370792079207</v>
      </c>
      <c r="L823" t="e">
        <f>Копия_20208[[#This Row],[Off-Take]]/Копия_20208[[#This Row],[Number of stores]]</f>
        <v>#DIV/0!</v>
      </c>
      <c r="M823">
        <f>Копия_20208[[#This Row],[Value (in 1000 rub)]]/Копия_20208[[#This Row],[Volume (in 1000 kg)]]/1000</f>
        <v>0.41905926980198016</v>
      </c>
    </row>
    <row r="824" spans="1:13" hidden="1" x14ac:dyDescent="0.25">
      <c r="A824">
        <v>2022</v>
      </c>
      <c r="B824">
        <v>2</v>
      </c>
      <c r="C824" s="1" t="s">
        <v>9</v>
      </c>
      <c r="D824" s="1" t="s">
        <v>24</v>
      </c>
      <c r="E824" s="1" t="s">
        <v>18</v>
      </c>
      <c r="F824">
        <v>0.19070000000000001</v>
      </c>
      <c r="G824" s="5">
        <v>32.362732000000001</v>
      </c>
      <c r="H824">
        <v>3.6200000000000003E-2</v>
      </c>
      <c r="I824">
        <v>82</v>
      </c>
      <c r="J824" s="4">
        <f>AVERAGE(Копия_20208[[#This Row],[Units (in 1000)]]*1000/Копия_20208[[#This Row],[Number of stores]])</f>
        <v>2.325609756097561</v>
      </c>
      <c r="K824">
        <f t="shared" si="13"/>
        <v>169.70493969585738</v>
      </c>
      <c r="L824">
        <f>Копия_20208[[#This Row],[Off-Take]]/Копия_20208[[#This Row],[Number of stores]]</f>
        <v>2.8361094586555623E-2</v>
      </c>
      <c r="M824">
        <f>Копия_20208[[#This Row],[Value (in 1000 rub)]]/Копия_20208[[#This Row],[Volume (in 1000 kg)]]/1000</f>
        <v>0.89399812154696134</v>
      </c>
    </row>
    <row r="825" spans="1:13" hidden="1" x14ac:dyDescent="0.25">
      <c r="A825">
        <v>2022</v>
      </c>
      <c r="B825">
        <v>2</v>
      </c>
      <c r="C825" s="1" t="s">
        <v>9</v>
      </c>
      <c r="D825" s="1" t="s">
        <v>24</v>
      </c>
      <c r="E825" s="1" t="s">
        <v>12</v>
      </c>
      <c r="F825">
        <v>4.4000000000000003E-3</v>
      </c>
      <c r="G825" s="5">
        <v>0.40546199999999999</v>
      </c>
      <c r="H825">
        <v>1.6999999999999999E-3</v>
      </c>
      <c r="I825">
        <v>2</v>
      </c>
      <c r="J825" s="4">
        <f>AVERAGE(Копия_20208[[#This Row],[Units (in 1000)]]*1000/Копия_20208[[#This Row],[Number of stores]])</f>
        <v>2.2000000000000002</v>
      </c>
      <c r="K825">
        <f t="shared" si="13"/>
        <v>92.150454545454537</v>
      </c>
      <c r="L825">
        <f>Копия_20208[[#This Row],[Off-Take]]/Копия_20208[[#This Row],[Number of stores]]</f>
        <v>1.1000000000000001</v>
      </c>
      <c r="M825">
        <f>Копия_20208[[#This Row],[Value (in 1000 rub)]]/Копия_20208[[#This Row],[Volume (in 1000 kg)]]/1000</f>
        <v>0.23850705882352941</v>
      </c>
    </row>
    <row r="826" spans="1:13" hidden="1" x14ac:dyDescent="0.25">
      <c r="A826">
        <v>2022</v>
      </c>
      <c r="B826">
        <v>2</v>
      </c>
      <c r="C826" s="1" t="s">
        <v>26</v>
      </c>
      <c r="D826" s="1" t="s">
        <v>10</v>
      </c>
      <c r="E826" s="1" t="s">
        <v>11</v>
      </c>
      <c r="F826">
        <v>82.454999999999998</v>
      </c>
      <c r="G826" s="5">
        <v>4483.615135</v>
      </c>
      <c r="H826">
        <v>17.3156</v>
      </c>
      <c r="I826">
        <v>9842</v>
      </c>
      <c r="J826" s="4">
        <f>AVERAGE(Копия_20208[[#This Row],[Units (in 1000)]]*1000/Копия_20208[[#This Row],[Number of stores]])</f>
        <v>8.3778703515545629</v>
      </c>
      <c r="K826">
        <f t="shared" si="13"/>
        <v>54.376510035777095</v>
      </c>
      <c r="L826">
        <f>Копия_20208[[#This Row],[Off-Take]]/Копия_20208[[#This Row],[Number of stores]]</f>
        <v>8.5123657300899844E-4</v>
      </c>
      <c r="M826">
        <f>Копия_20208[[#This Row],[Value (in 1000 rub)]]/Копия_20208[[#This Row],[Volume (in 1000 kg)]]/1000</f>
        <v>0.25893501438009658</v>
      </c>
    </row>
    <row r="827" spans="1:13" x14ac:dyDescent="0.25">
      <c r="A827">
        <v>2022</v>
      </c>
      <c r="B827">
        <v>5</v>
      </c>
      <c r="C827" s="1" t="s">
        <v>9</v>
      </c>
      <c r="D827" s="1" t="s">
        <v>10</v>
      </c>
      <c r="E827" s="1" t="s">
        <v>12</v>
      </c>
      <c r="F827">
        <v>42.728000000000002</v>
      </c>
      <c r="G827" s="5">
        <v>4568.3092669999996</v>
      </c>
      <c r="H827">
        <v>14.9549</v>
      </c>
      <c r="I827">
        <v>677</v>
      </c>
      <c r="J827" s="4">
        <f>AVERAGE(Копия_20208[[#This Row],[Units (in 1000)]]*1000/Копия_20208[[#This Row],[Number of stores]])</f>
        <v>63.113737075332345</v>
      </c>
      <c r="K827" s="4">
        <f t="shared" si="13"/>
        <v>106.91605661392997</v>
      </c>
      <c r="L827" s="4">
        <f>Копия_20208[[#This Row],[Off-Take]]/Копия_20208[[#This Row],[Number of stores]]</f>
        <v>9.322560867848205E-2</v>
      </c>
      <c r="M827" s="4">
        <f>Копия_20208[[#This Row],[Value (in 1000 rub)]]/Копия_20208[[#This Row],[Volume (in 1000 kg)]]/1000</f>
        <v>0.30547240483052379</v>
      </c>
    </row>
    <row r="828" spans="1:13" x14ac:dyDescent="0.25">
      <c r="A828">
        <v>2022</v>
      </c>
      <c r="B828">
        <v>5</v>
      </c>
      <c r="C828" s="1" t="s">
        <v>26</v>
      </c>
      <c r="D828" s="1" t="s">
        <v>10</v>
      </c>
      <c r="E828" s="1" t="s">
        <v>12</v>
      </c>
      <c r="F828">
        <v>62.5334</v>
      </c>
      <c r="G828" s="5">
        <v>6723.1640189999998</v>
      </c>
      <c r="H828">
        <v>21.886500000000002</v>
      </c>
      <c r="I828">
        <v>8839</v>
      </c>
      <c r="J828" s="4">
        <f>AVERAGE(Копия_20208[[#This Row],[Units (in 1000)]]*1000/Копия_20208[[#This Row],[Number of stores]])</f>
        <v>7.0747143342007019</v>
      </c>
      <c r="K828" s="4">
        <f t="shared" si="13"/>
        <v>107.51316926634406</v>
      </c>
      <c r="L828">
        <f>Копия_20208[[#This Row],[Off-Take]]/Копия_20208[[#This Row],[Number of stores]]</f>
        <v>8.0039759409443402E-4</v>
      </c>
      <c r="M828">
        <f>Копия_20208[[#This Row],[Value (in 1000 rub)]]/Копия_20208[[#This Row],[Volume (in 1000 kg)]]/1000</f>
        <v>0.30718315029812898</v>
      </c>
    </row>
    <row r="829" spans="1:13" hidden="1" x14ac:dyDescent="0.25">
      <c r="A829">
        <v>2022</v>
      </c>
      <c r="B829">
        <v>2</v>
      </c>
      <c r="C829" s="1" t="s">
        <v>26</v>
      </c>
      <c r="D829" s="1" t="s">
        <v>10</v>
      </c>
      <c r="E829" s="1" t="s">
        <v>14</v>
      </c>
      <c r="F829">
        <v>0.29289999999999999</v>
      </c>
      <c r="G829" s="5">
        <v>47.309114000000001</v>
      </c>
      <c r="H829">
        <v>0.21970000000000001</v>
      </c>
      <c r="I829">
        <v>179</v>
      </c>
      <c r="J829" s="4">
        <f>AVERAGE(Копия_20208[[#This Row],[Units (in 1000)]]*1000/Копия_20208[[#This Row],[Number of stores]])</f>
        <v>1.6363128491620111</v>
      </c>
      <c r="K829">
        <f t="shared" si="13"/>
        <v>161.51967907135543</v>
      </c>
      <c r="L829">
        <f>Копия_20208[[#This Row],[Off-Take]]/Копия_20208[[#This Row],[Number of stores]]</f>
        <v>9.1414125651508998E-3</v>
      </c>
      <c r="M829">
        <f>Копия_20208[[#This Row],[Value (in 1000 rub)]]/Копия_20208[[#This Row],[Volume (in 1000 kg)]]/1000</f>
        <v>0.21533506599908966</v>
      </c>
    </row>
    <row r="830" spans="1:13" hidden="1" x14ac:dyDescent="0.25">
      <c r="A830">
        <v>2022</v>
      </c>
      <c r="B830">
        <v>2</v>
      </c>
      <c r="C830" s="1" t="s">
        <v>26</v>
      </c>
      <c r="D830" s="1" t="s">
        <v>15</v>
      </c>
      <c r="E830" s="1" t="s">
        <v>11</v>
      </c>
      <c r="F830">
        <v>8.6300000000000002E-2</v>
      </c>
      <c r="G830" s="5">
        <v>13.461722999999999</v>
      </c>
      <c r="H830">
        <v>1.72E-2</v>
      </c>
      <c r="I830">
        <v>22</v>
      </c>
      <c r="J830" s="4">
        <f>AVERAGE(Копия_20208[[#This Row],[Units (in 1000)]]*1000/Копия_20208[[#This Row],[Number of stores]])</f>
        <v>3.9227272727272724</v>
      </c>
      <c r="K830">
        <f t="shared" si="13"/>
        <v>155.98752027809965</v>
      </c>
      <c r="L830">
        <f>Копия_20208[[#This Row],[Off-Take]]/Копия_20208[[#This Row],[Number of stores]]</f>
        <v>0.17830578512396691</v>
      </c>
      <c r="M830">
        <f>Копия_20208[[#This Row],[Value (in 1000 rub)]]/Копия_20208[[#This Row],[Volume (in 1000 kg)]]/1000</f>
        <v>0.78265831395348839</v>
      </c>
    </row>
    <row r="831" spans="1:13" x14ac:dyDescent="0.25">
      <c r="A831">
        <v>2022</v>
      </c>
      <c r="B831">
        <v>5</v>
      </c>
      <c r="C831" s="1" t="s">
        <v>32</v>
      </c>
      <c r="D831" s="1" t="s">
        <v>10</v>
      </c>
      <c r="E831" s="1" t="s">
        <v>12</v>
      </c>
      <c r="F831">
        <v>139.11660000000001</v>
      </c>
      <c r="G831" s="5">
        <v>14277.08856</v>
      </c>
      <c r="H831">
        <v>48.6907</v>
      </c>
      <c r="I831" s="8">
        <v>18024</v>
      </c>
      <c r="J831" s="4">
        <f>AVERAGE(Копия_20208[[#This Row],[Units (in 1000)]]*1000/Копия_20208[[#This Row],[Number of stores]])</f>
        <v>7.7184087882822903</v>
      </c>
      <c r="K831" s="4">
        <f t="shared" si="13"/>
        <v>102.62677897533436</v>
      </c>
      <c r="L831">
        <f>Копия_20208[[#This Row],[Off-Take]]/Копия_20208[[#This Row],[Number of stores]]</f>
        <v>4.2822951555050433E-4</v>
      </c>
      <c r="M831">
        <f>Копия_20208[[#This Row],[Value (in 1000 rub)]]/Копия_20208[[#This Row],[Volume (in 1000 kg)]]/1000</f>
        <v>0.29322003092993115</v>
      </c>
    </row>
    <row r="832" spans="1:13" hidden="1" x14ac:dyDescent="0.25">
      <c r="A832">
        <v>2022</v>
      </c>
      <c r="B832">
        <v>2</v>
      </c>
      <c r="C832" s="1" t="s">
        <v>26</v>
      </c>
      <c r="D832" s="1" t="s">
        <v>20</v>
      </c>
      <c r="E832" s="1" t="s">
        <v>22</v>
      </c>
      <c r="F832">
        <v>0.96379999999999999</v>
      </c>
      <c r="G832" s="5">
        <v>54.697266999999997</v>
      </c>
      <c r="H832">
        <v>0.25059999999999999</v>
      </c>
      <c r="I832">
        <v>153</v>
      </c>
      <c r="J832" s="4">
        <f>AVERAGE(Копия_20208[[#This Row],[Units (in 1000)]]*1000/Копия_20208[[#This Row],[Number of stores]])</f>
        <v>6.299346405228758</v>
      </c>
      <c r="K832">
        <f t="shared" si="13"/>
        <v>56.7516777339697</v>
      </c>
      <c r="L832">
        <f>Копия_20208[[#This Row],[Off-Take]]/Копия_20208[[#This Row],[Number of stores]]</f>
        <v>4.1172198726985347E-2</v>
      </c>
      <c r="M832">
        <f>Копия_20208[[#This Row],[Value (in 1000 rub)]]/Копия_20208[[#This Row],[Volume (in 1000 kg)]]/1000</f>
        <v>0.21826523144453314</v>
      </c>
    </row>
    <row r="833" spans="1:13" hidden="1" x14ac:dyDescent="0.25">
      <c r="A833">
        <v>2022</v>
      </c>
      <c r="B833">
        <v>2</v>
      </c>
      <c r="C833" s="1" t="s">
        <v>26</v>
      </c>
      <c r="D833" s="1" t="s">
        <v>20</v>
      </c>
      <c r="E833" s="1" t="s">
        <v>12</v>
      </c>
      <c r="F833">
        <v>7.0537999999999998</v>
      </c>
      <c r="G833" s="5">
        <v>530.28847399999995</v>
      </c>
      <c r="H833">
        <v>2.5392999999999999</v>
      </c>
      <c r="I833">
        <v>1340</v>
      </c>
      <c r="J833" s="4">
        <f>AVERAGE(Копия_20208[[#This Row],[Units (in 1000)]]*1000/Копия_20208[[#This Row],[Number of stores]])</f>
        <v>5.2640298507462688</v>
      </c>
      <c r="K833">
        <f t="shared" si="13"/>
        <v>75.177701947886234</v>
      </c>
      <c r="L833">
        <f>Копия_20208[[#This Row],[Off-Take]]/Копия_20208[[#This Row],[Number of stores]]</f>
        <v>3.9283804856315441E-3</v>
      </c>
      <c r="M833">
        <f>Копия_20208[[#This Row],[Value (in 1000 rub)]]/Копия_20208[[#This Row],[Volume (in 1000 kg)]]/1000</f>
        <v>0.20883254203914464</v>
      </c>
    </row>
    <row r="834" spans="1:13" hidden="1" x14ac:dyDescent="0.25">
      <c r="A834">
        <v>2022</v>
      </c>
      <c r="B834">
        <v>2</v>
      </c>
      <c r="C834" s="1" t="s">
        <v>26</v>
      </c>
      <c r="D834" s="1" t="s">
        <v>17</v>
      </c>
      <c r="E834" s="1" t="s">
        <v>18</v>
      </c>
      <c r="F834">
        <v>5.7038000000000002</v>
      </c>
      <c r="G834" s="5">
        <v>515.43810399999995</v>
      </c>
      <c r="H834">
        <v>1.0266999999999999</v>
      </c>
      <c r="I834">
        <v>2437</v>
      </c>
      <c r="J834" s="4">
        <f>AVERAGE(Копия_20208[[#This Row],[Units (in 1000)]]*1000/Копия_20208[[#This Row],[Number of stores]])</f>
        <v>2.3405006155108743</v>
      </c>
      <c r="K834">
        <f t="shared" si="13"/>
        <v>90.367492548827087</v>
      </c>
      <c r="L834">
        <f>Копия_20208[[#This Row],[Off-Take]]/Копия_20208[[#This Row],[Number of stores]]</f>
        <v>9.6040238634012077E-4</v>
      </c>
      <c r="M834">
        <f>Копия_20208[[#This Row],[Value (in 1000 rub)]]/Копия_20208[[#This Row],[Volume (in 1000 kg)]]/1000</f>
        <v>0.50203380149995125</v>
      </c>
    </row>
    <row r="835" spans="1:13" hidden="1" x14ac:dyDescent="0.25">
      <c r="A835">
        <v>2022</v>
      </c>
      <c r="B835">
        <v>2</v>
      </c>
      <c r="C835" s="1" t="s">
        <v>26</v>
      </c>
      <c r="D835" s="1" t="s">
        <v>51</v>
      </c>
      <c r="E835" s="1" t="s">
        <v>12</v>
      </c>
      <c r="F835">
        <v>2.7930999999999999</v>
      </c>
      <c r="G835" s="5">
        <v>192.42710299999999</v>
      </c>
      <c r="H835">
        <v>1.0753999999999999</v>
      </c>
      <c r="I835">
        <v>960</v>
      </c>
      <c r="J835" s="4">
        <f>AVERAGE(Копия_20208[[#This Row],[Units (in 1000)]]*1000/Копия_20208[[#This Row],[Number of stores]])</f>
        <v>2.9094791666666664</v>
      </c>
      <c r="K835">
        <f t="shared" si="13"/>
        <v>68.893739214492854</v>
      </c>
      <c r="L835">
        <f>Копия_20208[[#This Row],[Off-Take]]/Копия_20208[[#This Row],[Number of stores]]</f>
        <v>3.0307074652777773E-3</v>
      </c>
      <c r="M835">
        <f>Копия_20208[[#This Row],[Value (in 1000 rub)]]/Копия_20208[[#This Row],[Volume (in 1000 kg)]]/1000</f>
        <v>0.17893537567416776</v>
      </c>
    </row>
    <row r="836" spans="1:13" hidden="1" x14ac:dyDescent="0.25">
      <c r="A836">
        <v>2022</v>
      </c>
      <c r="B836">
        <v>2</v>
      </c>
      <c r="C836" s="1" t="s">
        <v>26</v>
      </c>
      <c r="D836" s="1" t="s">
        <v>51</v>
      </c>
      <c r="E836" s="1" t="s">
        <v>13</v>
      </c>
      <c r="F836">
        <v>0.25559999999999999</v>
      </c>
      <c r="G836" s="5">
        <v>21.533491999999999</v>
      </c>
      <c r="H836">
        <v>0.12529999999999999</v>
      </c>
      <c r="I836">
        <v>180</v>
      </c>
      <c r="J836" s="4">
        <f>AVERAGE(Копия_20208[[#This Row],[Units (in 1000)]]*1000/Копия_20208[[#This Row],[Number of stores]])</f>
        <v>1.42</v>
      </c>
      <c r="K836">
        <f t="shared" si="13"/>
        <v>84.24683881064162</v>
      </c>
      <c r="L836">
        <f>Копия_20208[[#This Row],[Off-Take]]/Копия_20208[[#This Row],[Number of stores]]</f>
        <v>7.888888888888888E-3</v>
      </c>
      <c r="M836">
        <f>Копия_20208[[#This Row],[Value (in 1000 rub)]]/Копия_20208[[#This Row],[Volume (in 1000 kg)]]/1000</f>
        <v>0.17185548284118116</v>
      </c>
    </row>
    <row r="837" spans="1:13" hidden="1" x14ac:dyDescent="0.25">
      <c r="A837">
        <v>2022</v>
      </c>
      <c r="B837">
        <v>2</v>
      </c>
      <c r="C837" s="1" t="s">
        <v>26</v>
      </c>
      <c r="D837" s="1" t="s">
        <v>21</v>
      </c>
      <c r="E837" s="1" t="s">
        <v>22</v>
      </c>
      <c r="F837">
        <v>2E-3</v>
      </c>
      <c r="G837" s="5">
        <v>0.90885700000000003</v>
      </c>
      <c r="H837">
        <v>5.9999999999999995E-4</v>
      </c>
      <c r="I837">
        <v>0</v>
      </c>
      <c r="J837" s="4" t="e">
        <f>AVERAGE(Копия_20208[[#This Row],[Units (in 1000)]]*1000/Копия_20208[[#This Row],[Number of stores]])</f>
        <v>#DIV/0!</v>
      </c>
      <c r="K837">
        <f t="shared" si="13"/>
        <v>454.42849999999999</v>
      </c>
      <c r="L837" t="e">
        <f>Копия_20208[[#This Row],[Off-Take]]/Копия_20208[[#This Row],[Number of stores]]</f>
        <v>#DIV/0!</v>
      </c>
      <c r="M837">
        <f>Копия_20208[[#This Row],[Value (in 1000 rub)]]/Копия_20208[[#This Row],[Volume (in 1000 kg)]]/1000</f>
        <v>1.5147616666666668</v>
      </c>
    </row>
    <row r="838" spans="1:13" hidden="1" x14ac:dyDescent="0.25">
      <c r="A838">
        <v>2022</v>
      </c>
      <c r="B838">
        <v>2</v>
      </c>
      <c r="C838" s="1" t="s">
        <v>26</v>
      </c>
      <c r="D838" s="1" t="s">
        <v>21</v>
      </c>
      <c r="E838" s="1" t="s">
        <v>27</v>
      </c>
      <c r="F838">
        <v>4.4000000000000003E-3</v>
      </c>
      <c r="G838" s="5">
        <v>1.373464</v>
      </c>
      <c r="H838" s="5">
        <v>1.2999999999999999E-3</v>
      </c>
      <c r="I838">
        <v>0</v>
      </c>
      <c r="J838" s="4" t="e">
        <f>AVERAGE(Копия_20208[[#This Row],[Units (in 1000)]]*1000/Копия_20208[[#This Row],[Number of stores]])</f>
        <v>#DIV/0!</v>
      </c>
      <c r="K838">
        <f t="shared" si="13"/>
        <v>312.15090909090907</v>
      </c>
      <c r="L838" t="e">
        <f>Копия_20208[[#This Row],[Off-Take]]/Копия_20208[[#This Row],[Number of stores]]</f>
        <v>#DIV/0!</v>
      </c>
      <c r="M838">
        <f>Копия_20208[[#This Row],[Value (in 1000 rub)]]/Копия_20208[[#This Row],[Volume (in 1000 kg)]]/1000</f>
        <v>1.0565107692307694</v>
      </c>
    </row>
    <row r="839" spans="1:13" hidden="1" x14ac:dyDescent="0.25">
      <c r="A839">
        <v>2022</v>
      </c>
      <c r="B839">
        <v>2</v>
      </c>
      <c r="C839" s="1" t="s">
        <v>26</v>
      </c>
      <c r="D839" s="1" t="s">
        <v>21</v>
      </c>
      <c r="E839" s="1" t="s">
        <v>13</v>
      </c>
      <c r="F839">
        <v>1.0492999999999999</v>
      </c>
      <c r="G839" s="5">
        <v>156.258602</v>
      </c>
      <c r="H839">
        <v>0.41970000000000002</v>
      </c>
      <c r="I839">
        <v>0</v>
      </c>
      <c r="J839" s="4" t="e">
        <f>AVERAGE(Копия_20208[[#This Row],[Units (in 1000)]]*1000/Копия_20208[[#This Row],[Number of stores]])</f>
        <v>#DIV/0!</v>
      </c>
      <c r="K839">
        <f t="shared" si="13"/>
        <v>148.91699418660059</v>
      </c>
      <c r="L839" t="e">
        <f>Копия_20208[[#This Row],[Off-Take]]/Копия_20208[[#This Row],[Number of stores]]</f>
        <v>#DIV/0!</v>
      </c>
      <c r="M839">
        <f>Копия_20208[[#This Row],[Value (in 1000 rub)]]/Копия_20208[[#This Row],[Volume (in 1000 kg)]]/1000</f>
        <v>0.37231022635215627</v>
      </c>
    </row>
    <row r="840" spans="1:13" hidden="1" x14ac:dyDescent="0.25">
      <c r="A840">
        <v>2022</v>
      </c>
      <c r="B840">
        <v>2</v>
      </c>
      <c r="C840" s="1" t="s">
        <v>26</v>
      </c>
      <c r="D840" s="1" t="s">
        <v>48</v>
      </c>
      <c r="E840" s="1" t="s">
        <v>27</v>
      </c>
      <c r="F840">
        <v>1.6042000000000001</v>
      </c>
      <c r="G840" s="5">
        <v>121.20178799999999</v>
      </c>
      <c r="H840" s="5">
        <v>0.51329999999999998</v>
      </c>
      <c r="I840">
        <v>1290</v>
      </c>
      <c r="J840" s="4">
        <f>AVERAGE(Копия_20208[[#This Row],[Units (in 1000)]]*1000/Копия_20208[[#This Row],[Number of stores]])</f>
        <v>1.2435658914728682</v>
      </c>
      <c r="K840">
        <f t="shared" si="13"/>
        <v>75.552791422515895</v>
      </c>
      <c r="L840">
        <f>Копия_20208[[#This Row],[Off-Take]]/Копия_20208[[#This Row],[Number of stores]]</f>
        <v>9.6400456703323121E-4</v>
      </c>
      <c r="M840">
        <f>Копия_20208[[#This Row],[Value (in 1000 rub)]]/Копия_20208[[#This Row],[Volume (in 1000 kg)]]/1000</f>
        <v>0.23612271186440675</v>
      </c>
    </row>
    <row r="841" spans="1:13" hidden="1" x14ac:dyDescent="0.25">
      <c r="A841">
        <v>2022</v>
      </c>
      <c r="B841">
        <v>2</v>
      </c>
      <c r="C841" s="1" t="s">
        <v>26</v>
      </c>
      <c r="D841" s="1" t="s">
        <v>50</v>
      </c>
      <c r="E841" s="1" t="s">
        <v>12</v>
      </c>
      <c r="F841">
        <v>2.2345000000000002</v>
      </c>
      <c r="G841" s="5">
        <v>106.804421</v>
      </c>
      <c r="H841">
        <v>0.78210000000000002</v>
      </c>
      <c r="I841">
        <v>463</v>
      </c>
      <c r="J841" s="4">
        <f>AVERAGE(Копия_20208[[#This Row],[Units (in 1000)]]*1000/Копия_20208[[#This Row],[Number of stores]])</f>
        <v>4.8261339092872566</v>
      </c>
      <c r="K841">
        <f t="shared" si="13"/>
        <v>47.797906019243676</v>
      </c>
      <c r="L841">
        <f>Копия_20208[[#This Row],[Off-Take]]/Копия_20208[[#This Row],[Number of stores]]</f>
        <v>1.0423615354832088E-2</v>
      </c>
      <c r="M841">
        <f>Копия_20208[[#This Row],[Value (in 1000 rub)]]/Копия_20208[[#This Row],[Volume (in 1000 kg)]]/1000</f>
        <v>0.13656108042449816</v>
      </c>
    </row>
    <row r="842" spans="1:13" hidden="1" x14ac:dyDescent="0.25">
      <c r="A842">
        <v>2022</v>
      </c>
      <c r="B842">
        <v>2</v>
      </c>
      <c r="C842" s="1" t="s">
        <v>26</v>
      </c>
      <c r="D842" s="1" t="s">
        <v>16</v>
      </c>
      <c r="E842" s="1" t="s">
        <v>11</v>
      </c>
      <c r="F842">
        <v>1.1353</v>
      </c>
      <c r="G842" s="5">
        <v>79.158237999999997</v>
      </c>
      <c r="H842">
        <v>0.2611</v>
      </c>
      <c r="I842">
        <v>359</v>
      </c>
      <c r="J842" s="4">
        <f>AVERAGE(Копия_20208[[#This Row],[Units (in 1000)]]*1000/Копия_20208[[#This Row],[Number of stores]])</f>
        <v>3.1623955431754873</v>
      </c>
      <c r="K842">
        <f t="shared" si="13"/>
        <v>69.724511582841544</v>
      </c>
      <c r="L842">
        <f>Копия_20208[[#This Row],[Off-Take]]/Копия_20208[[#This Row],[Number of stores]]</f>
        <v>8.8089012344721093E-3</v>
      </c>
      <c r="M842">
        <f>Копия_20208[[#This Row],[Value (in 1000 rub)]]/Копия_20208[[#This Row],[Volume (in 1000 kg)]]/1000</f>
        <v>0.30317211030256608</v>
      </c>
    </row>
    <row r="843" spans="1:13" hidden="1" x14ac:dyDescent="0.25">
      <c r="A843">
        <v>2022</v>
      </c>
      <c r="B843">
        <v>2</v>
      </c>
      <c r="C843" s="1" t="s">
        <v>26</v>
      </c>
      <c r="D843" s="1" t="s">
        <v>16</v>
      </c>
      <c r="E843" s="1" t="s">
        <v>13</v>
      </c>
      <c r="F843">
        <v>5.3100000000000001E-2</v>
      </c>
      <c r="G843" s="5">
        <v>5.0842169999999998</v>
      </c>
      <c r="H843">
        <v>2.3900000000000001E-2</v>
      </c>
      <c r="I843">
        <v>52</v>
      </c>
      <c r="J843" s="4">
        <f>AVERAGE(Копия_20208[[#This Row],[Units (in 1000)]]*1000/Копия_20208[[#This Row],[Number of stores]])</f>
        <v>1.0211538461538461</v>
      </c>
      <c r="K843">
        <f t="shared" si="13"/>
        <v>95.747966101694914</v>
      </c>
      <c r="L843">
        <f>Копия_20208[[#This Row],[Off-Take]]/Копия_20208[[#This Row],[Number of stores]]</f>
        <v>1.963757396449704E-2</v>
      </c>
      <c r="M843">
        <f>Копия_20208[[#This Row],[Value (in 1000 rub)]]/Копия_20208[[#This Row],[Volume (in 1000 kg)]]/1000</f>
        <v>0.21272874476987444</v>
      </c>
    </row>
    <row r="844" spans="1:13" hidden="1" x14ac:dyDescent="0.25">
      <c r="A844">
        <v>2022</v>
      </c>
      <c r="B844">
        <v>2</v>
      </c>
      <c r="C844" s="1" t="s">
        <v>26</v>
      </c>
      <c r="D844" s="1" t="s">
        <v>19</v>
      </c>
      <c r="E844" s="1" t="s">
        <v>12</v>
      </c>
      <c r="F844">
        <v>0.41889999999999999</v>
      </c>
      <c r="G844" s="5">
        <v>83.905488000000005</v>
      </c>
      <c r="H844">
        <v>0.155</v>
      </c>
      <c r="I844">
        <v>0</v>
      </c>
      <c r="J844" s="4" t="e">
        <f>AVERAGE(Копия_20208[[#This Row],[Units (in 1000)]]*1000/Копия_20208[[#This Row],[Number of stores]])</f>
        <v>#DIV/0!</v>
      </c>
      <c r="K844">
        <f t="shared" si="13"/>
        <v>200.29956552876584</v>
      </c>
      <c r="L844" t="e">
        <f>Копия_20208[[#This Row],[Off-Take]]/Копия_20208[[#This Row],[Number of stores]]</f>
        <v>#DIV/0!</v>
      </c>
      <c r="M844">
        <f>Копия_20208[[#This Row],[Value (in 1000 rub)]]/Копия_20208[[#This Row],[Volume (in 1000 kg)]]/1000</f>
        <v>0.54132572903225806</v>
      </c>
    </row>
    <row r="845" spans="1:13" hidden="1" x14ac:dyDescent="0.25">
      <c r="A845">
        <v>2022</v>
      </c>
      <c r="B845">
        <v>2</v>
      </c>
      <c r="C845" s="1" t="s">
        <v>32</v>
      </c>
      <c r="D845" s="1" t="s">
        <v>10</v>
      </c>
      <c r="E845" s="1" t="s">
        <v>11</v>
      </c>
      <c r="F845">
        <v>211.82910000000001</v>
      </c>
      <c r="G845" s="5">
        <v>11127.30868</v>
      </c>
      <c r="H845">
        <v>44.484099999999998</v>
      </c>
      <c r="I845">
        <v>18131</v>
      </c>
      <c r="J845" s="4">
        <f>AVERAGE(Копия_20208[[#This Row],[Units (in 1000)]]*1000/Копия_20208[[#This Row],[Number of stores]])</f>
        <v>11.683255198279191</v>
      </c>
      <c r="K845">
        <f t="shared" si="13"/>
        <v>52.529650930868328</v>
      </c>
      <c r="L845">
        <f>Копия_20208[[#This Row],[Off-Take]]/Копия_20208[[#This Row],[Number of stores]]</f>
        <v>6.4438007822399158E-4</v>
      </c>
      <c r="M845">
        <f>Копия_20208[[#This Row],[Value (in 1000 rub)]]/Копия_20208[[#This Row],[Volume (in 1000 kg)]]/1000</f>
        <v>0.25014125676365268</v>
      </c>
    </row>
    <row r="846" spans="1:13" x14ac:dyDescent="0.25">
      <c r="A846">
        <v>2022</v>
      </c>
      <c r="B846">
        <v>6</v>
      </c>
      <c r="C846" s="1" t="s">
        <v>9</v>
      </c>
      <c r="D846" s="1" t="s">
        <v>10</v>
      </c>
      <c r="E846" s="1" t="s">
        <v>12</v>
      </c>
      <c r="F846">
        <v>56.865200000000002</v>
      </c>
      <c r="G846" s="5">
        <v>5681.495903</v>
      </c>
      <c r="H846">
        <v>19.902799999999999</v>
      </c>
      <c r="I846">
        <v>681</v>
      </c>
      <c r="J846" s="4">
        <f>AVERAGE(Копия_20208[[#This Row],[Units (in 1000)]]*1000/Копия_20208[[#This Row],[Number of stores]])</f>
        <v>83.502496328928046</v>
      </c>
      <c r="K846" s="4">
        <f t="shared" si="13"/>
        <v>99.911649005015363</v>
      </c>
      <c r="L846" s="4">
        <f>Копия_20208[[#This Row],[Off-Take]]/Копия_20208[[#This Row],[Number of stores]]</f>
        <v>0.12261746891178861</v>
      </c>
      <c r="M846" s="4">
        <f>Копия_20208[[#This Row],[Value (in 1000 rub)]]/Копия_20208[[#This Row],[Volume (in 1000 kg)]]/1000</f>
        <v>0.28546214115601826</v>
      </c>
    </row>
    <row r="847" spans="1:13" x14ac:dyDescent="0.25">
      <c r="A847">
        <v>2022</v>
      </c>
      <c r="B847">
        <v>6</v>
      </c>
      <c r="C847" s="1" t="s">
        <v>26</v>
      </c>
      <c r="D847" s="1" t="s">
        <v>10</v>
      </c>
      <c r="E847" s="1" t="s">
        <v>12</v>
      </c>
      <c r="F847">
        <v>49.532600000000002</v>
      </c>
      <c r="G847" s="5">
        <v>5592.5030820000002</v>
      </c>
      <c r="H847">
        <v>17.336400000000001</v>
      </c>
      <c r="I847">
        <v>9047</v>
      </c>
      <c r="J847" s="4">
        <f>AVERAGE(Копия_20208[[#This Row],[Units (in 1000)]]*1000/Копия_20208[[#This Row],[Number of stores]])</f>
        <v>5.4750303968166252</v>
      </c>
      <c r="K847" s="4">
        <f t="shared" si="13"/>
        <v>112.90550227526921</v>
      </c>
      <c r="L847">
        <f>Копия_20208[[#This Row],[Off-Take]]/Копия_20208[[#This Row],[Number of stores]]</f>
        <v>6.0517634539810163E-4</v>
      </c>
      <c r="M847">
        <f>Копия_20208[[#This Row],[Value (in 1000 rub)]]/Копия_20208[[#This Row],[Volume (in 1000 kg)]]/1000</f>
        <v>0.32258733543296181</v>
      </c>
    </row>
    <row r="848" spans="1:13" hidden="1" x14ac:dyDescent="0.25">
      <c r="A848">
        <v>2022</v>
      </c>
      <c r="B848">
        <v>2</v>
      </c>
      <c r="C848" s="1" t="s">
        <v>32</v>
      </c>
      <c r="D848" s="1" t="s">
        <v>10</v>
      </c>
      <c r="E848" s="1" t="s">
        <v>14</v>
      </c>
      <c r="F848">
        <v>1.52E-2</v>
      </c>
      <c r="G848" s="5">
        <v>3.141648</v>
      </c>
      <c r="H848">
        <v>1.14E-2</v>
      </c>
      <c r="I848">
        <v>4</v>
      </c>
      <c r="J848" s="4">
        <f>AVERAGE(Копия_20208[[#This Row],[Units (in 1000)]]*1000/Копия_20208[[#This Row],[Number of stores]])</f>
        <v>3.8</v>
      </c>
      <c r="K848">
        <f t="shared" si="13"/>
        <v>206.68736842105264</v>
      </c>
      <c r="L848">
        <f>Копия_20208[[#This Row],[Off-Take]]/Копия_20208[[#This Row],[Number of stores]]</f>
        <v>0.95</v>
      </c>
      <c r="M848">
        <f>Копия_20208[[#This Row],[Value (in 1000 rub)]]/Копия_20208[[#This Row],[Volume (in 1000 kg)]]/1000</f>
        <v>0.27558315789473681</v>
      </c>
    </row>
    <row r="849" spans="1:13" hidden="1" x14ac:dyDescent="0.25">
      <c r="A849">
        <v>2022</v>
      </c>
      <c r="B849">
        <v>2</v>
      </c>
      <c r="C849" s="1" t="s">
        <v>32</v>
      </c>
      <c r="D849" s="1" t="s">
        <v>15</v>
      </c>
      <c r="E849" s="1" t="s">
        <v>11</v>
      </c>
      <c r="F849">
        <v>0.9859</v>
      </c>
      <c r="G849" s="5">
        <v>118.79017</v>
      </c>
      <c r="H849">
        <v>0.19719999999999999</v>
      </c>
      <c r="I849">
        <v>276</v>
      </c>
      <c r="J849" s="4">
        <f>AVERAGE(Копия_20208[[#This Row],[Units (in 1000)]]*1000/Копия_20208[[#This Row],[Number of stores]])</f>
        <v>3.5721014492753622</v>
      </c>
      <c r="K849">
        <f t="shared" si="13"/>
        <v>120.4890658281773</v>
      </c>
      <c r="L849">
        <f>Копия_20208[[#This Row],[Off-Take]]/Копия_20208[[#This Row],[Number of stores]]</f>
        <v>1.2942396555345514E-2</v>
      </c>
      <c r="M849">
        <f>Копия_20208[[#This Row],[Value (in 1000 rub)]]/Копия_20208[[#This Row],[Volume (in 1000 kg)]]/1000</f>
        <v>0.60238422920892498</v>
      </c>
    </row>
    <row r="850" spans="1:13" x14ac:dyDescent="0.25">
      <c r="A850">
        <v>2022</v>
      </c>
      <c r="B850">
        <v>6</v>
      </c>
      <c r="C850" s="1" t="s">
        <v>32</v>
      </c>
      <c r="D850" s="1" t="s">
        <v>10</v>
      </c>
      <c r="E850" s="1" t="s">
        <v>12</v>
      </c>
      <c r="F850">
        <v>107.7345</v>
      </c>
      <c r="G850" s="5">
        <v>12022.168798000001</v>
      </c>
      <c r="H850">
        <v>37.707000000000001</v>
      </c>
      <c r="I850" s="8">
        <v>17303</v>
      </c>
      <c r="J850" s="4">
        <f>AVERAGE(Копия_20208[[#This Row],[Units (in 1000)]]*1000/Копия_20208[[#This Row],[Number of stores]])</f>
        <v>6.2263480321331564</v>
      </c>
      <c r="K850" s="4">
        <f t="shared" si="13"/>
        <v>111.59070490882679</v>
      </c>
      <c r="L850">
        <f>Копия_20208[[#This Row],[Off-Take]]/Копия_20208[[#This Row],[Number of stores]]</f>
        <v>3.5984211016200406E-4</v>
      </c>
      <c r="M850">
        <f>Копия_20208[[#This Row],[Value (in 1000 rub)]]/Копия_20208[[#This Row],[Volume (in 1000 kg)]]/1000</f>
        <v>0.3188312196143952</v>
      </c>
    </row>
    <row r="851" spans="1:13" hidden="1" x14ac:dyDescent="0.25">
      <c r="A851">
        <v>2022</v>
      </c>
      <c r="B851">
        <v>2</v>
      </c>
      <c r="C851" s="1" t="s">
        <v>32</v>
      </c>
      <c r="D851" s="1" t="s">
        <v>20</v>
      </c>
      <c r="E851" s="1" t="s">
        <v>22</v>
      </c>
      <c r="F851">
        <v>2.2894999999999999</v>
      </c>
      <c r="G851" s="5">
        <v>130.56964199999999</v>
      </c>
      <c r="H851">
        <v>0.59519999999999995</v>
      </c>
      <c r="I851">
        <v>321</v>
      </c>
      <c r="J851" s="4">
        <f>AVERAGE(Копия_20208[[#This Row],[Units (in 1000)]]*1000/Копия_20208[[#This Row],[Number of stores]])</f>
        <v>7.1323987538940807</v>
      </c>
      <c r="K851">
        <f t="shared" si="13"/>
        <v>57.029762830312293</v>
      </c>
      <c r="L851">
        <f>Копия_20208[[#This Row],[Off-Take]]/Копия_20208[[#This Row],[Number of stores]]</f>
        <v>2.2219310759794643E-2</v>
      </c>
      <c r="M851">
        <f>Копия_20208[[#This Row],[Value (in 1000 rub)]]/Копия_20208[[#This Row],[Volume (in 1000 kg)]]/1000</f>
        <v>0.21937103830645163</v>
      </c>
    </row>
    <row r="852" spans="1:13" hidden="1" x14ac:dyDescent="0.25">
      <c r="A852">
        <v>2022</v>
      </c>
      <c r="B852">
        <v>2</v>
      </c>
      <c r="C852" s="1" t="s">
        <v>32</v>
      </c>
      <c r="D852" s="1" t="s">
        <v>20</v>
      </c>
      <c r="E852" s="1" t="s">
        <v>12</v>
      </c>
      <c r="F852">
        <v>26.069199999999999</v>
      </c>
      <c r="G852" s="5">
        <v>1788.1330680000001</v>
      </c>
      <c r="H852">
        <v>9.3849</v>
      </c>
      <c r="I852">
        <v>1739</v>
      </c>
      <c r="J852" s="4">
        <f>AVERAGE(Копия_20208[[#This Row],[Units (in 1000)]]*1000/Копия_20208[[#This Row],[Number of stores]])</f>
        <v>14.990914318573891</v>
      </c>
      <c r="K852">
        <f t="shared" si="13"/>
        <v>68.591789084436812</v>
      </c>
      <c r="L852">
        <f>Копия_20208[[#This Row],[Off-Take]]/Копия_20208[[#This Row],[Number of stores]]</f>
        <v>8.6204222648498512E-3</v>
      </c>
      <c r="M852">
        <f>Копия_20208[[#This Row],[Value (in 1000 rub)]]/Копия_20208[[#This Row],[Volume (in 1000 kg)]]/1000</f>
        <v>0.19053299108141802</v>
      </c>
    </row>
    <row r="853" spans="1:13" hidden="1" x14ac:dyDescent="0.25">
      <c r="A853">
        <v>2022</v>
      </c>
      <c r="B853">
        <v>2</v>
      </c>
      <c r="C853" s="1" t="s">
        <v>32</v>
      </c>
      <c r="D853" s="1" t="s">
        <v>17</v>
      </c>
      <c r="E853" s="1" t="s">
        <v>18</v>
      </c>
      <c r="F853">
        <v>10.015700000000001</v>
      </c>
      <c r="G853" s="5">
        <v>953.28915700000005</v>
      </c>
      <c r="H853">
        <v>1.8028</v>
      </c>
      <c r="I853">
        <v>3804</v>
      </c>
      <c r="J853" s="4">
        <f>AVERAGE(Копия_20208[[#This Row],[Units (in 1000)]]*1000/Копия_20208[[#This Row],[Number of stores]])</f>
        <v>2.6329390115667719</v>
      </c>
      <c r="K853">
        <f t="shared" si="13"/>
        <v>95.179483910260885</v>
      </c>
      <c r="L853">
        <f>Копия_20208[[#This Row],[Off-Take]]/Копия_20208[[#This Row],[Number of stores]]</f>
        <v>6.9215010819315766E-4</v>
      </c>
      <c r="M853">
        <f>Копия_20208[[#This Row],[Value (in 1000 rub)]]/Копия_20208[[#This Row],[Volume (in 1000 kg)]]/1000</f>
        <v>0.5287825366097183</v>
      </c>
    </row>
    <row r="854" spans="1:13" hidden="1" x14ac:dyDescent="0.25">
      <c r="A854">
        <v>2022</v>
      </c>
      <c r="B854">
        <v>2</v>
      </c>
      <c r="C854" s="1" t="s">
        <v>32</v>
      </c>
      <c r="D854" s="1" t="s">
        <v>21</v>
      </c>
      <c r="E854" s="1" t="s">
        <v>22</v>
      </c>
      <c r="F854">
        <v>1.14E-2</v>
      </c>
      <c r="G854" s="5">
        <v>4.7138309999999999</v>
      </c>
      <c r="H854">
        <v>3.2000000000000002E-3</v>
      </c>
      <c r="I854">
        <v>5</v>
      </c>
      <c r="J854" s="4">
        <f>AVERAGE(Копия_20208[[#This Row],[Units (in 1000)]]*1000/Копия_20208[[#This Row],[Number of stores]])</f>
        <v>2.2800000000000002</v>
      </c>
      <c r="K854">
        <f t="shared" si="13"/>
        <v>413.493947368421</v>
      </c>
      <c r="L854">
        <f>Копия_20208[[#This Row],[Off-Take]]/Копия_20208[[#This Row],[Number of stores]]</f>
        <v>0.45600000000000007</v>
      </c>
      <c r="M854">
        <f>Копия_20208[[#This Row],[Value (in 1000 rub)]]/Копия_20208[[#This Row],[Volume (in 1000 kg)]]/1000</f>
        <v>1.4730721874999999</v>
      </c>
    </row>
    <row r="855" spans="1:13" hidden="1" x14ac:dyDescent="0.25">
      <c r="A855">
        <v>2022</v>
      </c>
      <c r="B855">
        <v>2</v>
      </c>
      <c r="C855" s="1" t="s">
        <v>32</v>
      </c>
      <c r="D855" s="1" t="s">
        <v>21</v>
      </c>
      <c r="E855" s="1" t="s">
        <v>27</v>
      </c>
      <c r="F855">
        <v>7.7000000000000002E-3</v>
      </c>
      <c r="G855" s="5">
        <v>2.390466</v>
      </c>
      <c r="H855" s="5">
        <v>2.3E-3</v>
      </c>
      <c r="I855">
        <v>7</v>
      </c>
      <c r="J855" s="4">
        <f>AVERAGE(Копия_20208[[#This Row],[Units (in 1000)]]*1000/Копия_20208[[#This Row],[Number of stores]])</f>
        <v>1.1000000000000001</v>
      </c>
      <c r="K855">
        <f t="shared" si="13"/>
        <v>310.45012987012984</v>
      </c>
      <c r="L855">
        <f>Копия_20208[[#This Row],[Off-Take]]/Копия_20208[[#This Row],[Number of stores]]</f>
        <v>0.15714285714285717</v>
      </c>
      <c r="M855">
        <f>Копия_20208[[#This Row],[Value (in 1000 rub)]]/Копия_20208[[#This Row],[Volume (in 1000 kg)]]/1000</f>
        <v>1.0393330434782608</v>
      </c>
    </row>
    <row r="856" spans="1:13" hidden="1" x14ac:dyDescent="0.25">
      <c r="A856">
        <v>2022</v>
      </c>
      <c r="B856">
        <v>2</v>
      </c>
      <c r="C856" s="1" t="s">
        <v>32</v>
      </c>
      <c r="D856" s="1" t="s">
        <v>21</v>
      </c>
      <c r="E856" s="1" t="s">
        <v>13</v>
      </c>
      <c r="F856">
        <v>3.7361</v>
      </c>
      <c r="G856" s="5">
        <v>756.53332899999998</v>
      </c>
      <c r="H856">
        <v>1.4944999999999999</v>
      </c>
      <c r="I856">
        <v>411</v>
      </c>
      <c r="J856" s="4">
        <f>AVERAGE(Копия_20208[[#This Row],[Units (in 1000)]]*1000/Копия_20208[[#This Row],[Number of stores]])</f>
        <v>9.0902676399026756</v>
      </c>
      <c r="K856">
        <f t="shared" si="13"/>
        <v>202.49279435775273</v>
      </c>
      <c r="L856">
        <f>Копия_20208[[#This Row],[Off-Take]]/Копия_20208[[#This Row],[Number of stores]]</f>
        <v>2.2117439513145196E-2</v>
      </c>
      <c r="M856">
        <f>Копия_20208[[#This Row],[Value (in 1000 rub)]]/Копия_20208[[#This Row],[Volume (in 1000 kg)]]/1000</f>
        <v>0.50621166209434598</v>
      </c>
    </row>
    <row r="857" spans="1:13" hidden="1" x14ac:dyDescent="0.25">
      <c r="A857">
        <v>2022</v>
      </c>
      <c r="B857">
        <v>2</v>
      </c>
      <c r="C857" s="1" t="s">
        <v>32</v>
      </c>
      <c r="D857" s="1" t="s">
        <v>33</v>
      </c>
      <c r="E857" s="1" t="s">
        <v>18</v>
      </c>
      <c r="F857">
        <v>1.3058000000000001</v>
      </c>
      <c r="G857" s="5">
        <v>401.38802099999998</v>
      </c>
      <c r="H857">
        <v>0.24809999999999999</v>
      </c>
      <c r="I857">
        <v>99</v>
      </c>
      <c r="J857" s="4">
        <f>AVERAGE(Копия_20208[[#This Row],[Units (in 1000)]]*1000/Копия_20208[[#This Row],[Number of stores]])</f>
        <v>13.189898989898992</v>
      </c>
      <c r="K857">
        <f t="shared" si="13"/>
        <v>307.38859013631486</v>
      </c>
      <c r="L857">
        <f>Копия_20208[[#This Row],[Off-Take]]/Копия_20208[[#This Row],[Number of stores]]</f>
        <v>0.13323130292827265</v>
      </c>
      <c r="M857">
        <f>Копия_20208[[#This Row],[Value (in 1000 rub)]]/Копия_20208[[#This Row],[Volume (in 1000 kg)]]/1000</f>
        <v>1.6178477267230955</v>
      </c>
    </row>
    <row r="858" spans="1:13" hidden="1" x14ac:dyDescent="0.25">
      <c r="A858">
        <v>2022</v>
      </c>
      <c r="B858">
        <v>2</v>
      </c>
      <c r="C858" s="1" t="s">
        <v>32</v>
      </c>
      <c r="D858" s="1" t="s">
        <v>33</v>
      </c>
      <c r="E858" s="1" t="s">
        <v>12</v>
      </c>
      <c r="F858">
        <v>1.44E-2</v>
      </c>
      <c r="G858" s="5">
        <v>6.543679</v>
      </c>
      <c r="H858">
        <v>5.1000000000000004E-3</v>
      </c>
      <c r="I858">
        <v>3</v>
      </c>
      <c r="J858" s="4">
        <f>AVERAGE(Копия_20208[[#This Row],[Units (in 1000)]]*1000/Копия_20208[[#This Row],[Number of stores]])</f>
        <v>4.8</v>
      </c>
      <c r="K858">
        <f t="shared" si="13"/>
        <v>454.4221527777778</v>
      </c>
      <c r="L858">
        <f>Копия_20208[[#This Row],[Off-Take]]/Копия_20208[[#This Row],[Number of stores]]</f>
        <v>1.5999999999999999</v>
      </c>
      <c r="M858">
        <f>Копия_20208[[#This Row],[Value (in 1000 rub)]]/Копия_20208[[#This Row],[Volume (in 1000 kg)]]/1000</f>
        <v>1.2830743137254901</v>
      </c>
    </row>
    <row r="859" spans="1:13" hidden="1" x14ac:dyDescent="0.25">
      <c r="A859">
        <v>2022</v>
      </c>
      <c r="B859">
        <v>2</v>
      </c>
      <c r="C859" s="1" t="s">
        <v>32</v>
      </c>
      <c r="D859" s="1" t="s">
        <v>33</v>
      </c>
      <c r="E859" s="1" t="s">
        <v>13</v>
      </c>
      <c r="F859">
        <v>8.6900000000000005E-2</v>
      </c>
      <c r="G859" s="5">
        <v>46.111162</v>
      </c>
      <c r="H859">
        <v>4.3499999999999997E-2</v>
      </c>
      <c r="I859">
        <v>42</v>
      </c>
      <c r="J859" s="4">
        <f>AVERAGE(Копия_20208[[#This Row],[Units (in 1000)]]*1000/Копия_20208[[#This Row],[Number of stores]])</f>
        <v>2.0690476190476192</v>
      </c>
      <c r="K859">
        <f t="shared" si="13"/>
        <v>530.6232681242808</v>
      </c>
      <c r="L859">
        <f>Копия_20208[[#This Row],[Off-Take]]/Копия_20208[[#This Row],[Number of stores]]</f>
        <v>4.9263038548752837E-2</v>
      </c>
      <c r="M859">
        <f>Копия_20208[[#This Row],[Value (in 1000 rub)]]/Копия_20208[[#This Row],[Volume (in 1000 kg)]]/1000</f>
        <v>1.0600267126436782</v>
      </c>
    </row>
    <row r="860" spans="1:13" hidden="1" x14ac:dyDescent="0.25">
      <c r="A860">
        <v>2022</v>
      </c>
      <c r="B860">
        <v>2</v>
      </c>
      <c r="C860" s="1" t="s">
        <v>32</v>
      </c>
      <c r="D860" s="1" t="s">
        <v>53</v>
      </c>
      <c r="E860" s="1" t="s">
        <v>12</v>
      </c>
      <c r="F860">
        <v>4.6976000000000004</v>
      </c>
      <c r="G860" s="5">
        <v>410.97030899999999</v>
      </c>
      <c r="H860">
        <v>1.6440999999999999</v>
      </c>
      <c r="I860">
        <v>2630</v>
      </c>
      <c r="J860" s="4">
        <f>AVERAGE(Копия_20208[[#This Row],[Units (in 1000)]]*1000/Копия_20208[[#This Row],[Number of stores]])</f>
        <v>1.7861596958174906</v>
      </c>
      <c r="K860">
        <f t="shared" si="13"/>
        <v>87.485164552111712</v>
      </c>
      <c r="L860">
        <f>Копия_20208[[#This Row],[Off-Take]]/Копия_20208[[#This Row],[Number of stores]]</f>
        <v>6.7914817331463518E-4</v>
      </c>
      <c r="M860">
        <f>Копия_20208[[#This Row],[Value (in 1000 rub)]]/Копия_20208[[#This Row],[Volume (in 1000 kg)]]/1000</f>
        <v>0.24996673499178881</v>
      </c>
    </row>
    <row r="861" spans="1:13" hidden="1" x14ac:dyDescent="0.25">
      <c r="A861">
        <v>2022</v>
      </c>
      <c r="B861">
        <v>2</v>
      </c>
      <c r="C861" s="1" t="s">
        <v>32</v>
      </c>
      <c r="D861" s="1" t="s">
        <v>51</v>
      </c>
      <c r="E861" s="1" t="s">
        <v>12</v>
      </c>
      <c r="F861">
        <v>4.8779000000000003</v>
      </c>
      <c r="G861" s="5">
        <v>342.93716699999999</v>
      </c>
      <c r="H861">
        <v>1.8779999999999999</v>
      </c>
      <c r="I861">
        <v>1629</v>
      </c>
      <c r="J861" s="4">
        <f>AVERAGE(Копия_20208[[#This Row],[Units (in 1000)]]*1000/Копия_20208[[#This Row],[Number of stores]])</f>
        <v>2.9944137507673423</v>
      </c>
      <c r="K861">
        <f t="shared" si="13"/>
        <v>70.304263515037206</v>
      </c>
      <c r="L861">
        <f>Копия_20208[[#This Row],[Off-Take]]/Копия_20208[[#This Row],[Number of stores]]</f>
        <v>1.8381913755477852E-3</v>
      </c>
      <c r="M861">
        <f>Копия_20208[[#This Row],[Value (in 1000 rub)]]/Копия_20208[[#This Row],[Volume (in 1000 kg)]]/1000</f>
        <v>0.18260765015974442</v>
      </c>
    </row>
    <row r="862" spans="1:13" hidden="1" x14ac:dyDescent="0.25">
      <c r="A862">
        <v>2022</v>
      </c>
      <c r="B862">
        <v>2</v>
      </c>
      <c r="C862" s="1" t="s">
        <v>32</v>
      </c>
      <c r="D862" s="1" t="s">
        <v>51</v>
      </c>
      <c r="E862" s="1" t="s">
        <v>13</v>
      </c>
      <c r="F862">
        <v>0.2908</v>
      </c>
      <c r="G862" s="5">
        <v>28.097594000000001</v>
      </c>
      <c r="H862">
        <v>0.14249999999999999</v>
      </c>
      <c r="I862">
        <v>145</v>
      </c>
      <c r="J862" s="4">
        <f>AVERAGE(Копия_20208[[#This Row],[Units (in 1000)]]*1000/Копия_20208[[#This Row],[Number of stores]])</f>
        <v>2.0055172413793105</v>
      </c>
      <c r="K862">
        <f t="shared" si="13"/>
        <v>96.621712517193956</v>
      </c>
      <c r="L862">
        <f>Копия_20208[[#This Row],[Off-Take]]/Копия_20208[[#This Row],[Number of stores]]</f>
        <v>1.3831153388822832E-2</v>
      </c>
      <c r="M862">
        <f>Копия_20208[[#This Row],[Value (in 1000 rub)]]/Копия_20208[[#This Row],[Volume (in 1000 kg)]]/1000</f>
        <v>0.19717609824561408</v>
      </c>
    </row>
    <row r="863" spans="1:13" hidden="1" x14ac:dyDescent="0.25">
      <c r="A863">
        <v>2022</v>
      </c>
      <c r="B863">
        <v>2</v>
      </c>
      <c r="C863" s="1" t="s">
        <v>32</v>
      </c>
      <c r="D863" s="1" t="s">
        <v>48</v>
      </c>
      <c r="E863" s="1" t="s">
        <v>27</v>
      </c>
      <c r="F863">
        <v>3.7242999999999999</v>
      </c>
      <c r="G863" s="5">
        <v>298.288386</v>
      </c>
      <c r="H863" s="5">
        <v>1.1918</v>
      </c>
      <c r="I863">
        <v>2653</v>
      </c>
      <c r="J863" s="4">
        <f>AVERAGE(Копия_20208[[#This Row],[Units (in 1000)]]*1000/Копия_20208[[#This Row],[Number of stores]])</f>
        <v>1.4038070109310214</v>
      </c>
      <c r="K863">
        <f t="shared" si="13"/>
        <v>80.092469994361352</v>
      </c>
      <c r="L863">
        <f>Копия_20208[[#This Row],[Off-Take]]/Копия_20208[[#This Row],[Number of stores]]</f>
        <v>5.2913946887712829E-4</v>
      </c>
      <c r="M863">
        <f>Копия_20208[[#This Row],[Value (in 1000 rub)]]/Копия_20208[[#This Row],[Volume (in 1000 kg)]]/1000</f>
        <v>0.25028392851149522</v>
      </c>
    </row>
    <row r="864" spans="1:13" hidden="1" x14ac:dyDescent="0.25">
      <c r="A864">
        <v>2022</v>
      </c>
      <c r="B864">
        <v>2</v>
      </c>
      <c r="C864" s="1" t="s">
        <v>32</v>
      </c>
      <c r="D864" s="1" t="s">
        <v>19</v>
      </c>
      <c r="E864" s="1" t="s">
        <v>12</v>
      </c>
      <c r="F864">
        <v>1.1930000000000001</v>
      </c>
      <c r="G864" s="5">
        <v>256.50886700000001</v>
      </c>
      <c r="H864">
        <v>0.44140000000000001</v>
      </c>
      <c r="I864">
        <v>0</v>
      </c>
      <c r="J864" s="4" t="e">
        <f>AVERAGE(Копия_20208[[#This Row],[Units (in 1000)]]*1000/Копия_20208[[#This Row],[Number of stores]])</f>
        <v>#DIV/0!</v>
      </c>
      <c r="K864">
        <f t="shared" si="13"/>
        <v>215.01162363788768</v>
      </c>
      <c r="L864" t="e">
        <f>Копия_20208[[#This Row],[Off-Take]]/Копия_20208[[#This Row],[Number of stores]]</f>
        <v>#DIV/0!</v>
      </c>
      <c r="M864">
        <f>Копия_20208[[#This Row],[Value (in 1000 rub)]]/Копия_20208[[#This Row],[Volume (in 1000 kg)]]/1000</f>
        <v>0.5811256615314907</v>
      </c>
    </row>
    <row r="865" spans="1:13" hidden="1" x14ac:dyDescent="0.25">
      <c r="A865">
        <v>2022</v>
      </c>
      <c r="B865">
        <v>3</v>
      </c>
      <c r="C865" s="1" t="s">
        <v>9</v>
      </c>
      <c r="D865" s="1" t="s">
        <v>10</v>
      </c>
      <c r="E865" s="1" t="s">
        <v>11</v>
      </c>
      <c r="F865">
        <v>14.1119</v>
      </c>
      <c r="G865" s="5">
        <v>1000.988615</v>
      </c>
      <c r="H865">
        <v>2.9634999999999998</v>
      </c>
      <c r="I865">
        <v>478</v>
      </c>
      <c r="J865" s="4">
        <f>AVERAGE(Копия_20208[[#This Row],[Units (in 1000)]]*1000/Копия_20208[[#This Row],[Number of stores]])</f>
        <v>29.522803347280334</v>
      </c>
      <c r="K865">
        <f t="shared" si="13"/>
        <v>70.93223556005924</v>
      </c>
      <c r="L865">
        <f>Копия_20208[[#This Row],[Off-Take]]/Копия_20208[[#This Row],[Number of stores]]</f>
        <v>6.1763186918996515E-2</v>
      </c>
      <c r="M865">
        <f>Копия_20208[[#This Row],[Value (in 1000 rub)]]/Копия_20208[[#This Row],[Volume (in 1000 kg)]]/1000</f>
        <v>0.33777243630841913</v>
      </c>
    </row>
    <row r="866" spans="1:13" x14ac:dyDescent="0.25">
      <c r="A866">
        <v>2022</v>
      </c>
      <c r="B866">
        <v>7</v>
      </c>
      <c r="C866" s="1" t="s">
        <v>9</v>
      </c>
      <c r="D866" s="1" t="s">
        <v>10</v>
      </c>
      <c r="E866" s="1" t="s">
        <v>12</v>
      </c>
      <c r="F866">
        <v>38.008899999999997</v>
      </c>
      <c r="G866" s="5">
        <v>4003.4489410000001</v>
      </c>
      <c r="H866">
        <v>13.3033</v>
      </c>
      <c r="I866">
        <v>654</v>
      </c>
      <c r="J866" s="4">
        <f>AVERAGE(Копия_20208[[#This Row],[Units (in 1000)]]*1000/Копия_20208[[#This Row],[Number of stores]])</f>
        <v>58.117584097859321</v>
      </c>
      <c r="K866" s="4">
        <f t="shared" si="13"/>
        <v>105.32925028085529</v>
      </c>
      <c r="L866" s="4">
        <f>Копия_20208[[#This Row],[Off-Take]]/Копия_20208[[#This Row],[Number of stores]]</f>
        <v>8.8864807489081529E-2</v>
      </c>
      <c r="M866" s="4">
        <f>Копия_20208[[#This Row],[Value (in 1000 rub)]]/Копия_20208[[#This Row],[Volume (in 1000 kg)]]/1000</f>
        <v>0.30093653010907068</v>
      </c>
    </row>
    <row r="867" spans="1:13" x14ac:dyDescent="0.25">
      <c r="A867">
        <v>2022</v>
      </c>
      <c r="B867">
        <v>7</v>
      </c>
      <c r="C867" s="1" t="s">
        <v>26</v>
      </c>
      <c r="D867" s="1" t="s">
        <v>10</v>
      </c>
      <c r="E867" s="1" t="s">
        <v>12</v>
      </c>
      <c r="F867">
        <v>59.872500000000002</v>
      </c>
      <c r="G867" s="5">
        <v>6284.66363</v>
      </c>
      <c r="H867">
        <v>20.955400000000001</v>
      </c>
      <c r="I867">
        <v>9650</v>
      </c>
      <c r="J867" s="4">
        <f>AVERAGE(Копия_20208[[#This Row],[Units (in 1000)]]*1000/Копия_20208[[#This Row],[Number of stores]])</f>
        <v>6.2044041450777199</v>
      </c>
      <c r="K867" s="4">
        <f t="shared" si="13"/>
        <v>104.96744966386905</v>
      </c>
      <c r="L867">
        <f>Копия_20208[[#This Row],[Off-Take]]/Копия_20208[[#This Row],[Number of stores]]</f>
        <v>6.4294343472307979E-4</v>
      </c>
      <c r="M867">
        <f>Копия_20208[[#This Row],[Value (in 1000 rub)]]/Копия_20208[[#This Row],[Volume (in 1000 kg)]]/1000</f>
        <v>0.29990664124760202</v>
      </c>
    </row>
    <row r="868" spans="1:13" hidden="1" x14ac:dyDescent="0.25">
      <c r="A868">
        <v>2022</v>
      </c>
      <c r="B868">
        <v>3</v>
      </c>
      <c r="C868" s="1" t="s">
        <v>9</v>
      </c>
      <c r="D868" s="1" t="s">
        <v>15</v>
      </c>
      <c r="E868" s="1" t="s">
        <v>11</v>
      </c>
      <c r="F868">
        <v>3.0952999999999999</v>
      </c>
      <c r="G868" s="5">
        <v>327.837154</v>
      </c>
      <c r="H868">
        <v>0.61909999999999998</v>
      </c>
      <c r="I868">
        <v>92</v>
      </c>
      <c r="J868" s="4">
        <f>AVERAGE(Копия_20208[[#This Row],[Units (in 1000)]]*1000/Копия_20208[[#This Row],[Number of stores]])</f>
        <v>33.644565217391303</v>
      </c>
      <c r="K868">
        <f t="shared" si="13"/>
        <v>105.9145006946015</v>
      </c>
      <c r="L868">
        <f>Копия_20208[[#This Row],[Off-Take]]/Копия_20208[[#This Row],[Number of stores]]</f>
        <v>0.36570179584120982</v>
      </c>
      <c r="M868">
        <f>Копия_20208[[#This Row],[Value (in 1000 rub)]]/Копия_20208[[#This Row],[Volume (in 1000 kg)]]/1000</f>
        <v>0.52953828783718304</v>
      </c>
    </row>
    <row r="869" spans="1:13" x14ac:dyDescent="0.25">
      <c r="A869">
        <v>2022</v>
      </c>
      <c r="B869">
        <v>7</v>
      </c>
      <c r="C869" s="1" t="s">
        <v>32</v>
      </c>
      <c r="D869" s="1" t="s">
        <v>10</v>
      </c>
      <c r="E869" s="1" t="s">
        <v>12</v>
      </c>
      <c r="F869">
        <v>154.49189999999999</v>
      </c>
      <c r="G869" s="5">
        <v>15221.22025</v>
      </c>
      <c r="H869">
        <v>54.072299999999998</v>
      </c>
      <c r="I869" s="8">
        <v>18868</v>
      </c>
      <c r="J869" s="4">
        <f>AVERAGE(Копия_20208[[#This Row],[Units (in 1000)]]*1000/Копия_20208[[#This Row],[Number of stores]])</f>
        <v>8.1880379478482084</v>
      </c>
      <c r="K869" s="4">
        <f t="shared" si="13"/>
        <v>98.524390275477231</v>
      </c>
      <c r="L869">
        <f>Копия_20208[[#This Row],[Off-Take]]/Копия_20208[[#This Row],[Number of stores]]</f>
        <v>4.3396427537885352E-4</v>
      </c>
      <c r="M869">
        <f>Копия_20208[[#This Row],[Value (in 1000 rub)]]/Копия_20208[[#This Row],[Volume (in 1000 kg)]]/1000</f>
        <v>0.28149755512526747</v>
      </c>
    </row>
    <row r="870" spans="1:13" hidden="1" x14ac:dyDescent="0.25">
      <c r="A870">
        <v>2022</v>
      </c>
      <c r="B870">
        <v>3</v>
      </c>
      <c r="C870" s="1" t="s">
        <v>9</v>
      </c>
      <c r="D870" s="1" t="s">
        <v>17</v>
      </c>
      <c r="E870" s="1" t="s">
        <v>18</v>
      </c>
      <c r="F870">
        <v>3.8064</v>
      </c>
      <c r="G870" s="5">
        <v>424.69898000000001</v>
      </c>
      <c r="H870">
        <v>0.68510000000000004</v>
      </c>
      <c r="I870">
        <v>191</v>
      </c>
      <c r="J870" s="4">
        <f>AVERAGE(Копия_20208[[#This Row],[Units (in 1000)]]*1000/Копия_20208[[#This Row],[Number of stores]])</f>
        <v>19.928795811518324</v>
      </c>
      <c r="K870">
        <f t="shared" si="13"/>
        <v>111.57497372845734</v>
      </c>
      <c r="L870">
        <f>Копия_20208[[#This Row],[Off-Take]]/Копия_20208[[#This Row],[Number of stores]]</f>
        <v>0.10433924508648337</v>
      </c>
      <c r="M870">
        <f>Копия_20208[[#This Row],[Value (in 1000 rub)]]/Копия_20208[[#This Row],[Volume (in 1000 kg)]]/1000</f>
        <v>0.61990801342869661</v>
      </c>
    </row>
    <row r="871" spans="1:13" hidden="1" x14ac:dyDescent="0.25">
      <c r="A871">
        <v>2022</v>
      </c>
      <c r="B871">
        <v>3</v>
      </c>
      <c r="C871" s="1" t="s">
        <v>9</v>
      </c>
      <c r="D871" s="1" t="s">
        <v>21</v>
      </c>
      <c r="E871" s="1" t="s">
        <v>22</v>
      </c>
      <c r="F871">
        <v>1.35E-2</v>
      </c>
      <c r="G871" s="5">
        <v>4.1804649999999999</v>
      </c>
      <c r="H871">
        <v>3.8E-3</v>
      </c>
      <c r="I871">
        <v>8</v>
      </c>
      <c r="J871" s="4">
        <f>AVERAGE(Копия_20208[[#This Row],[Units (in 1000)]]*1000/Копия_20208[[#This Row],[Number of stores]])</f>
        <v>1.6875</v>
      </c>
      <c r="K871">
        <f t="shared" si="13"/>
        <v>309.66407407407405</v>
      </c>
      <c r="L871">
        <f>Копия_20208[[#This Row],[Off-Take]]/Копия_20208[[#This Row],[Number of stores]]</f>
        <v>0.2109375</v>
      </c>
      <c r="M871">
        <f>Копия_20208[[#This Row],[Value (in 1000 rub)]]/Копия_20208[[#This Row],[Volume (in 1000 kg)]]/1000</f>
        <v>1.1001223684210526</v>
      </c>
    </row>
    <row r="872" spans="1:13" hidden="1" x14ac:dyDescent="0.25">
      <c r="A872">
        <v>2022</v>
      </c>
      <c r="B872">
        <v>3</v>
      </c>
      <c r="C872" s="1" t="s">
        <v>9</v>
      </c>
      <c r="D872" s="1" t="s">
        <v>21</v>
      </c>
      <c r="E872" s="1" t="s">
        <v>13</v>
      </c>
      <c r="F872">
        <v>2.2989999999999999</v>
      </c>
      <c r="G872" s="5">
        <v>346.64095800000001</v>
      </c>
      <c r="H872">
        <v>0.91959999999999997</v>
      </c>
      <c r="I872">
        <v>169</v>
      </c>
      <c r="J872" s="4">
        <f>AVERAGE(Копия_20208[[#This Row],[Units (in 1000)]]*1000/Копия_20208[[#This Row],[Number of stores]])</f>
        <v>13.603550295857989</v>
      </c>
      <c r="K872">
        <f t="shared" si="13"/>
        <v>150.77901609395391</v>
      </c>
      <c r="L872">
        <f>Копия_20208[[#This Row],[Off-Take]]/Копия_20208[[#This Row],[Number of stores]]</f>
        <v>8.0494380448863839E-2</v>
      </c>
      <c r="M872">
        <f>Копия_20208[[#This Row],[Value (in 1000 rub)]]/Копия_20208[[#This Row],[Volume (in 1000 kg)]]/1000</f>
        <v>0.37694754023488475</v>
      </c>
    </row>
    <row r="873" spans="1:13" hidden="1" x14ac:dyDescent="0.25">
      <c r="A873">
        <v>2022</v>
      </c>
      <c r="B873">
        <v>3</v>
      </c>
      <c r="C873" s="1" t="s">
        <v>9</v>
      </c>
      <c r="D873" s="1" t="s">
        <v>20</v>
      </c>
      <c r="E873" s="1" t="s">
        <v>22</v>
      </c>
      <c r="F873">
        <v>3.8E-3</v>
      </c>
      <c r="G873" s="5">
        <v>0.20919599999999999</v>
      </c>
      <c r="H873">
        <v>1E-3</v>
      </c>
      <c r="I873">
        <v>2</v>
      </c>
      <c r="J873" s="4">
        <f>AVERAGE(Копия_20208[[#This Row],[Units (in 1000)]]*1000/Копия_20208[[#This Row],[Number of stores]])</f>
        <v>1.9</v>
      </c>
      <c r="K873">
        <f t="shared" si="13"/>
        <v>55.051578947368419</v>
      </c>
      <c r="L873">
        <f>Копия_20208[[#This Row],[Off-Take]]/Копия_20208[[#This Row],[Number of stores]]</f>
        <v>0.95</v>
      </c>
      <c r="M873">
        <f>Копия_20208[[#This Row],[Value (in 1000 rub)]]/Копия_20208[[#This Row],[Volume (in 1000 kg)]]/1000</f>
        <v>0.20919599999999999</v>
      </c>
    </row>
    <row r="874" spans="1:13" hidden="1" x14ac:dyDescent="0.25">
      <c r="A874">
        <v>2022</v>
      </c>
      <c r="B874">
        <v>3</v>
      </c>
      <c r="C874" s="1" t="s">
        <v>9</v>
      </c>
      <c r="D874" s="1" t="s">
        <v>20</v>
      </c>
      <c r="E874" s="1" t="s">
        <v>12</v>
      </c>
      <c r="F874">
        <v>2.7622</v>
      </c>
      <c r="G874" s="5">
        <v>225.40303299999999</v>
      </c>
      <c r="H874">
        <v>0.99439999999999995</v>
      </c>
      <c r="I874">
        <v>148</v>
      </c>
      <c r="J874" s="4">
        <f>AVERAGE(Копия_20208[[#This Row],[Units (in 1000)]]*1000/Копия_20208[[#This Row],[Number of stores]])</f>
        <v>18.663513513513511</v>
      </c>
      <c r="K874">
        <f t="shared" si="13"/>
        <v>81.602719933386425</v>
      </c>
      <c r="L874">
        <f>Копия_20208[[#This Row],[Off-Take]]/Копия_20208[[#This Row],[Number of stores]]</f>
        <v>0.12610482103725346</v>
      </c>
      <c r="M874">
        <f>Копия_20208[[#This Row],[Value (in 1000 rub)]]/Копия_20208[[#This Row],[Volume (in 1000 kg)]]/1000</f>
        <v>0.22667239843121481</v>
      </c>
    </row>
    <row r="875" spans="1:13" hidden="1" x14ac:dyDescent="0.25">
      <c r="A875">
        <v>2022</v>
      </c>
      <c r="B875">
        <v>3</v>
      </c>
      <c r="C875" s="1" t="s">
        <v>9</v>
      </c>
      <c r="D875" s="1" t="s">
        <v>19</v>
      </c>
      <c r="E875" s="1" t="s">
        <v>12</v>
      </c>
      <c r="F875">
        <v>0.79310000000000003</v>
      </c>
      <c r="G875" s="5">
        <v>146.81078299999999</v>
      </c>
      <c r="H875">
        <v>0.29349999999999998</v>
      </c>
      <c r="I875">
        <v>30</v>
      </c>
      <c r="J875" s="4">
        <f>AVERAGE(Копия_20208[[#This Row],[Units (in 1000)]]*1000/Копия_20208[[#This Row],[Number of stores]])</f>
        <v>26.436666666666667</v>
      </c>
      <c r="K875">
        <f t="shared" si="13"/>
        <v>185.11005295675196</v>
      </c>
      <c r="L875">
        <f>Копия_20208[[#This Row],[Off-Take]]/Копия_20208[[#This Row],[Number of stores]]</f>
        <v>0.88122222222222224</v>
      </c>
      <c r="M875">
        <f>Копия_20208[[#This Row],[Value (in 1000 rub)]]/Копия_20208[[#This Row],[Volume (in 1000 kg)]]/1000</f>
        <v>0.5002070971039182</v>
      </c>
    </row>
    <row r="876" spans="1:13" hidden="1" x14ac:dyDescent="0.25">
      <c r="A876">
        <v>2022</v>
      </c>
      <c r="B876">
        <v>3</v>
      </c>
      <c r="C876" s="1" t="s">
        <v>9</v>
      </c>
      <c r="D876" s="1" t="s">
        <v>48</v>
      </c>
      <c r="E876" s="1" t="s">
        <v>27</v>
      </c>
      <c r="F876">
        <v>1.2496</v>
      </c>
      <c r="G876" s="5">
        <v>117.282172</v>
      </c>
      <c r="H876" s="5">
        <v>0.39989999999999998</v>
      </c>
      <c r="I876">
        <v>291</v>
      </c>
      <c r="J876" s="4">
        <f>AVERAGE(Копия_20208[[#This Row],[Units (in 1000)]]*1000/Копия_20208[[#This Row],[Number of stores]])</f>
        <v>4.2941580756013753</v>
      </c>
      <c r="K876">
        <f t="shared" si="13"/>
        <v>93.855771446862988</v>
      </c>
      <c r="L876">
        <f>Копия_20208[[#This Row],[Off-Take]]/Копия_20208[[#This Row],[Number of stores]]</f>
        <v>1.4756556960829469E-2</v>
      </c>
      <c r="M876">
        <f>Копия_20208[[#This Row],[Value (in 1000 rub)]]/Копия_20208[[#This Row],[Volume (in 1000 kg)]]/1000</f>
        <v>0.29327874968742185</v>
      </c>
    </row>
    <row r="877" spans="1:13" hidden="1" x14ac:dyDescent="0.25">
      <c r="A877">
        <v>2022</v>
      </c>
      <c r="B877">
        <v>3</v>
      </c>
      <c r="C877" s="1" t="s">
        <v>9</v>
      </c>
      <c r="D877" s="1" t="s">
        <v>41</v>
      </c>
      <c r="E877" s="1" t="s">
        <v>13</v>
      </c>
      <c r="F877">
        <v>0.4511</v>
      </c>
      <c r="G877" s="5">
        <v>82.923760000000001</v>
      </c>
      <c r="H877">
        <v>0.1804</v>
      </c>
      <c r="I877">
        <v>0</v>
      </c>
      <c r="J877" s="4" t="e">
        <f>AVERAGE(Копия_20208[[#This Row],[Units (in 1000)]]*1000/Копия_20208[[#This Row],[Number of stores]])</f>
        <v>#DIV/0!</v>
      </c>
      <c r="K877">
        <f t="shared" si="13"/>
        <v>183.8256705830193</v>
      </c>
      <c r="L877" t="e">
        <f>Копия_20208[[#This Row],[Off-Take]]/Копия_20208[[#This Row],[Number of stores]]</f>
        <v>#DIV/0!</v>
      </c>
      <c r="M877">
        <f>Копия_20208[[#This Row],[Value (in 1000 rub)]]/Копия_20208[[#This Row],[Volume (in 1000 kg)]]/1000</f>
        <v>0.45966607538802662</v>
      </c>
    </row>
    <row r="878" spans="1:13" hidden="1" x14ac:dyDescent="0.25">
      <c r="A878">
        <v>2022</v>
      </c>
      <c r="B878">
        <v>3</v>
      </c>
      <c r="C878" s="1" t="s">
        <v>9</v>
      </c>
      <c r="D878" s="1" t="s">
        <v>53</v>
      </c>
      <c r="E878" s="1" t="s">
        <v>12</v>
      </c>
      <c r="F878">
        <v>0.83189999999999997</v>
      </c>
      <c r="G878" s="5">
        <v>75.031017000000006</v>
      </c>
      <c r="H878">
        <v>0.29110000000000003</v>
      </c>
      <c r="I878">
        <v>117</v>
      </c>
      <c r="J878" s="4">
        <f>AVERAGE(Копия_20208[[#This Row],[Units (in 1000)]]*1000/Копия_20208[[#This Row],[Number of stores]])</f>
        <v>7.1102564102564099</v>
      </c>
      <c r="K878">
        <f t="shared" si="13"/>
        <v>90.192351244139928</v>
      </c>
      <c r="L878">
        <f>Копия_20208[[#This Row],[Off-Take]]/Копия_20208[[#This Row],[Number of stores]]</f>
        <v>6.0771422309883846E-2</v>
      </c>
      <c r="M878">
        <f>Копия_20208[[#This Row],[Value (in 1000 rub)]]/Копия_20208[[#This Row],[Volume (in 1000 kg)]]/1000</f>
        <v>0.257749972518035</v>
      </c>
    </row>
    <row r="879" spans="1:13" hidden="1" x14ac:dyDescent="0.25">
      <c r="A879">
        <v>2022</v>
      </c>
      <c r="B879">
        <v>3</v>
      </c>
      <c r="C879" s="1" t="s">
        <v>9</v>
      </c>
      <c r="D879" s="1" t="s">
        <v>23</v>
      </c>
      <c r="E879" s="1" t="s">
        <v>13</v>
      </c>
      <c r="F879">
        <v>0.28070000000000001</v>
      </c>
      <c r="G879" s="5">
        <v>64.890698</v>
      </c>
      <c r="H879">
        <v>0.1123</v>
      </c>
      <c r="I879">
        <v>128</v>
      </c>
      <c r="J879" s="4">
        <f>AVERAGE(Копия_20208[[#This Row],[Units (in 1000)]]*1000/Копия_20208[[#This Row],[Number of stores]])</f>
        <v>2.1929687499999999</v>
      </c>
      <c r="K879">
        <f t="shared" si="13"/>
        <v>231.1745564659779</v>
      </c>
      <c r="L879">
        <f>Копия_20208[[#This Row],[Off-Take]]/Копия_20208[[#This Row],[Number of stores]]</f>
        <v>1.7132568359374999E-2</v>
      </c>
      <c r="M879">
        <f>Копия_20208[[#This Row],[Value (in 1000 rub)]]/Копия_20208[[#This Row],[Volume (in 1000 kg)]]/1000</f>
        <v>0.57783346393588597</v>
      </c>
    </row>
    <row r="880" spans="1:13" hidden="1" x14ac:dyDescent="0.25">
      <c r="A880">
        <v>2022</v>
      </c>
      <c r="B880">
        <v>3</v>
      </c>
      <c r="C880" s="1" t="s">
        <v>26</v>
      </c>
      <c r="D880" s="1" t="s">
        <v>10</v>
      </c>
      <c r="E880" s="1" t="s">
        <v>11</v>
      </c>
      <c r="F880">
        <v>52.485700000000001</v>
      </c>
      <c r="G880" s="5">
        <v>3593.9786079999999</v>
      </c>
      <c r="H880">
        <v>11.022</v>
      </c>
      <c r="I880">
        <v>8349</v>
      </c>
      <c r="J880" s="4">
        <f>AVERAGE(Копия_20208[[#This Row],[Units (in 1000)]]*1000/Копия_20208[[#This Row],[Number of stores]])</f>
        <v>6.2864654449634694</v>
      </c>
      <c r="K880">
        <f t="shared" si="13"/>
        <v>68.475386781542397</v>
      </c>
      <c r="L880">
        <f>Копия_20208[[#This Row],[Off-Take]]/Копия_20208[[#This Row],[Number of stores]]</f>
        <v>7.5296028805407463E-4</v>
      </c>
      <c r="M880">
        <f>Копия_20208[[#This Row],[Value (in 1000 rub)]]/Копия_20208[[#This Row],[Volume (in 1000 kg)]]/1000</f>
        <v>0.32607318163672655</v>
      </c>
    </row>
    <row r="881" spans="1:13" x14ac:dyDescent="0.25">
      <c r="A881">
        <v>2022</v>
      </c>
      <c r="B881">
        <v>8</v>
      </c>
      <c r="C881" s="1" t="s">
        <v>9</v>
      </c>
      <c r="D881" s="1" t="s">
        <v>10</v>
      </c>
      <c r="E881" s="1" t="s">
        <v>12</v>
      </c>
      <c r="F881">
        <v>30.621600000000001</v>
      </c>
      <c r="G881" s="5">
        <v>3368.8655979999999</v>
      </c>
      <c r="H881">
        <v>10.717599999999999</v>
      </c>
      <c r="I881">
        <v>636</v>
      </c>
      <c r="J881" s="4">
        <f>AVERAGE(Копия_20208[[#This Row],[Units (in 1000)]]*1000/Копия_20208[[#This Row],[Number of stores]])</f>
        <v>48.147169811320758</v>
      </c>
      <c r="K881" s="4">
        <f t="shared" si="13"/>
        <v>110.01598864853567</v>
      </c>
      <c r="L881" s="4">
        <f>Копия_20208[[#This Row],[Off-Take]]/Копия_20208[[#This Row],[Number of stores]]</f>
        <v>7.5703097187611257E-2</v>
      </c>
      <c r="M881" s="4">
        <f>Копия_20208[[#This Row],[Value (in 1000 rub)]]/Копия_20208[[#This Row],[Volume (in 1000 kg)]]/1000</f>
        <v>0.31433022299768604</v>
      </c>
    </row>
    <row r="882" spans="1:13" x14ac:dyDescent="0.25">
      <c r="A882">
        <v>2022</v>
      </c>
      <c r="B882">
        <v>8</v>
      </c>
      <c r="C882" s="1" t="s">
        <v>26</v>
      </c>
      <c r="D882" s="1" t="s">
        <v>10</v>
      </c>
      <c r="E882" s="1" t="s">
        <v>12</v>
      </c>
      <c r="F882">
        <v>58.143999999999998</v>
      </c>
      <c r="G882" s="5">
        <v>6175.5323969999999</v>
      </c>
      <c r="H882">
        <v>20.3505</v>
      </c>
      <c r="I882">
        <v>9622</v>
      </c>
      <c r="J882" s="4">
        <f>AVERAGE(Копия_20208[[#This Row],[Units (in 1000)]]*1000/Копия_20208[[#This Row],[Number of stores]])</f>
        <v>6.042818540843899</v>
      </c>
      <c r="K882" s="4">
        <f t="shared" si="13"/>
        <v>106.21100022358283</v>
      </c>
      <c r="L882">
        <f>Копия_20208[[#This Row],[Off-Take]]/Копия_20208[[#This Row],[Number of stores]]</f>
        <v>6.2802104976552686E-4</v>
      </c>
      <c r="M882">
        <f>Копия_20208[[#This Row],[Value (in 1000 rub)]]/Копия_20208[[#This Row],[Volume (in 1000 kg)]]/1000</f>
        <v>0.30345850947151176</v>
      </c>
    </row>
    <row r="883" spans="1:13" hidden="1" x14ac:dyDescent="0.25">
      <c r="A883">
        <v>2022</v>
      </c>
      <c r="B883">
        <v>3</v>
      </c>
      <c r="C883" s="1" t="s">
        <v>26</v>
      </c>
      <c r="D883" s="1" t="s">
        <v>10</v>
      </c>
      <c r="E883" s="1" t="s">
        <v>14</v>
      </c>
      <c r="F883">
        <v>0.31319999999999998</v>
      </c>
      <c r="G883" s="5">
        <v>50.571637000000003</v>
      </c>
      <c r="H883">
        <v>0.2349</v>
      </c>
      <c r="I883">
        <v>179</v>
      </c>
      <c r="J883" s="4">
        <f>AVERAGE(Копия_20208[[#This Row],[Units (in 1000)]]*1000/Копия_20208[[#This Row],[Number of stores]])</f>
        <v>1.7497206703910615</v>
      </c>
      <c r="K883">
        <f t="shared" ref="K883:K946" si="14">AVERAGE(G883/F883)</f>
        <v>161.46755108556835</v>
      </c>
      <c r="L883">
        <f>Копия_20208[[#This Row],[Off-Take]]/Копия_20208[[#This Row],[Number of stores]]</f>
        <v>9.7749758122405665E-3</v>
      </c>
      <c r="M883">
        <f>Копия_20208[[#This Row],[Value (in 1000 rub)]]/Копия_20208[[#This Row],[Volume (in 1000 kg)]]/1000</f>
        <v>0.21529006811409113</v>
      </c>
    </row>
    <row r="884" spans="1:13" hidden="1" x14ac:dyDescent="0.25">
      <c r="A884">
        <v>2022</v>
      </c>
      <c r="B884">
        <v>3</v>
      </c>
      <c r="C884" s="1" t="s">
        <v>26</v>
      </c>
      <c r="D884" s="1" t="s">
        <v>15</v>
      </c>
      <c r="E884" s="1" t="s">
        <v>11</v>
      </c>
      <c r="F884">
        <v>0.62680000000000002</v>
      </c>
      <c r="G884" s="5">
        <v>67.629071999999994</v>
      </c>
      <c r="H884">
        <v>0.12540000000000001</v>
      </c>
      <c r="I884">
        <v>64</v>
      </c>
      <c r="J884" s="4">
        <f>AVERAGE(Копия_20208[[#This Row],[Units (in 1000)]]*1000/Копия_20208[[#This Row],[Number of stores]])</f>
        <v>9.7937500000000011</v>
      </c>
      <c r="K884">
        <f t="shared" si="14"/>
        <v>107.89577536694318</v>
      </c>
      <c r="L884">
        <f>Копия_20208[[#This Row],[Off-Take]]/Копия_20208[[#This Row],[Number of stores]]</f>
        <v>0.15302734375000002</v>
      </c>
      <c r="M884">
        <f>Копия_20208[[#This Row],[Value (in 1000 rub)]]/Копия_20208[[#This Row],[Volume (in 1000 kg)]]/1000</f>
        <v>0.53930679425837313</v>
      </c>
    </row>
    <row r="885" spans="1:13" x14ac:dyDescent="0.25">
      <c r="A885">
        <v>2022</v>
      </c>
      <c r="B885">
        <v>8</v>
      </c>
      <c r="C885" s="1" t="s">
        <v>32</v>
      </c>
      <c r="D885" s="1" t="s">
        <v>10</v>
      </c>
      <c r="E885" s="1" t="s">
        <v>12</v>
      </c>
      <c r="F885">
        <v>136.4948</v>
      </c>
      <c r="G885" s="5">
        <v>13934.444727</v>
      </c>
      <c r="H885">
        <v>47.773200000000003</v>
      </c>
      <c r="I885" s="8">
        <v>19290</v>
      </c>
      <c r="J885" s="4">
        <f>AVERAGE(Копия_20208[[#This Row],[Units (in 1000)]]*1000/Копия_20208[[#This Row],[Number of stores]])</f>
        <v>7.0759357179885942</v>
      </c>
      <c r="K885" s="4">
        <f t="shared" si="14"/>
        <v>102.08773321034941</v>
      </c>
      <c r="L885">
        <f>Копия_20208[[#This Row],[Off-Take]]/Копия_20208[[#This Row],[Number of stores]]</f>
        <v>3.6681885526120239E-4</v>
      </c>
      <c r="M885">
        <f>Копия_20208[[#This Row],[Value (in 1000 rub)]]/Копия_20208[[#This Row],[Volume (in 1000 kg)]]/1000</f>
        <v>0.29167911563387</v>
      </c>
    </row>
    <row r="886" spans="1:13" hidden="1" x14ac:dyDescent="0.25">
      <c r="A886">
        <v>2022</v>
      </c>
      <c r="B886">
        <v>3</v>
      </c>
      <c r="C886" s="1" t="s">
        <v>26</v>
      </c>
      <c r="D886" s="1" t="s">
        <v>20</v>
      </c>
      <c r="E886" s="1" t="s">
        <v>22</v>
      </c>
      <c r="F886">
        <v>1.1108</v>
      </c>
      <c r="G886" s="5">
        <v>68.207659000000007</v>
      </c>
      <c r="H886">
        <v>0.2888</v>
      </c>
      <c r="I886">
        <v>136</v>
      </c>
      <c r="J886" s="4">
        <f>AVERAGE(Копия_20208[[#This Row],[Units (in 1000)]]*1000/Копия_20208[[#This Row],[Number of stores]])</f>
        <v>8.1676470588235297</v>
      </c>
      <c r="K886">
        <f t="shared" si="14"/>
        <v>61.404086244148367</v>
      </c>
      <c r="L886">
        <f>Копия_20208[[#This Row],[Off-Take]]/Копия_20208[[#This Row],[Number of stores]]</f>
        <v>6.0056228373702426E-2</v>
      </c>
      <c r="M886">
        <f>Копия_20208[[#This Row],[Value (in 1000 rub)]]/Копия_20208[[#This Row],[Volume (in 1000 kg)]]/1000</f>
        <v>0.23617610457063715</v>
      </c>
    </row>
    <row r="887" spans="1:13" hidden="1" x14ac:dyDescent="0.25">
      <c r="A887">
        <v>2022</v>
      </c>
      <c r="B887">
        <v>3</v>
      </c>
      <c r="C887" s="1" t="s">
        <v>26</v>
      </c>
      <c r="D887" s="1" t="s">
        <v>20</v>
      </c>
      <c r="E887" s="1" t="s">
        <v>12</v>
      </c>
      <c r="F887">
        <v>11.5989</v>
      </c>
      <c r="G887" s="5">
        <v>762.579249</v>
      </c>
      <c r="H887">
        <v>4.1756000000000002</v>
      </c>
      <c r="I887">
        <v>1371</v>
      </c>
      <c r="J887" s="4">
        <f>AVERAGE(Копия_20208[[#This Row],[Units (in 1000)]]*1000/Копия_20208[[#This Row],[Number of stores]])</f>
        <v>8.4601750547045942</v>
      </c>
      <c r="K887">
        <f t="shared" si="14"/>
        <v>65.745824948917573</v>
      </c>
      <c r="L887">
        <f>Копия_20208[[#This Row],[Off-Take]]/Копия_20208[[#This Row],[Number of stores]]</f>
        <v>6.1708060209369761E-3</v>
      </c>
      <c r="M887">
        <f>Копия_20208[[#This Row],[Value (in 1000 rub)]]/Копия_20208[[#This Row],[Volume (in 1000 kg)]]/1000</f>
        <v>0.18262746647188427</v>
      </c>
    </row>
    <row r="888" spans="1:13" hidden="1" x14ac:dyDescent="0.25">
      <c r="A888">
        <v>2022</v>
      </c>
      <c r="B888">
        <v>3</v>
      </c>
      <c r="C888" s="1" t="s">
        <v>26</v>
      </c>
      <c r="D888" s="1" t="s">
        <v>17</v>
      </c>
      <c r="E888" s="1" t="s">
        <v>18</v>
      </c>
      <c r="F888">
        <v>5.4960000000000004</v>
      </c>
      <c r="G888" s="5">
        <v>517.77055199999995</v>
      </c>
      <c r="H888">
        <v>0.98929999999999996</v>
      </c>
      <c r="I888">
        <v>2432</v>
      </c>
      <c r="J888" s="4">
        <f>AVERAGE(Копия_20208[[#This Row],[Units (in 1000)]]*1000/Копия_20208[[#This Row],[Number of stores]])</f>
        <v>2.2598684210526314</v>
      </c>
      <c r="K888">
        <f t="shared" si="14"/>
        <v>94.208615720523994</v>
      </c>
      <c r="L888">
        <f>Копия_20208[[#This Row],[Off-Take]]/Копия_20208[[#This Row],[Number of stores]]</f>
        <v>9.2922221260387803E-4</v>
      </c>
      <c r="M888">
        <f>Копия_20208[[#This Row],[Value (in 1000 rub)]]/Копия_20208[[#This Row],[Volume (in 1000 kg)]]/1000</f>
        <v>0.52337061760840997</v>
      </c>
    </row>
    <row r="889" spans="1:13" hidden="1" x14ac:dyDescent="0.25">
      <c r="A889">
        <v>2022</v>
      </c>
      <c r="B889">
        <v>3</v>
      </c>
      <c r="C889" s="1" t="s">
        <v>26</v>
      </c>
      <c r="D889" s="1" t="s">
        <v>51</v>
      </c>
      <c r="E889" s="1" t="s">
        <v>12</v>
      </c>
      <c r="F889">
        <v>3.3083999999999998</v>
      </c>
      <c r="G889" s="5">
        <v>227.97836000000001</v>
      </c>
      <c r="H889">
        <v>1.2737000000000001</v>
      </c>
      <c r="I889">
        <v>868</v>
      </c>
      <c r="J889" s="4">
        <f>AVERAGE(Копия_20208[[#This Row],[Units (in 1000)]]*1000/Копия_20208[[#This Row],[Number of stores]])</f>
        <v>3.8115207373271884</v>
      </c>
      <c r="K889">
        <f t="shared" si="14"/>
        <v>68.90894692298393</v>
      </c>
      <c r="L889">
        <f>Копия_20208[[#This Row],[Off-Take]]/Копия_20208[[#This Row],[Number of stores]]</f>
        <v>4.3911529231880049E-3</v>
      </c>
      <c r="M889">
        <f>Копия_20208[[#This Row],[Value (in 1000 rub)]]/Копия_20208[[#This Row],[Volume (in 1000 kg)]]/1000</f>
        <v>0.17898905550757635</v>
      </c>
    </row>
    <row r="890" spans="1:13" hidden="1" x14ac:dyDescent="0.25">
      <c r="A890">
        <v>2022</v>
      </c>
      <c r="B890">
        <v>3</v>
      </c>
      <c r="C890" s="1" t="s">
        <v>26</v>
      </c>
      <c r="D890" s="1" t="s">
        <v>51</v>
      </c>
      <c r="E890" s="1" t="s">
        <v>13</v>
      </c>
      <c r="F890">
        <v>0.1235</v>
      </c>
      <c r="G890" s="5">
        <v>10.237458</v>
      </c>
      <c r="H890">
        <v>6.0499999999999998E-2</v>
      </c>
      <c r="I890">
        <v>147</v>
      </c>
      <c r="J890" s="4">
        <f>AVERAGE(Копия_20208[[#This Row],[Units (in 1000)]]*1000/Копия_20208[[#This Row],[Number of stores]])</f>
        <v>0.84013605442176875</v>
      </c>
      <c r="K890">
        <f t="shared" si="14"/>
        <v>82.894396761133606</v>
      </c>
      <c r="L890">
        <f>Копия_20208[[#This Row],[Off-Take]]/Копия_20208[[#This Row],[Number of stores]]</f>
        <v>5.7152112545698552E-3</v>
      </c>
      <c r="M890">
        <f>Копия_20208[[#This Row],[Value (in 1000 rub)]]/Копия_20208[[#This Row],[Volume (in 1000 kg)]]/1000</f>
        <v>0.16921418181818182</v>
      </c>
    </row>
    <row r="891" spans="1:13" hidden="1" x14ac:dyDescent="0.25">
      <c r="A891">
        <v>2022</v>
      </c>
      <c r="B891">
        <v>3</v>
      </c>
      <c r="C891" s="1" t="s">
        <v>26</v>
      </c>
      <c r="D891" s="1" t="s">
        <v>21</v>
      </c>
      <c r="E891" s="1" t="s">
        <v>22</v>
      </c>
      <c r="F891">
        <v>1.2999999999999999E-3</v>
      </c>
      <c r="G891" s="5">
        <v>0.48920599999999997</v>
      </c>
      <c r="H891">
        <v>4.0000000000000002E-4</v>
      </c>
      <c r="I891">
        <v>3</v>
      </c>
      <c r="J891" s="4">
        <f>AVERAGE(Копия_20208[[#This Row],[Units (in 1000)]]*1000/Копия_20208[[#This Row],[Number of stores]])</f>
        <v>0.43333333333333335</v>
      </c>
      <c r="K891">
        <f t="shared" si="14"/>
        <v>376.31230769230768</v>
      </c>
      <c r="L891">
        <f>Копия_20208[[#This Row],[Off-Take]]/Копия_20208[[#This Row],[Number of stores]]</f>
        <v>0.14444444444444446</v>
      </c>
      <c r="M891">
        <f>Копия_20208[[#This Row],[Value (in 1000 rub)]]/Копия_20208[[#This Row],[Volume (in 1000 kg)]]/1000</f>
        <v>1.223015</v>
      </c>
    </row>
    <row r="892" spans="1:13" hidden="1" x14ac:dyDescent="0.25">
      <c r="A892">
        <v>2022</v>
      </c>
      <c r="B892">
        <v>3</v>
      </c>
      <c r="C892" s="1" t="s">
        <v>26</v>
      </c>
      <c r="D892" s="1" t="s">
        <v>21</v>
      </c>
      <c r="E892" s="1" t="s">
        <v>27</v>
      </c>
      <c r="F892">
        <v>6.1999999999999998E-3</v>
      </c>
      <c r="G892" s="5">
        <v>1.9124000000000001</v>
      </c>
      <c r="H892" s="5">
        <v>1.9E-3</v>
      </c>
      <c r="I892">
        <v>5</v>
      </c>
      <c r="J892" s="4">
        <f>AVERAGE(Копия_20208[[#This Row],[Units (in 1000)]]*1000/Копия_20208[[#This Row],[Number of stores]])</f>
        <v>1.24</v>
      </c>
      <c r="K892">
        <f t="shared" si="14"/>
        <v>308.45161290322585</v>
      </c>
      <c r="L892">
        <f>Копия_20208[[#This Row],[Off-Take]]/Копия_20208[[#This Row],[Number of stores]]</f>
        <v>0.248</v>
      </c>
      <c r="M892">
        <f>Копия_20208[[#This Row],[Value (in 1000 rub)]]/Копия_20208[[#This Row],[Volume (in 1000 kg)]]/1000</f>
        <v>1.0065263157894737</v>
      </c>
    </row>
    <row r="893" spans="1:13" hidden="1" x14ac:dyDescent="0.25">
      <c r="A893">
        <v>2022</v>
      </c>
      <c r="B893">
        <v>3</v>
      </c>
      <c r="C893" s="1" t="s">
        <v>26</v>
      </c>
      <c r="D893" s="1" t="s">
        <v>21</v>
      </c>
      <c r="E893" s="1" t="s">
        <v>13</v>
      </c>
      <c r="F893">
        <v>1.2257</v>
      </c>
      <c r="G893" s="5">
        <v>191.38331299999999</v>
      </c>
      <c r="H893">
        <v>0.4904</v>
      </c>
      <c r="I893">
        <v>385</v>
      </c>
      <c r="J893" s="4">
        <f>AVERAGE(Копия_20208[[#This Row],[Units (in 1000)]]*1000/Копия_20208[[#This Row],[Number of stores]])</f>
        <v>3.1836363636363636</v>
      </c>
      <c r="K893">
        <f t="shared" si="14"/>
        <v>156.14205188871665</v>
      </c>
      <c r="L893">
        <f>Копия_20208[[#This Row],[Off-Take]]/Копия_20208[[#This Row],[Number of stores]]</f>
        <v>8.2691853600944509E-3</v>
      </c>
      <c r="M893">
        <f>Копия_20208[[#This Row],[Value (in 1000 rub)]]/Копия_20208[[#This Row],[Volume (in 1000 kg)]]/1000</f>
        <v>0.39025961052202279</v>
      </c>
    </row>
    <row r="894" spans="1:13" hidden="1" x14ac:dyDescent="0.25">
      <c r="A894">
        <v>2022</v>
      </c>
      <c r="B894">
        <v>3</v>
      </c>
      <c r="C894" s="1" t="s">
        <v>26</v>
      </c>
      <c r="D894" s="1" t="s">
        <v>48</v>
      </c>
      <c r="E894" s="1" t="s">
        <v>27</v>
      </c>
      <c r="F894">
        <v>2.2679</v>
      </c>
      <c r="G894" s="5">
        <v>163.897989</v>
      </c>
      <c r="H894" s="5">
        <v>0.72570000000000001</v>
      </c>
      <c r="I894">
        <v>1604</v>
      </c>
      <c r="J894" s="4">
        <f>AVERAGE(Копия_20208[[#This Row],[Units (in 1000)]]*1000/Копия_20208[[#This Row],[Number of stores]])</f>
        <v>1.4139027431421447</v>
      </c>
      <c r="K894">
        <f t="shared" si="14"/>
        <v>72.268613695489222</v>
      </c>
      <c r="L894">
        <f>Копия_20208[[#This Row],[Off-Take]]/Копия_20208[[#This Row],[Number of stores]]</f>
        <v>8.8148550071206024E-4</v>
      </c>
      <c r="M894">
        <f>Копия_20208[[#This Row],[Value (in 1000 rub)]]/Копия_20208[[#This Row],[Volume (in 1000 kg)]]/1000</f>
        <v>0.2258481314592807</v>
      </c>
    </row>
    <row r="895" spans="1:13" hidden="1" x14ac:dyDescent="0.25">
      <c r="A895">
        <v>2022</v>
      </c>
      <c r="B895">
        <v>3</v>
      </c>
      <c r="C895" s="1" t="s">
        <v>26</v>
      </c>
      <c r="D895" s="1" t="s">
        <v>53</v>
      </c>
      <c r="E895" s="1" t="s">
        <v>12</v>
      </c>
      <c r="F895">
        <v>1.5232000000000001</v>
      </c>
      <c r="G895" s="5">
        <v>136.05799400000001</v>
      </c>
      <c r="H895">
        <v>0.53310000000000002</v>
      </c>
      <c r="I895">
        <v>642</v>
      </c>
      <c r="J895" s="4">
        <f>AVERAGE(Копия_20208[[#This Row],[Units (in 1000)]]*1000/Копия_20208[[#This Row],[Number of stores]])</f>
        <v>2.3725856697819316</v>
      </c>
      <c r="K895">
        <f t="shared" si="14"/>
        <v>89.323788077731095</v>
      </c>
      <c r="L895">
        <f>Копия_20208[[#This Row],[Off-Take]]/Копия_20208[[#This Row],[Number of stores]]</f>
        <v>3.6956163080715445E-3</v>
      </c>
      <c r="M895">
        <f>Копия_20208[[#This Row],[Value (in 1000 rub)]]/Копия_20208[[#This Row],[Volume (in 1000 kg)]]/1000</f>
        <v>0.25522039767398236</v>
      </c>
    </row>
    <row r="896" spans="1:13" hidden="1" x14ac:dyDescent="0.25">
      <c r="A896">
        <v>2022</v>
      </c>
      <c r="B896">
        <v>3</v>
      </c>
      <c r="C896" s="1" t="s">
        <v>26</v>
      </c>
      <c r="D896" s="1" t="s">
        <v>19</v>
      </c>
      <c r="E896" s="1" t="s">
        <v>12</v>
      </c>
      <c r="F896">
        <v>0.65029999999999999</v>
      </c>
      <c r="G896" s="5">
        <v>131.263071</v>
      </c>
      <c r="H896">
        <v>0.24060000000000001</v>
      </c>
      <c r="I896">
        <v>0</v>
      </c>
      <c r="J896" s="4" t="e">
        <f>AVERAGE(Копия_20208[[#This Row],[Units (in 1000)]]*1000/Копия_20208[[#This Row],[Number of stores]])</f>
        <v>#DIV/0!</v>
      </c>
      <c r="K896">
        <f t="shared" si="14"/>
        <v>201.8500246040289</v>
      </c>
      <c r="L896" t="e">
        <f>Копия_20208[[#This Row],[Off-Take]]/Копия_20208[[#This Row],[Number of stores]]</f>
        <v>#DIV/0!</v>
      </c>
      <c r="M896">
        <f>Копия_20208[[#This Row],[Value (in 1000 rub)]]/Копия_20208[[#This Row],[Volume (in 1000 kg)]]/1000</f>
        <v>0.54556554862842888</v>
      </c>
    </row>
    <row r="897" spans="1:13" hidden="1" x14ac:dyDescent="0.25">
      <c r="A897">
        <v>2022</v>
      </c>
      <c r="B897">
        <v>3</v>
      </c>
      <c r="C897" s="1" t="s">
        <v>26</v>
      </c>
      <c r="D897" s="1" t="s">
        <v>50</v>
      </c>
      <c r="E897" s="1" t="s">
        <v>12</v>
      </c>
      <c r="F897">
        <v>2.1042999999999998</v>
      </c>
      <c r="G897" s="5">
        <v>110.584264</v>
      </c>
      <c r="H897">
        <v>0.73650000000000004</v>
      </c>
      <c r="I897">
        <v>454</v>
      </c>
      <c r="J897" s="4">
        <f>AVERAGE(Копия_20208[[#This Row],[Units (in 1000)]]*1000/Копия_20208[[#This Row],[Number of stores]])</f>
        <v>4.6350220264317175</v>
      </c>
      <c r="K897">
        <f t="shared" si="14"/>
        <v>52.551567742242085</v>
      </c>
      <c r="L897">
        <f>Копия_20208[[#This Row],[Off-Take]]/Копия_20208[[#This Row],[Number of stores]]</f>
        <v>1.0209299617691008E-2</v>
      </c>
      <c r="M897">
        <f>Копия_20208[[#This Row],[Value (in 1000 rub)]]/Копия_20208[[#This Row],[Volume (in 1000 kg)]]/1000</f>
        <v>0.15014835573659199</v>
      </c>
    </row>
    <row r="898" spans="1:13" hidden="1" x14ac:dyDescent="0.25">
      <c r="A898">
        <v>2022</v>
      </c>
      <c r="B898">
        <v>3</v>
      </c>
      <c r="C898" s="1" t="s">
        <v>32</v>
      </c>
      <c r="D898" s="1" t="s">
        <v>10</v>
      </c>
      <c r="E898" s="1" t="s">
        <v>11</v>
      </c>
      <c r="F898">
        <v>161.93020000000001</v>
      </c>
      <c r="G898" s="5">
        <v>10159.89176</v>
      </c>
      <c r="H898">
        <v>34.005299999999998</v>
      </c>
      <c r="I898">
        <v>16513</v>
      </c>
      <c r="J898" s="4">
        <f>AVERAGE(Копия_20208[[#This Row],[Units (in 1000)]]*1000/Копия_20208[[#This Row],[Number of stores]])</f>
        <v>9.8062253981711383</v>
      </c>
      <c r="K898">
        <f t="shared" si="14"/>
        <v>62.742414694726492</v>
      </c>
      <c r="L898">
        <f>Копия_20208[[#This Row],[Off-Take]]/Копия_20208[[#This Row],[Number of stores]]</f>
        <v>5.9384880991770962E-4</v>
      </c>
      <c r="M898">
        <f>Копия_20208[[#This Row],[Value (in 1000 rub)]]/Копия_20208[[#This Row],[Volume (in 1000 kg)]]/1000</f>
        <v>0.29877377232372598</v>
      </c>
    </row>
    <row r="899" spans="1:13" x14ac:dyDescent="0.25">
      <c r="A899">
        <v>2022</v>
      </c>
      <c r="B899">
        <v>9</v>
      </c>
      <c r="C899" s="1" t="s">
        <v>9</v>
      </c>
      <c r="D899" s="1" t="s">
        <v>10</v>
      </c>
      <c r="E899" s="1" t="s">
        <v>12</v>
      </c>
      <c r="F899">
        <v>36.849400000000003</v>
      </c>
      <c r="G899" s="5">
        <v>3683.3465890000002</v>
      </c>
      <c r="H899">
        <v>12.8973</v>
      </c>
      <c r="I899">
        <v>561</v>
      </c>
      <c r="J899" s="4">
        <f>AVERAGE(Копия_20208[[#This Row],[Units (in 1000)]]*1000/Копия_20208[[#This Row],[Number of stores]])</f>
        <v>65.685204991087346</v>
      </c>
      <c r="K899" s="4">
        <f t="shared" si="14"/>
        <v>99.956758834607882</v>
      </c>
      <c r="L899" s="4">
        <f>Копия_20208[[#This Row],[Off-Take]]/Копия_20208[[#This Row],[Number of stores]]</f>
        <v>0.11708592690033395</v>
      </c>
      <c r="M899" s="4">
        <f>Копия_20208[[#This Row],[Value (in 1000 rub)]]/Копия_20208[[#This Row],[Volume (in 1000 kg)]]/1000</f>
        <v>0.28559051809293418</v>
      </c>
    </row>
    <row r="900" spans="1:13" x14ac:dyDescent="0.25">
      <c r="A900">
        <v>2022</v>
      </c>
      <c r="B900">
        <v>9</v>
      </c>
      <c r="C900" s="1" t="s">
        <v>26</v>
      </c>
      <c r="D900" s="1" t="s">
        <v>10</v>
      </c>
      <c r="E900" s="1" t="s">
        <v>12</v>
      </c>
      <c r="F900">
        <v>53.9114</v>
      </c>
      <c r="G900" s="5">
        <v>5939.7496799999999</v>
      </c>
      <c r="H900">
        <v>18.869</v>
      </c>
      <c r="I900">
        <v>8071</v>
      </c>
      <c r="J900" s="4">
        <f>AVERAGE(Копия_20208[[#This Row],[Units (in 1000)]]*1000/Копия_20208[[#This Row],[Number of stores]])</f>
        <v>6.6796431668938174</v>
      </c>
      <c r="K900" s="4">
        <f t="shared" si="14"/>
        <v>110.1761349176612</v>
      </c>
      <c r="L900">
        <f>Копия_20208[[#This Row],[Off-Take]]/Копия_20208[[#This Row],[Number of stores]]</f>
        <v>8.2761035397024125E-4</v>
      </c>
      <c r="M900">
        <f>Копия_20208[[#This Row],[Value (in 1000 rub)]]/Копия_20208[[#This Row],[Volume (in 1000 kg)]]/1000</f>
        <v>0.31478879007896554</v>
      </c>
    </row>
    <row r="901" spans="1:13" hidden="1" x14ac:dyDescent="0.25">
      <c r="A901">
        <v>2022</v>
      </c>
      <c r="B901">
        <v>3</v>
      </c>
      <c r="C901" s="1" t="s">
        <v>32</v>
      </c>
      <c r="D901" s="1" t="s">
        <v>10</v>
      </c>
      <c r="E901" s="1" t="s">
        <v>14</v>
      </c>
      <c r="F901">
        <v>1.6199999999999999E-2</v>
      </c>
      <c r="G901" s="5">
        <v>3.358336</v>
      </c>
      <c r="H901">
        <v>1.2200000000000001E-2</v>
      </c>
      <c r="I901">
        <v>4</v>
      </c>
      <c r="J901" s="4">
        <f>AVERAGE(Копия_20208[[#This Row],[Units (in 1000)]]*1000/Копия_20208[[#This Row],[Number of stores]])</f>
        <v>4.05</v>
      </c>
      <c r="K901">
        <f t="shared" si="14"/>
        <v>207.30469135802471</v>
      </c>
      <c r="L901">
        <f>Копия_20208[[#This Row],[Off-Take]]/Копия_20208[[#This Row],[Number of stores]]</f>
        <v>1.0125</v>
      </c>
      <c r="M901">
        <f>Копия_20208[[#This Row],[Value (in 1000 rub)]]/Копия_20208[[#This Row],[Volume (in 1000 kg)]]/1000</f>
        <v>0.27527344262295084</v>
      </c>
    </row>
    <row r="902" spans="1:13" hidden="1" x14ac:dyDescent="0.25">
      <c r="A902">
        <v>2022</v>
      </c>
      <c r="B902">
        <v>3</v>
      </c>
      <c r="C902" s="1" t="s">
        <v>32</v>
      </c>
      <c r="D902" s="1" t="s">
        <v>15</v>
      </c>
      <c r="E902" s="1" t="s">
        <v>11</v>
      </c>
      <c r="F902">
        <v>1.4625999999999999</v>
      </c>
      <c r="G902" s="5">
        <v>186.26879400000001</v>
      </c>
      <c r="H902">
        <v>0.29249999999999998</v>
      </c>
      <c r="I902">
        <v>281</v>
      </c>
      <c r="J902" s="4">
        <f>AVERAGE(Копия_20208[[#This Row],[Units (in 1000)]]*1000/Копия_20208[[#This Row],[Number of stores]])</f>
        <v>5.2049822064056936</v>
      </c>
      <c r="K902">
        <f t="shared" si="14"/>
        <v>127.35456994393547</v>
      </c>
      <c r="L902">
        <f>Копия_20208[[#This Row],[Off-Take]]/Копия_20208[[#This Row],[Number of stores]]</f>
        <v>1.8523068350198197E-2</v>
      </c>
      <c r="M902">
        <f>Копия_20208[[#This Row],[Value (in 1000 rub)]]/Копия_20208[[#This Row],[Volume (in 1000 kg)]]/1000</f>
        <v>0.63681638974358989</v>
      </c>
    </row>
    <row r="903" spans="1:13" x14ac:dyDescent="0.25">
      <c r="A903">
        <v>2022</v>
      </c>
      <c r="B903">
        <v>9</v>
      </c>
      <c r="C903" s="1" t="s">
        <v>32</v>
      </c>
      <c r="D903" s="1" t="s">
        <v>10</v>
      </c>
      <c r="E903" s="1" t="s">
        <v>12</v>
      </c>
      <c r="F903">
        <v>101.4127</v>
      </c>
      <c r="G903" s="5">
        <v>12097.787420000001</v>
      </c>
      <c r="H903">
        <v>35.494399999999999</v>
      </c>
      <c r="I903" s="8">
        <v>16888</v>
      </c>
      <c r="J903" s="4">
        <f>AVERAGE(Копия_20208[[#This Row],[Units (in 1000)]]*1000/Копия_20208[[#This Row],[Number of stores]])</f>
        <v>6.0050153955471339</v>
      </c>
      <c r="K903" s="4">
        <f t="shared" si="14"/>
        <v>119.29262725477184</v>
      </c>
      <c r="L903">
        <f>Копия_20208[[#This Row],[Off-Take]]/Копия_20208[[#This Row],[Number of stores]]</f>
        <v>3.5557883678038452E-4</v>
      </c>
      <c r="M903">
        <f>Копия_20208[[#This Row],[Value (in 1000 rub)]]/Копия_20208[[#This Row],[Volume (in 1000 kg)]]/1000</f>
        <v>0.34083650998467369</v>
      </c>
    </row>
    <row r="904" spans="1:13" hidden="1" x14ac:dyDescent="0.25">
      <c r="A904">
        <v>2022</v>
      </c>
      <c r="B904">
        <v>3</v>
      </c>
      <c r="C904" s="1" t="s">
        <v>32</v>
      </c>
      <c r="D904" s="1" t="s">
        <v>20</v>
      </c>
      <c r="E904" s="1" t="s">
        <v>22</v>
      </c>
      <c r="F904">
        <v>2.6452</v>
      </c>
      <c r="G904" s="5">
        <v>160.44801799999999</v>
      </c>
      <c r="H904">
        <v>0.68769999999999998</v>
      </c>
      <c r="I904">
        <v>335</v>
      </c>
      <c r="J904" s="4">
        <f>AVERAGE(Копия_20208[[#This Row],[Units (in 1000)]]*1000/Копия_20208[[#This Row],[Number of stores]])</f>
        <v>7.8961194029850743</v>
      </c>
      <c r="K904">
        <f t="shared" si="14"/>
        <v>60.656289883562678</v>
      </c>
      <c r="L904">
        <f>Копия_20208[[#This Row],[Off-Take]]/Копия_20208[[#This Row],[Number of stores]]</f>
        <v>2.357050568055246E-2</v>
      </c>
      <c r="M904">
        <f>Копия_20208[[#This Row],[Value (in 1000 rub)]]/Копия_20208[[#This Row],[Volume (in 1000 kg)]]/1000</f>
        <v>0.23331106296350151</v>
      </c>
    </row>
    <row r="905" spans="1:13" hidden="1" x14ac:dyDescent="0.25">
      <c r="A905">
        <v>2022</v>
      </c>
      <c r="B905">
        <v>3</v>
      </c>
      <c r="C905" s="1" t="s">
        <v>32</v>
      </c>
      <c r="D905" s="1" t="s">
        <v>20</v>
      </c>
      <c r="E905" s="1" t="s">
        <v>12</v>
      </c>
      <c r="F905">
        <v>32.647399999999998</v>
      </c>
      <c r="G905" s="5">
        <v>2284.9223910000001</v>
      </c>
      <c r="H905">
        <v>11.753</v>
      </c>
      <c r="I905">
        <v>1770</v>
      </c>
      <c r="J905" s="4">
        <f>AVERAGE(Копия_20208[[#This Row],[Units (in 1000)]]*1000/Копия_20208[[#This Row],[Number of stores]])</f>
        <v>18.444858757062146</v>
      </c>
      <c r="K905">
        <f t="shared" si="14"/>
        <v>69.987882373481511</v>
      </c>
      <c r="L905">
        <f>Копия_20208[[#This Row],[Off-Take]]/Копия_20208[[#This Row],[Number of stores]]</f>
        <v>1.0420824156532286E-2</v>
      </c>
      <c r="M905">
        <f>Копия_20208[[#This Row],[Value (in 1000 rub)]]/Копия_20208[[#This Row],[Volume (in 1000 kg)]]/1000</f>
        <v>0.19441184301880371</v>
      </c>
    </row>
    <row r="906" spans="1:13" hidden="1" x14ac:dyDescent="0.25">
      <c r="A906">
        <v>2022</v>
      </c>
      <c r="B906">
        <v>3</v>
      </c>
      <c r="C906" s="1" t="s">
        <v>32</v>
      </c>
      <c r="D906" s="1" t="s">
        <v>21</v>
      </c>
      <c r="E906" s="1" t="s">
        <v>22</v>
      </c>
      <c r="F906">
        <v>9.7000000000000003E-3</v>
      </c>
      <c r="G906" s="5">
        <v>3.9300929999999998</v>
      </c>
      <c r="H906">
        <v>2.7000000000000001E-3</v>
      </c>
      <c r="I906">
        <v>8</v>
      </c>
      <c r="J906" s="4">
        <f>AVERAGE(Копия_20208[[#This Row],[Units (in 1000)]]*1000/Копия_20208[[#This Row],[Number of stores]])</f>
        <v>1.2125000000000001</v>
      </c>
      <c r="K906">
        <f t="shared" si="14"/>
        <v>405.1642268041237</v>
      </c>
      <c r="L906">
        <f>Копия_20208[[#This Row],[Off-Take]]/Копия_20208[[#This Row],[Number of stores]]</f>
        <v>0.15156250000000002</v>
      </c>
      <c r="M906">
        <f>Копия_20208[[#This Row],[Value (in 1000 rub)]]/Копия_20208[[#This Row],[Volume (in 1000 kg)]]/1000</f>
        <v>1.4555899999999999</v>
      </c>
    </row>
    <row r="907" spans="1:13" hidden="1" x14ac:dyDescent="0.25">
      <c r="A907">
        <v>2022</v>
      </c>
      <c r="B907">
        <v>3</v>
      </c>
      <c r="C907" s="1" t="s">
        <v>32</v>
      </c>
      <c r="D907" s="1" t="s">
        <v>21</v>
      </c>
      <c r="E907" s="1" t="s">
        <v>27</v>
      </c>
      <c r="F907">
        <v>4.2999999999999997E-2</v>
      </c>
      <c r="G907" s="5">
        <v>13.459402000000001</v>
      </c>
      <c r="H907" s="5">
        <v>1.29E-2</v>
      </c>
      <c r="I907">
        <v>15</v>
      </c>
      <c r="J907" s="4">
        <f>AVERAGE(Копия_20208[[#This Row],[Units (in 1000)]]*1000/Копия_20208[[#This Row],[Number of stores]])</f>
        <v>2.8666666666666667</v>
      </c>
      <c r="K907">
        <f t="shared" si="14"/>
        <v>313.00934883720936</v>
      </c>
      <c r="L907">
        <f>Копия_20208[[#This Row],[Off-Take]]/Копия_20208[[#This Row],[Number of stores]]</f>
        <v>0.19111111111111112</v>
      </c>
      <c r="M907">
        <f>Копия_20208[[#This Row],[Value (in 1000 rub)]]/Копия_20208[[#This Row],[Volume (in 1000 kg)]]/1000</f>
        <v>1.0433644961240311</v>
      </c>
    </row>
    <row r="908" spans="1:13" hidden="1" x14ac:dyDescent="0.25">
      <c r="A908">
        <v>2022</v>
      </c>
      <c r="B908">
        <v>3</v>
      </c>
      <c r="C908" s="1" t="s">
        <v>32</v>
      </c>
      <c r="D908" s="1" t="s">
        <v>21</v>
      </c>
      <c r="E908" s="1" t="s">
        <v>13</v>
      </c>
      <c r="F908">
        <v>4.5225</v>
      </c>
      <c r="G908" s="5">
        <v>1072.6836410000001</v>
      </c>
      <c r="H908">
        <v>1.8089999999999999</v>
      </c>
      <c r="I908">
        <v>470</v>
      </c>
      <c r="J908" s="4">
        <f>AVERAGE(Копия_20208[[#This Row],[Units (in 1000)]]*1000/Копия_20208[[#This Row],[Number of stores]])</f>
        <v>9.6223404255319149</v>
      </c>
      <c r="K908">
        <f t="shared" si="14"/>
        <v>237.18820143725819</v>
      </c>
      <c r="L908">
        <f>Копия_20208[[#This Row],[Off-Take]]/Копия_20208[[#This Row],[Number of stores]]</f>
        <v>2.0473064735174289E-2</v>
      </c>
      <c r="M908">
        <f>Копия_20208[[#This Row],[Value (in 1000 rub)]]/Копия_20208[[#This Row],[Volume (in 1000 kg)]]/1000</f>
        <v>0.5929705035931454</v>
      </c>
    </row>
    <row r="909" spans="1:13" hidden="1" x14ac:dyDescent="0.25">
      <c r="A909">
        <v>2022</v>
      </c>
      <c r="B909">
        <v>3</v>
      </c>
      <c r="C909" s="1" t="s">
        <v>32</v>
      </c>
      <c r="D909" s="1" t="s">
        <v>53</v>
      </c>
      <c r="E909" s="1" t="s">
        <v>12</v>
      </c>
      <c r="F909">
        <v>10.7233</v>
      </c>
      <c r="G909" s="5">
        <v>982.05882899999995</v>
      </c>
      <c r="H909">
        <v>3.7530999999999999</v>
      </c>
      <c r="I909">
        <v>3545</v>
      </c>
      <c r="J909" s="4">
        <f>AVERAGE(Копия_20208[[#This Row],[Units (in 1000)]]*1000/Копия_20208[[#This Row],[Number of stores]])</f>
        <v>3.0249083215796895</v>
      </c>
      <c r="K909">
        <f t="shared" si="14"/>
        <v>91.581773241446186</v>
      </c>
      <c r="L909">
        <f>Копия_20208[[#This Row],[Off-Take]]/Копия_20208[[#This Row],[Number of stores]]</f>
        <v>8.5328866617198575E-4</v>
      </c>
      <c r="M909">
        <f>Копия_20208[[#This Row],[Value (in 1000 rub)]]/Копия_20208[[#This Row],[Volume (in 1000 kg)]]/1000</f>
        <v>0.26166604380378883</v>
      </c>
    </row>
    <row r="910" spans="1:13" hidden="1" x14ac:dyDescent="0.25">
      <c r="A910">
        <v>2022</v>
      </c>
      <c r="B910">
        <v>3</v>
      </c>
      <c r="C910" s="1" t="s">
        <v>32</v>
      </c>
      <c r="D910" s="1" t="s">
        <v>17</v>
      </c>
      <c r="E910" s="1" t="s">
        <v>18</v>
      </c>
      <c r="F910">
        <v>9.3745999999999992</v>
      </c>
      <c r="G910" s="5">
        <v>947.04014199999995</v>
      </c>
      <c r="H910">
        <v>1.6874</v>
      </c>
      <c r="I910">
        <v>3564</v>
      </c>
      <c r="J910" s="4">
        <f>AVERAGE(Копия_20208[[#This Row],[Units (in 1000)]]*1000/Копия_20208[[#This Row],[Number of stores]])</f>
        <v>2.6303591470258132</v>
      </c>
      <c r="K910">
        <f t="shared" si="14"/>
        <v>101.0219254154844</v>
      </c>
      <c r="L910">
        <f>Копия_20208[[#This Row],[Off-Take]]/Копия_20208[[#This Row],[Number of stores]]</f>
        <v>7.3803567537200144E-4</v>
      </c>
      <c r="M910">
        <f>Копия_20208[[#This Row],[Value (in 1000 rub)]]/Копия_20208[[#This Row],[Volume (in 1000 kg)]]/1000</f>
        <v>0.56124223183596067</v>
      </c>
    </row>
    <row r="911" spans="1:13" hidden="1" x14ac:dyDescent="0.25">
      <c r="A911">
        <v>2022</v>
      </c>
      <c r="B911">
        <v>3</v>
      </c>
      <c r="C911" s="1" t="s">
        <v>32</v>
      </c>
      <c r="D911" s="1" t="s">
        <v>33</v>
      </c>
      <c r="E911" s="1" t="s">
        <v>18</v>
      </c>
      <c r="F911">
        <v>2.2362000000000002</v>
      </c>
      <c r="G911" s="5">
        <v>709.715146</v>
      </c>
      <c r="H911">
        <v>0.42480000000000001</v>
      </c>
      <c r="I911">
        <v>116</v>
      </c>
      <c r="J911" s="4">
        <f>AVERAGE(Копия_20208[[#This Row],[Units (in 1000)]]*1000/Копия_20208[[#This Row],[Number of stores]])</f>
        <v>19.277586206896554</v>
      </c>
      <c r="K911">
        <f t="shared" si="14"/>
        <v>317.37552365620246</v>
      </c>
      <c r="L911">
        <f>Копия_20208[[#This Row],[Off-Take]]/Копия_20208[[#This Row],[Number of stores]]</f>
        <v>0.16618608799048754</v>
      </c>
      <c r="M911">
        <f>Копия_20208[[#This Row],[Value (in 1000 rub)]]/Копия_20208[[#This Row],[Volume (in 1000 kg)]]/1000</f>
        <v>1.6707042043314499</v>
      </c>
    </row>
    <row r="912" spans="1:13" hidden="1" x14ac:dyDescent="0.25">
      <c r="A912">
        <v>2022</v>
      </c>
      <c r="B912">
        <v>3</v>
      </c>
      <c r="C912" s="1" t="s">
        <v>32</v>
      </c>
      <c r="D912" s="1" t="s">
        <v>33</v>
      </c>
      <c r="E912" s="1" t="s">
        <v>12</v>
      </c>
      <c r="F912">
        <v>5.0999999999999997E-2</v>
      </c>
      <c r="G912" s="5">
        <v>22.146691000000001</v>
      </c>
      <c r="H912">
        <v>1.7999999999999999E-2</v>
      </c>
      <c r="I912">
        <v>6</v>
      </c>
      <c r="J912" s="4">
        <f>AVERAGE(Копия_20208[[#This Row],[Units (in 1000)]]*1000/Копия_20208[[#This Row],[Number of stores]])</f>
        <v>8.5</v>
      </c>
      <c r="K912">
        <f t="shared" si="14"/>
        <v>434.24884313725494</v>
      </c>
      <c r="L912">
        <f>Копия_20208[[#This Row],[Off-Take]]/Копия_20208[[#This Row],[Number of stores]]</f>
        <v>1.4166666666666667</v>
      </c>
      <c r="M912">
        <f>Копия_20208[[#This Row],[Value (in 1000 rub)]]/Копия_20208[[#This Row],[Volume (in 1000 kg)]]/1000</f>
        <v>1.2303717222222224</v>
      </c>
    </row>
    <row r="913" spans="1:13" hidden="1" x14ac:dyDescent="0.25">
      <c r="A913">
        <v>2022</v>
      </c>
      <c r="B913">
        <v>3</v>
      </c>
      <c r="C913" s="1" t="s">
        <v>32</v>
      </c>
      <c r="D913" s="1" t="s">
        <v>33</v>
      </c>
      <c r="E913" s="1" t="s">
        <v>13</v>
      </c>
      <c r="F913">
        <v>0.16880000000000001</v>
      </c>
      <c r="G913" s="5">
        <v>88.881426000000005</v>
      </c>
      <c r="H913">
        <v>8.4400000000000003E-2</v>
      </c>
      <c r="I913">
        <v>64</v>
      </c>
      <c r="J913" s="4">
        <f>AVERAGE(Копия_20208[[#This Row],[Units (in 1000)]]*1000/Копия_20208[[#This Row],[Number of stores]])</f>
        <v>2.6375000000000002</v>
      </c>
      <c r="K913">
        <f t="shared" si="14"/>
        <v>526.54873222748813</v>
      </c>
      <c r="L913">
        <f>Копия_20208[[#This Row],[Off-Take]]/Копия_20208[[#This Row],[Number of stores]]</f>
        <v>4.1210937500000003E-2</v>
      </c>
      <c r="M913">
        <f>Копия_20208[[#This Row],[Value (in 1000 rub)]]/Копия_20208[[#This Row],[Volume (in 1000 kg)]]/1000</f>
        <v>1.0530974644549762</v>
      </c>
    </row>
    <row r="914" spans="1:13" hidden="1" x14ac:dyDescent="0.25">
      <c r="A914">
        <v>2022</v>
      </c>
      <c r="B914">
        <v>3</v>
      </c>
      <c r="C914" s="1" t="s">
        <v>32</v>
      </c>
      <c r="D914" s="1" t="s">
        <v>48</v>
      </c>
      <c r="E914" s="1" t="s">
        <v>27</v>
      </c>
      <c r="F914">
        <v>7.9659000000000004</v>
      </c>
      <c r="G914" s="5">
        <v>521.41672300000005</v>
      </c>
      <c r="H914" s="5">
        <v>2.5491000000000001</v>
      </c>
      <c r="I914">
        <v>3499</v>
      </c>
      <c r="J914" s="4">
        <f>AVERAGE(Копия_20208[[#This Row],[Units (in 1000)]]*1000/Копия_20208[[#This Row],[Number of stores]])</f>
        <v>2.2766218919691341</v>
      </c>
      <c r="K914">
        <f t="shared" si="14"/>
        <v>65.456096988413108</v>
      </c>
      <c r="L914">
        <f>Копия_20208[[#This Row],[Off-Take]]/Копия_20208[[#This Row],[Number of stores]]</f>
        <v>6.5064929750475401E-4</v>
      </c>
      <c r="M914">
        <f>Копия_20208[[#This Row],[Value (in 1000 rub)]]/Копия_20208[[#This Row],[Volume (in 1000 kg)]]/1000</f>
        <v>0.2045493401592719</v>
      </c>
    </row>
    <row r="915" spans="1:13" hidden="1" x14ac:dyDescent="0.25">
      <c r="A915">
        <v>2022</v>
      </c>
      <c r="B915">
        <v>3</v>
      </c>
      <c r="C915" s="1" t="s">
        <v>32</v>
      </c>
      <c r="D915" s="1" t="s">
        <v>34</v>
      </c>
      <c r="E915" s="1" t="s">
        <v>12</v>
      </c>
      <c r="F915">
        <v>0.4466</v>
      </c>
      <c r="G915" s="5">
        <v>200.89193399999999</v>
      </c>
      <c r="H915">
        <v>0.15629999999999999</v>
      </c>
      <c r="I915">
        <v>0</v>
      </c>
      <c r="J915" s="4" t="e">
        <f>AVERAGE(Копия_20208[[#This Row],[Units (in 1000)]]*1000/Копия_20208[[#This Row],[Number of stores]])</f>
        <v>#DIV/0!</v>
      </c>
      <c r="K915">
        <f t="shared" si="14"/>
        <v>449.82519928347511</v>
      </c>
      <c r="L915" t="e">
        <f>Копия_20208[[#This Row],[Off-Take]]/Копия_20208[[#This Row],[Number of stores]]</f>
        <v>#DIV/0!</v>
      </c>
      <c r="M915">
        <f>Копия_20208[[#This Row],[Value (in 1000 rub)]]/Копия_20208[[#This Row],[Volume (in 1000 kg)]]/1000</f>
        <v>1.2852970825335892</v>
      </c>
    </row>
    <row r="916" spans="1:13" hidden="1" x14ac:dyDescent="0.25">
      <c r="A916">
        <v>2022</v>
      </c>
      <c r="B916">
        <v>3</v>
      </c>
      <c r="C916" s="1" t="s">
        <v>32</v>
      </c>
      <c r="D916" s="1" t="s">
        <v>34</v>
      </c>
      <c r="E916" s="1" t="s">
        <v>13</v>
      </c>
      <c r="F916">
        <v>0.53059999999999996</v>
      </c>
      <c r="G916" s="5">
        <v>290.884253</v>
      </c>
      <c r="H916">
        <v>0.22289999999999999</v>
      </c>
      <c r="I916">
        <v>0</v>
      </c>
      <c r="J916" s="4" t="e">
        <f>AVERAGE(Копия_20208[[#This Row],[Units (in 1000)]]*1000/Копия_20208[[#This Row],[Number of stores]])</f>
        <v>#DIV/0!</v>
      </c>
      <c r="K916">
        <f t="shared" si="14"/>
        <v>548.21758952129665</v>
      </c>
      <c r="L916" t="e">
        <f>Копия_20208[[#This Row],[Off-Take]]/Копия_20208[[#This Row],[Number of stores]]</f>
        <v>#DIV/0!</v>
      </c>
      <c r="M916">
        <f>Копия_20208[[#This Row],[Value (in 1000 rub)]]/Копия_20208[[#This Row],[Volume (in 1000 kg)]]/1000</f>
        <v>1.3049988918797666</v>
      </c>
    </row>
    <row r="917" spans="1:13" hidden="1" x14ac:dyDescent="0.25">
      <c r="A917">
        <v>2022</v>
      </c>
      <c r="B917">
        <v>3</v>
      </c>
      <c r="C917" s="1" t="s">
        <v>32</v>
      </c>
      <c r="D917" s="1" t="s">
        <v>51</v>
      </c>
      <c r="E917" s="1" t="s">
        <v>12</v>
      </c>
      <c r="F917">
        <v>5.4265999999999996</v>
      </c>
      <c r="G917" s="5">
        <v>395.15684199999998</v>
      </c>
      <c r="H917">
        <v>2.0891999999999999</v>
      </c>
      <c r="I917">
        <v>1692</v>
      </c>
      <c r="J917" s="4">
        <f>AVERAGE(Копия_20208[[#This Row],[Units (in 1000)]]*1000/Копия_20208[[#This Row],[Number of stores]])</f>
        <v>3.2072104018912526</v>
      </c>
      <c r="K917">
        <f t="shared" si="14"/>
        <v>72.818494453248817</v>
      </c>
      <c r="L917">
        <f>Копия_20208[[#This Row],[Off-Take]]/Копия_20208[[#This Row],[Number of stores]]</f>
        <v>1.8955144219215442E-3</v>
      </c>
      <c r="M917">
        <f>Копия_20208[[#This Row],[Value (in 1000 rub)]]/Копия_20208[[#This Row],[Volume (in 1000 kg)]]/1000</f>
        <v>0.18914265843385028</v>
      </c>
    </row>
    <row r="918" spans="1:13" hidden="1" x14ac:dyDescent="0.25">
      <c r="A918">
        <v>2022</v>
      </c>
      <c r="B918">
        <v>3</v>
      </c>
      <c r="C918" s="1" t="s">
        <v>32</v>
      </c>
      <c r="D918" s="1" t="s">
        <v>51</v>
      </c>
      <c r="E918" s="1" t="s">
        <v>13</v>
      </c>
      <c r="F918">
        <v>0.27129999999999999</v>
      </c>
      <c r="G918" s="5">
        <v>25.76972</v>
      </c>
      <c r="H918">
        <v>0.13289999999999999</v>
      </c>
      <c r="I918">
        <v>135</v>
      </c>
      <c r="J918" s="4">
        <f>AVERAGE(Копия_20208[[#This Row],[Units (in 1000)]]*1000/Копия_20208[[#This Row],[Number of stores]])</f>
        <v>2.0096296296296297</v>
      </c>
      <c r="K918">
        <f t="shared" si="14"/>
        <v>94.986067084408404</v>
      </c>
      <c r="L918">
        <f>Копия_20208[[#This Row],[Off-Take]]/Копия_20208[[#This Row],[Number of stores]]</f>
        <v>1.4886145404663924E-2</v>
      </c>
      <c r="M918">
        <f>Копия_20208[[#This Row],[Value (in 1000 rub)]]/Копия_20208[[#This Row],[Volume (in 1000 kg)]]/1000</f>
        <v>0.19390308502633558</v>
      </c>
    </row>
    <row r="919" spans="1:13" hidden="1" x14ac:dyDescent="0.25">
      <c r="A919">
        <v>2022</v>
      </c>
      <c r="B919">
        <v>4</v>
      </c>
      <c r="C919" s="1" t="s">
        <v>9</v>
      </c>
      <c r="D919" s="1" t="s">
        <v>10</v>
      </c>
      <c r="E919" s="1" t="s">
        <v>11</v>
      </c>
      <c r="F919">
        <v>11.337899999999999</v>
      </c>
      <c r="G919" s="5">
        <v>820.41610800000001</v>
      </c>
      <c r="H919">
        <v>2.3809</v>
      </c>
      <c r="I919">
        <v>442</v>
      </c>
      <c r="J919" s="4">
        <f>AVERAGE(Копия_20208[[#This Row],[Units (in 1000)]]*1000/Копия_20208[[#This Row],[Number of stores]])</f>
        <v>25.651357466063349</v>
      </c>
      <c r="K919">
        <f t="shared" si="14"/>
        <v>72.360499563411224</v>
      </c>
      <c r="L919">
        <f>Копия_20208[[#This Row],[Off-Take]]/Копия_20208[[#This Row],[Number of stores]]</f>
        <v>5.8034745398333365E-2</v>
      </c>
      <c r="M919">
        <f>Копия_20208[[#This Row],[Value (in 1000 rub)]]/Копия_20208[[#This Row],[Volume (in 1000 kg)]]/1000</f>
        <v>0.34458234617161576</v>
      </c>
    </row>
    <row r="920" spans="1:13" x14ac:dyDescent="0.25">
      <c r="A920">
        <v>2022</v>
      </c>
      <c r="B920">
        <v>10</v>
      </c>
      <c r="C920" s="1" t="s">
        <v>9</v>
      </c>
      <c r="D920" s="1" t="s">
        <v>10</v>
      </c>
      <c r="E920" s="1" t="s">
        <v>12</v>
      </c>
      <c r="F920">
        <v>65.06</v>
      </c>
      <c r="G920" s="5">
        <v>5995.7105419999998</v>
      </c>
      <c r="H920">
        <v>22.771000000000001</v>
      </c>
      <c r="I920">
        <v>624</v>
      </c>
      <c r="J920" s="4">
        <f>AVERAGE(Копия_20208[[#This Row],[Units (in 1000)]]*1000/Копия_20208[[#This Row],[Number of stores]])</f>
        <v>104.26282051282051</v>
      </c>
      <c r="K920" s="4">
        <f t="shared" si="14"/>
        <v>92.156632984936977</v>
      </c>
      <c r="L920" s="4">
        <f>Копия_20208[[#This Row],[Off-Take]]/Копия_20208[[#This Row],[Number of stores]]</f>
        <v>0.1670878533859303</v>
      </c>
      <c r="M920" s="4">
        <f>Копия_20208[[#This Row],[Value (in 1000 rub)]]/Копия_20208[[#This Row],[Volume (in 1000 kg)]]/1000</f>
        <v>0.26330466567124849</v>
      </c>
    </row>
    <row r="921" spans="1:13" x14ac:dyDescent="0.25">
      <c r="A921">
        <v>2022</v>
      </c>
      <c r="B921">
        <v>10</v>
      </c>
      <c r="C921" s="1" t="s">
        <v>26</v>
      </c>
      <c r="D921" s="1" t="s">
        <v>10</v>
      </c>
      <c r="E921" s="1" t="s">
        <v>12</v>
      </c>
      <c r="F921">
        <v>53.130099999999999</v>
      </c>
      <c r="G921" s="5">
        <v>5945.9333839999999</v>
      </c>
      <c r="H921">
        <v>18.595500000000001</v>
      </c>
      <c r="I921">
        <v>8665</v>
      </c>
      <c r="J921" s="4">
        <f>AVERAGE(Копия_20208[[#This Row],[Units (in 1000)]]*1000/Копия_20208[[#This Row],[Number of stores]])</f>
        <v>6.1315753029428732</v>
      </c>
      <c r="K921" s="4">
        <f t="shared" si="14"/>
        <v>111.9127083141195</v>
      </c>
      <c r="L921">
        <f>Копия_20208[[#This Row],[Off-Take]]/Копия_20208[[#This Row],[Number of stores]]</f>
        <v>7.0762553986645973E-4</v>
      </c>
      <c r="M921">
        <f>Копия_20208[[#This Row],[Value (in 1000 rub)]]/Копия_20208[[#This Row],[Volume (in 1000 kg)]]/1000</f>
        <v>0.3197511970100293</v>
      </c>
    </row>
    <row r="922" spans="1:13" hidden="1" x14ac:dyDescent="0.25">
      <c r="A922">
        <v>2022</v>
      </c>
      <c r="B922">
        <v>4</v>
      </c>
      <c r="C922" s="1" t="s">
        <v>9</v>
      </c>
      <c r="D922" s="1" t="s">
        <v>15</v>
      </c>
      <c r="E922" s="1" t="s">
        <v>11</v>
      </c>
      <c r="F922">
        <v>3.0257000000000001</v>
      </c>
      <c r="G922" s="5">
        <v>318.20381099999997</v>
      </c>
      <c r="H922">
        <v>0.60509999999999997</v>
      </c>
      <c r="I922">
        <v>92</v>
      </c>
      <c r="J922" s="4">
        <f>AVERAGE(Копия_20208[[#This Row],[Units (in 1000)]]*1000/Копия_20208[[#This Row],[Number of stores]])</f>
        <v>32.888043478260876</v>
      </c>
      <c r="K922">
        <f t="shared" si="14"/>
        <v>105.16700631258881</v>
      </c>
      <c r="L922">
        <f>Копия_20208[[#This Row],[Off-Take]]/Копия_20208[[#This Row],[Number of stores]]</f>
        <v>0.35747873345935732</v>
      </c>
      <c r="M922">
        <f>Копия_20208[[#This Row],[Value (in 1000 rub)]]/Копия_20208[[#This Row],[Volume (in 1000 kg)]]/1000</f>
        <v>0.5258697917699553</v>
      </c>
    </row>
    <row r="923" spans="1:13" x14ac:dyDescent="0.25">
      <c r="A923">
        <v>2022</v>
      </c>
      <c r="B923">
        <v>10</v>
      </c>
      <c r="C923" s="1" t="s">
        <v>32</v>
      </c>
      <c r="D923" s="1" t="s">
        <v>10</v>
      </c>
      <c r="E923" s="1" t="s">
        <v>12</v>
      </c>
      <c r="F923">
        <v>195.5282</v>
      </c>
      <c r="G923" s="5">
        <v>18673.789433000002</v>
      </c>
      <c r="H923">
        <v>68.435000000000002</v>
      </c>
      <c r="I923" s="8">
        <v>18126</v>
      </c>
      <c r="J923" s="4">
        <f>AVERAGE(Копия_20208[[#This Row],[Units (in 1000)]]*1000/Копия_20208[[#This Row],[Number of stores]])</f>
        <v>10.787167604545957</v>
      </c>
      <c r="K923" s="4">
        <f t="shared" si="14"/>
        <v>95.504328444694949</v>
      </c>
      <c r="L923">
        <f>Копия_20208[[#This Row],[Off-Take]]/Копия_20208[[#This Row],[Number of stores]]</f>
        <v>5.9512124045823438E-4</v>
      </c>
      <c r="M923">
        <f>Копия_20208[[#This Row],[Value (in 1000 rub)]]/Копия_20208[[#This Row],[Volume (in 1000 kg)]]/1000</f>
        <v>0.2728689914955798</v>
      </c>
    </row>
    <row r="924" spans="1:13" hidden="1" x14ac:dyDescent="0.25">
      <c r="A924">
        <v>2022</v>
      </c>
      <c r="B924">
        <v>4</v>
      </c>
      <c r="C924" s="1" t="s">
        <v>9</v>
      </c>
      <c r="D924" s="1" t="s">
        <v>21</v>
      </c>
      <c r="E924" s="1" t="s">
        <v>22</v>
      </c>
      <c r="F924">
        <v>1.26E-2</v>
      </c>
      <c r="G924" s="5">
        <v>3.8186330000000002</v>
      </c>
      <c r="H924">
        <v>3.5000000000000001E-3</v>
      </c>
      <c r="I924">
        <v>7</v>
      </c>
      <c r="J924" s="4">
        <f>AVERAGE(Копия_20208[[#This Row],[Units (in 1000)]]*1000/Копия_20208[[#This Row],[Number of stores]])</f>
        <v>1.8</v>
      </c>
      <c r="K924">
        <f t="shared" si="14"/>
        <v>303.06611111111113</v>
      </c>
      <c r="L924">
        <f>Копия_20208[[#This Row],[Off-Take]]/Копия_20208[[#This Row],[Number of stores]]</f>
        <v>0.25714285714285717</v>
      </c>
      <c r="M924">
        <f>Копия_20208[[#This Row],[Value (in 1000 rub)]]/Копия_20208[[#This Row],[Volume (in 1000 kg)]]/1000</f>
        <v>1.091038</v>
      </c>
    </row>
    <row r="925" spans="1:13" hidden="1" x14ac:dyDescent="0.25">
      <c r="A925">
        <v>2022</v>
      </c>
      <c r="B925">
        <v>4</v>
      </c>
      <c r="C925" s="1" t="s">
        <v>9</v>
      </c>
      <c r="D925" s="1" t="s">
        <v>21</v>
      </c>
      <c r="E925" s="1" t="s">
        <v>13</v>
      </c>
      <c r="F925">
        <v>2.839</v>
      </c>
      <c r="G925" s="5">
        <v>475.48093999999998</v>
      </c>
      <c r="H925">
        <v>1.1355999999999999</v>
      </c>
      <c r="I925">
        <v>163</v>
      </c>
      <c r="J925" s="4">
        <f>AVERAGE(Копия_20208[[#This Row],[Units (in 1000)]]*1000/Копия_20208[[#This Row],[Number of stores]])</f>
        <v>17.417177914110429</v>
      </c>
      <c r="K925">
        <f t="shared" si="14"/>
        <v>167.48183867558998</v>
      </c>
      <c r="L925">
        <f>Копия_20208[[#This Row],[Off-Take]]/Копия_20208[[#This Row],[Number of stores]]</f>
        <v>0.10685385223380631</v>
      </c>
      <c r="M925">
        <f>Копия_20208[[#This Row],[Value (in 1000 rub)]]/Копия_20208[[#This Row],[Volume (in 1000 kg)]]/1000</f>
        <v>0.41870459668897503</v>
      </c>
    </row>
    <row r="926" spans="1:13" hidden="1" x14ac:dyDescent="0.25">
      <c r="A926">
        <v>2022</v>
      </c>
      <c r="B926">
        <v>4</v>
      </c>
      <c r="C926" s="1" t="s">
        <v>9</v>
      </c>
      <c r="D926" s="1" t="s">
        <v>17</v>
      </c>
      <c r="E926" s="1" t="s">
        <v>18</v>
      </c>
      <c r="F926">
        <v>1.7005999999999999</v>
      </c>
      <c r="G926" s="5">
        <v>203.671087</v>
      </c>
      <c r="H926">
        <v>0.30609999999999998</v>
      </c>
      <c r="I926">
        <v>167</v>
      </c>
      <c r="J926" s="4">
        <f>AVERAGE(Копия_20208[[#This Row],[Units (in 1000)]]*1000/Копия_20208[[#This Row],[Number of stores]])</f>
        <v>10.183233532934132</v>
      </c>
      <c r="K926">
        <f t="shared" si="14"/>
        <v>119.76425202869576</v>
      </c>
      <c r="L926">
        <f>Копия_20208[[#This Row],[Off-Take]]/Копия_20208[[#This Row],[Number of stores]]</f>
        <v>6.0977446304994805E-2</v>
      </c>
      <c r="M926">
        <f>Копия_20208[[#This Row],[Value (in 1000 rub)]]/Копия_20208[[#This Row],[Volume (in 1000 kg)]]/1000</f>
        <v>0.66537434498529902</v>
      </c>
    </row>
    <row r="927" spans="1:13" hidden="1" x14ac:dyDescent="0.25">
      <c r="A927">
        <v>2022</v>
      </c>
      <c r="B927">
        <v>4</v>
      </c>
      <c r="C927" s="1" t="s">
        <v>9</v>
      </c>
      <c r="D927" s="1" t="s">
        <v>20</v>
      </c>
      <c r="E927" s="1" t="s">
        <v>22</v>
      </c>
      <c r="F927">
        <v>4.5999999999999999E-3</v>
      </c>
      <c r="G927" s="5">
        <v>0.27464</v>
      </c>
      <c r="H927">
        <v>1.1999999999999999E-3</v>
      </c>
      <c r="I927">
        <v>1</v>
      </c>
      <c r="J927" s="4">
        <f>AVERAGE(Копия_20208[[#This Row],[Units (in 1000)]]*1000/Копия_20208[[#This Row],[Number of stores]])</f>
        <v>4.5999999999999996</v>
      </c>
      <c r="K927">
        <f t="shared" si="14"/>
        <v>59.704347826086959</v>
      </c>
      <c r="L927">
        <f>Копия_20208[[#This Row],[Off-Take]]/Копия_20208[[#This Row],[Number of stores]]</f>
        <v>4.5999999999999996</v>
      </c>
      <c r="M927">
        <f>Копия_20208[[#This Row],[Value (in 1000 rub)]]/Копия_20208[[#This Row],[Volume (in 1000 kg)]]/1000</f>
        <v>0.22886666666666666</v>
      </c>
    </row>
    <row r="928" spans="1:13" hidden="1" x14ac:dyDescent="0.25">
      <c r="A928">
        <v>2022</v>
      </c>
      <c r="B928">
        <v>4</v>
      </c>
      <c r="C928" s="1" t="s">
        <v>9</v>
      </c>
      <c r="D928" s="1" t="s">
        <v>20</v>
      </c>
      <c r="E928" s="1" t="s">
        <v>12</v>
      </c>
      <c r="F928">
        <v>2.3275000000000001</v>
      </c>
      <c r="G928" s="5">
        <v>195.82847100000001</v>
      </c>
      <c r="H928">
        <v>0.83789999999999998</v>
      </c>
      <c r="I928">
        <v>140</v>
      </c>
      <c r="J928" s="4">
        <f>AVERAGE(Копия_20208[[#This Row],[Units (in 1000)]]*1000/Копия_20208[[#This Row],[Number of stores]])</f>
        <v>16.625</v>
      </c>
      <c r="K928">
        <f t="shared" si="14"/>
        <v>84.13682964554242</v>
      </c>
      <c r="L928">
        <f>Копия_20208[[#This Row],[Off-Take]]/Копия_20208[[#This Row],[Number of stores]]</f>
        <v>0.11874999999999999</v>
      </c>
      <c r="M928">
        <f>Копия_20208[[#This Row],[Value (in 1000 rub)]]/Копия_20208[[#This Row],[Volume (in 1000 kg)]]/1000</f>
        <v>0.2337134156820623</v>
      </c>
    </row>
    <row r="929" spans="1:13" hidden="1" x14ac:dyDescent="0.25">
      <c r="A929">
        <v>2022</v>
      </c>
      <c r="B929">
        <v>4</v>
      </c>
      <c r="C929" s="1" t="s">
        <v>9</v>
      </c>
      <c r="D929" s="1" t="s">
        <v>19</v>
      </c>
      <c r="E929" s="1" t="s">
        <v>12</v>
      </c>
      <c r="F929">
        <v>0.54100000000000004</v>
      </c>
      <c r="G929" s="5">
        <v>104.95249200000001</v>
      </c>
      <c r="H929">
        <v>0.2001</v>
      </c>
      <c r="I929">
        <v>0</v>
      </c>
      <c r="J929" s="4" t="e">
        <f>AVERAGE(Копия_20208[[#This Row],[Units (in 1000)]]*1000/Копия_20208[[#This Row],[Number of stores]])</f>
        <v>#DIV/0!</v>
      </c>
      <c r="K929">
        <f t="shared" si="14"/>
        <v>193.99721256931608</v>
      </c>
      <c r="L929" t="e">
        <f>Копия_20208[[#This Row],[Off-Take]]/Копия_20208[[#This Row],[Number of stores]]</f>
        <v>#DIV/0!</v>
      </c>
      <c r="M929">
        <f>Копия_20208[[#This Row],[Value (in 1000 rub)]]/Копия_20208[[#This Row],[Volume (in 1000 kg)]]/1000</f>
        <v>0.52450020989505253</v>
      </c>
    </row>
    <row r="930" spans="1:13" hidden="1" x14ac:dyDescent="0.25">
      <c r="A930">
        <v>2022</v>
      </c>
      <c r="B930">
        <v>4</v>
      </c>
      <c r="C930" s="1" t="s">
        <v>9</v>
      </c>
      <c r="D930" s="1" t="s">
        <v>54</v>
      </c>
      <c r="E930" s="1" t="s">
        <v>12</v>
      </c>
      <c r="F930">
        <v>1.4502999999999999</v>
      </c>
      <c r="G930" s="5">
        <v>92.093954999999994</v>
      </c>
      <c r="H930">
        <v>0.50760000000000005</v>
      </c>
      <c r="I930">
        <v>104</v>
      </c>
      <c r="J930" s="4">
        <f>AVERAGE(Копия_20208[[#This Row],[Units (in 1000)]]*1000/Копия_20208[[#This Row],[Number of stores]])</f>
        <v>13.945192307692308</v>
      </c>
      <c r="K930">
        <f t="shared" si="14"/>
        <v>63.499934496311106</v>
      </c>
      <c r="L930">
        <f>Копия_20208[[#This Row],[Off-Take]]/Копия_20208[[#This Row],[Number of stores]]</f>
        <v>0.13408838757396449</v>
      </c>
      <c r="M930">
        <f>Копия_20208[[#This Row],[Value (in 1000 rub)]]/Копия_20208[[#This Row],[Volume (in 1000 kg)]]/1000</f>
        <v>0.18143017139479903</v>
      </c>
    </row>
    <row r="931" spans="1:13" hidden="1" x14ac:dyDescent="0.25">
      <c r="A931">
        <v>2022</v>
      </c>
      <c r="B931">
        <v>4</v>
      </c>
      <c r="C931" s="1" t="s">
        <v>9</v>
      </c>
      <c r="D931" s="1" t="s">
        <v>53</v>
      </c>
      <c r="E931" s="1" t="s">
        <v>12</v>
      </c>
      <c r="F931">
        <v>0.79239999999999999</v>
      </c>
      <c r="G931" s="5">
        <v>73.897713999999993</v>
      </c>
      <c r="H931">
        <v>0.27739999999999998</v>
      </c>
      <c r="I931">
        <v>117</v>
      </c>
      <c r="J931" s="4">
        <f>AVERAGE(Копия_20208[[#This Row],[Units (in 1000)]]*1000/Копия_20208[[#This Row],[Number of stores]])</f>
        <v>6.7726495726495726</v>
      </c>
      <c r="K931">
        <f t="shared" si="14"/>
        <v>93.258094396769295</v>
      </c>
      <c r="L931">
        <f>Копия_20208[[#This Row],[Off-Take]]/Копия_20208[[#This Row],[Number of stores]]</f>
        <v>5.788589378332968E-2</v>
      </c>
      <c r="M931">
        <f>Копия_20208[[#This Row],[Value (in 1000 rub)]]/Копия_20208[[#This Row],[Volume (in 1000 kg)]]/1000</f>
        <v>0.26639406633020907</v>
      </c>
    </row>
    <row r="932" spans="1:13" hidden="1" x14ac:dyDescent="0.25">
      <c r="A932">
        <v>2022</v>
      </c>
      <c r="B932">
        <v>4</v>
      </c>
      <c r="C932" s="1" t="s">
        <v>9</v>
      </c>
      <c r="D932" s="1" t="s">
        <v>48</v>
      </c>
      <c r="E932" s="1" t="s">
        <v>27</v>
      </c>
      <c r="F932">
        <v>0.48530000000000001</v>
      </c>
      <c r="G932" s="5">
        <v>55.820227000000003</v>
      </c>
      <c r="H932" s="5">
        <v>0.15529999999999999</v>
      </c>
      <c r="I932">
        <v>245</v>
      </c>
      <c r="J932" s="4">
        <f>AVERAGE(Копия_20208[[#This Row],[Units (in 1000)]]*1000/Копия_20208[[#This Row],[Number of stores]])</f>
        <v>1.9808163265306122</v>
      </c>
      <c r="K932">
        <f t="shared" si="14"/>
        <v>115.02210385328664</v>
      </c>
      <c r="L932">
        <f>Копия_20208[[#This Row],[Off-Take]]/Копия_20208[[#This Row],[Number of stores]]</f>
        <v>8.0849645980841309E-3</v>
      </c>
      <c r="M932">
        <f>Копия_20208[[#This Row],[Value (in 1000 rub)]]/Копия_20208[[#This Row],[Volume (in 1000 kg)]]/1000</f>
        <v>0.3594348164842241</v>
      </c>
    </row>
    <row r="933" spans="1:13" hidden="1" x14ac:dyDescent="0.25">
      <c r="A933">
        <v>2022</v>
      </c>
      <c r="B933">
        <v>4</v>
      </c>
      <c r="C933" s="1" t="s">
        <v>9</v>
      </c>
      <c r="D933" s="1" t="s">
        <v>23</v>
      </c>
      <c r="E933" s="1" t="s">
        <v>13</v>
      </c>
      <c r="F933">
        <v>0.22070000000000001</v>
      </c>
      <c r="G933" s="5">
        <v>52.923910999999997</v>
      </c>
      <c r="H933">
        <v>8.8300000000000003E-2</v>
      </c>
      <c r="I933">
        <v>125</v>
      </c>
      <c r="J933" s="4">
        <f>AVERAGE(Копия_20208[[#This Row],[Units (in 1000)]]*1000/Копия_20208[[#This Row],[Number of stores]])</f>
        <v>1.7656000000000001</v>
      </c>
      <c r="K933">
        <f t="shared" si="14"/>
        <v>239.80023108291797</v>
      </c>
      <c r="L933">
        <f>Копия_20208[[#This Row],[Off-Take]]/Копия_20208[[#This Row],[Number of stores]]</f>
        <v>1.41248E-2</v>
      </c>
      <c r="M933">
        <f>Копия_20208[[#This Row],[Value (in 1000 rub)]]/Копия_20208[[#This Row],[Volume (in 1000 kg)]]/1000</f>
        <v>0.59936479048697622</v>
      </c>
    </row>
    <row r="934" spans="1:13" hidden="1" x14ac:dyDescent="0.25">
      <c r="A934">
        <v>2022</v>
      </c>
      <c r="B934">
        <v>4</v>
      </c>
      <c r="C934" s="1" t="s">
        <v>26</v>
      </c>
      <c r="D934" s="1" t="s">
        <v>10</v>
      </c>
      <c r="E934" s="1" t="s">
        <v>11</v>
      </c>
      <c r="F934">
        <v>41.018300000000004</v>
      </c>
      <c r="G934" s="5">
        <v>2841.1043800000002</v>
      </c>
      <c r="H934">
        <v>8.6137999999999995</v>
      </c>
      <c r="I934">
        <v>7512</v>
      </c>
      <c r="J934" s="4">
        <f>AVERAGE(Копия_20208[[#This Row],[Units (in 1000)]]*1000/Копия_20208[[#This Row],[Number of stores]])</f>
        <v>5.4603700745473915</v>
      </c>
      <c r="K934">
        <f t="shared" si="14"/>
        <v>69.264313245551378</v>
      </c>
      <c r="L934">
        <f>Копия_20208[[#This Row],[Off-Take]]/Копия_20208[[#This Row],[Number of stores]]</f>
        <v>7.2688632515274115E-4</v>
      </c>
      <c r="M934">
        <f>Копия_20208[[#This Row],[Value (in 1000 rub)]]/Копия_20208[[#This Row],[Volume (in 1000 kg)]]/1000</f>
        <v>0.32983170958229824</v>
      </c>
    </row>
    <row r="935" spans="1:13" x14ac:dyDescent="0.25">
      <c r="A935">
        <v>2022</v>
      </c>
      <c r="B935">
        <v>11</v>
      </c>
      <c r="C935" s="1" t="s">
        <v>9</v>
      </c>
      <c r="D935" s="1" t="s">
        <v>10</v>
      </c>
      <c r="E935" s="1" t="s">
        <v>12</v>
      </c>
      <c r="F935">
        <v>49.632199999999997</v>
      </c>
      <c r="G935" s="5">
        <v>4540.5662780000002</v>
      </c>
      <c r="H935">
        <v>17.371300000000002</v>
      </c>
      <c r="I935">
        <v>623</v>
      </c>
      <c r="J935" s="4">
        <f>AVERAGE(Копия_20208[[#This Row],[Units (in 1000)]]*1000/Копия_20208[[#This Row],[Number of stores]])</f>
        <v>79.666452648475115</v>
      </c>
      <c r="K935" s="4">
        <f t="shared" si="14"/>
        <v>91.484283952756485</v>
      </c>
      <c r="L935" s="4">
        <f>Копия_20208[[#This Row],[Off-Take]]/Копия_20208[[#This Row],[Number of stores]]</f>
        <v>0.1278755259205058</v>
      </c>
      <c r="M935" s="4">
        <f>Копия_20208[[#This Row],[Value (in 1000 rub)]]/Копия_20208[[#This Row],[Volume (in 1000 kg)]]/1000</f>
        <v>0.26138321703038919</v>
      </c>
    </row>
    <row r="936" spans="1:13" x14ac:dyDescent="0.25">
      <c r="A936">
        <v>2022</v>
      </c>
      <c r="B936">
        <v>11</v>
      </c>
      <c r="C936" s="1" t="s">
        <v>26</v>
      </c>
      <c r="D936" s="1" t="s">
        <v>10</v>
      </c>
      <c r="E936" s="1" t="s">
        <v>12</v>
      </c>
      <c r="F936">
        <v>33.4998</v>
      </c>
      <c r="G936" s="5">
        <v>4286.6524319999999</v>
      </c>
      <c r="H936">
        <v>11.7249</v>
      </c>
      <c r="I936">
        <v>8472</v>
      </c>
      <c r="J936" s="4">
        <f>AVERAGE(Копия_20208[[#This Row],[Units (in 1000)]]*1000/Копия_20208[[#This Row],[Number of stores]])</f>
        <v>3.9541784702549578</v>
      </c>
      <c r="K936" s="4">
        <f t="shared" si="14"/>
        <v>127.96053803306287</v>
      </c>
      <c r="L936">
        <f>Копия_20208[[#This Row],[Off-Take]]/Копия_20208[[#This Row],[Number of stores]]</f>
        <v>4.6673494691394684E-4</v>
      </c>
      <c r="M936">
        <f>Копия_20208[[#This Row],[Value (in 1000 rub)]]/Копия_20208[[#This Row],[Volume (in 1000 kg)]]/1000</f>
        <v>0.36560247268633417</v>
      </c>
    </row>
    <row r="937" spans="1:13" hidden="1" x14ac:dyDescent="0.25">
      <c r="A937">
        <v>2022</v>
      </c>
      <c r="B937">
        <v>4</v>
      </c>
      <c r="C937" s="1" t="s">
        <v>26</v>
      </c>
      <c r="D937" s="1" t="s">
        <v>10</v>
      </c>
      <c r="E937" s="1" t="s">
        <v>14</v>
      </c>
      <c r="F937">
        <v>0.30299999999999999</v>
      </c>
      <c r="G937" s="5">
        <v>48.940376000000001</v>
      </c>
      <c r="H937">
        <v>0.2273</v>
      </c>
      <c r="I937">
        <v>179</v>
      </c>
      <c r="J937" s="4">
        <f>AVERAGE(Копия_20208[[#This Row],[Units (in 1000)]]*1000/Копия_20208[[#This Row],[Number of stores]])</f>
        <v>1.6927374301675977</v>
      </c>
      <c r="K937">
        <f t="shared" si="14"/>
        <v>161.51939273927394</v>
      </c>
      <c r="L937">
        <f>Копия_20208[[#This Row],[Off-Take]]/Копия_20208[[#This Row],[Number of stores]]</f>
        <v>9.4566336880871384E-3</v>
      </c>
      <c r="M937">
        <f>Копия_20208[[#This Row],[Value (in 1000 rub)]]/Копия_20208[[#This Row],[Volume (in 1000 kg)]]/1000</f>
        <v>0.21531181698196214</v>
      </c>
    </row>
    <row r="938" spans="1:13" hidden="1" x14ac:dyDescent="0.25">
      <c r="A938">
        <v>2022</v>
      </c>
      <c r="B938">
        <v>4</v>
      </c>
      <c r="C938" s="1" t="s">
        <v>26</v>
      </c>
      <c r="D938" s="1" t="s">
        <v>15</v>
      </c>
      <c r="E938" s="1" t="s">
        <v>11</v>
      </c>
      <c r="F938">
        <v>1.0727</v>
      </c>
      <c r="G938" s="5">
        <v>113.266212</v>
      </c>
      <c r="H938">
        <v>0.21460000000000001</v>
      </c>
      <c r="I938">
        <v>73</v>
      </c>
      <c r="J938" s="4">
        <f>AVERAGE(Копия_20208[[#This Row],[Units (in 1000)]]*1000/Копия_20208[[#This Row],[Number of stores]])</f>
        <v>14.694520547945206</v>
      </c>
      <c r="K938">
        <f t="shared" si="14"/>
        <v>105.58983126689661</v>
      </c>
      <c r="L938">
        <f>Копия_20208[[#This Row],[Off-Take]]/Копия_20208[[#This Row],[Number of stores]]</f>
        <v>0.20129480202664665</v>
      </c>
      <c r="M938">
        <f>Копия_20208[[#This Row],[Value (in 1000 rub)]]/Копия_20208[[#This Row],[Volume (in 1000 kg)]]/1000</f>
        <v>0.5278015470643056</v>
      </c>
    </row>
    <row r="939" spans="1:13" x14ac:dyDescent="0.25">
      <c r="A939">
        <v>2022</v>
      </c>
      <c r="B939">
        <v>11</v>
      </c>
      <c r="C939" s="1" t="s">
        <v>32</v>
      </c>
      <c r="D939" s="1" t="s">
        <v>10</v>
      </c>
      <c r="E939" s="1" t="s">
        <v>12</v>
      </c>
      <c r="F939">
        <v>109.5556</v>
      </c>
      <c r="G939" s="5">
        <v>12847.27447</v>
      </c>
      <c r="H939">
        <v>38.344499999999996</v>
      </c>
      <c r="I939" s="8">
        <v>17478</v>
      </c>
      <c r="J939" s="4">
        <f>AVERAGE(Копия_20208[[#This Row],[Units (in 1000)]]*1000/Копия_20208[[#This Row],[Number of stores]])</f>
        <v>6.2682000228859129</v>
      </c>
      <c r="K939" s="4">
        <f t="shared" si="14"/>
        <v>117.26716361372674</v>
      </c>
      <c r="L939">
        <f>Копия_20208[[#This Row],[Off-Take]]/Копия_20208[[#This Row],[Number of stores]]</f>
        <v>3.586337122603223E-4</v>
      </c>
      <c r="M939">
        <f>Копия_20208[[#This Row],[Value (in 1000 rub)]]/Копия_20208[[#This Row],[Volume (in 1000 kg)]]/1000</f>
        <v>0.33504868938178883</v>
      </c>
    </row>
    <row r="940" spans="1:13" hidden="1" x14ac:dyDescent="0.25">
      <c r="A940">
        <v>2022</v>
      </c>
      <c r="B940">
        <v>4</v>
      </c>
      <c r="C940" s="1" t="s">
        <v>26</v>
      </c>
      <c r="D940" s="1" t="s">
        <v>20</v>
      </c>
      <c r="E940" s="1" t="s">
        <v>22</v>
      </c>
      <c r="F940">
        <v>1.0960000000000001</v>
      </c>
      <c r="G940" s="5">
        <v>63.418239</v>
      </c>
      <c r="H940">
        <v>0.28499999999999998</v>
      </c>
      <c r="I940">
        <v>155</v>
      </c>
      <c r="J940" s="4">
        <f>AVERAGE(Копия_20208[[#This Row],[Units (in 1000)]]*1000/Копия_20208[[#This Row],[Number of stores]])</f>
        <v>7.0709677419354842</v>
      </c>
      <c r="K940">
        <f t="shared" si="14"/>
        <v>57.86335675182481</v>
      </c>
      <c r="L940">
        <f>Копия_20208[[#This Row],[Off-Take]]/Копия_20208[[#This Row],[Number of stores]]</f>
        <v>4.5619146722164411E-2</v>
      </c>
      <c r="M940">
        <f>Копия_20208[[#This Row],[Value (in 1000 rub)]]/Копия_20208[[#This Row],[Volume (in 1000 kg)]]/1000</f>
        <v>0.22252013684210528</v>
      </c>
    </row>
    <row r="941" spans="1:13" hidden="1" x14ac:dyDescent="0.25">
      <c r="A941">
        <v>2022</v>
      </c>
      <c r="B941">
        <v>4</v>
      </c>
      <c r="C941" s="1" t="s">
        <v>26</v>
      </c>
      <c r="D941" s="1" t="s">
        <v>20</v>
      </c>
      <c r="E941" s="1" t="s">
        <v>12</v>
      </c>
      <c r="F941">
        <v>10.1778</v>
      </c>
      <c r="G941" s="5">
        <v>634.86123199999997</v>
      </c>
      <c r="H941">
        <v>3.6640999999999999</v>
      </c>
      <c r="I941">
        <v>1409</v>
      </c>
      <c r="J941" s="4">
        <f>AVERAGE(Копия_20208[[#This Row],[Units (in 1000)]]*1000/Копия_20208[[#This Row],[Number of stores]])</f>
        <v>7.2234208658623134</v>
      </c>
      <c r="K941">
        <f t="shared" si="14"/>
        <v>62.377059089390634</v>
      </c>
      <c r="L941">
        <f>Копия_20208[[#This Row],[Off-Take]]/Копия_20208[[#This Row],[Number of stores]]</f>
        <v>5.1266294292848218E-3</v>
      </c>
      <c r="M941">
        <f>Копия_20208[[#This Row],[Value (in 1000 rub)]]/Копия_20208[[#This Row],[Volume (in 1000 kg)]]/1000</f>
        <v>0.17326525804426735</v>
      </c>
    </row>
    <row r="942" spans="1:13" hidden="1" x14ac:dyDescent="0.25">
      <c r="A942">
        <v>2022</v>
      </c>
      <c r="B942">
        <v>4</v>
      </c>
      <c r="C942" s="1" t="s">
        <v>26</v>
      </c>
      <c r="D942" s="1" t="s">
        <v>17</v>
      </c>
      <c r="E942" s="1" t="s">
        <v>18</v>
      </c>
      <c r="F942">
        <v>4.4524999999999997</v>
      </c>
      <c r="G942" s="5">
        <v>416.92419599999999</v>
      </c>
      <c r="H942">
        <v>0.8014</v>
      </c>
      <c r="I942">
        <v>1675</v>
      </c>
      <c r="J942" s="4">
        <f>AVERAGE(Копия_20208[[#This Row],[Units (in 1000)]]*1000/Копия_20208[[#This Row],[Number of stores]])</f>
        <v>2.6582089552238806</v>
      </c>
      <c r="K942">
        <f t="shared" si="14"/>
        <v>93.63822481751825</v>
      </c>
      <c r="L942">
        <f>Копия_20208[[#This Row],[Off-Take]]/Копия_20208[[#This Row],[Number of stores]]</f>
        <v>1.5869904210291824E-3</v>
      </c>
      <c r="M942">
        <f>Копия_20208[[#This Row],[Value (in 1000 rub)]]/Копия_20208[[#This Row],[Volume (in 1000 kg)]]/1000</f>
        <v>0.52024481657100075</v>
      </c>
    </row>
    <row r="943" spans="1:13" hidden="1" x14ac:dyDescent="0.25">
      <c r="A943">
        <v>2022</v>
      </c>
      <c r="B943">
        <v>4</v>
      </c>
      <c r="C943" s="1" t="s">
        <v>26</v>
      </c>
      <c r="D943" s="1" t="s">
        <v>51</v>
      </c>
      <c r="E943" s="1" t="s">
        <v>12</v>
      </c>
      <c r="F943">
        <v>2.0219999999999998</v>
      </c>
      <c r="G943" s="5">
        <v>142.50128599999999</v>
      </c>
      <c r="H943">
        <v>0.77839999999999998</v>
      </c>
      <c r="I943">
        <v>883</v>
      </c>
      <c r="J943" s="4">
        <f>AVERAGE(Копия_20208[[#This Row],[Units (in 1000)]]*1000/Копия_20208[[#This Row],[Number of stores]])</f>
        <v>2.2899207248018119</v>
      </c>
      <c r="K943">
        <f t="shared" si="14"/>
        <v>70.475413452027695</v>
      </c>
      <c r="L943">
        <f>Копия_20208[[#This Row],[Off-Take]]/Копия_20208[[#This Row],[Number of stores]]</f>
        <v>2.5933417041923124E-3</v>
      </c>
      <c r="M943">
        <f>Копия_20208[[#This Row],[Value (in 1000 rub)]]/Копия_20208[[#This Row],[Volume (in 1000 kg)]]/1000</f>
        <v>0.18306948355601232</v>
      </c>
    </row>
    <row r="944" spans="1:13" hidden="1" x14ac:dyDescent="0.25">
      <c r="A944">
        <v>2022</v>
      </c>
      <c r="B944">
        <v>4</v>
      </c>
      <c r="C944" s="1" t="s">
        <v>26</v>
      </c>
      <c r="D944" s="1" t="s">
        <v>51</v>
      </c>
      <c r="E944" s="1" t="s">
        <v>13</v>
      </c>
      <c r="F944">
        <v>1.6967000000000001</v>
      </c>
      <c r="G944" s="5">
        <v>141.081872</v>
      </c>
      <c r="H944">
        <v>0.83140000000000003</v>
      </c>
      <c r="I944">
        <v>281</v>
      </c>
      <c r="J944" s="4">
        <f>AVERAGE(Копия_20208[[#This Row],[Units (in 1000)]]*1000/Копия_20208[[#This Row],[Number of stores]])</f>
        <v>6.0380782918149469</v>
      </c>
      <c r="K944">
        <f t="shared" si="14"/>
        <v>83.150746743678909</v>
      </c>
      <c r="L944">
        <f>Копия_20208[[#This Row],[Off-Take]]/Копия_20208[[#This Row],[Number of stores]]</f>
        <v>2.1487823102544296E-2</v>
      </c>
      <c r="M944">
        <f>Копия_20208[[#This Row],[Value (in 1000 rub)]]/Копия_20208[[#This Row],[Volume (in 1000 kg)]]/1000</f>
        <v>0.16969193168150107</v>
      </c>
    </row>
    <row r="945" spans="1:13" hidden="1" x14ac:dyDescent="0.25">
      <c r="A945">
        <v>2022</v>
      </c>
      <c r="B945">
        <v>4</v>
      </c>
      <c r="C945" s="1" t="s">
        <v>26</v>
      </c>
      <c r="D945" s="1" t="s">
        <v>21</v>
      </c>
      <c r="E945" s="1" t="s">
        <v>22</v>
      </c>
      <c r="F945">
        <v>2E-3</v>
      </c>
      <c r="G945" s="5">
        <v>0.89559599999999995</v>
      </c>
      <c r="H945">
        <v>5.9999999999999995E-4</v>
      </c>
      <c r="I945">
        <v>2</v>
      </c>
      <c r="J945" s="4">
        <f>AVERAGE(Копия_20208[[#This Row],[Units (in 1000)]]*1000/Копия_20208[[#This Row],[Number of stores]])</f>
        <v>1</v>
      </c>
      <c r="K945">
        <f t="shared" si="14"/>
        <v>447.79799999999994</v>
      </c>
      <c r="L945">
        <f>Копия_20208[[#This Row],[Off-Take]]/Копия_20208[[#This Row],[Number of stores]]</f>
        <v>0.5</v>
      </c>
      <c r="M945">
        <f>Копия_20208[[#This Row],[Value (in 1000 rub)]]/Копия_20208[[#This Row],[Volume (in 1000 kg)]]/1000</f>
        <v>1.4926600000000001</v>
      </c>
    </row>
    <row r="946" spans="1:13" hidden="1" x14ac:dyDescent="0.25">
      <c r="A946">
        <v>2022</v>
      </c>
      <c r="B946">
        <v>4</v>
      </c>
      <c r="C946" s="1" t="s">
        <v>26</v>
      </c>
      <c r="D946" s="1" t="s">
        <v>21</v>
      </c>
      <c r="E946" s="1" t="s">
        <v>27</v>
      </c>
      <c r="F946">
        <v>6.9999999999999999E-4</v>
      </c>
      <c r="G946" s="5">
        <v>0.238702</v>
      </c>
      <c r="H946" s="5">
        <v>2.0000000000000001E-4</v>
      </c>
      <c r="I946">
        <v>2</v>
      </c>
      <c r="J946" s="4">
        <f>AVERAGE(Копия_20208[[#This Row],[Units (in 1000)]]*1000/Копия_20208[[#This Row],[Number of stores]])</f>
        <v>0.35</v>
      </c>
      <c r="K946">
        <f t="shared" si="14"/>
        <v>341.00285714285712</v>
      </c>
      <c r="L946">
        <f>Копия_20208[[#This Row],[Off-Take]]/Копия_20208[[#This Row],[Number of stores]]</f>
        <v>0.17499999999999999</v>
      </c>
      <c r="M946">
        <f>Копия_20208[[#This Row],[Value (in 1000 rub)]]/Копия_20208[[#This Row],[Volume (in 1000 kg)]]/1000</f>
        <v>1.1935100000000001</v>
      </c>
    </row>
    <row r="947" spans="1:13" hidden="1" x14ac:dyDescent="0.25">
      <c r="A947">
        <v>2022</v>
      </c>
      <c r="B947">
        <v>4</v>
      </c>
      <c r="C947" s="1" t="s">
        <v>26</v>
      </c>
      <c r="D947" s="1" t="s">
        <v>21</v>
      </c>
      <c r="E947" s="1" t="s">
        <v>13</v>
      </c>
      <c r="F947">
        <v>1.2879</v>
      </c>
      <c r="G947" s="5">
        <v>227.064729</v>
      </c>
      <c r="H947">
        <v>0.51519999999999999</v>
      </c>
      <c r="I947">
        <v>388</v>
      </c>
      <c r="J947" s="4">
        <f>AVERAGE(Копия_20208[[#This Row],[Units (in 1000)]]*1000/Копия_20208[[#This Row],[Number of stores]])</f>
        <v>3.3193298969072167</v>
      </c>
      <c r="K947">
        <f t="shared" ref="K947:K1010" si="15">AVERAGE(G947/F947)</f>
        <v>176.30617982762635</v>
      </c>
      <c r="L947">
        <f>Копия_20208[[#This Row],[Off-Take]]/Копия_20208[[#This Row],[Number of stores]]</f>
        <v>8.5549739611010742E-3</v>
      </c>
      <c r="M947">
        <f>Копия_20208[[#This Row],[Value (in 1000 rub)]]/Копия_20208[[#This Row],[Volume (in 1000 kg)]]/1000</f>
        <v>0.44073122864906833</v>
      </c>
    </row>
    <row r="948" spans="1:13" hidden="1" x14ac:dyDescent="0.25">
      <c r="A948">
        <v>2022</v>
      </c>
      <c r="B948">
        <v>4</v>
      </c>
      <c r="C948" s="1" t="s">
        <v>26</v>
      </c>
      <c r="D948" s="1" t="s">
        <v>53</v>
      </c>
      <c r="E948" s="1" t="s">
        <v>12</v>
      </c>
      <c r="F948">
        <v>1.6755</v>
      </c>
      <c r="G948" s="5">
        <v>152.96133399999999</v>
      </c>
      <c r="H948">
        <v>0.58640000000000003</v>
      </c>
      <c r="I948">
        <v>814</v>
      </c>
      <c r="J948" s="4">
        <f>AVERAGE(Копия_20208[[#This Row],[Units (in 1000)]]*1000/Копия_20208[[#This Row],[Number of stores]])</f>
        <v>2.0583538083538082</v>
      </c>
      <c r="K948">
        <f t="shared" si="15"/>
        <v>91.292947776783052</v>
      </c>
      <c r="L948">
        <f>Копия_20208[[#This Row],[Off-Take]]/Копия_20208[[#This Row],[Number of stores]]</f>
        <v>2.5286901822528358E-3</v>
      </c>
      <c r="M948">
        <f>Копия_20208[[#This Row],[Value (in 1000 rub)]]/Копия_20208[[#This Row],[Volume (in 1000 kg)]]/1000</f>
        <v>0.26084811391541607</v>
      </c>
    </row>
    <row r="949" spans="1:13" hidden="1" x14ac:dyDescent="0.25">
      <c r="A949">
        <v>2022</v>
      </c>
      <c r="B949">
        <v>4</v>
      </c>
      <c r="C949" s="1" t="s">
        <v>26</v>
      </c>
      <c r="D949" s="1" t="s">
        <v>48</v>
      </c>
      <c r="E949" s="1" t="s">
        <v>27</v>
      </c>
      <c r="F949">
        <v>1.2133</v>
      </c>
      <c r="G949" s="5">
        <v>95.999382999999995</v>
      </c>
      <c r="H949" s="5">
        <v>0.38819999999999999</v>
      </c>
      <c r="I949">
        <v>1026</v>
      </c>
      <c r="J949" s="4">
        <f>AVERAGE(Копия_20208[[#This Row],[Units (in 1000)]]*1000/Копия_20208[[#This Row],[Number of stores]])</f>
        <v>1.1825536062378168</v>
      </c>
      <c r="K949">
        <f t="shared" si="15"/>
        <v>79.122544300667599</v>
      </c>
      <c r="L949">
        <f>Копия_20208[[#This Row],[Off-Take]]/Копия_20208[[#This Row],[Number of stores]]</f>
        <v>1.1525863608555719E-3</v>
      </c>
      <c r="M949">
        <f>Копия_20208[[#This Row],[Value (in 1000 rub)]]/Копия_20208[[#This Row],[Volume (in 1000 kg)]]/1000</f>
        <v>0.24729361926841834</v>
      </c>
    </row>
    <row r="950" spans="1:13" hidden="1" x14ac:dyDescent="0.25">
      <c r="A950">
        <v>2022</v>
      </c>
      <c r="B950">
        <v>4</v>
      </c>
      <c r="C950" s="1" t="s">
        <v>26</v>
      </c>
      <c r="D950" s="1" t="s">
        <v>54</v>
      </c>
      <c r="E950" s="1" t="s">
        <v>12</v>
      </c>
      <c r="F950">
        <v>1.1158999999999999</v>
      </c>
      <c r="G950" s="5">
        <v>89.912221000000002</v>
      </c>
      <c r="H950">
        <v>0.39050000000000001</v>
      </c>
      <c r="I950">
        <v>566</v>
      </c>
      <c r="J950" s="4">
        <f>AVERAGE(Копия_20208[[#This Row],[Units (in 1000)]]*1000/Копия_20208[[#This Row],[Number of stores]])</f>
        <v>1.971554770318021</v>
      </c>
      <c r="K950">
        <f t="shared" si="15"/>
        <v>80.573726140335168</v>
      </c>
      <c r="L950">
        <f>Копия_20208[[#This Row],[Off-Take]]/Копия_20208[[#This Row],[Number of stores]]</f>
        <v>3.483312315049507E-3</v>
      </c>
      <c r="M950">
        <f>Копия_20208[[#This Row],[Value (in 1000 rub)]]/Копия_20208[[#This Row],[Volume (in 1000 kg)]]/1000</f>
        <v>0.23024896542893725</v>
      </c>
    </row>
    <row r="951" spans="1:13" hidden="1" x14ac:dyDescent="0.25">
      <c r="A951">
        <v>2022</v>
      </c>
      <c r="B951">
        <v>4</v>
      </c>
      <c r="C951" s="1" t="s">
        <v>26</v>
      </c>
      <c r="D951" s="1" t="s">
        <v>16</v>
      </c>
      <c r="E951" s="1" t="s">
        <v>11</v>
      </c>
      <c r="F951">
        <v>1.2441</v>
      </c>
      <c r="G951" s="5">
        <v>83.254228999999995</v>
      </c>
      <c r="H951">
        <v>0.28620000000000001</v>
      </c>
      <c r="I951">
        <v>0</v>
      </c>
      <c r="J951" s="4" t="e">
        <f>AVERAGE(Копия_20208[[#This Row],[Units (in 1000)]]*1000/Копия_20208[[#This Row],[Number of stores]])</f>
        <v>#DIV/0!</v>
      </c>
      <c r="K951">
        <f t="shared" si="15"/>
        <v>66.919242022345472</v>
      </c>
      <c r="L951" t="e">
        <f>Копия_20208[[#This Row],[Off-Take]]/Копия_20208[[#This Row],[Number of stores]]</f>
        <v>#DIV/0!</v>
      </c>
      <c r="M951">
        <f>Копия_20208[[#This Row],[Value (in 1000 rub)]]/Копия_20208[[#This Row],[Volume (in 1000 kg)]]/1000</f>
        <v>0.29089527952480781</v>
      </c>
    </row>
    <row r="952" spans="1:13" hidden="1" x14ac:dyDescent="0.25">
      <c r="A952">
        <v>2022</v>
      </c>
      <c r="B952">
        <v>4</v>
      </c>
      <c r="C952" s="1" t="s">
        <v>26</v>
      </c>
      <c r="D952" s="1" t="s">
        <v>16</v>
      </c>
      <c r="E952" s="1" t="s">
        <v>13</v>
      </c>
      <c r="F952">
        <v>7.6E-3</v>
      </c>
      <c r="G952" s="5">
        <v>1.0291360000000001</v>
      </c>
      <c r="H952">
        <v>3.3999999999999998E-3</v>
      </c>
      <c r="I952">
        <v>0</v>
      </c>
      <c r="J952" s="4" t="e">
        <f>AVERAGE(Копия_20208[[#This Row],[Units (in 1000)]]*1000/Копия_20208[[#This Row],[Number of stores]])</f>
        <v>#DIV/0!</v>
      </c>
      <c r="K952">
        <f t="shared" si="15"/>
        <v>135.41263157894738</v>
      </c>
      <c r="L952" t="e">
        <f>Копия_20208[[#This Row],[Off-Take]]/Копия_20208[[#This Row],[Number of stores]]</f>
        <v>#DIV/0!</v>
      </c>
      <c r="M952">
        <f>Копия_20208[[#This Row],[Value (in 1000 rub)]]/Копия_20208[[#This Row],[Volume (in 1000 kg)]]/1000</f>
        <v>0.30268705882352948</v>
      </c>
    </row>
    <row r="953" spans="1:13" hidden="1" x14ac:dyDescent="0.25">
      <c r="A953">
        <v>2022</v>
      </c>
      <c r="B953">
        <v>4</v>
      </c>
      <c r="C953" s="1" t="s">
        <v>32</v>
      </c>
      <c r="D953" s="1" t="s">
        <v>10</v>
      </c>
      <c r="E953" s="1" t="s">
        <v>11</v>
      </c>
      <c r="F953">
        <v>94.072100000000006</v>
      </c>
      <c r="G953" s="5">
        <v>6235.1577299999999</v>
      </c>
      <c r="H953">
        <v>19.755099999999999</v>
      </c>
      <c r="I953">
        <v>13935</v>
      </c>
      <c r="J953" s="4">
        <f>AVERAGE(Копия_20208[[#This Row],[Units (in 1000)]]*1000/Копия_20208[[#This Row],[Number of stores]])</f>
        <v>6.7507786149982065</v>
      </c>
      <c r="K953">
        <f t="shared" si="15"/>
        <v>66.280626561966827</v>
      </c>
      <c r="L953">
        <f>Копия_20208[[#This Row],[Off-Take]]/Копия_20208[[#This Row],[Number of stores]]</f>
        <v>4.8444769393600332E-4</v>
      </c>
      <c r="M953">
        <f>Копия_20208[[#This Row],[Value (in 1000 rub)]]/Копия_20208[[#This Row],[Volume (in 1000 kg)]]/1000</f>
        <v>0.31562268629366591</v>
      </c>
    </row>
    <row r="954" spans="1:13" x14ac:dyDescent="0.25">
      <c r="A954">
        <v>2022</v>
      </c>
      <c r="B954">
        <v>12</v>
      </c>
      <c r="C954" s="1" t="s">
        <v>9</v>
      </c>
      <c r="D954" s="1" t="s">
        <v>10</v>
      </c>
      <c r="E954" s="1" t="s">
        <v>12</v>
      </c>
      <c r="F954">
        <v>26.398</v>
      </c>
      <c r="G954" s="5">
        <v>3098.2747159999999</v>
      </c>
      <c r="H954">
        <v>9.2393000000000001</v>
      </c>
      <c r="I954">
        <v>596</v>
      </c>
      <c r="J954" s="4">
        <f>AVERAGE(Копия_20208[[#This Row],[Units (in 1000)]]*1000/Копия_20208[[#This Row],[Number of stores]])</f>
        <v>44.291946308724832</v>
      </c>
      <c r="K954" s="4">
        <f t="shared" si="15"/>
        <v>117.36778225623154</v>
      </c>
      <c r="L954" s="4">
        <f>Копия_20208[[#This Row],[Off-Take]]/Копия_20208[[#This Row],[Number of stores]]</f>
        <v>7.4315346155578582E-2</v>
      </c>
      <c r="M954" s="4">
        <f>Копия_20208[[#This Row],[Value (in 1000 rub)]]/Копия_20208[[#This Row],[Volume (in 1000 kg)]]/1000</f>
        <v>0.33533652073209008</v>
      </c>
    </row>
    <row r="955" spans="1:13" x14ac:dyDescent="0.25">
      <c r="A955">
        <v>2022</v>
      </c>
      <c r="B955">
        <v>12</v>
      </c>
      <c r="C955" s="1" t="s">
        <v>26</v>
      </c>
      <c r="D955" s="1" t="s">
        <v>10</v>
      </c>
      <c r="E955" s="1" t="s">
        <v>12</v>
      </c>
      <c r="F955">
        <v>41.937199999999997</v>
      </c>
      <c r="G955" s="5">
        <v>5315.2365040000004</v>
      </c>
      <c r="H955">
        <v>14.678000000000001</v>
      </c>
      <c r="I955">
        <v>7912</v>
      </c>
      <c r="J955" s="4">
        <f>AVERAGE(Копия_20208[[#This Row],[Units (in 1000)]]*1000/Копия_20208[[#This Row],[Number of stores]])</f>
        <v>5.3004550050556114</v>
      </c>
      <c r="K955" s="4">
        <f t="shared" si="15"/>
        <v>126.7427606993314</v>
      </c>
      <c r="L955">
        <f>Копия_20208[[#This Row],[Off-Take]]/Копия_20208[[#This Row],[Number of stores]]</f>
        <v>6.6992606231744325E-4</v>
      </c>
      <c r="M955">
        <f>Копия_20208[[#This Row],[Value (in 1000 rub)]]/Копия_20208[[#This Row],[Volume (in 1000 kg)]]/1000</f>
        <v>0.36212266684834449</v>
      </c>
    </row>
    <row r="956" spans="1:13" hidden="1" x14ac:dyDescent="0.25">
      <c r="A956">
        <v>2022</v>
      </c>
      <c r="B956">
        <v>4</v>
      </c>
      <c r="C956" s="1" t="s">
        <v>32</v>
      </c>
      <c r="D956" s="1" t="s">
        <v>10</v>
      </c>
      <c r="E956" s="1" t="s">
        <v>14</v>
      </c>
      <c r="F956">
        <v>1.5699999999999999E-2</v>
      </c>
      <c r="G956" s="5">
        <v>3.2499920000000002</v>
      </c>
      <c r="H956">
        <v>1.18E-2</v>
      </c>
      <c r="I956">
        <v>4</v>
      </c>
      <c r="J956" s="4">
        <f>AVERAGE(Копия_20208[[#This Row],[Units (in 1000)]]*1000/Копия_20208[[#This Row],[Number of stores]])</f>
        <v>3.9249999999999998</v>
      </c>
      <c r="K956">
        <f t="shared" si="15"/>
        <v>207.0058598726115</v>
      </c>
      <c r="L956">
        <f>Копия_20208[[#This Row],[Off-Take]]/Копия_20208[[#This Row],[Number of stores]]</f>
        <v>0.98124999999999996</v>
      </c>
      <c r="M956">
        <f>Копия_20208[[#This Row],[Value (in 1000 rub)]]/Копия_20208[[#This Row],[Volume (in 1000 kg)]]/1000</f>
        <v>0.27542305084745766</v>
      </c>
    </row>
    <row r="957" spans="1:13" hidden="1" x14ac:dyDescent="0.25">
      <c r="A957">
        <v>2022</v>
      </c>
      <c r="B957">
        <v>4</v>
      </c>
      <c r="C957" s="1" t="s">
        <v>32</v>
      </c>
      <c r="D957" s="1" t="s">
        <v>15</v>
      </c>
      <c r="E957" s="1" t="s">
        <v>11</v>
      </c>
      <c r="F957">
        <v>1.2804</v>
      </c>
      <c r="G957" s="5">
        <v>166.170232</v>
      </c>
      <c r="H957">
        <v>0.25609999999999999</v>
      </c>
      <c r="I957">
        <v>230</v>
      </c>
      <c r="J957" s="4">
        <f>AVERAGE(Копия_20208[[#This Row],[Units (in 1000)]]*1000/Копия_20208[[#This Row],[Number of stores]])</f>
        <v>5.5669565217391312</v>
      </c>
      <c r="K957">
        <f t="shared" si="15"/>
        <v>129.77993751952516</v>
      </c>
      <c r="L957">
        <f>Копия_20208[[#This Row],[Off-Take]]/Копия_20208[[#This Row],[Number of stores]]</f>
        <v>2.4204158790170138E-2</v>
      </c>
      <c r="M957">
        <f>Копия_20208[[#This Row],[Value (in 1000 rub)]]/Копия_20208[[#This Row],[Volume (in 1000 kg)]]/1000</f>
        <v>0.64884901210464663</v>
      </c>
    </row>
    <row r="958" spans="1:13" x14ac:dyDescent="0.25">
      <c r="A958">
        <v>2022</v>
      </c>
      <c r="B958">
        <v>12</v>
      </c>
      <c r="C958" s="1" t="s">
        <v>32</v>
      </c>
      <c r="D958" s="1" t="s">
        <v>10</v>
      </c>
      <c r="E958" s="1" t="s">
        <v>12</v>
      </c>
      <c r="F958">
        <v>124.5474</v>
      </c>
      <c r="G958" s="5">
        <v>14747.014971000001</v>
      </c>
      <c r="H958">
        <v>43.5916</v>
      </c>
      <c r="I958" s="8">
        <v>16029</v>
      </c>
      <c r="J958" s="4">
        <f>AVERAGE(Копия_20208[[#This Row],[Units (in 1000)]]*1000/Копия_20208[[#This Row],[Number of stores]])</f>
        <v>7.7701291409320605</v>
      </c>
      <c r="K958" s="4">
        <f t="shared" si="15"/>
        <v>118.40484001271805</v>
      </c>
      <c r="L958">
        <f>Копия_20208[[#This Row],[Off-Take]]/Копия_20208[[#This Row],[Number of stores]]</f>
        <v>4.8475445386063137E-4</v>
      </c>
      <c r="M958">
        <f>Копия_20208[[#This Row],[Value (in 1000 rub)]]/Копия_20208[[#This Row],[Volume (in 1000 kg)]]/1000</f>
        <v>0.33829946528689014</v>
      </c>
    </row>
    <row r="959" spans="1:13" hidden="1" x14ac:dyDescent="0.25">
      <c r="A959">
        <v>2022</v>
      </c>
      <c r="B959">
        <v>4</v>
      </c>
      <c r="C959" s="1" t="s">
        <v>32</v>
      </c>
      <c r="D959" s="1" t="s">
        <v>20</v>
      </c>
      <c r="E959" s="1" t="s">
        <v>22</v>
      </c>
      <c r="F959">
        <v>2.6467000000000001</v>
      </c>
      <c r="G959" s="5">
        <v>152.97903700000001</v>
      </c>
      <c r="H959">
        <v>0.68810000000000004</v>
      </c>
      <c r="I959">
        <v>337</v>
      </c>
      <c r="J959" s="4">
        <f>AVERAGE(Копия_20208[[#This Row],[Units (in 1000)]]*1000/Копия_20208[[#This Row],[Number of stores]])</f>
        <v>7.853709198813057</v>
      </c>
      <c r="K959">
        <f t="shared" si="15"/>
        <v>57.799915744134204</v>
      </c>
      <c r="L959">
        <f>Копия_20208[[#This Row],[Off-Take]]/Копия_20208[[#This Row],[Number of stores]]</f>
        <v>2.3304775070661889E-2</v>
      </c>
      <c r="M959">
        <f>Копия_20208[[#This Row],[Value (in 1000 rub)]]/Копия_20208[[#This Row],[Volume (in 1000 kg)]]/1000</f>
        <v>0.22232093736375527</v>
      </c>
    </row>
    <row r="960" spans="1:13" hidden="1" x14ac:dyDescent="0.25">
      <c r="A960">
        <v>2022</v>
      </c>
      <c r="B960">
        <v>4</v>
      </c>
      <c r="C960" s="1" t="s">
        <v>32</v>
      </c>
      <c r="D960" s="1" t="s">
        <v>20</v>
      </c>
      <c r="E960" s="1" t="s">
        <v>12</v>
      </c>
      <c r="F960">
        <v>32.6462</v>
      </c>
      <c r="G960" s="5">
        <v>2037.907029</v>
      </c>
      <c r="H960">
        <v>11.752599999999999</v>
      </c>
      <c r="I960">
        <v>1760</v>
      </c>
      <c r="J960" s="4">
        <f>AVERAGE(Копия_20208[[#This Row],[Units (in 1000)]]*1000/Копия_20208[[#This Row],[Number of stores]])</f>
        <v>18.548977272727274</v>
      </c>
      <c r="K960">
        <f t="shared" si="15"/>
        <v>62.424019610245601</v>
      </c>
      <c r="L960">
        <f>Копия_20208[[#This Row],[Off-Take]]/Копия_20208[[#This Row],[Number of stores]]</f>
        <v>1.0539191632231406E-2</v>
      </c>
      <c r="M960">
        <f>Копия_20208[[#This Row],[Value (in 1000 rub)]]/Копия_20208[[#This Row],[Volume (in 1000 kg)]]/1000</f>
        <v>0.17340052660687849</v>
      </c>
    </row>
    <row r="961" spans="1:13" hidden="1" x14ac:dyDescent="0.25">
      <c r="A961">
        <v>2022</v>
      </c>
      <c r="B961">
        <v>4</v>
      </c>
      <c r="C961" s="1" t="s">
        <v>32</v>
      </c>
      <c r="D961" s="1" t="s">
        <v>21</v>
      </c>
      <c r="E961" s="1" t="s">
        <v>22</v>
      </c>
      <c r="F961">
        <v>5.1999999999999998E-3</v>
      </c>
      <c r="G961" s="5">
        <v>2.054427</v>
      </c>
      <c r="H961">
        <v>1.4E-3</v>
      </c>
      <c r="I961">
        <v>4</v>
      </c>
      <c r="J961" s="4">
        <f>AVERAGE(Копия_20208[[#This Row],[Units (in 1000)]]*1000/Копия_20208[[#This Row],[Number of stores]])</f>
        <v>1.3</v>
      </c>
      <c r="K961">
        <f t="shared" si="15"/>
        <v>395.08211538461541</v>
      </c>
      <c r="L961">
        <f>Копия_20208[[#This Row],[Off-Take]]/Копия_20208[[#This Row],[Number of stores]]</f>
        <v>0.32500000000000001</v>
      </c>
      <c r="M961">
        <f>Копия_20208[[#This Row],[Value (in 1000 rub)]]/Копия_20208[[#This Row],[Volume (in 1000 kg)]]/1000</f>
        <v>1.4674478571428571</v>
      </c>
    </row>
    <row r="962" spans="1:13" hidden="1" x14ac:dyDescent="0.25">
      <c r="A962">
        <v>2022</v>
      </c>
      <c r="B962">
        <v>4</v>
      </c>
      <c r="C962" s="1" t="s">
        <v>32</v>
      </c>
      <c r="D962" s="1" t="s">
        <v>21</v>
      </c>
      <c r="E962" s="1" t="s">
        <v>27</v>
      </c>
      <c r="F962">
        <v>7.7299999999999994E-2</v>
      </c>
      <c r="G962" s="5">
        <v>23.693545</v>
      </c>
      <c r="H962" s="5">
        <v>2.3199999999999998E-2</v>
      </c>
      <c r="I962">
        <v>28</v>
      </c>
      <c r="J962" s="4">
        <f>AVERAGE(Копия_20208[[#This Row],[Units (in 1000)]]*1000/Копия_20208[[#This Row],[Number of stores]])</f>
        <v>2.7607142857142857</v>
      </c>
      <c r="K962">
        <f t="shared" si="15"/>
        <v>306.51416558861581</v>
      </c>
      <c r="L962">
        <f>Копия_20208[[#This Row],[Off-Take]]/Копия_20208[[#This Row],[Number of stores]]</f>
        <v>9.8596938775510207E-2</v>
      </c>
      <c r="M962">
        <f>Копия_20208[[#This Row],[Value (in 1000 rub)]]/Копия_20208[[#This Row],[Volume (in 1000 kg)]]/1000</f>
        <v>1.0212734913793104</v>
      </c>
    </row>
    <row r="963" spans="1:13" hidden="1" x14ac:dyDescent="0.25">
      <c r="A963">
        <v>2022</v>
      </c>
      <c r="B963">
        <v>4</v>
      </c>
      <c r="C963" s="1" t="s">
        <v>32</v>
      </c>
      <c r="D963" s="1" t="s">
        <v>21</v>
      </c>
      <c r="E963" s="1" t="s">
        <v>13</v>
      </c>
      <c r="F963">
        <v>4.3506999999999998</v>
      </c>
      <c r="G963" s="5">
        <v>1098.9411749999999</v>
      </c>
      <c r="H963">
        <v>1.7402</v>
      </c>
      <c r="I963">
        <v>426</v>
      </c>
      <c r="J963" s="4">
        <f>AVERAGE(Копия_20208[[#This Row],[Units (in 1000)]]*1000/Копия_20208[[#This Row],[Number of stores]])</f>
        <v>10.212910798122065</v>
      </c>
      <c r="K963">
        <f t="shared" si="15"/>
        <v>252.58950858482544</v>
      </c>
      <c r="L963">
        <f>Копия_20208[[#This Row],[Off-Take]]/Копия_20208[[#This Row],[Number of stores]]</f>
        <v>2.3973969009676209E-2</v>
      </c>
      <c r="M963">
        <f>Копия_20208[[#This Row],[Value (in 1000 rub)]]/Копия_20208[[#This Row],[Volume (in 1000 kg)]]/1000</f>
        <v>0.63150280140213766</v>
      </c>
    </row>
    <row r="964" spans="1:13" hidden="1" x14ac:dyDescent="0.25">
      <c r="A964">
        <v>2022</v>
      </c>
      <c r="B964">
        <v>4</v>
      </c>
      <c r="C964" s="1" t="s">
        <v>32</v>
      </c>
      <c r="D964" s="1" t="s">
        <v>53</v>
      </c>
      <c r="E964" s="1" t="s">
        <v>12</v>
      </c>
      <c r="F964">
        <v>10.287599999999999</v>
      </c>
      <c r="G964" s="5">
        <v>955.543497</v>
      </c>
      <c r="H964">
        <v>3.6006999999999998</v>
      </c>
      <c r="I964">
        <v>3276</v>
      </c>
      <c r="J964" s="4">
        <f>AVERAGE(Копия_20208[[#This Row],[Units (in 1000)]]*1000/Копия_20208[[#This Row],[Number of stores]])</f>
        <v>3.1402930402930398</v>
      </c>
      <c r="K964">
        <f t="shared" si="15"/>
        <v>92.883033652163775</v>
      </c>
      <c r="L964">
        <f>Копия_20208[[#This Row],[Off-Take]]/Копия_20208[[#This Row],[Number of stores]]</f>
        <v>9.5857540912485956E-4</v>
      </c>
      <c r="M964">
        <f>Копия_20208[[#This Row],[Value (in 1000 rub)]]/Копия_20208[[#This Row],[Volume (in 1000 kg)]]/1000</f>
        <v>0.26537714805454499</v>
      </c>
    </row>
    <row r="965" spans="1:13" hidden="1" x14ac:dyDescent="0.25">
      <c r="A965">
        <v>2022</v>
      </c>
      <c r="B965">
        <v>4</v>
      </c>
      <c r="C965" s="1" t="s">
        <v>32</v>
      </c>
      <c r="D965" s="1" t="s">
        <v>33</v>
      </c>
      <c r="E965" s="1" t="s">
        <v>18</v>
      </c>
      <c r="F965">
        <v>2.2896999999999998</v>
      </c>
      <c r="G965" s="5">
        <v>723.54970800000001</v>
      </c>
      <c r="H965">
        <v>0.435</v>
      </c>
      <c r="I965">
        <v>122</v>
      </c>
      <c r="J965" s="4">
        <f>AVERAGE(Копия_20208[[#This Row],[Units (in 1000)]]*1000/Копия_20208[[#This Row],[Number of stores]])</f>
        <v>18.768032786885243</v>
      </c>
      <c r="K965">
        <f t="shared" si="15"/>
        <v>316.0019688168756</v>
      </c>
      <c r="L965">
        <f>Копия_20208[[#This Row],[Off-Take]]/Копия_20208[[#This Row],[Number of stores]]</f>
        <v>0.1538363343187315</v>
      </c>
      <c r="M965">
        <f>Копия_20208[[#This Row],[Value (in 1000 rub)]]/Копия_20208[[#This Row],[Volume (in 1000 kg)]]/1000</f>
        <v>1.6633326620689657</v>
      </c>
    </row>
    <row r="966" spans="1:13" hidden="1" x14ac:dyDescent="0.25">
      <c r="A966">
        <v>2022</v>
      </c>
      <c r="B966">
        <v>4</v>
      </c>
      <c r="C966" s="1" t="s">
        <v>32</v>
      </c>
      <c r="D966" s="1" t="s">
        <v>33</v>
      </c>
      <c r="E966" s="1" t="s">
        <v>12</v>
      </c>
      <c r="F966">
        <v>2.4E-2</v>
      </c>
      <c r="G966" s="5">
        <v>10.674282</v>
      </c>
      <c r="H966">
        <v>8.6E-3</v>
      </c>
      <c r="I966">
        <v>6</v>
      </c>
      <c r="J966" s="4">
        <f>AVERAGE(Копия_20208[[#This Row],[Units (in 1000)]]*1000/Копия_20208[[#This Row],[Number of stores]])</f>
        <v>4</v>
      </c>
      <c r="K966">
        <f t="shared" si="15"/>
        <v>444.76175000000001</v>
      </c>
      <c r="L966">
        <f>Копия_20208[[#This Row],[Off-Take]]/Копия_20208[[#This Row],[Number of stores]]</f>
        <v>0.66666666666666663</v>
      </c>
      <c r="M966">
        <f>Копия_20208[[#This Row],[Value (in 1000 rub)]]/Копия_20208[[#This Row],[Volume (in 1000 kg)]]/1000</f>
        <v>1.2411955813953488</v>
      </c>
    </row>
    <row r="967" spans="1:13" hidden="1" x14ac:dyDescent="0.25">
      <c r="A967">
        <v>2022</v>
      </c>
      <c r="B967">
        <v>4</v>
      </c>
      <c r="C967" s="1" t="s">
        <v>32</v>
      </c>
      <c r="D967" s="1" t="s">
        <v>33</v>
      </c>
      <c r="E967" s="1" t="s">
        <v>13</v>
      </c>
      <c r="F967">
        <v>0.1361</v>
      </c>
      <c r="G967" s="5">
        <v>71.973048000000006</v>
      </c>
      <c r="H967">
        <v>6.8000000000000005E-2</v>
      </c>
      <c r="I967">
        <v>52</v>
      </c>
      <c r="J967" s="4">
        <f>AVERAGE(Копия_20208[[#This Row],[Units (in 1000)]]*1000/Копия_20208[[#This Row],[Number of stores]])</f>
        <v>2.6173076923076923</v>
      </c>
      <c r="K967">
        <f t="shared" si="15"/>
        <v>528.82474650991924</v>
      </c>
      <c r="L967">
        <f>Копия_20208[[#This Row],[Off-Take]]/Копия_20208[[#This Row],[Number of stores]]</f>
        <v>5.0332840236686389E-2</v>
      </c>
      <c r="M967">
        <f>Копия_20208[[#This Row],[Value (in 1000 rub)]]/Копия_20208[[#This Row],[Volume (in 1000 kg)]]/1000</f>
        <v>1.0584271764705881</v>
      </c>
    </row>
    <row r="968" spans="1:13" hidden="1" x14ac:dyDescent="0.25">
      <c r="A968">
        <v>2022</v>
      </c>
      <c r="B968">
        <v>4</v>
      </c>
      <c r="C968" s="1" t="s">
        <v>32</v>
      </c>
      <c r="D968" s="1" t="s">
        <v>17</v>
      </c>
      <c r="E968" s="1" t="s">
        <v>18</v>
      </c>
      <c r="F968">
        <v>6.2295999999999996</v>
      </c>
      <c r="G968" s="5">
        <v>631.50654299999997</v>
      </c>
      <c r="H968">
        <v>1.1213</v>
      </c>
      <c r="I968">
        <v>2641</v>
      </c>
      <c r="J968" s="4">
        <f>AVERAGE(Копия_20208[[#This Row],[Units (in 1000)]]*1000/Копия_20208[[#This Row],[Number of stores]])</f>
        <v>2.3588034835289662</v>
      </c>
      <c r="K968">
        <f t="shared" si="15"/>
        <v>101.37192484268652</v>
      </c>
      <c r="L968">
        <f>Копия_20208[[#This Row],[Off-Take]]/Копия_20208[[#This Row],[Number of stores]]</f>
        <v>8.9314785442217576E-4</v>
      </c>
      <c r="M968">
        <f>Копия_20208[[#This Row],[Value (in 1000 rub)]]/Копия_20208[[#This Row],[Volume (in 1000 kg)]]/1000</f>
        <v>0.56319142334789973</v>
      </c>
    </row>
    <row r="969" spans="1:13" hidden="1" x14ac:dyDescent="0.25">
      <c r="A969">
        <v>2022</v>
      </c>
      <c r="B969">
        <v>4</v>
      </c>
      <c r="C969" s="1" t="s">
        <v>32</v>
      </c>
      <c r="D969" s="1" t="s">
        <v>19</v>
      </c>
      <c r="E969" s="1" t="s">
        <v>12</v>
      </c>
      <c r="F969">
        <v>2.4323999999999999</v>
      </c>
      <c r="G969" s="5">
        <v>528.57777799999997</v>
      </c>
      <c r="H969">
        <v>0.9</v>
      </c>
      <c r="I969">
        <v>0</v>
      </c>
      <c r="J969" s="4" t="e">
        <f>AVERAGE(Копия_20208[[#This Row],[Units (in 1000)]]*1000/Копия_20208[[#This Row],[Number of stores]])</f>
        <v>#DIV/0!</v>
      </c>
      <c r="K969">
        <f t="shared" si="15"/>
        <v>217.30709505015622</v>
      </c>
      <c r="L969" t="e">
        <f>Копия_20208[[#This Row],[Off-Take]]/Копия_20208[[#This Row],[Number of stores]]</f>
        <v>#DIV/0!</v>
      </c>
      <c r="M969">
        <f>Копия_20208[[#This Row],[Value (in 1000 rub)]]/Копия_20208[[#This Row],[Volume (in 1000 kg)]]/1000</f>
        <v>0.58730864222222212</v>
      </c>
    </row>
    <row r="970" spans="1:13" hidden="1" x14ac:dyDescent="0.25">
      <c r="A970">
        <v>2022</v>
      </c>
      <c r="B970">
        <v>4</v>
      </c>
      <c r="C970" s="1" t="s">
        <v>32</v>
      </c>
      <c r="D970" s="1" t="s">
        <v>34</v>
      </c>
      <c r="E970" s="1" t="s">
        <v>12</v>
      </c>
      <c r="F970">
        <v>0.434</v>
      </c>
      <c r="G970" s="5">
        <v>183.83927399999999</v>
      </c>
      <c r="H970">
        <v>0.15190000000000001</v>
      </c>
      <c r="I970">
        <v>0</v>
      </c>
      <c r="J970" s="4" t="e">
        <f>AVERAGE(Копия_20208[[#This Row],[Units (in 1000)]]*1000/Копия_20208[[#This Row],[Number of stores]])</f>
        <v>#DIV/0!</v>
      </c>
      <c r="K970">
        <f t="shared" si="15"/>
        <v>423.592797235023</v>
      </c>
      <c r="L970" t="e">
        <f>Копия_20208[[#This Row],[Off-Take]]/Копия_20208[[#This Row],[Number of stores]]</f>
        <v>#DIV/0!</v>
      </c>
      <c r="M970">
        <f>Копия_20208[[#This Row],[Value (in 1000 rub)]]/Копия_20208[[#This Row],[Volume (in 1000 kg)]]/1000</f>
        <v>1.2102651349572087</v>
      </c>
    </row>
    <row r="971" spans="1:13" hidden="1" x14ac:dyDescent="0.25">
      <c r="A971">
        <v>2022</v>
      </c>
      <c r="B971">
        <v>4</v>
      </c>
      <c r="C971" s="1" t="s">
        <v>32</v>
      </c>
      <c r="D971" s="1" t="s">
        <v>34</v>
      </c>
      <c r="E971" s="1" t="s">
        <v>13</v>
      </c>
      <c r="F971">
        <v>0.5333</v>
      </c>
      <c r="G971" s="5">
        <v>288.943805</v>
      </c>
      <c r="H971">
        <v>0.224</v>
      </c>
      <c r="I971">
        <v>0</v>
      </c>
      <c r="J971" s="4" t="e">
        <f>AVERAGE(Копия_20208[[#This Row],[Units (in 1000)]]*1000/Копия_20208[[#This Row],[Number of stores]])</f>
        <v>#DIV/0!</v>
      </c>
      <c r="K971">
        <f t="shared" si="15"/>
        <v>541.80349709356835</v>
      </c>
      <c r="L971" t="e">
        <f>Копия_20208[[#This Row],[Off-Take]]/Копия_20208[[#This Row],[Number of stores]]</f>
        <v>#DIV/0!</v>
      </c>
      <c r="M971">
        <f>Копия_20208[[#This Row],[Value (in 1000 rub)]]/Копия_20208[[#This Row],[Volume (in 1000 kg)]]/1000</f>
        <v>1.2899277008928571</v>
      </c>
    </row>
    <row r="972" spans="1:13" hidden="1" x14ac:dyDescent="0.25">
      <c r="A972">
        <v>2022</v>
      </c>
      <c r="B972">
        <v>4</v>
      </c>
      <c r="C972" s="1" t="s">
        <v>32</v>
      </c>
      <c r="D972" s="1" t="s">
        <v>51</v>
      </c>
      <c r="E972" s="1" t="s">
        <v>12</v>
      </c>
      <c r="F972">
        <v>5.2129000000000003</v>
      </c>
      <c r="G972" s="5">
        <v>362.23720600000001</v>
      </c>
      <c r="H972">
        <v>2.0070000000000001</v>
      </c>
      <c r="I972">
        <v>1569</v>
      </c>
      <c r="J972" s="4">
        <f>AVERAGE(Копия_20208[[#This Row],[Units (in 1000)]]*1000/Копия_20208[[#This Row],[Number of stores]])</f>
        <v>3.322434671765456</v>
      </c>
      <c r="K972">
        <f t="shared" si="15"/>
        <v>69.488615933549468</v>
      </c>
      <c r="L972">
        <f>Копия_20208[[#This Row],[Off-Take]]/Копия_20208[[#This Row],[Number of stores]]</f>
        <v>2.1175491853189649E-3</v>
      </c>
      <c r="M972">
        <f>Копия_20208[[#This Row],[Value (in 1000 rub)]]/Копия_20208[[#This Row],[Volume (in 1000 kg)]]/1000</f>
        <v>0.18048689885401095</v>
      </c>
    </row>
    <row r="973" spans="1:13" hidden="1" x14ac:dyDescent="0.25">
      <c r="A973">
        <v>2022</v>
      </c>
      <c r="B973">
        <v>4</v>
      </c>
      <c r="C973" s="1" t="s">
        <v>32</v>
      </c>
      <c r="D973" s="1" t="s">
        <v>51</v>
      </c>
      <c r="E973" s="1" t="s">
        <v>13</v>
      </c>
      <c r="F973">
        <v>0.46529999999999999</v>
      </c>
      <c r="G973" s="5">
        <v>42.914679</v>
      </c>
      <c r="H973">
        <v>0.22800000000000001</v>
      </c>
      <c r="I973">
        <v>130</v>
      </c>
      <c r="J973" s="4">
        <f>AVERAGE(Копия_20208[[#This Row],[Units (in 1000)]]*1000/Копия_20208[[#This Row],[Number of stores]])</f>
        <v>3.5792307692307692</v>
      </c>
      <c r="K973">
        <f t="shared" si="15"/>
        <v>92.230128949065119</v>
      </c>
      <c r="L973">
        <f>Копия_20208[[#This Row],[Off-Take]]/Копия_20208[[#This Row],[Number of stores]]</f>
        <v>2.7532544378698225E-2</v>
      </c>
      <c r="M973">
        <f>Копия_20208[[#This Row],[Value (in 1000 rub)]]/Копия_20208[[#This Row],[Volume (in 1000 kg)]]/1000</f>
        <v>0.18822227631578944</v>
      </c>
    </row>
    <row r="974" spans="1:13" hidden="1" x14ac:dyDescent="0.25">
      <c r="A974">
        <v>2022</v>
      </c>
      <c r="B974">
        <v>5</v>
      </c>
      <c r="C974" s="1" t="s">
        <v>9</v>
      </c>
      <c r="D974" s="1" t="s">
        <v>10</v>
      </c>
      <c r="E974" s="1" t="s">
        <v>11</v>
      </c>
      <c r="F974">
        <v>10.422700000000001</v>
      </c>
      <c r="G974" s="5">
        <v>773.76654099999996</v>
      </c>
      <c r="H974">
        <v>2.1888000000000001</v>
      </c>
      <c r="I974">
        <v>423</v>
      </c>
      <c r="J974" s="4">
        <f>AVERAGE(Копия_20208[[#This Row],[Units (in 1000)]]*1000/Копия_20208[[#This Row],[Number of stores]])</f>
        <v>24.639952718676124</v>
      </c>
      <c r="K974">
        <f t="shared" si="15"/>
        <v>74.238588945282885</v>
      </c>
      <c r="L974">
        <f>Копия_20208[[#This Row],[Off-Take]]/Копия_20208[[#This Row],[Number of stores]]</f>
        <v>5.8250479240369087E-2</v>
      </c>
      <c r="M974">
        <f>Копия_20208[[#This Row],[Value (in 1000 rub)]]/Копия_20208[[#This Row],[Volume (in 1000 kg)]]/1000</f>
        <v>0.35351176032529236</v>
      </c>
    </row>
    <row r="975" spans="1:13" x14ac:dyDescent="0.25">
      <c r="A975">
        <v>2022</v>
      </c>
      <c r="B975">
        <v>1</v>
      </c>
      <c r="C975" s="1" t="s">
        <v>9</v>
      </c>
      <c r="D975" s="1" t="s">
        <v>10</v>
      </c>
      <c r="E975" s="1" t="s">
        <v>13</v>
      </c>
      <c r="F975">
        <v>38.410200000000003</v>
      </c>
      <c r="G975" s="5">
        <v>4457.2247900000002</v>
      </c>
      <c r="H975">
        <v>19.205100000000002</v>
      </c>
      <c r="I975">
        <v>633</v>
      </c>
      <c r="J975" s="4">
        <f>AVERAGE(Копия_20208[[#This Row],[Units (in 1000)]]*1000/Копия_20208[[#This Row],[Number of stores]])</f>
        <v>60.679620853080579</v>
      </c>
      <c r="K975">
        <f t="shared" si="15"/>
        <v>116.04273838719924</v>
      </c>
      <c r="L975">
        <f>Копия_20208[[#This Row],[Off-Take]]/Копия_20208[[#This Row],[Number of stores]]</f>
        <v>9.5860380494598066E-2</v>
      </c>
      <c r="M975">
        <f>Копия_20208[[#This Row],[Value (in 1000 rub)]]/Копия_20208[[#This Row],[Volume (in 1000 kg)]]/1000</f>
        <v>0.23208547677439847</v>
      </c>
    </row>
    <row r="976" spans="1:13" x14ac:dyDescent="0.25">
      <c r="A976">
        <v>2022</v>
      </c>
      <c r="B976">
        <v>1</v>
      </c>
      <c r="C976" s="1" t="s">
        <v>9</v>
      </c>
      <c r="D976" s="1" t="s">
        <v>15</v>
      </c>
      <c r="E976" s="1" t="s">
        <v>13</v>
      </c>
      <c r="F976">
        <v>44.928699999999999</v>
      </c>
      <c r="G976" s="5">
        <v>7611.5632079999996</v>
      </c>
      <c r="H976">
        <v>17.971499999999999</v>
      </c>
      <c r="I976">
        <v>728</v>
      </c>
      <c r="J976" s="4">
        <f>AVERAGE(Копия_20208[[#This Row],[Units (in 1000)]]*1000/Копия_20208[[#This Row],[Number of stores]])</f>
        <v>61.715247252747247</v>
      </c>
      <c r="K976">
        <f t="shared" si="15"/>
        <v>169.41427657599706</v>
      </c>
      <c r="L976">
        <f>Копия_20208[[#This Row],[Off-Take]]/Копия_20208[[#This Row],[Number of stores]]</f>
        <v>8.4773691281246219E-2</v>
      </c>
      <c r="M976">
        <f>Копия_20208[[#This Row],[Value (in 1000 rub)]]/Копия_20208[[#This Row],[Volume (in 1000 kg)]]/1000</f>
        <v>0.42353522009848926</v>
      </c>
    </row>
    <row r="977" spans="1:13" hidden="1" x14ac:dyDescent="0.25">
      <c r="A977">
        <v>2022</v>
      </c>
      <c r="B977">
        <v>5</v>
      </c>
      <c r="C977" s="1" t="s">
        <v>9</v>
      </c>
      <c r="D977" s="1" t="s">
        <v>15</v>
      </c>
      <c r="E977" s="1" t="s">
        <v>11</v>
      </c>
      <c r="F977">
        <v>1.3643000000000001</v>
      </c>
      <c r="G977" s="5">
        <v>146.524473</v>
      </c>
      <c r="H977">
        <v>0.27289999999999998</v>
      </c>
      <c r="I977">
        <v>89</v>
      </c>
      <c r="J977" s="4">
        <f>AVERAGE(Копия_20208[[#This Row],[Units (in 1000)]]*1000/Копия_20208[[#This Row],[Number of stores]])</f>
        <v>15.32921348314607</v>
      </c>
      <c r="K977">
        <f t="shared" si="15"/>
        <v>107.39901268049549</v>
      </c>
      <c r="L977">
        <f>Копия_20208[[#This Row],[Off-Take]]/Копия_20208[[#This Row],[Number of stores]]</f>
        <v>0.17223835374321428</v>
      </c>
      <c r="M977">
        <f>Копия_20208[[#This Row],[Value (in 1000 rub)]]/Копия_20208[[#This Row],[Volume (in 1000 kg)]]/1000</f>
        <v>0.53691635397581539</v>
      </c>
    </row>
    <row r="978" spans="1:13" x14ac:dyDescent="0.25">
      <c r="A978">
        <v>2022</v>
      </c>
      <c r="B978">
        <v>1</v>
      </c>
      <c r="C978" s="1" t="s">
        <v>26</v>
      </c>
      <c r="D978" s="1" t="s">
        <v>10</v>
      </c>
      <c r="E978" s="1" t="s">
        <v>13</v>
      </c>
      <c r="F978">
        <v>2.8340000000000001</v>
      </c>
      <c r="G978" s="5">
        <v>485.82223299999998</v>
      </c>
      <c r="H978">
        <v>1.4171</v>
      </c>
      <c r="I978">
        <v>721</v>
      </c>
      <c r="J978" s="4">
        <f>AVERAGE(Копия_20208[[#This Row],[Units (in 1000)]]*1000/Копия_20208[[#This Row],[Number of stores]])</f>
        <v>3.9306518723994452</v>
      </c>
      <c r="K978">
        <f t="shared" si="15"/>
        <v>171.42633486238532</v>
      </c>
      <c r="L978">
        <f>Копия_20208[[#This Row],[Off-Take]]/Копия_20208[[#This Row],[Number of stores]]</f>
        <v>5.4516669520103265E-3</v>
      </c>
      <c r="M978">
        <f>Копия_20208[[#This Row],[Value (in 1000 rub)]]/Копия_20208[[#This Row],[Volume (in 1000 kg)]]/1000</f>
        <v>0.34282847576035563</v>
      </c>
    </row>
    <row r="979" spans="1:13" hidden="1" x14ac:dyDescent="0.25">
      <c r="A979">
        <v>2022</v>
      </c>
      <c r="B979">
        <v>5</v>
      </c>
      <c r="C979" s="1" t="s">
        <v>9</v>
      </c>
      <c r="D979" s="1" t="s">
        <v>21</v>
      </c>
      <c r="E979" s="1" t="s">
        <v>22</v>
      </c>
      <c r="F979">
        <v>1.1900000000000001E-2</v>
      </c>
      <c r="G979" s="5">
        <v>3.7430439999999998</v>
      </c>
      <c r="H979">
        <v>3.3999999999999998E-3</v>
      </c>
      <c r="I979">
        <v>9</v>
      </c>
      <c r="J979" s="4">
        <f>AVERAGE(Копия_20208[[#This Row],[Units (in 1000)]]*1000/Копия_20208[[#This Row],[Number of stores]])</f>
        <v>1.3222222222222222</v>
      </c>
      <c r="K979">
        <f t="shared" si="15"/>
        <v>314.54151260504199</v>
      </c>
      <c r="L979">
        <f>Копия_20208[[#This Row],[Off-Take]]/Копия_20208[[#This Row],[Number of stores]]</f>
        <v>0.14691358024691359</v>
      </c>
      <c r="M979">
        <f>Копия_20208[[#This Row],[Value (in 1000 rub)]]/Копия_20208[[#This Row],[Volume (in 1000 kg)]]/1000</f>
        <v>1.1008952941176471</v>
      </c>
    </row>
    <row r="980" spans="1:13" hidden="1" x14ac:dyDescent="0.25">
      <c r="A980">
        <v>2022</v>
      </c>
      <c r="B980">
        <v>5</v>
      </c>
      <c r="C980" s="1" t="s">
        <v>9</v>
      </c>
      <c r="D980" s="1" t="s">
        <v>21</v>
      </c>
      <c r="E980" s="1" t="s">
        <v>13</v>
      </c>
      <c r="F980">
        <v>4.3141999999999996</v>
      </c>
      <c r="G980" s="5">
        <v>760.29407700000002</v>
      </c>
      <c r="H980">
        <v>1.7256</v>
      </c>
      <c r="I980">
        <v>166</v>
      </c>
      <c r="J980" s="4">
        <f>AVERAGE(Копия_20208[[#This Row],[Units (in 1000)]]*1000/Копия_20208[[#This Row],[Number of stores]])</f>
        <v>25.989156626506023</v>
      </c>
      <c r="K980">
        <f t="shared" si="15"/>
        <v>176.23060521069957</v>
      </c>
      <c r="L980">
        <f>Копия_20208[[#This Row],[Off-Take]]/Копия_20208[[#This Row],[Number of stores]]</f>
        <v>0.15656118449702425</v>
      </c>
      <c r="M980">
        <f>Копия_20208[[#This Row],[Value (in 1000 rub)]]/Копия_20208[[#This Row],[Volume (in 1000 kg)]]/1000</f>
        <v>0.44059693845618914</v>
      </c>
    </row>
    <row r="981" spans="1:13" hidden="1" x14ac:dyDescent="0.25">
      <c r="A981">
        <v>2022</v>
      </c>
      <c r="B981">
        <v>5</v>
      </c>
      <c r="C981" s="1" t="s">
        <v>9</v>
      </c>
      <c r="D981" s="1" t="s">
        <v>17</v>
      </c>
      <c r="E981" s="1" t="s">
        <v>18</v>
      </c>
      <c r="F981">
        <v>1.6698999999999999</v>
      </c>
      <c r="G981" s="5">
        <v>200.27634900000001</v>
      </c>
      <c r="H981">
        <v>0.30059999999999998</v>
      </c>
      <c r="I981">
        <v>159</v>
      </c>
      <c r="J981" s="4">
        <f>AVERAGE(Копия_20208[[#This Row],[Units (in 1000)]]*1000/Копия_20208[[#This Row],[Number of stores]])</f>
        <v>10.50251572327044</v>
      </c>
      <c r="K981">
        <f t="shared" si="15"/>
        <v>119.93313911012636</v>
      </c>
      <c r="L981">
        <f>Копия_20208[[#This Row],[Off-Take]]/Копия_20208[[#This Row],[Number of stores]]</f>
        <v>6.605355800799019E-2</v>
      </c>
      <c r="M981">
        <f>Копия_20208[[#This Row],[Value (in 1000 rub)]]/Копия_20208[[#This Row],[Volume (in 1000 kg)]]/1000</f>
        <v>0.66625531936127758</v>
      </c>
    </row>
    <row r="982" spans="1:13" hidden="1" x14ac:dyDescent="0.25">
      <c r="A982">
        <v>2022</v>
      </c>
      <c r="B982">
        <v>5</v>
      </c>
      <c r="C982" s="1" t="s">
        <v>9</v>
      </c>
      <c r="D982" s="1" t="s">
        <v>20</v>
      </c>
      <c r="E982" s="1" t="s">
        <v>22</v>
      </c>
      <c r="F982">
        <v>6.1899999999999997E-2</v>
      </c>
      <c r="G982" s="5">
        <v>3.6242230000000002</v>
      </c>
      <c r="H982">
        <v>1.61E-2</v>
      </c>
      <c r="I982">
        <v>6</v>
      </c>
      <c r="J982" s="4">
        <f>AVERAGE(Копия_20208[[#This Row],[Units (in 1000)]]*1000/Копия_20208[[#This Row],[Number of stores]])</f>
        <v>10.316666666666666</v>
      </c>
      <c r="K982">
        <f t="shared" si="15"/>
        <v>58.54964458804524</v>
      </c>
      <c r="L982">
        <f>Копия_20208[[#This Row],[Off-Take]]/Копия_20208[[#This Row],[Number of stores]]</f>
        <v>1.7194444444444443</v>
      </c>
      <c r="M982">
        <f>Копия_20208[[#This Row],[Value (in 1000 rub)]]/Копия_20208[[#This Row],[Volume (in 1000 kg)]]/1000</f>
        <v>0.22510701863354038</v>
      </c>
    </row>
    <row r="983" spans="1:13" hidden="1" x14ac:dyDescent="0.25">
      <c r="A983">
        <v>2022</v>
      </c>
      <c r="B983">
        <v>5</v>
      </c>
      <c r="C983" s="1" t="s">
        <v>9</v>
      </c>
      <c r="D983" s="1" t="s">
        <v>20</v>
      </c>
      <c r="E983" s="1" t="s">
        <v>12</v>
      </c>
      <c r="F983">
        <v>2.3174000000000001</v>
      </c>
      <c r="G983" s="5">
        <v>190.920762</v>
      </c>
      <c r="H983">
        <v>0.83430000000000004</v>
      </c>
      <c r="I983">
        <v>151</v>
      </c>
      <c r="J983" s="4">
        <f>AVERAGE(Копия_20208[[#This Row],[Units (in 1000)]]*1000/Копия_20208[[#This Row],[Number of stores]])</f>
        <v>15.347019867549669</v>
      </c>
      <c r="K983">
        <f t="shared" si="15"/>
        <v>82.385760766376109</v>
      </c>
      <c r="L983">
        <f>Копия_20208[[#This Row],[Off-Take]]/Копия_20208[[#This Row],[Number of stores]]</f>
        <v>0.10163589316258059</v>
      </c>
      <c r="M983">
        <f>Копия_20208[[#This Row],[Value (in 1000 rub)]]/Копия_20208[[#This Row],[Volume (in 1000 kg)]]/1000</f>
        <v>0.2288394606256742</v>
      </c>
    </row>
    <row r="984" spans="1:13" hidden="1" x14ac:dyDescent="0.25">
      <c r="A984">
        <v>2022</v>
      </c>
      <c r="B984">
        <v>5</v>
      </c>
      <c r="C984" s="1" t="s">
        <v>9</v>
      </c>
      <c r="D984" s="1" t="s">
        <v>54</v>
      </c>
      <c r="E984" s="1" t="s">
        <v>12</v>
      </c>
      <c r="F984">
        <v>2.8144999999999998</v>
      </c>
      <c r="G984" s="5">
        <v>192.815258</v>
      </c>
      <c r="H984">
        <v>0.98509999999999998</v>
      </c>
      <c r="I984">
        <v>132</v>
      </c>
      <c r="J984" s="4">
        <f>AVERAGE(Копия_20208[[#This Row],[Units (in 1000)]]*1000/Копия_20208[[#This Row],[Number of stores]])</f>
        <v>21.321969696969695</v>
      </c>
      <c r="K984">
        <f t="shared" si="15"/>
        <v>68.507819506128982</v>
      </c>
      <c r="L984">
        <f>Копия_20208[[#This Row],[Off-Take]]/Копия_20208[[#This Row],[Number of stores]]</f>
        <v>0.16153007346189163</v>
      </c>
      <c r="M984">
        <f>Копия_20208[[#This Row],[Value (in 1000 rub)]]/Копия_20208[[#This Row],[Volume (in 1000 kg)]]/1000</f>
        <v>0.19573165972997666</v>
      </c>
    </row>
    <row r="985" spans="1:13" hidden="1" x14ac:dyDescent="0.25">
      <c r="A985">
        <v>2022</v>
      </c>
      <c r="B985">
        <v>5</v>
      </c>
      <c r="C985" s="1" t="s">
        <v>9</v>
      </c>
      <c r="D985" s="1" t="s">
        <v>19</v>
      </c>
      <c r="E985" s="1" t="s">
        <v>12</v>
      </c>
      <c r="F985">
        <v>0.45739999999999997</v>
      </c>
      <c r="G985" s="5">
        <v>88.075675000000004</v>
      </c>
      <c r="H985">
        <v>0.16919999999999999</v>
      </c>
      <c r="I985">
        <v>0</v>
      </c>
      <c r="J985" s="4" t="e">
        <f>AVERAGE(Копия_20208[[#This Row],[Units (in 1000)]]*1000/Копия_20208[[#This Row],[Number of stores]])</f>
        <v>#DIV/0!</v>
      </c>
      <c r="K985">
        <f t="shared" si="15"/>
        <v>192.55722562308702</v>
      </c>
      <c r="L985" t="e">
        <f>Копия_20208[[#This Row],[Off-Take]]/Копия_20208[[#This Row],[Number of stores]]</f>
        <v>#DIV/0!</v>
      </c>
      <c r="M985">
        <f>Копия_20208[[#This Row],[Value (in 1000 rub)]]/Копия_20208[[#This Row],[Volume (in 1000 kg)]]/1000</f>
        <v>0.52054181442080383</v>
      </c>
    </row>
    <row r="986" spans="1:13" hidden="1" x14ac:dyDescent="0.25">
      <c r="A986">
        <v>2022</v>
      </c>
      <c r="B986">
        <v>5</v>
      </c>
      <c r="C986" s="1" t="s">
        <v>9</v>
      </c>
      <c r="D986" s="1" t="s">
        <v>53</v>
      </c>
      <c r="E986" s="1" t="s">
        <v>12</v>
      </c>
      <c r="F986">
        <v>0.79859999999999998</v>
      </c>
      <c r="G986" s="5">
        <v>74.260341999999994</v>
      </c>
      <c r="H986">
        <v>0.27950000000000003</v>
      </c>
      <c r="I986">
        <v>109</v>
      </c>
      <c r="J986" s="4">
        <f>AVERAGE(Копия_20208[[#This Row],[Units (in 1000)]]*1000/Копия_20208[[#This Row],[Number of stores]])</f>
        <v>7.3266055045871559</v>
      </c>
      <c r="K986">
        <f t="shared" si="15"/>
        <v>92.988156774355119</v>
      </c>
      <c r="L986">
        <f>Копия_20208[[#This Row],[Off-Take]]/Копия_20208[[#This Row],[Number of stores]]</f>
        <v>6.7216564262267492E-2</v>
      </c>
      <c r="M986">
        <f>Копия_20208[[#This Row],[Value (in 1000 rub)]]/Копия_20208[[#This Row],[Volume (in 1000 kg)]]/1000</f>
        <v>0.26568995348837204</v>
      </c>
    </row>
    <row r="987" spans="1:13" hidden="1" x14ac:dyDescent="0.25">
      <c r="A987">
        <v>2022</v>
      </c>
      <c r="B987">
        <v>5</v>
      </c>
      <c r="C987" s="1" t="s">
        <v>9</v>
      </c>
      <c r="D987" s="1" t="s">
        <v>48</v>
      </c>
      <c r="E987" s="1" t="s">
        <v>27</v>
      </c>
      <c r="F987">
        <v>0.45729999999999998</v>
      </c>
      <c r="G987" s="5">
        <v>52.727248000000003</v>
      </c>
      <c r="H987" s="5">
        <v>0.14630000000000001</v>
      </c>
      <c r="I987">
        <v>234</v>
      </c>
      <c r="J987" s="4">
        <f>AVERAGE(Копия_20208[[#This Row],[Units (in 1000)]]*1000/Копия_20208[[#This Row],[Number of stores]])</f>
        <v>1.9542735042735042</v>
      </c>
      <c r="K987">
        <f t="shared" si="15"/>
        <v>115.30122020555436</v>
      </c>
      <c r="L987">
        <f>Копия_20208[[#This Row],[Off-Take]]/Копия_20208[[#This Row],[Number of stores]]</f>
        <v>8.351596172108993E-3</v>
      </c>
      <c r="M987">
        <f>Копия_20208[[#This Row],[Value (in 1000 rub)]]/Копия_20208[[#This Row],[Volume (in 1000 kg)]]/1000</f>
        <v>0.36040497607655497</v>
      </c>
    </row>
    <row r="988" spans="1:13" hidden="1" x14ac:dyDescent="0.25">
      <c r="A988">
        <v>2022</v>
      </c>
      <c r="B988">
        <v>5</v>
      </c>
      <c r="C988" s="1" t="s">
        <v>9</v>
      </c>
      <c r="D988" s="1" t="s">
        <v>23</v>
      </c>
      <c r="E988" s="1" t="s">
        <v>13</v>
      </c>
      <c r="F988">
        <v>0.1885</v>
      </c>
      <c r="G988" s="5">
        <v>45.304416000000003</v>
      </c>
      <c r="H988">
        <v>7.5399999999999995E-2</v>
      </c>
      <c r="I988">
        <v>117</v>
      </c>
      <c r="J988" s="4">
        <f>AVERAGE(Копия_20208[[#This Row],[Units (in 1000)]]*1000/Копия_20208[[#This Row],[Number of stores]])</f>
        <v>1.6111111111111112</v>
      </c>
      <c r="K988">
        <f t="shared" si="15"/>
        <v>240.34172944297083</v>
      </c>
      <c r="L988">
        <f>Копия_20208[[#This Row],[Off-Take]]/Копия_20208[[#This Row],[Number of stores]]</f>
        <v>1.3770180436847104E-2</v>
      </c>
      <c r="M988">
        <f>Копия_20208[[#This Row],[Value (in 1000 rub)]]/Копия_20208[[#This Row],[Volume (in 1000 kg)]]/1000</f>
        <v>0.60085432360742708</v>
      </c>
    </row>
    <row r="989" spans="1:13" hidden="1" x14ac:dyDescent="0.25">
      <c r="A989">
        <v>2022</v>
      </c>
      <c r="B989">
        <v>5</v>
      </c>
      <c r="C989" s="1" t="s">
        <v>26</v>
      </c>
      <c r="D989" s="1" t="s">
        <v>10</v>
      </c>
      <c r="E989" s="1" t="s">
        <v>11</v>
      </c>
      <c r="F989">
        <v>38.142800000000001</v>
      </c>
      <c r="G989" s="5">
        <v>2383.2716610000002</v>
      </c>
      <c r="H989">
        <v>8.01</v>
      </c>
      <c r="I989">
        <v>6985</v>
      </c>
      <c r="J989" s="4">
        <f>AVERAGE(Копия_20208[[#This Row],[Units (in 1000)]]*1000/Копия_20208[[#This Row],[Number of stores]])</f>
        <v>5.4606728704366505</v>
      </c>
      <c r="K989">
        <f t="shared" si="15"/>
        <v>62.482871236511222</v>
      </c>
      <c r="L989">
        <f>Копия_20208[[#This Row],[Off-Take]]/Копия_20208[[#This Row],[Number of stores]]</f>
        <v>7.8177134866666434E-4</v>
      </c>
      <c r="M989">
        <f>Копия_20208[[#This Row],[Value (in 1000 rub)]]/Копия_20208[[#This Row],[Volume (in 1000 kg)]]/1000</f>
        <v>0.29753703632958806</v>
      </c>
    </row>
    <row r="990" spans="1:13" x14ac:dyDescent="0.25">
      <c r="A990">
        <v>2022</v>
      </c>
      <c r="B990">
        <v>1</v>
      </c>
      <c r="C990" s="1" t="s">
        <v>26</v>
      </c>
      <c r="D990" s="1" t="s">
        <v>15</v>
      </c>
      <c r="E990" s="1" t="s">
        <v>13</v>
      </c>
      <c r="F990">
        <v>8.1112000000000002</v>
      </c>
      <c r="G990" s="5">
        <v>1609.072208</v>
      </c>
      <c r="H990">
        <v>3.2444999999999999</v>
      </c>
      <c r="I990">
        <v>1351</v>
      </c>
      <c r="J990" s="4">
        <f>AVERAGE(Копия_20208[[#This Row],[Units (in 1000)]]*1000/Копия_20208[[#This Row],[Number of stores]])</f>
        <v>6.0038490007401926</v>
      </c>
      <c r="K990">
        <f t="shared" si="15"/>
        <v>198.3765913798205</v>
      </c>
      <c r="L990">
        <f>Копия_20208[[#This Row],[Off-Take]]/Копия_20208[[#This Row],[Number of stores]]</f>
        <v>4.4440037015101349E-3</v>
      </c>
      <c r="M990">
        <f>Копия_20208[[#This Row],[Value (in 1000 rub)]]/Копия_20208[[#This Row],[Volume (in 1000 kg)]]/1000</f>
        <v>0.49593842132840193</v>
      </c>
    </row>
    <row r="991" spans="1:13" x14ac:dyDescent="0.25">
      <c r="A991">
        <v>2022</v>
      </c>
      <c r="B991">
        <v>1</v>
      </c>
      <c r="C991" s="1" t="s">
        <v>32</v>
      </c>
      <c r="D991" s="1" t="s">
        <v>10</v>
      </c>
      <c r="E991" s="1" t="s">
        <v>13</v>
      </c>
      <c r="F991">
        <v>9.9210999999999991</v>
      </c>
      <c r="G991" s="5">
        <v>1323.619549</v>
      </c>
      <c r="H991">
        <v>4.9606000000000003</v>
      </c>
      <c r="I991">
        <v>729</v>
      </c>
      <c r="J991" s="4">
        <f>AVERAGE(Копия_20208[[#This Row],[Units (in 1000)]]*1000/Копия_20208[[#This Row],[Number of stores]])</f>
        <v>13.609190672153634</v>
      </c>
      <c r="K991">
        <f t="shared" si="15"/>
        <v>133.4145960629366</v>
      </c>
      <c r="L991">
        <f>Копия_20208[[#This Row],[Off-Take]]/Копия_20208[[#This Row],[Number of stores]]</f>
        <v>1.8668299961801967E-2</v>
      </c>
      <c r="M991">
        <f>Копия_20208[[#This Row],[Value (in 1000 rub)]]/Копия_20208[[#This Row],[Volume (in 1000 kg)]]/1000</f>
        <v>0.26682650264080954</v>
      </c>
    </row>
    <row r="992" spans="1:13" hidden="1" x14ac:dyDescent="0.25">
      <c r="A992">
        <v>2022</v>
      </c>
      <c r="B992">
        <v>5</v>
      </c>
      <c r="C992" s="1" t="s">
        <v>26</v>
      </c>
      <c r="D992" s="1" t="s">
        <v>10</v>
      </c>
      <c r="E992" s="1" t="s">
        <v>14</v>
      </c>
      <c r="F992">
        <v>0.29330000000000001</v>
      </c>
      <c r="G992" s="5">
        <v>47.363750000000003</v>
      </c>
      <c r="H992">
        <v>0.21990000000000001</v>
      </c>
      <c r="I992">
        <v>168</v>
      </c>
      <c r="J992" s="4">
        <f>AVERAGE(Копия_20208[[#This Row],[Units (in 1000)]]*1000/Копия_20208[[#This Row],[Number of stores]])</f>
        <v>1.7458333333333333</v>
      </c>
      <c r="K992">
        <f t="shared" si="15"/>
        <v>161.48568019093079</v>
      </c>
      <c r="L992">
        <f>Копия_20208[[#This Row],[Off-Take]]/Копия_20208[[#This Row],[Number of stores]]</f>
        <v>1.0391865079365079E-2</v>
      </c>
      <c r="M992">
        <f>Копия_20208[[#This Row],[Value (in 1000 rub)]]/Копия_20208[[#This Row],[Volume (in 1000 kg)]]/1000</f>
        <v>0.21538767621646204</v>
      </c>
    </row>
    <row r="993" spans="1:13" hidden="1" x14ac:dyDescent="0.25">
      <c r="A993">
        <v>2022</v>
      </c>
      <c r="B993">
        <v>5</v>
      </c>
      <c r="C993" s="1" t="s">
        <v>26</v>
      </c>
      <c r="D993" s="1" t="s">
        <v>15</v>
      </c>
      <c r="E993" s="1" t="s">
        <v>11</v>
      </c>
      <c r="F993">
        <v>0.5615</v>
      </c>
      <c r="G993" s="5">
        <v>72.253720999999999</v>
      </c>
      <c r="H993">
        <v>0.1123</v>
      </c>
      <c r="I993">
        <v>72</v>
      </c>
      <c r="J993" s="4">
        <f>AVERAGE(Копия_20208[[#This Row],[Units (in 1000)]]*1000/Копия_20208[[#This Row],[Number of stores]])</f>
        <v>7.7986111111111107</v>
      </c>
      <c r="K993">
        <f t="shared" si="15"/>
        <v>128.67982368655387</v>
      </c>
      <c r="L993">
        <f>Копия_20208[[#This Row],[Off-Take]]/Копия_20208[[#This Row],[Number of stores]]</f>
        <v>0.10831404320987653</v>
      </c>
      <c r="M993">
        <f>Копия_20208[[#This Row],[Value (in 1000 rub)]]/Копия_20208[[#This Row],[Volume (in 1000 kg)]]/1000</f>
        <v>0.64339911843276931</v>
      </c>
    </row>
    <row r="994" spans="1:13" x14ac:dyDescent="0.25">
      <c r="A994">
        <v>2022</v>
      </c>
      <c r="B994">
        <v>1</v>
      </c>
      <c r="C994" s="1" t="s">
        <v>32</v>
      </c>
      <c r="D994" s="1" t="s">
        <v>15</v>
      </c>
      <c r="E994" s="1" t="s">
        <v>13</v>
      </c>
      <c r="F994">
        <v>56.186999999999998</v>
      </c>
      <c r="G994" s="5">
        <v>9934.4125370000002</v>
      </c>
      <c r="H994">
        <v>22.474699999999999</v>
      </c>
      <c r="I994">
        <v>4241</v>
      </c>
      <c r="J994" s="4">
        <f>AVERAGE(Копия_20208[[#This Row],[Units (in 1000)]]*1000/Копия_20208[[#This Row],[Number of stores]])</f>
        <v>13.248526290969112</v>
      </c>
      <c r="K994">
        <f t="shared" si="15"/>
        <v>176.80980541762329</v>
      </c>
      <c r="L994">
        <f>Копия_20208[[#This Row],[Off-Take]]/Копия_20208[[#This Row],[Number of stores]]</f>
        <v>3.1239156545553198E-3</v>
      </c>
      <c r="M994">
        <f>Копия_20208[[#This Row],[Value (in 1000 rub)]]/Копия_20208[[#This Row],[Volume (in 1000 kg)]]/1000</f>
        <v>0.44202648030896968</v>
      </c>
    </row>
    <row r="995" spans="1:13" hidden="1" x14ac:dyDescent="0.25">
      <c r="A995">
        <v>2022</v>
      </c>
      <c r="B995">
        <v>5</v>
      </c>
      <c r="C995" s="1" t="s">
        <v>26</v>
      </c>
      <c r="D995" s="1" t="s">
        <v>20</v>
      </c>
      <c r="E995" s="1" t="s">
        <v>22</v>
      </c>
      <c r="F995">
        <v>1.0163</v>
      </c>
      <c r="G995" s="5">
        <v>58.583002</v>
      </c>
      <c r="H995">
        <v>0.26419999999999999</v>
      </c>
      <c r="I995">
        <v>134</v>
      </c>
      <c r="J995" s="4">
        <f>AVERAGE(Копия_20208[[#This Row],[Units (in 1000)]]*1000/Копия_20208[[#This Row],[Number of stores]])</f>
        <v>7.5843283582089551</v>
      </c>
      <c r="K995">
        <f t="shared" si="15"/>
        <v>57.643414346157634</v>
      </c>
      <c r="L995">
        <f>Копия_20208[[#This Row],[Off-Take]]/Копия_20208[[#This Row],[Number of stores]]</f>
        <v>5.6599465359768321E-2</v>
      </c>
      <c r="M995">
        <f>Копия_20208[[#This Row],[Value (in 1000 rub)]]/Копия_20208[[#This Row],[Volume (in 1000 kg)]]/1000</f>
        <v>0.22173732778198338</v>
      </c>
    </row>
    <row r="996" spans="1:13" hidden="1" x14ac:dyDescent="0.25">
      <c r="A996">
        <v>2022</v>
      </c>
      <c r="B996">
        <v>5</v>
      </c>
      <c r="C996" s="1" t="s">
        <v>26</v>
      </c>
      <c r="D996" s="1" t="s">
        <v>20</v>
      </c>
      <c r="E996" s="1" t="s">
        <v>12</v>
      </c>
      <c r="F996">
        <v>5.2721999999999998</v>
      </c>
      <c r="G996" s="5">
        <v>410.25194900000002</v>
      </c>
      <c r="H996">
        <v>1.8978999999999999</v>
      </c>
      <c r="I996">
        <v>1380</v>
      </c>
      <c r="J996" s="4">
        <f>AVERAGE(Копия_20208[[#This Row],[Units (in 1000)]]*1000/Копия_20208[[#This Row],[Number of stores]])</f>
        <v>3.8204347826086957</v>
      </c>
      <c r="K996">
        <f t="shared" si="15"/>
        <v>77.814185539243582</v>
      </c>
      <c r="L996">
        <f>Копия_20208[[#This Row],[Off-Take]]/Копия_20208[[#This Row],[Number of stores]]</f>
        <v>2.7684310018903594E-3</v>
      </c>
      <c r="M996">
        <f>Копия_20208[[#This Row],[Value (in 1000 rub)]]/Копия_20208[[#This Row],[Volume (in 1000 kg)]]/1000</f>
        <v>0.21616099320301388</v>
      </c>
    </row>
    <row r="997" spans="1:13" hidden="1" x14ac:dyDescent="0.25">
      <c r="A997">
        <v>2022</v>
      </c>
      <c r="B997">
        <v>5</v>
      </c>
      <c r="C997" s="1" t="s">
        <v>26</v>
      </c>
      <c r="D997" s="1" t="s">
        <v>54</v>
      </c>
      <c r="E997" s="1" t="s">
        <v>12</v>
      </c>
      <c r="F997">
        <v>4.7601000000000004</v>
      </c>
      <c r="G997" s="5">
        <v>382.14135900000002</v>
      </c>
      <c r="H997">
        <v>1.6660999999999999</v>
      </c>
      <c r="I997">
        <v>870</v>
      </c>
      <c r="J997" s="4">
        <f>AVERAGE(Копия_20208[[#This Row],[Units (in 1000)]]*1000/Копия_20208[[#This Row],[Number of stores]])</f>
        <v>5.4713793103448278</v>
      </c>
      <c r="K997">
        <f t="shared" si="15"/>
        <v>80.280111552278314</v>
      </c>
      <c r="L997">
        <f>Копия_20208[[#This Row],[Off-Take]]/Копия_20208[[#This Row],[Number of stores]]</f>
        <v>6.2889417360285377E-3</v>
      </c>
      <c r="M997">
        <f>Копия_20208[[#This Row],[Value (in 1000 rub)]]/Копия_20208[[#This Row],[Volume (in 1000 kg)]]/1000</f>
        <v>0.22936279875157556</v>
      </c>
    </row>
    <row r="998" spans="1:13" hidden="1" x14ac:dyDescent="0.25">
      <c r="A998">
        <v>2022</v>
      </c>
      <c r="B998">
        <v>5</v>
      </c>
      <c r="C998" s="1" t="s">
        <v>26</v>
      </c>
      <c r="D998" s="1" t="s">
        <v>17</v>
      </c>
      <c r="E998" s="1" t="s">
        <v>18</v>
      </c>
      <c r="F998">
        <v>3.8740999999999999</v>
      </c>
      <c r="G998" s="5">
        <v>350.53213</v>
      </c>
      <c r="H998">
        <v>0.69730000000000003</v>
      </c>
      <c r="I998">
        <v>1441</v>
      </c>
      <c r="J998" s="4">
        <f>AVERAGE(Копия_20208[[#This Row],[Units (in 1000)]]*1000/Копия_20208[[#This Row],[Number of stores]])</f>
        <v>2.6884802220680082</v>
      </c>
      <c r="K998">
        <f t="shared" si="15"/>
        <v>90.480919439353656</v>
      </c>
      <c r="L998">
        <f>Копия_20208[[#This Row],[Off-Take]]/Копия_20208[[#This Row],[Number of stores]]</f>
        <v>1.8657045260707899E-3</v>
      </c>
      <c r="M998">
        <f>Копия_20208[[#This Row],[Value (in 1000 rub)]]/Копия_20208[[#This Row],[Volume (in 1000 kg)]]/1000</f>
        <v>0.50269916822027816</v>
      </c>
    </row>
    <row r="999" spans="1:13" hidden="1" x14ac:dyDescent="0.25">
      <c r="A999">
        <v>2022</v>
      </c>
      <c r="B999">
        <v>5</v>
      </c>
      <c r="C999" s="1" t="s">
        <v>26</v>
      </c>
      <c r="D999" s="1" t="s">
        <v>21</v>
      </c>
      <c r="E999" s="1" t="s">
        <v>22</v>
      </c>
      <c r="F999">
        <v>6.9999999999999999E-4</v>
      </c>
      <c r="G999" s="5">
        <v>0.296985</v>
      </c>
      <c r="H999">
        <v>2.0000000000000001E-4</v>
      </c>
      <c r="I999">
        <v>2</v>
      </c>
      <c r="J999" s="4">
        <f>AVERAGE(Копия_20208[[#This Row],[Units (in 1000)]]*1000/Копия_20208[[#This Row],[Number of stores]])</f>
        <v>0.35</v>
      </c>
      <c r="K999">
        <f t="shared" si="15"/>
        <v>424.26428571428573</v>
      </c>
      <c r="L999">
        <f>Копия_20208[[#This Row],[Off-Take]]/Копия_20208[[#This Row],[Number of stores]]</f>
        <v>0.17499999999999999</v>
      </c>
      <c r="M999">
        <f>Копия_20208[[#This Row],[Value (in 1000 rub)]]/Копия_20208[[#This Row],[Volume (in 1000 kg)]]/1000</f>
        <v>1.4849250000000001</v>
      </c>
    </row>
    <row r="1000" spans="1:13" hidden="1" x14ac:dyDescent="0.25">
      <c r="A1000">
        <v>2022</v>
      </c>
      <c r="B1000">
        <v>5</v>
      </c>
      <c r="C1000" s="1" t="s">
        <v>26</v>
      </c>
      <c r="D1000" s="1" t="s">
        <v>21</v>
      </c>
      <c r="E1000" s="1" t="s">
        <v>27</v>
      </c>
      <c r="F1000">
        <v>9.1999999999999998E-3</v>
      </c>
      <c r="G1000" s="5">
        <v>2.8114439999999998</v>
      </c>
      <c r="H1000" s="5">
        <v>2.8E-3</v>
      </c>
      <c r="I1000">
        <v>11</v>
      </c>
      <c r="J1000" s="4">
        <f>AVERAGE(Копия_20208[[#This Row],[Units (in 1000)]]*1000/Копия_20208[[#This Row],[Number of stores]])</f>
        <v>0.83636363636363631</v>
      </c>
      <c r="K1000">
        <f t="shared" si="15"/>
        <v>305.59173913043475</v>
      </c>
      <c r="L1000">
        <f>Копия_20208[[#This Row],[Off-Take]]/Копия_20208[[#This Row],[Number of stores]]</f>
        <v>7.6033057851239663E-2</v>
      </c>
      <c r="M1000">
        <f>Копия_20208[[#This Row],[Value (in 1000 rub)]]/Копия_20208[[#This Row],[Volume (in 1000 kg)]]/1000</f>
        <v>1.0040871428571427</v>
      </c>
    </row>
    <row r="1001" spans="1:13" hidden="1" x14ac:dyDescent="0.25">
      <c r="A1001">
        <v>2022</v>
      </c>
      <c r="B1001">
        <v>5</v>
      </c>
      <c r="C1001" s="1" t="s">
        <v>26</v>
      </c>
      <c r="D1001" s="1" t="s">
        <v>21</v>
      </c>
      <c r="E1001" s="1" t="s">
        <v>13</v>
      </c>
      <c r="F1001">
        <v>1.3945000000000001</v>
      </c>
      <c r="G1001" s="5">
        <v>246.06579400000001</v>
      </c>
      <c r="H1001">
        <v>0.55779999999999996</v>
      </c>
      <c r="I1001">
        <v>345</v>
      </c>
      <c r="J1001" s="4">
        <f>AVERAGE(Копия_20208[[#This Row],[Units (in 1000)]]*1000/Копия_20208[[#This Row],[Number of stores]])</f>
        <v>4.0420289855072467</v>
      </c>
      <c r="K1001">
        <f t="shared" si="15"/>
        <v>176.45449551810685</v>
      </c>
      <c r="L1001">
        <f>Копия_20208[[#This Row],[Off-Take]]/Копия_20208[[#This Row],[Number of stores]]</f>
        <v>1.1716026044948541E-2</v>
      </c>
      <c r="M1001">
        <f>Копия_20208[[#This Row],[Value (in 1000 rub)]]/Копия_20208[[#This Row],[Volume (in 1000 kg)]]/1000</f>
        <v>0.44113623879526714</v>
      </c>
    </row>
    <row r="1002" spans="1:13" hidden="1" x14ac:dyDescent="0.25">
      <c r="A1002">
        <v>2022</v>
      </c>
      <c r="B1002">
        <v>5</v>
      </c>
      <c r="C1002" s="1" t="s">
        <v>26</v>
      </c>
      <c r="D1002" s="1" t="s">
        <v>51</v>
      </c>
      <c r="E1002" s="1" t="s">
        <v>12</v>
      </c>
      <c r="F1002">
        <v>3.0453000000000001</v>
      </c>
      <c r="G1002" s="5">
        <v>174.863686</v>
      </c>
      <c r="H1002">
        <v>1.1724000000000001</v>
      </c>
      <c r="I1002">
        <v>915</v>
      </c>
      <c r="J1002" s="4">
        <f>AVERAGE(Копия_20208[[#This Row],[Units (in 1000)]]*1000/Копия_20208[[#This Row],[Number of stores]])</f>
        <v>3.3281967213114756</v>
      </c>
      <c r="K1002">
        <f t="shared" si="15"/>
        <v>57.420840639674253</v>
      </c>
      <c r="L1002">
        <f>Копия_20208[[#This Row],[Off-Take]]/Копия_20208[[#This Row],[Number of stores]]</f>
        <v>3.6373734659141811E-3</v>
      </c>
      <c r="M1002">
        <f>Копия_20208[[#This Row],[Value (in 1000 rub)]]/Копия_20208[[#This Row],[Volume (in 1000 kg)]]/1000</f>
        <v>0.14915019276697369</v>
      </c>
    </row>
    <row r="1003" spans="1:13" hidden="1" x14ac:dyDescent="0.25">
      <c r="A1003">
        <v>2022</v>
      </c>
      <c r="B1003">
        <v>5</v>
      </c>
      <c r="C1003" s="1" t="s">
        <v>26</v>
      </c>
      <c r="D1003" s="1" t="s">
        <v>51</v>
      </c>
      <c r="E1003" s="1" t="s">
        <v>13</v>
      </c>
      <c r="F1003">
        <v>0.33839999999999998</v>
      </c>
      <c r="G1003" s="5">
        <v>24.139054999999999</v>
      </c>
      <c r="H1003">
        <v>0.1658</v>
      </c>
      <c r="I1003">
        <v>144</v>
      </c>
      <c r="J1003" s="4">
        <f>AVERAGE(Копия_20208[[#This Row],[Units (in 1000)]]*1000/Копия_20208[[#This Row],[Number of stores]])</f>
        <v>2.3499999999999996</v>
      </c>
      <c r="K1003">
        <f t="shared" si="15"/>
        <v>71.332904846335694</v>
      </c>
      <c r="L1003">
        <f>Копия_20208[[#This Row],[Off-Take]]/Копия_20208[[#This Row],[Number of stores]]</f>
        <v>1.6319444444444442E-2</v>
      </c>
      <c r="M1003">
        <f>Копия_20208[[#This Row],[Value (in 1000 rub)]]/Копия_20208[[#This Row],[Volume (in 1000 kg)]]/1000</f>
        <v>0.14559140530759951</v>
      </c>
    </row>
    <row r="1004" spans="1:13" hidden="1" x14ac:dyDescent="0.25">
      <c r="A1004">
        <v>2022</v>
      </c>
      <c r="B1004">
        <v>5</v>
      </c>
      <c r="C1004" s="1" t="s">
        <v>26</v>
      </c>
      <c r="D1004" s="1" t="s">
        <v>53</v>
      </c>
      <c r="E1004" s="1" t="s">
        <v>12</v>
      </c>
      <c r="F1004">
        <v>1.4164000000000001</v>
      </c>
      <c r="G1004" s="5">
        <v>129.82277099999999</v>
      </c>
      <c r="H1004">
        <v>0.49569999999999997</v>
      </c>
      <c r="I1004">
        <v>529</v>
      </c>
      <c r="J1004" s="4">
        <f>AVERAGE(Копия_20208[[#This Row],[Units (in 1000)]]*1000/Копия_20208[[#This Row],[Number of stores]])</f>
        <v>2.6775047258979208</v>
      </c>
      <c r="K1004">
        <f t="shared" si="15"/>
        <v>91.656856114092051</v>
      </c>
      <c r="L1004">
        <f>Копия_20208[[#This Row],[Off-Take]]/Копия_20208[[#This Row],[Number of stores]]</f>
        <v>5.0614456066123267E-3</v>
      </c>
      <c r="M1004">
        <f>Копия_20208[[#This Row],[Value (in 1000 rub)]]/Копия_20208[[#This Row],[Volume (in 1000 kg)]]/1000</f>
        <v>0.26189786362719386</v>
      </c>
    </row>
    <row r="1005" spans="1:13" hidden="1" x14ac:dyDescent="0.25">
      <c r="A1005">
        <v>2022</v>
      </c>
      <c r="B1005">
        <v>5</v>
      </c>
      <c r="C1005" s="1" t="s">
        <v>26</v>
      </c>
      <c r="D1005" s="1" t="s">
        <v>48</v>
      </c>
      <c r="E1005" s="1" t="s">
        <v>27</v>
      </c>
      <c r="F1005">
        <v>1.3728</v>
      </c>
      <c r="G1005" s="5">
        <v>107.913191</v>
      </c>
      <c r="H1005" s="5">
        <v>0.43930000000000002</v>
      </c>
      <c r="I1005">
        <v>1203</v>
      </c>
      <c r="J1005" s="4">
        <f>AVERAGE(Копия_20208[[#This Row],[Units (in 1000)]]*1000/Копия_20208[[#This Row],[Number of stores]])</f>
        <v>1.1411471321695761</v>
      </c>
      <c r="K1005">
        <f t="shared" si="15"/>
        <v>78.608093677156177</v>
      </c>
      <c r="L1005">
        <f>Копия_20208[[#This Row],[Off-Take]]/Копия_20208[[#This Row],[Number of stores]]</f>
        <v>9.4858448226897425E-4</v>
      </c>
      <c r="M1005">
        <f>Копия_20208[[#This Row],[Value (in 1000 rub)]]/Копия_20208[[#This Row],[Volume (in 1000 kg)]]/1000</f>
        <v>0.2456480559981789</v>
      </c>
    </row>
    <row r="1006" spans="1:13" hidden="1" x14ac:dyDescent="0.25">
      <c r="A1006">
        <v>2022</v>
      </c>
      <c r="B1006">
        <v>5</v>
      </c>
      <c r="C1006" s="1" t="s">
        <v>26</v>
      </c>
      <c r="D1006" s="1" t="s">
        <v>50</v>
      </c>
      <c r="E1006" s="1" t="s">
        <v>12</v>
      </c>
      <c r="F1006">
        <v>1.5551999999999999</v>
      </c>
      <c r="G1006" s="5">
        <v>76.888582</v>
      </c>
      <c r="H1006">
        <v>0.5444</v>
      </c>
      <c r="I1006">
        <v>336</v>
      </c>
      <c r="J1006" s="4">
        <f>AVERAGE(Копия_20208[[#This Row],[Units (in 1000)]]*1000/Копия_20208[[#This Row],[Number of stores]])</f>
        <v>4.6285714285714281</v>
      </c>
      <c r="K1006">
        <f t="shared" si="15"/>
        <v>49.439674639917698</v>
      </c>
      <c r="L1006">
        <f>Копия_20208[[#This Row],[Off-Take]]/Копия_20208[[#This Row],[Number of stores]]</f>
        <v>1.3775510204081631E-2</v>
      </c>
      <c r="M1006">
        <f>Копия_20208[[#This Row],[Value (in 1000 rub)]]/Копия_20208[[#This Row],[Volume (in 1000 kg)]]/1000</f>
        <v>0.14123545554739164</v>
      </c>
    </row>
    <row r="1007" spans="1:13" hidden="1" x14ac:dyDescent="0.25">
      <c r="A1007">
        <v>2022</v>
      </c>
      <c r="B1007">
        <v>5</v>
      </c>
      <c r="C1007" s="1" t="s">
        <v>32</v>
      </c>
      <c r="D1007" s="1" t="s">
        <v>10</v>
      </c>
      <c r="E1007" s="1" t="s">
        <v>11</v>
      </c>
      <c r="F1007">
        <v>83.008799999999994</v>
      </c>
      <c r="G1007" s="5">
        <v>5184.360197</v>
      </c>
      <c r="H1007">
        <v>17.431899999999999</v>
      </c>
      <c r="I1007">
        <v>12256</v>
      </c>
      <c r="J1007" s="4">
        <f>AVERAGE(Копия_20208[[#This Row],[Units (in 1000)]]*1000/Копия_20208[[#This Row],[Number of stores]])</f>
        <v>6.7729112271540464</v>
      </c>
      <c r="K1007">
        <f t="shared" si="15"/>
        <v>62.455549255018752</v>
      </c>
      <c r="L1007">
        <f>Копия_20208[[#This Row],[Off-Take]]/Копия_20208[[#This Row],[Number of stores]]</f>
        <v>5.5262004138006255E-4</v>
      </c>
      <c r="M1007">
        <f>Копия_20208[[#This Row],[Value (in 1000 rub)]]/Копия_20208[[#This Row],[Volume (in 1000 kg)]]/1000</f>
        <v>0.29740649022768606</v>
      </c>
    </row>
    <row r="1008" spans="1:13" x14ac:dyDescent="0.25">
      <c r="A1008">
        <v>2022</v>
      </c>
      <c r="B1008">
        <v>2</v>
      </c>
      <c r="C1008" s="1" t="s">
        <v>9</v>
      </c>
      <c r="D1008" s="1" t="s">
        <v>10</v>
      </c>
      <c r="E1008" s="1" t="s">
        <v>13</v>
      </c>
      <c r="F1008">
        <v>32.415199999999999</v>
      </c>
      <c r="G1008" s="5">
        <v>3969.1989400000002</v>
      </c>
      <c r="H1008">
        <v>16.2075</v>
      </c>
      <c r="I1008">
        <v>641</v>
      </c>
      <c r="J1008" s="4">
        <f>AVERAGE(Копия_20208[[#This Row],[Units (in 1000)]]*1000/Копия_20208[[#This Row],[Number of stores]])</f>
        <v>50.569734789391568</v>
      </c>
      <c r="K1008">
        <f t="shared" si="15"/>
        <v>122.4486950566401</v>
      </c>
      <c r="L1008">
        <f>Копия_20208[[#This Row],[Off-Take]]/Копия_20208[[#This Row],[Number of stores]]</f>
        <v>7.889194194912881E-2</v>
      </c>
      <c r="M1008">
        <f>Копия_20208[[#This Row],[Value (in 1000 rub)]]/Копия_20208[[#This Row],[Volume (in 1000 kg)]]/1000</f>
        <v>0.24489890112602192</v>
      </c>
    </row>
    <row r="1009" spans="1:13" x14ac:dyDescent="0.25">
      <c r="A1009">
        <v>2022</v>
      </c>
      <c r="B1009">
        <v>2</v>
      </c>
      <c r="C1009" s="1" t="s">
        <v>9</v>
      </c>
      <c r="D1009" s="1" t="s">
        <v>15</v>
      </c>
      <c r="E1009" s="1" t="s">
        <v>13</v>
      </c>
      <c r="F1009">
        <v>35.849800000000002</v>
      </c>
      <c r="G1009" s="5">
        <v>5962.643043</v>
      </c>
      <c r="H1009">
        <v>14.3399</v>
      </c>
      <c r="I1009">
        <v>694</v>
      </c>
      <c r="J1009" s="4">
        <f>AVERAGE(Копия_20208[[#This Row],[Units (in 1000)]]*1000/Копия_20208[[#This Row],[Number of stores]])</f>
        <v>51.656772334293954</v>
      </c>
      <c r="K1009">
        <f t="shared" si="15"/>
        <v>166.32290955598077</v>
      </c>
      <c r="L1009">
        <f>Копия_20208[[#This Row],[Off-Take]]/Копия_20208[[#This Row],[Number of stores]]</f>
        <v>7.4433389530682931E-2</v>
      </c>
      <c r="M1009">
        <f>Копия_20208[[#This Row],[Value (in 1000 rub)]]/Копия_20208[[#This Row],[Volume (in 1000 kg)]]/1000</f>
        <v>0.41580785382045898</v>
      </c>
    </row>
    <row r="1010" spans="1:13" hidden="1" x14ac:dyDescent="0.25">
      <c r="A1010">
        <v>2022</v>
      </c>
      <c r="B1010">
        <v>5</v>
      </c>
      <c r="C1010" s="1" t="s">
        <v>32</v>
      </c>
      <c r="D1010" s="1" t="s">
        <v>10</v>
      </c>
      <c r="E1010" s="1" t="s">
        <v>14</v>
      </c>
      <c r="F1010">
        <v>1.7299999999999999E-2</v>
      </c>
      <c r="G1010" s="5">
        <v>3.582185</v>
      </c>
      <c r="H1010">
        <v>1.2999999999999999E-2</v>
      </c>
      <c r="I1010">
        <v>5</v>
      </c>
      <c r="J1010" s="4">
        <f>AVERAGE(Копия_20208[[#This Row],[Units (in 1000)]]*1000/Копия_20208[[#This Row],[Number of stores]])</f>
        <v>3.46</v>
      </c>
      <c r="K1010">
        <f t="shared" si="15"/>
        <v>207.0627167630058</v>
      </c>
      <c r="L1010">
        <f>Копия_20208[[#This Row],[Off-Take]]/Копия_20208[[#This Row],[Number of stores]]</f>
        <v>0.69199999999999995</v>
      </c>
      <c r="M1010">
        <f>Копия_20208[[#This Row],[Value (in 1000 rub)]]/Копия_20208[[#This Row],[Volume (in 1000 kg)]]/1000</f>
        <v>0.2755526923076923</v>
      </c>
    </row>
    <row r="1011" spans="1:13" hidden="1" x14ac:dyDescent="0.25">
      <c r="A1011">
        <v>2022</v>
      </c>
      <c r="B1011">
        <v>5</v>
      </c>
      <c r="C1011" s="1" t="s">
        <v>32</v>
      </c>
      <c r="D1011" s="1" t="s">
        <v>15</v>
      </c>
      <c r="E1011" s="1" t="s">
        <v>11</v>
      </c>
      <c r="F1011">
        <v>1.2907999999999999</v>
      </c>
      <c r="G1011" s="5">
        <v>183.721912</v>
      </c>
      <c r="H1011">
        <v>0.25819999999999999</v>
      </c>
      <c r="I1011">
        <v>293</v>
      </c>
      <c r="J1011" s="4">
        <f>AVERAGE(Копия_20208[[#This Row],[Units (in 1000)]]*1000/Копия_20208[[#This Row],[Number of stores]])</f>
        <v>4.4054607508532424</v>
      </c>
      <c r="K1011">
        <f t="shared" ref="K1011:K1074" si="16">AVERAGE(G1011/F1011)</f>
        <v>142.33181902696003</v>
      </c>
      <c r="L1011">
        <f>Копия_20208[[#This Row],[Off-Take]]/Копия_20208[[#This Row],[Number of stores]]</f>
        <v>1.5035702221342125E-2</v>
      </c>
      <c r="M1011">
        <f>Копия_20208[[#This Row],[Value (in 1000 rub)]]/Копия_20208[[#This Row],[Volume (in 1000 kg)]]/1000</f>
        <v>0.7115488458559257</v>
      </c>
    </row>
    <row r="1012" spans="1:13" x14ac:dyDescent="0.25">
      <c r="A1012">
        <v>2022</v>
      </c>
      <c r="B1012">
        <v>2</v>
      </c>
      <c r="C1012" s="1" t="s">
        <v>26</v>
      </c>
      <c r="D1012" s="1" t="s">
        <v>10</v>
      </c>
      <c r="E1012" s="1" t="s">
        <v>13</v>
      </c>
      <c r="F1012">
        <v>3.2303000000000002</v>
      </c>
      <c r="G1012" s="5">
        <v>555.28155200000003</v>
      </c>
      <c r="H1012">
        <v>1.6151</v>
      </c>
      <c r="I1012">
        <v>698</v>
      </c>
      <c r="J1012" s="4">
        <f>AVERAGE(Копия_20208[[#This Row],[Units (in 1000)]]*1000/Копия_20208[[#This Row],[Number of stores]])</f>
        <v>4.6279369627507165</v>
      </c>
      <c r="K1012">
        <f t="shared" si="16"/>
        <v>171.89782744636722</v>
      </c>
      <c r="L1012">
        <f>Копия_20208[[#This Row],[Off-Take]]/Копия_20208[[#This Row],[Number of stores]]</f>
        <v>6.630282181591284E-3</v>
      </c>
      <c r="M1012">
        <f>Копия_20208[[#This Row],[Value (in 1000 rub)]]/Копия_20208[[#This Row],[Volume (in 1000 kg)]]/1000</f>
        <v>0.34380629806203949</v>
      </c>
    </row>
    <row r="1013" spans="1:13" hidden="1" x14ac:dyDescent="0.25">
      <c r="A1013">
        <v>2022</v>
      </c>
      <c r="B1013">
        <v>5</v>
      </c>
      <c r="C1013" s="1" t="s">
        <v>32</v>
      </c>
      <c r="D1013" s="1" t="s">
        <v>20</v>
      </c>
      <c r="E1013" s="1" t="s">
        <v>22</v>
      </c>
      <c r="F1013">
        <v>2.7366000000000001</v>
      </c>
      <c r="G1013" s="5">
        <v>157.761561</v>
      </c>
      <c r="H1013">
        <v>0.71150000000000002</v>
      </c>
      <c r="I1013">
        <v>352</v>
      </c>
      <c r="J1013" s="4">
        <f>AVERAGE(Копия_20208[[#This Row],[Units (in 1000)]]*1000/Копия_20208[[#This Row],[Number of stores]])</f>
        <v>7.7744318181818191</v>
      </c>
      <c r="K1013">
        <f t="shared" si="16"/>
        <v>57.648746985310233</v>
      </c>
      <c r="L1013">
        <f>Копия_20208[[#This Row],[Off-Take]]/Копия_20208[[#This Row],[Number of stores]]</f>
        <v>2.2086454028925621E-2</v>
      </c>
      <c r="M1013">
        <f>Копия_20208[[#This Row],[Value (in 1000 rub)]]/Копия_20208[[#This Row],[Volume (in 1000 kg)]]/1000</f>
        <v>0.22173093605059735</v>
      </c>
    </row>
    <row r="1014" spans="1:13" hidden="1" x14ac:dyDescent="0.25">
      <c r="A1014">
        <v>2022</v>
      </c>
      <c r="B1014">
        <v>5</v>
      </c>
      <c r="C1014" s="1" t="s">
        <v>32</v>
      </c>
      <c r="D1014" s="1" t="s">
        <v>20</v>
      </c>
      <c r="E1014" s="1" t="s">
        <v>12</v>
      </c>
      <c r="F1014">
        <v>23.697700000000001</v>
      </c>
      <c r="G1014" s="5">
        <v>1670.173912</v>
      </c>
      <c r="H1014">
        <v>8.5312000000000001</v>
      </c>
      <c r="I1014">
        <v>1669</v>
      </c>
      <c r="J1014" s="4">
        <f>AVERAGE(Копия_20208[[#This Row],[Units (in 1000)]]*1000/Копия_20208[[#This Row],[Number of stores]])</f>
        <v>14.198741761533853</v>
      </c>
      <c r="K1014">
        <f t="shared" si="16"/>
        <v>70.478312747650605</v>
      </c>
      <c r="L1014">
        <f>Копия_20208[[#This Row],[Off-Take]]/Копия_20208[[#This Row],[Number of stores]]</f>
        <v>8.5073347882168079E-3</v>
      </c>
      <c r="M1014">
        <f>Копия_20208[[#This Row],[Value (in 1000 rub)]]/Копия_20208[[#This Row],[Volume (in 1000 kg)]]/1000</f>
        <v>0.19577244842460614</v>
      </c>
    </row>
    <row r="1015" spans="1:13" hidden="1" x14ac:dyDescent="0.25">
      <c r="A1015">
        <v>2022</v>
      </c>
      <c r="B1015">
        <v>5</v>
      </c>
      <c r="C1015" s="1" t="s">
        <v>32</v>
      </c>
      <c r="D1015" s="1" t="s">
        <v>21</v>
      </c>
      <c r="E1015" s="1" t="s">
        <v>22</v>
      </c>
      <c r="F1015">
        <v>8.8000000000000005E-3</v>
      </c>
      <c r="G1015" s="5">
        <v>3.5453190000000001</v>
      </c>
      <c r="H1015">
        <v>2.5000000000000001E-3</v>
      </c>
      <c r="I1015">
        <v>6</v>
      </c>
      <c r="J1015" s="4">
        <f>AVERAGE(Копия_20208[[#This Row],[Units (in 1000)]]*1000/Копия_20208[[#This Row],[Number of stores]])</f>
        <v>1.4666666666666668</v>
      </c>
      <c r="K1015">
        <f t="shared" si="16"/>
        <v>402.87715909090906</v>
      </c>
      <c r="L1015">
        <f>Копия_20208[[#This Row],[Off-Take]]/Копия_20208[[#This Row],[Number of stores]]</f>
        <v>0.24444444444444446</v>
      </c>
      <c r="M1015">
        <f>Копия_20208[[#This Row],[Value (in 1000 rub)]]/Копия_20208[[#This Row],[Volume (in 1000 kg)]]/1000</f>
        <v>1.4181276</v>
      </c>
    </row>
    <row r="1016" spans="1:13" hidden="1" x14ac:dyDescent="0.25">
      <c r="A1016">
        <v>2022</v>
      </c>
      <c r="B1016">
        <v>5</v>
      </c>
      <c r="C1016" s="1" t="s">
        <v>32</v>
      </c>
      <c r="D1016" s="1" t="s">
        <v>21</v>
      </c>
      <c r="E1016" s="1" t="s">
        <v>27</v>
      </c>
      <c r="F1016">
        <v>5.8500000000000003E-2</v>
      </c>
      <c r="G1016" s="5">
        <v>17.701398999999999</v>
      </c>
      <c r="H1016" s="5">
        <v>1.7600000000000001E-2</v>
      </c>
      <c r="I1016">
        <v>33</v>
      </c>
      <c r="J1016" s="4">
        <f>AVERAGE(Копия_20208[[#This Row],[Units (in 1000)]]*1000/Копия_20208[[#This Row],[Number of stores]])</f>
        <v>1.7727272727272727</v>
      </c>
      <c r="K1016">
        <f t="shared" si="16"/>
        <v>302.58801709401706</v>
      </c>
      <c r="L1016">
        <f>Копия_20208[[#This Row],[Off-Take]]/Копия_20208[[#This Row],[Number of stores]]</f>
        <v>5.3719008264462811E-2</v>
      </c>
      <c r="M1016">
        <f>Копия_20208[[#This Row],[Value (in 1000 rub)]]/Копия_20208[[#This Row],[Volume (in 1000 kg)]]/1000</f>
        <v>1.0057613068181817</v>
      </c>
    </row>
    <row r="1017" spans="1:13" hidden="1" x14ac:dyDescent="0.25">
      <c r="A1017">
        <v>2022</v>
      </c>
      <c r="B1017">
        <v>5</v>
      </c>
      <c r="C1017" s="1" t="s">
        <v>32</v>
      </c>
      <c r="D1017" s="1" t="s">
        <v>21</v>
      </c>
      <c r="E1017" s="1" t="s">
        <v>13</v>
      </c>
      <c r="F1017">
        <v>4.6614000000000004</v>
      </c>
      <c r="G1017" s="5">
        <v>1070.0705849999999</v>
      </c>
      <c r="H1017">
        <v>1.8646</v>
      </c>
      <c r="I1017">
        <v>447</v>
      </c>
      <c r="J1017" s="4">
        <f>AVERAGE(Копия_20208[[#This Row],[Units (in 1000)]]*1000/Копия_20208[[#This Row],[Number of stores]])</f>
        <v>10.428187919463088</v>
      </c>
      <c r="K1017">
        <f t="shared" si="16"/>
        <v>229.5599144033981</v>
      </c>
      <c r="L1017">
        <f>Копия_20208[[#This Row],[Off-Take]]/Копия_20208[[#This Row],[Number of stores]]</f>
        <v>2.3329279461886104E-2</v>
      </c>
      <c r="M1017">
        <f>Копия_20208[[#This Row],[Value (in 1000 rub)]]/Копия_20208[[#This Row],[Volume (in 1000 kg)]]/1000</f>
        <v>0.57388747452536737</v>
      </c>
    </row>
    <row r="1018" spans="1:13" hidden="1" x14ac:dyDescent="0.25">
      <c r="A1018">
        <v>2022</v>
      </c>
      <c r="B1018">
        <v>5</v>
      </c>
      <c r="C1018" s="1" t="s">
        <v>32</v>
      </c>
      <c r="D1018" s="1" t="s">
        <v>53</v>
      </c>
      <c r="E1018" s="1" t="s">
        <v>12</v>
      </c>
      <c r="F1018">
        <v>10.0082</v>
      </c>
      <c r="G1018" s="5">
        <v>934.25620000000004</v>
      </c>
      <c r="H1018">
        <v>3.5028999999999999</v>
      </c>
      <c r="I1018">
        <v>3211</v>
      </c>
      <c r="J1018" s="4">
        <f>AVERAGE(Копия_20208[[#This Row],[Units (in 1000)]]*1000/Копия_20208[[#This Row],[Number of stores]])</f>
        <v>3.1168483338523827</v>
      </c>
      <c r="K1018">
        <f t="shared" si="16"/>
        <v>93.349073759517196</v>
      </c>
      <c r="L1018">
        <f>Копия_20208[[#This Row],[Off-Take]]/Копия_20208[[#This Row],[Number of stores]]</f>
        <v>9.7067839733802012E-4</v>
      </c>
      <c r="M1018">
        <f>Копия_20208[[#This Row],[Value (in 1000 rub)]]/Копия_20208[[#This Row],[Volume (in 1000 kg)]]/1000</f>
        <v>0.26670935510576954</v>
      </c>
    </row>
    <row r="1019" spans="1:13" hidden="1" x14ac:dyDescent="0.25">
      <c r="A1019">
        <v>2022</v>
      </c>
      <c r="B1019">
        <v>5</v>
      </c>
      <c r="C1019" s="1" t="s">
        <v>32</v>
      </c>
      <c r="D1019" s="1" t="s">
        <v>17</v>
      </c>
      <c r="E1019" s="1" t="s">
        <v>18</v>
      </c>
      <c r="F1019">
        <v>6.4932999999999996</v>
      </c>
      <c r="G1019" s="5">
        <v>637.88611500000002</v>
      </c>
      <c r="H1019">
        <v>1.1688000000000001</v>
      </c>
      <c r="I1019">
        <v>2563</v>
      </c>
      <c r="J1019" s="4">
        <f>AVERAGE(Копия_20208[[#This Row],[Units (in 1000)]]*1000/Копия_20208[[#This Row],[Number of stores]])</f>
        <v>2.5334763948497852</v>
      </c>
      <c r="K1019">
        <f t="shared" si="16"/>
        <v>98.237585665224159</v>
      </c>
      <c r="L1019">
        <f>Копия_20208[[#This Row],[Off-Take]]/Копия_20208[[#This Row],[Number of stores]]</f>
        <v>9.8848084075294006E-4</v>
      </c>
      <c r="M1019">
        <f>Копия_20208[[#This Row],[Value (in 1000 rub)]]/Копия_20208[[#This Row],[Volume (in 1000 kg)]]/1000</f>
        <v>0.54576156314168367</v>
      </c>
    </row>
    <row r="1020" spans="1:13" hidden="1" x14ac:dyDescent="0.25">
      <c r="A1020">
        <v>2022</v>
      </c>
      <c r="B1020">
        <v>5</v>
      </c>
      <c r="C1020" s="1" t="s">
        <v>32</v>
      </c>
      <c r="D1020" s="1" t="s">
        <v>33</v>
      </c>
      <c r="E1020" s="1" t="s">
        <v>18</v>
      </c>
      <c r="F1020">
        <v>1.5366</v>
      </c>
      <c r="G1020" s="5">
        <v>489.37299000000002</v>
      </c>
      <c r="H1020">
        <v>0.29189999999999999</v>
      </c>
      <c r="I1020">
        <v>121</v>
      </c>
      <c r="J1020" s="4">
        <f>AVERAGE(Копия_20208[[#This Row],[Units (in 1000)]]*1000/Копия_20208[[#This Row],[Number of stores]])</f>
        <v>12.699173553719007</v>
      </c>
      <c r="K1020">
        <f t="shared" si="16"/>
        <v>318.47780163998442</v>
      </c>
      <c r="L1020">
        <f>Копия_20208[[#This Row],[Off-Take]]/Копия_20208[[#This Row],[Number of stores]]</f>
        <v>0.10495184755139675</v>
      </c>
      <c r="M1020">
        <f>Копия_20208[[#This Row],[Value (in 1000 rub)]]/Копия_20208[[#This Row],[Volume (in 1000 kg)]]/1000</f>
        <v>1.6765090441932171</v>
      </c>
    </row>
    <row r="1021" spans="1:13" hidden="1" x14ac:dyDescent="0.25">
      <c r="A1021">
        <v>2022</v>
      </c>
      <c r="B1021">
        <v>5</v>
      </c>
      <c r="C1021" s="1" t="s">
        <v>32</v>
      </c>
      <c r="D1021" s="1" t="s">
        <v>33</v>
      </c>
      <c r="E1021" s="1" t="s">
        <v>12</v>
      </c>
      <c r="F1021">
        <v>2.53E-2</v>
      </c>
      <c r="G1021" s="5">
        <v>11.949414000000001</v>
      </c>
      <c r="H1021">
        <v>8.9999999999999993E-3</v>
      </c>
      <c r="I1021">
        <v>6</v>
      </c>
      <c r="J1021" s="4">
        <f>AVERAGE(Копия_20208[[#This Row],[Units (in 1000)]]*1000/Копия_20208[[#This Row],[Number of stores]])</f>
        <v>4.2166666666666668</v>
      </c>
      <c r="K1021">
        <f t="shared" si="16"/>
        <v>472.30885375494074</v>
      </c>
      <c r="L1021">
        <f>Копия_20208[[#This Row],[Off-Take]]/Копия_20208[[#This Row],[Number of stores]]</f>
        <v>0.70277777777777783</v>
      </c>
      <c r="M1021">
        <f>Копия_20208[[#This Row],[Value (in 1000 rub)]]/Копия_20208[[#This Row],[Volume (in 1000 kg)]]/1000</f>
        <v>1.3277126666666668</v>
      </c>
    </row>
    <row r="1022" spans="1:13" hidden="1" x14ac:dyDescent="0.25">
      <c r="A1022">
        <v>2022</v>
      </c>
      <c r="B1022">
        <v>5</v>
      </c>
      <c r="C1022" s="1" t="s">
        <v>32</v>
      </c>
      <c r="D1022" s="1" t="s">
        <v>33</v>
      </c>
      <c r="E1022" s="1" t="s">
        <v>13</v>
      </c>
      <c r="F1022">
        <v>9.0899999999999995E-2</v>
      </c>
      <c r="G1022" s="5">
        <v>47.841617999999997</v>
      </c>
      <c r="H1022">
        <v>4.5499999999999999E-2</v>
      </c>
      <c r="I1022">
        <v>52</v>
      </c>
      <c r="J1022" s="4">
        <f>AVERAGE(Копия_20208[[#This Row],[Units (in 1000)]]*1000/Копия_20208[[#This Row],[Number of stores]])</f>
        <v>1.7480769230769229</v>
      </c>
      <c r="K1022">
        <f t="shared" si="16"/>
        <v>526.31042904290427</v>
      </c>
      <c r="L1022">
        <f>Копия_20208[[#This Row],[Off-Take]]/Копия_20208[[#This Row],[Number of stores]]</f>
        <v>3.3616863905325436E-2</v>
      </c>
      <c r="M1022">
        <f>Копия_20208[[#This Row],[Value (in 1000 rub)]]/Копия_20208[[#This Row],[Volume (in 1000 kg)]]/1000</f>
        <v>1.0514641318681317</v>
      </c>
    </row>
    <row r="1023" spans="1:13" hidden="1" x14ac:dyDescent="0.25">
      <c r="A1023">
        <v>2022</v>
      </c>
      <c r="B1023">
        <v>5</v>
      </c>
      <c r="C1023" s="1" t="s">
        <v>32</v>
      </c>
      <c r="D1023" s="1" t="s">
        <v>54</v>
      </c>
      <c r="E1023" s="1" t="s">
        <v>12</v>
      </c>
      <c r="F1023">
        <v>4.1803999999999997</v>
      </c>
      <c r="G1023" s="5">
        <v>344.14095400000002</v>
      </c>
      <c r="H1023">
        <v>1.4631000000000001</v>
      </c>
      <c r="I1023">
        <v>641</v>
      </c>
      <c r="J1023" s="4">
        <f>AVERAGE(Копия_20208[[#This Row],[Units (in 1000)]]*1000/Копия_20208[[#This Row],[Number of stores]])</f>
        <v>6.5216848673946952</v>
      </c>
      <c r="K1023">
        <f t="shared" si="16"/>
        <v>82.322494019711044</v>
      </c>
      <c r="L1023">
        <f>Копия_20208[[#This Row],[Off-Take]]/Копия_20208[[#This Row],[Number of stores]]</f>
        <v>1.0174235362550226E-2</v>
      </c>
      <c r="M1023">
        <f>Копия_20208[[#This Row],[Value (in 1000 rub)]]/Копия_20208[[#This Row],[Volume (in 1000 kg)]]/1000</f>
        <v>0.23521355614790515</v>
      </c>
    </row>
    <row r="1024" spans="1:13" hidden="1" x14ac:dyDescent="0.25">
      <c r="A1024">
        <v>2022</v>
      </c>
      <c r="B1024">
        <v>5</v>
      </c>
      <c r="C1024" s="1" t="s">
        <v>32</v>
      </c>
      <c r="D1024" s="1" t="s">
        <v>51</v>
      </c>
      <c r="E1024" s="1" t="s">
        <v>12</v>
      </c>
      <c r="F1024">
        <v>4.5991</v>
      </c>
      <c r="G1024" s="5">
        <v>302.88313099999999</v>
      </c>
      <c r="H1024">
        <v>1.7706</v>
      </c>
      <c r="I1024">
        <v>1506</v>
      </c>
      <c r="J1024" s="4">
        <f>AVERAGE(Копия_20208[[#This Row],[Units (in 1000)]]*1000/Копия_20208[[#This Row],[Number of stores]])</f>
        <v>3.0538512616201863</v>
      </c>
      <c r="K1024">
        <f t="shared" si="16"/>
        <v>65.857043986866998</v>
      </c>
      <c r="L1024">
        <f>Копия_20208[[#This Row],[Off-Take]]/Копия_20208[[#This Row],[Number of stores]]</f>
        <v>2.0277896823507214E-3</v>
      </c>
      <c r="M1024">
        <f>Копия_20208[[#This Row],[Value (in 1000 rub)]]/Копия_20208[[#This Row],[Volume (in 1000 kg)]]/1000</f>
        <v>0.17106242573139047</v>
      </c>
    </row>
    <row r="1025" spans="1:13" hidden="1" x14ac:dyDescent="0.25">
      <c r="A1025">
        <v>2022</v>
      </c>
      <c r="B1025">
        <v>5</v>
      </c>
      <c r="C1025" s="1" t="s">
        <v>32</v>
      </c>
      <c r="D1025" s="1" t="s">
        <v>51</v>
      </c>
      <c r="E1025" s="1" t="s">
        <v>13</v>
      </c>
      <c r="F1025">
        <v>0.39579999999999999</v>
      </c>
      <c r="G1025" s="5">
        <v>36.618056000000003</v>
      </c>
      <c r="H1025">
        <v>0.19389999999999999</v>
      </c>
      <c r="I1025">
        <v>125</v>
      </c>
      <c r="J1025" s="4">
        <f>AVERAGE(Копия_20208[[#This Row],[Units (in 1000)]]*1000/Копия_20208[[#This Row],[Number of stores]])</f>
        <v>3.1663999999999999</v>
      </c>
      <c r="K1025">
        <f t="shared" si="16"/>
        <v>92.51656392117232</v>
      </c>
      <c r="L1025">
        <f>Копия_20208[[#This Row],[Off-Take]]/Копия_20208[[#This Row],[Number of stores]]</f>
        <v>2.5331199999999998E-2</v>
      </c>
      <c r="M1025">
        <f>Копия_20208[[#This Row],[Value (in 1000 rub)]]/Копия_20208[[#This Row],[Volume (in 1000 kg)]]/1000</f>
        <v>0.18885021144920067</v>
      </c>
    </row>
    <row r="1026" spans="1:13" hidden="1" x14ac:dyDescent="0.25">
      <c r="A1026">
        <v>2022</v>
      </c>
      <c r="B1026">
        <v>5</v>
      </c>
      <c r="C1026" s="1" t="s">
        <v>32</v>
      </c>
      <c r="D1026" s="1" t="s">
        <v>34</v>
      </c>
      <c r="E1026" s="1" t="s">
        <v>12</v>
      </c>
      <c r="F1026">
        <v>0.45429999999999998</v>
      </c>
      <c r="G1026" s="5">
        <v>194.672956</v>
      </c>
      <c r="H1026">
        <v>0.159</v>
      </c>
      <c r="I1026">
        <v>0</v>
      </c>
      <c r="J1026" s="4" t="e">
        <f>AVERAGE(Копия_20208[[#This Row],[Units (in 1000)]]*1000/Копия_20208[[#This Row],[Number of stores]])</f>
        <v>#DIV/0!</v>
      </c>
      <c r="K1026">
        <f t="shared" si="16"/>
        <v>428.51189962579792</v>
      </c>
      <c r="L1026" t="e">
        <f>Копия_20208[[#This Row],[Off-Take]]/Копия_20208[[#This Row],[Number of stores]]</f>
        <v>#DIV/0!</v>
      </c>
      <c r="M1026">
        <f>Копия_20208[[#This Row],[Value (in 1000 rub)]]/Копия_20208[[#This Row],[Volume (in 1000 kg)]]/1000</f>
        <v>1.2243582138364779</v>
      </c>
    </row>
    <row r="1027" spans="1:13" hidden="1" x14ac:dyDescent="0.25">
      <c r="A1027">
        <v>2022</v>
      </c>
      <c r="B1027">
        <v>5</v>
      </c>
      <c r="C1027" s="1" t="s">
        <v>32</v>
      </c>
      <c r="D1027" s="1" t="s">
        <v>34</v>
      </c>
      <c r="E1027" s="1" t="s">
        <v>13</v>
      </c>
      <c r="F1027">
        <v>0.1734</v>
      </c>
      <c r="G1027" s="5">
        <v>100.229246</v>
      </c>
      <c r="H1027">
        <v>7.2800000000000004E-2</v>
      </c>
      <c r="I1027">
        <v>0</v>
      </c>
      <c r="J1027" s="4" t="e">
        <f>AVERAGE(Копия_20208[[#This Row],[Units (in 1000)]]*1000/Копия_20208[[#This Row],[Number of stores]])</f>
        <v>#DIV/0!</v>
      </c>
      <c r="K1027">
        <f t="shared" si="16"/>
        <v>578.02333333333331</v>
      </c>
      <c r="L1027" t="e">
        <f>Копия_20208[[#This Row],[Off-Take]]/Копия_20208[[#This Row],[Number of stores]]</f>
        <v>#DIV/0!</v>
      </c>
      <c r="M1027">
        <f>Копия_20208[[#This Row],[Value (in 1000 rub)]]/Копия_20208[[#This Row],[Volume (in 1000 kg)]]/1000</f>
        <v>1.3767753571428571</v>
      </c>
    </row>
    <row r="1028" spans="1:13" hidden="1" x14ac:dyDescent="0.25">
      <c r="A1028">
        <v>2022</v>
      </c>
      <c r="B1028">
        <v>6</v>
      </c>
      <c r="C1028" s="1" t="s">
        <v>9</v>
      </c>
      <c r="D1028" s="1" t="s">
        <v>10</v>
      </c>
      <c r="E1028" s="1" t="s">
        <v>11</v>
      </c>
      <c r="F1028">
        <v>7.5260999999999996</v>
      </c>
      <c r="G1028" s="5">
        <v>562.87664700000005</v>
      </c>
      <c r="H1028">
        <v>1.5805</v>
      </c>
      <c r="I1028">
        <v>403</v>
      </c>
      <c r="J1028" s="4">
        <f>AVERAGE(Копия_20208[[#This Row],[Units (in 1000)]]*1000/Копия_20208[[#This Row],[Number of stores]])</f>
        <v>18.675186104218362</v>
      </c>
      <c r="K1028">
        <f t="shared" si="16"/>
        <v>74.789950572009417</v>
      </c>
      <c r="L1028">
        <f>Копия_20208[[#This Row],[Off-Take]]/Копия_20208[[#This Row],[Number of stores]]</f>
        <v>4.6340412169276333E-2</v>
      </c>
      <c r="M1028">
        <f>Копия_20208[[#This Row],[Value (in 1000 rub)]]/Копия_20208[[#This Row],[Volume (in 1000 kg)]]/1000</f>
        <v>0.35613834039860809</v>
      </c>
    </row>
    <row r="1029" spans="1:13" x14ac:dyDescent="0.25">
      <c r="A1029">
        <v>2022</v>
      </c>
      <c r="B1029">
        <v>2</v>
      </c>
      <c r="C1029" s="1" t="s">
        <v>26</v>
      </c>
      <c r="D1029" s="1" t="s">
        <v>15</v>
      </c>
      <c r="E1029" s="1" t="s">
        <v>13</v>
      </c>
      <c r="F1029">
        <v>7.6718999999999999</v>
      </c>
      <c r="G1029" s="5">
        <v>1608.7897439999999</v>
      </c>
      <c r="H1029">
        <v>3.0688</v>
      </c>
      <c r="I1029">
        <v>1087</v>
      </c>
      <c r="J1029" s="4">
        <f>AVERAGE(Копия_20208[[#This Row],[Units (in 1000)]]*1000/Копия_20208[[#This Row],[Number of stores]])</f>
        <v>7.057865685372585</v>
      </c>
      <c r="K1029">
        <f t="shared" si="16"/>
        <v>209.6989981621241</v>
      </c>
      <c r="L1029">
        <f>Копия_20208[[#This Row],[Off-Take]]/Копия_20208[[#This Row],[Number of stores]]</f>
        <v>6.4929767114743188E-3</v>
      </c>
      <c r="M1029">
        <f>Копия_20208[[#This Row],[Value (in 1000 rub)]]/Копия_20208[[#This Row],[Volume (in 1000 kg)]]/1000</f>
        <v>0.52424066214807086</v>
      </c>
    </row>
    <row r="1030" spans="1:13" x14ac:dyDescent="0.25">
      <c r="A1030">
        <v>2022</v>
      </c>
      <c r="B1030">
        <v>2</v>
      </c>
      <c r="C1030" s="1" t="s">
        <v>32</v>
      </c>
      <c r="D1030" s="1" t="s">
        <v>10</v>
      </c>
      <c r="E1030" s="1" t="s">
        <v>13</v>
      </c>
      <c r="F1030">
        <v>7.3784999999999998</v>
      </c>
      <c r="G1030" s="5">
        <v>1108.9610170000001</v>
      </c>
      <c r="H1030">
        <v>3.6892999999999998</v>
      </c>
      <c r="I1030">
        <v>690</v>
      </c>
      <c r="J1030" s="4">
        <f>AVERAGE(Копия_20208[[#This Row],[Units (in 1000)]]*1000/Копия_20208[[#This Row],[Number of stores]])</f>
        <v>10.693478260869565</v>
      </c>
      <c r="K1030">
        <f t="shared" si="16"/>
        <v>150.29626848275396</v>
      </c>
      <c r="L1030">
        <f>Копия_20208[[#This Row],[Off-Take]]/Копия_20208[[#This Row],[Number of stores]]</f>
        <v>1.5497794580970383E-2</v>
      </c>
      <c r="M1030">
        <f>Копия_20208[[#This Row],[Value (in 1000 rub)]]/Копия_20208[[#This Row],[Volume (in 1000 kg)]]/1000</f>
        <v>0.30058846312308574</v>
      </c>
    </row>
    <row r="1031" spans="1:13" hidden="1" x14ac:dyDescent="0.25">
      <c r="A1031">
        <v>2022</v>
      </c>
      <c r="B1031">
        <v>6</v>
      </c>
      <c r="C1031" s="1" t="s">
        <v>9</v>
      </c>
      <c r="D1031" s="1" t="s">
        <v>15</v>
      </c>
      <c r="E1031" s="1" t="s">
        <v>11</v>
      </c>
      <c r="F1031">
        <v>1.1254999999999999</v>
      </c>
      <c r="G1031" s="5">
        <v>121.08747700000001</v>
      </c>
      <c r="H1031">
        <v>0.22509999999999999</v>
      </c>
      <c r="I1031">
        <v>85</v>
      </c>
      <c r="J1031" s="4">
        <f>AVERAGE(Копия_20208[[#This Row],[Units (in 1000)]]*1000/Копия_20208[[#This Row],[Number of stores]])</f>
        <v>13.241176470588234</v>
      </c>
      <c r="K1031">
        <f t="shared" si="16"/>
        <v>107.58549711239451</v>
      </c>
      <c r="L1031">
        <f>Копия_20208[[#This Row],[Off-Take]]/Копия_20208[[#This Row],[Number of stores]]</f>
        <v>0.15577854671280275</v>
      </c>
      <c r="M1031">
        <f>Копия_20208[[#This Row],[Value (in 1000 rub)]]/Копия_20208[[#This Row],[Volume (in 1000 kg)]]/1000</f>
        <v>0.53792748556197245</v>
      </c>
    </row>
    <row r="1032" spans="1:13" x14ac:dyDescent="0.25">
      <c r="A1032">
        <v>2022</v>
      </c>
      <c r="B1032">
        <v>2</v>
      </c>
      <c r="C1032" s="1" t="s">
        <v>32</v>
      </c>
      <c r="D1032" s="1" t="s">
        <v>15</v>
      </c>
      <c r="E1032" s="1" t="s">
        <v>13</v>
      </c>
      <c r="F1032">
        <v>29.5518</v>
      </c>
      <c r="G1032" s="5">
        <v>6283.9692070000001</v>
      </c>
      <c r="H1032">
        <v>11.820600000000001</v>
      </c>
      <c r="I1032">
        <v>3996</v>
      </c>
      <c r="J1032" s="4">
        <f>AVERAGE(Копия_20208[[#This Row],[Units (in 1000)]]*1000/Копия_20208[[#This Row],[Number of stores]])</f>
        <v>7.395345345345345</v>
      </c>
      <c r="K1032">
        <f t="shared" si="16"/>
        <v>212.64251947427906</v>
      </c>
      <c r="L1032">
        <f>Копия_20208[[#This Row],[Off-Take]]/Копия_20208[[#This Row],[Number of stores]]</f>
        <v>1.8506870233596959E-3</v>
      </c>
      <c r="M1032">
        <f>Копия_20208[[#This Row],[Value (in 1000 rub)]]/Копия_20208[[#This Row],[Volume (in 1000 kg)]]/1000</f>
        <v>0.53161169543001197</v>
      </c>
    </row>
    <row r="1033" spans="1:13" hidden="1" x14ac:dyDescent="0.25">
      <c r="A1033">
        <v>2022</v>
      </c>
      <c r="B1033">
        <v>6</v>
      </c>
      <c r="C1033" s="1" t="s">
        <v>9</v>
      </c>
      <c r="D1033" s="1" t="s">
        <v>21</v>
      </c>
      <c r="E1033" s="1" t="s">
        <v>22</v>
      </c>
      <c r="F1033">
        <v>9.4999999999999998E-3</v>
      </c>
      <c r="G1033" s="5">
        <v>2.8811979999999999</v>
      </c>
      <c r="H1033">
        <v>2.7000000000000001E-3</v>
      </c>
      <c r="I1033">
        <v>8</v>
      </c>
      <c r="J1033" s="4">
        <f>AVERAGE(Копия_20208[[#This Row],[Units (in 1000)]]*1000/Копия_20208[[#This Row],[Number of stores]])</f>
        <v>1.1875</v>
      </c>
      <c r="K1033">
        <f t="shared" si="16"/>
        <v>303.28399999999999</v>
      </c>
      <c r="L1033">
        <f>Копия_20208[[#This Row],[Off-Take]]/Копия_20208[[#This Row],[Number of stores]]</f>
        <v>0.1484375</v>
      </c>
      <c r="M1033">
        <f>Копия_20208[[#This Row],[Value (in 1000 rub)]]/Копия_20208[[#This Row],[Volume (in 1000 kg)]]/1000</f>
        <v>1.0671103703703702</v>
      </c>
    </row>
    <row r="1034" spans="1:13" hidden="1" x14ac:dyDescent="0.25">
      <c r="A1034">
        <v>2022</v>
      </c>
      <c r="B1034">
        <v>6</v>
      </c>
      <c r="C1034" s="1" t="s">
        <v>9</v>
      </c>
      <c r="D1034" s="1" t="s">
        <v>21</v>
      </c>
      <c r="E1034" s="1" t="s">
        <v>13</v>
      </c>
      <c r="F1034">
        <v>3.1193</v>
      </c>
      <c r="G1034" s="5">
        <v>536.89680199999998</v>
      </c>
      <c r="H1034">
        <v>1.2478</v>
      </c>
      <c r="I1034">
        <v>166</v>
      </c>
      <c r="J1034" s="4">
        <f>AVERAGE(Копия_20208[[#This Row],[Units (in 1000)]]*1000/Копия_20208[[#This Row],[Number of stores]])</f>
        <v>18.790963855421687</v>
      </c>
      <c r="K1034">
        <f t="shared" si="16"/>
        <v>172.12092520757861</v>
      </c>
      <c r="L1034">
        <f>Копия_20208[[#This Row],[Off-Take]]/Копия_20208[[#This Row],[Number of stores]]</f>
        <v>0.11319857744229932</v>
      </c>
      <c r="M1034">
        <f>Копия_20208[[#This Row],[Value (in 1000 rub)]]/Копия_20208[[#This Row],[Volume (in 1000 kg)]]/1000</f>
        <v>0.43027472511620446</v>
      </c>
    </row>
    <row r="1035" spans="1:13" hidden="1" x14ac:dyDescent="0.25">
      <c r="A1035">
        <v>2022</v>
      </c>
      <c r="B1035">
        <v>6</v>
      </c>
      <c r="C1035" s="1" t="s">
        <v>9</v>
      </c>
      <c r="D1035" s="1" t="s">
        <v>17</v>
      </c>
      <c r="E1035" s="1" t="s">
        <v>18</v>
      </c>
      <c r="F1035">
        <v>1.9762999999999999</v>
      </c>
      <c r="G1035" s="5">
        <v>231.50842900000001</v>
      </c>
      <c r="H1035">
        <v>0.35570000000000002</v>
      </c>
      <c r="I1035">
        <v>189</v>
      </c>
      <c r="J1035" s="4">
        <f>AVERAGE(Копия_20208[[#This Row],[Units (in 1000)]]*1000/Копия_20208[[#This Row],[Number of stores]])</f>
        <v>10.456613756613756</v>
      </c>
      <c r="K1035">
        <f t="shared" si="16"/>
        <v>117.14235136365937</v>
      </c>
      <c r="L1035">
        <f>Копия_20208[[#This Row],[Off-Take]]/Копия_20208[[#This Row],[Number of stores]]</f>
        <v>5.5325998712242093E-2</v>
      </c>
      <c r="M1035">
        <f>Копия_20208[[#This Row],[Value (in 1000 rub)]]/Копия_20208[[#This Row],[Volume (in 1000 kg)]]/1000</f>
        <v>0.65085304751194828</v>
      </c>
    </row>
    <row r="1036" spans="1:13" hidden="1" x14ac:dyDescent="0.25">
      <c r="A1036">
        <v>2022</v>
      </c>
      <c r="B1036">
        <v>6</v>
      </c>
      <c r="C1036" s="1" t="s">
        <v>9</v>
      </c>
      <c r="D1036" s="1" t="s">
        <v>20</v>
      </c>
      <c r="E1036" s="1" t="s">
        <v>22</v>
      </c>
      <c r="F1036">
        <v>4.3200000000000002E-2</v>
      </c>
      <c r="G1036" s="5">
        <v>2.4590269999999999</v>
      </c>
      <c r="H1036">
        <v>1.12E-2</v>
      </c>
      <c r="I1036">
        <v>5</v>
      </c>
      <c r="J1036" s="4">
        <f>AVERAGE(Копия_20208[[#This Row],[Units (in 1000)]]*1000/Копия_20208[[#This Row],[Number of stores]])</f>
        <v>8.64</v>
      </c>
      <c r="K1036">
        <f t="shared" si="16"/>
        <v>56.92192129629629</v>
      </c>
      <c r="L1036">
        <f>Копия_20208[[#This Row],[Off-Take]]/Копия_20208[[#This Row],[Number of stores]]</f>
        <v>1.7280000000000002</v>
      </c>
      <c r="M1036">
        <f>Копия_20208[[#This Row],[Value (in 1000 rub)]]/Копия_20208[[#This Row],[Volume (in 1000 kg)]]/1000</f>
        <v>0.21955598214285713</v>
      </c>
    </row>
    <row r="1037" spans="1:13" hidden="1" x14ac:dyDescent="0.25">
      <c r="A1037">
        <v>2022</v>
      </c>
      <c r="B1037">
        <v>6</v>
      </c>
      <c r="C1037" s="1" t="s">
        <v>9</v>
      </c>
      <c r="D1037" s="1" t="s">
        <v>20</v>
      </c>
      <c r="E1037" s="1" t="s">
        <v>12</v>
      </c>
      <c r="F1037">
        <v>1.9363999999999999</v>
      </c>
      <c r="G1037" s="5">
        <v>166.33234999999999</v>
      </c>
      <c r="H1037">
        <v>0.69710000000000005</v>
      </c>
      <c r="I1037">
        <v>156</v>
      </c>
      <c r="J1037" s="4">
        <f>AVERAGE(Копия_20208[[#This Row],[Units (in 1000)]]*1000/Копия_20208[[#This Row],[Number of stores]])</f>
        <v>12.412820512820511</v>
      </c>
      <c r="K1037">
        <f t="shared" si="16"/>
        <v>85.897722577979749</v>
      </c>
      <c r="L1037">
        <f>Копия_20208[[#This Row],[Off-Take]]/Копия_20208[[#This Row],[Number of stores]]</f>
        <v>7.956936226166994E-2</v>
      </c>
      <c r="M1037">
        <f>Копия_20208[[#This Row],[Value (in 1000 rub)]]/Копия_20208[[#This Row],[Volume (in 1000 kg)]]/1000</f>
        <v>0.23860615406684835</v>
      </c>
    </row>
    <row r="1038" spans="1:13" hidden="1" x14ac:dyDescent="0.25">
      <c r="A1038">
        <v>2022</v>
      </c>
      <c r="B1038">
        <v>6</v>
      </c>
      <c r="C1038" s="1" t="s">
        <v>9</v>
      </c>
      <c r="D1038" s="1" t="s">
        <v>19</v>
      </c>
      <c r="E1038" s="1" t="s">
        <v>12</v>
      </c>
      <c r="F1038">
        <v>0.75600000000000001</v>
      </c>
      <c r="G1038" s="5">
        <v>130.46600599999999</v>
      </c>
      <c r="H1038">
        <v>0.2797</v>
      </c>
      <c r="I1038">
        <v>0</v>
      </c>
      <c r="J1038" s="4" t="e">
        <f>AVERAGE(Копия_20208[[#This Row],[Units (in 1000)]]*1000/Копия_20208[[#This Row],[Number of stores]])</f>
        <v>#DIV/0!</v>
      </c>
      <c r="K1038">
        <f t="shared" si="16"/>
        <v>172.574082010582</v>
      </c>
      <c r="L1038" t="e">
        <f>Копия_20208[[#This Row],[Off-Take]]/Копия_20208[[#This Row],[Number of stores]]</f>
        <v>#DIV/0!</v>
      </c>
      <c r="M1038">
        <f>Копия_20208[[#This Row],[Value (in 1000 rub)]]/Копия_20208[[#This Row],[Volume (in 1000 kg)]]/1000</f>
        <v>0.4664497890597068</v>
      </c>
    </row>
    <row r="1039" spans="1:13" hidden="1" x14ac:dyDescent="0.25">
      <c r="A1039">
        <v>2022</v>
      </c>
      <c r="B1039">
        <v>6</v>
      </c>
      <c r="C1039" s="1" t="s">
        <v>9</v>
      </c>
      <c r="D1039" s="1" t="s">
        <v>54</v>
      </c>
      <c r="E1039" s="1" t="s">
        <v>12</v>
      </c>
      <c r="F1039">
        <v>1.3609</v>
      </c>
      <c r="G1039" s="5">
        <v>99.192218999999994</v>
      </c>
      <c r="H1039">
        <v>0.4763</v>
      </c>
      <c r="I1039">
        <v>123</v>
      </c>
      <c r="J1039" s="4">
        <f>AVERAGE(Копия_20208[[#This Row],[Units (in 1000)]]*1000/Копия_20208[[#This Row],[Number of stores]])</f>
        <v>11.064227642276423</v>
      </c>
      <c r="K1039">
        <f t="shared" si="16"/>
        <v>72.887220956719815</v>
      </c>
      <c r="L1039">
        <f>Копия_20208[[#This Row],[Off-Take]]/Копия_20208[[#This Row],[Number of stores]]</f>
        <v>8.9953070262409937E-2</v>
      </c>
      <c r="M1039">
        <f>Копия_20208[[#This Row],[Value (in 1000 rub)]]/Копия_20208[[#This Row],[Volume (in 1000 kg)]]/1000</f>
        <v>0.20825576107495275</v>
      </c>
    </row>
    <row r="1040" spans="1:13" hidden="1" x14ac:dyDescent="0.25">
      <c r="A1040">
        <v>2022</v>
      </c>
      <c r="B1040">
        <v>6</v>
      </c>
      <c r="C1040" s="1" t="s">
        <v>9</v>
      </c>
      <c r="D1040" s="1" t="s">
        <v>41</v>
      </c>
      <c r="E1040" s="1" t="s">
        <v>13</v>
      </c>
      <c r="F1040">
        <v>0.51590000000000003</v>
      </c>
      <c r="G1040" s="5">
        <v>65.759904000000006</v>
      </c>
      <c r="H1040">
        <v>0.2064</v>
      </c>
      <c r="I1040">
        <v>0</v>
      </c>
      <c r="J1040" s="4" t="e">
        <f>AVERAGE(Копия_20208[[#This Row],[Units (in 1000)]]*1000/Копия_20208[[#This Row],[Number of stores]])</f>
        <v>#DIV/0!</v>
      </c>
      <c r="K1040">
        <f t="shared" si="16"/>
        <v>127.46637720488468</v>
      </c>
      <c r="L1040" t="e">
        <f>Копия_20208[[#This Row],[Off-Take]]/Копия_20208[[#This Row],[Number of stores]]</f>
        <v>#DIV/0!</v>
      </c>
      <c r="M1040">
        <f>Копия_20208[[#This Row],[Value (in 1000 rub)]]/Копия_20208[[#This Row],[Volume (in 1000 kg)]]/1000</f>
        <v>0.31860418604651164</v>
      </c>
    </row>
    <row r="1041" spans="1:13" hidden="1" x14ac:dyDescent="0.25">
      <c r="A1041">
        <v>2022</v>
      </c>
      <c r="B1041">
        <v>6</v>
      </c>
      <c r="C1041" s="1" t="s">
        <v>9</v>
      </c>
      <c r="D1041" s="1" t="s">
        <v>53</v>
      </c>
      <c r="E1041" s="1" t="s">
        <v>12</v>
      </c>
      <c r="F1041">
        <v>0.69420000000000004</v>
      </c>
      <c r="G1041" s="5">
        <v>64.158081999999993</v>
      </c>
      <c r="H1041">
        <v>0.2429</v>
      </c>
      <c r="I1041">
        <v>111</v>
      </c>
      <c r="J1041" s="4">
        <f>AVERAGE(Копия_20208[[#This Row],[Units (in 1000)]]*1000/Копия_20208[[#This Row],[Number of stores]])</f>
        <v>6.2540540540540546</v>
      </c>
      <c r="K1041">
        <f t="shared" si="16"/>
        <v>92.420169979832892</v>
      </c>
      <c r="L1041">
        <f>Копия_20208[[#This Row],[Off-Take]]/Копия_20208[[#This Row],[Number of stores]]</f>
        <v>5.6342829315802291E-2</v>
      </c>
      <c r="M1041">
        <f>Копия_20208[[#This Row],[Value (in 1000 rub)]]/Копия_20208[[#This Row],[Volume (in 1000 kg)]]/1000</f>
        <v>0.26413372581309175</v>
      </c>
    </row>
    <row r="1042" spans="1:13" hidden="1" x14ac:dyDescent="0.25">
      <c r="A1042">
        <v>2022</v>
      </c>
      <c r="B1042">
        <v>6</v>
      </c>
      <c r="C1042" s="1" t="s">
        <v>9</v>
      </c>
      <c r="D1042" s="1" t="s">
        <v>23</v>
      </c>
      <c r="E1042" s="1" t="s">
        <v>13</v>
      </c>
      <c r="F1042">
        <v>0.20499999999999999</v>
      </c>
      <c r="G1042" s="5">
        <v>47.942005000000002</v>
      </c>
      <c r="H1042">
        <v>8.2000000000000003E-2</v>
      </c>
      <c r="I1042">
        <v>129</v>
      </c>
      <c r="J1042" s="4">
        <f>AVERAGE(Копия_20208[[#This Row],[Units (in 1000)]]*1000/Копия_20208[[#This Row],[Number of stores]])</f>
        <v>1.5891472868217054</v>
      </c>
      <c r="K1042">
        <f t="shared" si="16"/>
        <v>233.86343902439026</v>
      </c>
      <c r="L1042">
        <f>Копия_20208[[#This Row],[Off-Take]]/Копия_20208[[#This Row],[Number of stores]]</f>
        <v>1.2318971215672134E-2</v>
      </c>
      <c r="M1042">
        <f>Копия_20208[[#This Row],[Value (in 1000 rub)]]/Копия_20208[[#This Row],[Volume (in 1000 kg)]]/1000</f>
        <v>0.5846585975609756</v>
      </c>
    </row>
    <row r="1043" spans="1:13" hidden="1" x14ac:dyDescent="0.25">
      <c r="A1043">
        <v>2022</v>
      </c>
      <c r="B1043">
        <v>6</v>
      </c>
      <c r="C1043" s="1" t="s">
        <v>26</v>
      </c>
      <c r="D1043" s="1" t="s">
        <v>10</v>
      </c>
      <c r="E1043" s="1" t="s">
        <v>11</v>
      </c>
      <c r="F1043">
        <v>23.008400000000002</v>
      </c>
      <c r="G1043" s="5">
        <v>1685.635691</v>
      </c>
      <c r="H1043">
        <v>4.8318000000000003</v>
      </c>
      <c r="I1043">
        <v>5156</v>
      </c>
      <c r="J1043" s="4">
        <f>AVERAGE(Копия_20208[[#This Row],[Units (in 1000)]]*1000/Копия_20208[[#This Row],[Number of stores]])</f>
        <v>4.4624515128006212</v>
      </c>
      <c r="K1043">
        <f t="shared" si="16"/>
        <v>73.261751838458991</v>
      </c>
      <c r="L1043">
        <f>Копия_20208[[#This Row],[Off-Take]]/Копия_20208[[#This Row],[Number of stores]]</f>
        <v>8.6548710488763023E-4</v>
      </c>
      <c r="M1043">
        <f>Копия_20208[[#This Row],[Value (in 1000 rub)]]/Копия_20208[[#This Row],[Volume (in 1000 kg)]]/1000</f>
        <v>0.34886288567407586</v>
      </c>
    </row>
    <row r="1044" spans="1:13" x14ac:dyDescent="0.25">
      <c r="A1044">
        <v>2022</v>
      </c>
      <c r="B1044">
        <v>3</v>
      </c>
      <c r="C1044" s="1" t="s">
        <v>9</v>
      </c>
      <c r="D1044" s="1" t="s">
        <v>10</v>
      </c>
      <c r="E1044" s="1" t="s">
        <v>13</v>
      </c>
      <c r="F1044">
        <v>55.554200000000002</v>
      </c>
      <c r="G1044" s="5">
        <v>6568.2463909999997</v>
      </c>
      <c r="H1044">
        <v>27.777100000000001</v>
      </c>
      <c r="I1044">
        <v>618</v>
      </c>
      <c r="J1044" s="4">
        <f>AVERAGE(Копия_20208[[#This Row],[Units (in 1000)]]*1000/Копия_20208[[#This Row],[Number of stores]])</f>
        <v>89.893527508090628</v>
      </c>
      <c r="K1044">
        <f t="shared" si="16"/>
        <v>118.23131988220511</v>
      </c>
      <c r="L1044">
        <f>Копия_20208[[#This Row],[Off-Take]]/Копия_20208[[#This Row],[Number of stores]]</f>
        <v>0.14545878237555118</v>
      </c>
      <c r="M1044">
        <f>Копия_20208[[#This Row],[Value (in 1000 rub)]]/Копия_20208[[#This Row],[Volume (in 1000 kg)]]/1000</f>
        <v>0.23646263976441023</v>
      </c>
    </row>
    <row r="1045" spans="1:13" x14ac:dyDescent="0.25">
      <c r="A1045">
        <v>2022</v>
      </c>
      <c r="B1045">
        <v>3</v>
      </c>
      <c r="C1045" s="1" t="s">
        <v>9</v>
      </c>
      <c r="D1045" s="1" t="s">
        <v>15</v>
      </c>
      <c r="E1045" s="1" t="s">
        <v>13</v>
      </c>
      <c r="F1045">
        <v>45.207000000000001</v>
      </c>
      <c r="G1045" s="5">
        <v>9020.8903109999992</v>
      </c>
      <c r="H1045">
        <v>18.082699999999999</v>
      </c>
      <c r="I1045">
        <v>675</v>
      </c>
      <c r="J1045" s="4">
        <f>AVERAGE(Копия_20208[[#This Row],[Units (in 1000)]]*1000/Копия_20208[[#This Row],[Number of stores]])</f>
        <v>66.973333333333329</v>
      </c>
      <c r="K1045">
        <f t="shared" si="16"/>
        <v>199.54631607936821</v>
      </c>
      <c r="L1045">
        <f>Копия_20208[[#This Row],[Off-Take]]/Копия_20208[[#This Row],[Number of stores]]</f>
        <v>9.921975308641974E-2</v>
      </c>
      <c r="M1045">
        <f>Копия_20208[[#This Row],[Value (in 1000 rub)]]/Копия_20208[[#This Row],[Volume (in 1000 kg)]]/1000</f>
        <v>0.49886854899987282</v>
      </c>
    </row>
    <row r="1046" spans="1:13" hidden="1" x14ac:dyDescent="0.25">
      <c r="A1046">
        <v>2022</v>
      </c>
      <c r="B1046">
        <v>6</v>
      </c>
      <c r="C1046" s="1" t="s">
        <v>26</v>
      </c>
      <c r="D1046" s="1" t="s">
        <v>10</v>
      </c>
      <c r="E1046" s="1" t="s">
        <v>14</v>
      </c>
      <c r="F1046">
        <v>0.2838</v>
      </c>
      <c r="G1046" s="5">
        <v>45.835925000000003</v>
      </c>
      <c r="H1046">
        <v>0.21279999999999999</v>
      </c>
      <c r="I1046">
        <v>168</v>
      </c>
      <c r="J1046" s="4">
        <f>AVERAGE(Копия_20208[[#This Row],[Units (in 1000)]]*1000/Копия_20208[[#This Row],[Number of stores]])</f>
        <v>1.6892857142857143</v>
      </c>
      <c r="K1046">
        <f t="shared" si="16"/>
        <v>161.50784002818887</v>
      </c>
      <c r="L1046">
        <f>Копия_20208[[#This Row],[Off-Take]]/Копия_20208[[#This Row],[Number of stores]]</f>
        <v>1.0055272108843537E-2</v>
      </c>
      <c r="M1046">
        <f>Копия_20208[[#This Row],[Value (in 1000 rub)]]/Копия_20208[[#This Row],[Volume (in 1000 kg)]]/1000</f>
        <v>0.21539438439849626</v>
      </c>
    </row>
    <row r="1047" spans="1:13" hidden="1" x14ac:dyDescent="0.25">
      <c r="A1047">
        <v>2022</v>
      </c>
      <c r="B1047">
        <v>6</v>
      </c>
      <c r="C1047" s="1" t="s">
        <v>26</v>
      </c>
      <c r="D1047" s="1" t="s">
        <v>15</v>
      </c>
      <c r="E1047" s="1" t="s">
        <v>11</v>
      </c>
      <c r="F1047">
        <v>0.41360000000000002</v>
      </c>
      <c r="G1047" s="5">
        <v>55.049286000000002</v>
      </c>
      <c r="H1047">
        <v>8.2699999999999996E-2</v>
      </c>
      <c r="I1047">
        <v>79</v>
      </c>
      <c r="J1047" s="4">
        <f>AVERAGE(Копия_20208[[#This Row],[Units (in 1000)]]*1000/Копия_20208[[#This Row],[Number of stores]])</f>
        <v>5.2354430379746839</v>
      </c>
      <c r="K1047">
        <f t="shared" si="16"/>
        <v>133.09788684719535</v>
      </c>
      <c r="L1047">
        <f>Копия_20208[[#This Row],[Off-Take]]/Копия_20208[[#This Row],[Number of stores]]</f>
        <v>6.6271430860439032E-2</v>
      </c>
      <c r="M1047">
        <f>Копия_20208[[#This Row],[Value (in 1000 rub)]]/Копия_20208[[#This Row],[Volume (in 1000 kg)]]/1000</f>
        <v>0.66565037484885137</v>
      </c>
    </row>
    <row r="1048" spans="1:13" x14ac:dyDescent="0.25">
      <c r="A1048">
        <v>2022</v>
      </c>
      <c r="B1048">
        <v>3</v>
      </c>
      <c r="C1048" s="1" t="s">
        <v>26</v>
      </c>
      <c r="D1048" s="1" t="s">
        <v>10</v>
      </c>
      <c r="E1048" s="1" t="s">
        <v>13</v>
      </c>
      <c r="F1048">
        <v>3.6111</v>
      </c>
      <c r="G1048" s="5">
        <v>602.11737300000004</v>
      </c>
      <c r="H1048">
        <v>1.8055000000000001</v>
      </c>
      <c r="I1048">
        <v>786</v>
      </c>
      <c r="J1048" s="4">
        <f>AVERAGE(Копия_20208[[#This Row],[Units (in 1000)]]*1000/Копия_20208[[#This Row],[Number of stores]])</f>
        <v>4.5942748091603054</v>
      </c>
      <c r="K1048">
        <f t="shared" si="16"/>
        <v>166.74070864833431</v>
      </c>
      <c r="L1048">
        <f>Копия_20208[[#This Row],[Off-Take]]/Копия_20208[[#This Row],[Number of stores]]</f>
        <v>5.8451333449876658E-3</v>
      </c>
      <c r="M1048">
        <f>Копия_20208[[#This Row],[Value (in 1000 rub)]]/Копия_20208[[#This Row],[Volume (in 1000 kg)]]/1000</f>
        <v>0.33349065245084464</v>
      </c>
    </row>
    <row r="1049" spans="1:13" hidden="1" x14ac:dyDescent="0.25">
      <c r="A1049">
        <v>2022</v>
      </c>
      <c r="B1049">
        <v>6</v>
      </c>
      <c r="C1049" s="1" t="s">
        <v>26</v>
      </c>
      <c r="D1049" s="1" t="s">
        <v>20</v>
      </c>
      <c r="E1049" s="1" t="s">
        <v>22</v>
      </c>
      <c r="F1049">
        <v>0.7601</v>
      </c>
      <c r="G1049" s="5">
        <v>47.310042000000003</v>
      </c>
      <c r="H1049">
        <v>0.19769999999999999</v>
      </c>
      <c r="I1049">
        <v>132</v>
      </c>
      <c r="J1049" s="4">
        <f>AVERAGE(Копия_20208[[#This Row],[Units (in 1000)]]*1000/Копия_20208[[#This Row],[Number of stores]])</f>
        <v>5.7583333333333337</v>
      </c>
      <c r="K1049">
        <f t="shared" si="16"/>
        <v>62.241865544007368</v>
      </c>
      <c r="L1049">
        <f>Копия_20208[[#This Row],[Off-Take]]/Копия_20208[[#This Row],[Number of stores]]</f>
        <v>4.3623737373737377E-2</v>
      </c>
      <c r="M1049">
        <f>Копия_20208[[#This Row],[Value (in 1000 rub)]]/Копия_20208[[#This Row],[Volume (in 1000 kg)]]/1000</f>
        <v>0.23930218512898332</v>
      </c>
    </row>
    <row r="1050" spans="1:13" hidden="1" x14ac:dyDescent="0.25">
      <c r="A1050">
        <v>2022</v>
      </c>
      <c r="B1050">
        <v>6</v>
      </c>
      <c r="C1050" s="1" t="s">
        <v>26</v>
      </c>
      <c r="D1050" s="1" t="s">
        <v>20</v>
      </c>
      <c r="E1050" s="1" t="s">
        <v>12</v>
      </c>
      <c r="F1050">
        <v>4.6069000000000004</v>
      </c>
      <c r="G1050" s="5">
        <v>358.47950900000001</v>
      </c>
      <c r="H1050">
        <v>1.6584000000000001</v>
      </c>
      <c r="I1050">
        <v>1378</v>
      </c>
      <c r="J1050" s="4">
        <f>AVERAGE(Копия_20208[[#This Row],[Units (in 1000)]]*1000/Копия_20208[[#This Row],[Number of stores]])</f>
        <v>3.3431785195936143</v>
      </c>
      <c r="K1050">
        <f t="shared" si="16"/>
        <v>77.813607632030212</v>
      </c>
      <c r="L1050">
        <f>Копия_20208[[#This Row],[Off-Take]]/Копия_20208[[#This Row],[Number of stores]]</f>
        <v>2.4261092304743211E-3</v>
      </c>
      <c r="M1050">
        <f>Копия_20208[[#This Row],[Value (in 1000 rub)]]/Копия_20208[[#This Row],[Volume (in 1000 kg)]]/1000</f>
        <v>0.21615985829715387</v>
      </c>
    </row>
    <row r="1051" spans="1:13" hidden="1" x14ac:dyDescent="0.25">
      <c r="A1051">
        <v>2022</v>
      </c>
      <c r="B1051">
        <v>6</v>
      </c>
      <c r="C1051" s="1" t="s">
        <v>26</v>
      </c>
      <c r="D1051" s="1" t="s">
        <v>17</v>
      </c>
      <c r="E1051" s="1" t="s">
        <v>18</v>
      </c>
      <c r="F1051">
        <v>3.7427000000000001</v>
      </c>
      <c r="G1051" s="5">
        <v>338.56308899999999</v>
      </c>
      <c r="H1051">
        <v>0.67369999999999997</v>
      </c>
      <c r="I1051">
        <v>1548</v>
      </c>
      <c r="J1051" s="4">
        <f>AVERAGE(Копия_20208[[#This Row],[Units (in 1000)]]*1000/Копия_20208[[#This Row],[Number of stores]])</f>
        <v>2.4177648578811373</v>
      </c>
      <c r="K1051">
        <f t="shared" si="16"/>
        <v>90.459585058914683</v>
      </c>
      <c r="L1051">
        <f>Копия_20208[[#This Row],[Off-Take]]/Копия_20208[[#This Row],[Number of stores]]</f>
        <v>1.5618636032823884E-3</v>
      </c>
      <c r="M1051">
        <f>Копия_20208[[#This Row],[Value (in 1000 rub)]]/Копия_20208[[#This Row],[Volume (in 1000 kg)]]/1000</f>
        <v>0.50254280688733854</v>
      </c>
    </row>
    <row r="1052" spans="1:13" hidden="1" x14ac:dyDescent="0.25">
      <c r="A1052">
        <v>2022</v>
      </c>
      <c r="B1052">
        <v>6</v>
      </c>
      <c r="C1052" s="1" t="s">
        <v>26</v>
      </c>
      <c r="D1052" s="1" t="s">
        <v>54</v>
      </c>
      <c r="E1052" s="1" t="s">
        <v>12</v>
      </c>
      <c r="F1052">
        <v>2.3031000000000001</v>
      </c>
      <c r="G1052" s="5">
        <v>185.18833699999999</v>
      </c>
      <c r="H1052">
        <v>0.80610000000000004</v>
      </c>
      <c r="I1052">
        <v>800</v>
      </c>
      <c r="J1052" s="4">
        <f>AVERAGE(Копия_20208[[#This Row],[Units (in 1000)]]*1000/Копия_20208[[#This Row],[Number of stores]])</f>
        <v>2.8788750000000003</v>
      </c>
      <c r="K1052">
        <f t="shared" si="16"/>
        <v>80.408291867482944</v>
      </c>
      <c r="L1052">
        <f>Копия_20208[[#This Row],[Off-Take]]/Копия_20208[[#This Row],[Number of stores]]</f>
        <v>3.5985937500000002E-3</v>
      </c>
      <c r="M1052">
        <f>Копия_20208[[#This Row],[Value (in 1000 rub)]]/Копия_20208[[#This Row],[Volume (in 1000 kg)]]/1000</f>
        <v>0.22973370177397343</v>
      </c>
    </row>
    <row r="1053" spans="1:13" hidden="1" x14ac:dyDescent="0.25">
      <c r="A1053">
        <v>2022</v>
      </c>
      <c r="B1053">
        <v>6</v>
      </c>
      <c r="C1053" s="1" t="s">
        <v>26</v>
      </c>
      <c r="D1053" s="1" t="s">
        <v>51</v>
      </c>
      <c r="E1053" s="1" t="s">
        <v>12</v>
      </c>
      <c r="F1053">
        <v>2.3915999999999999</v>
      </c>
      <c r="G1053" s="5">
        <v>125.774255</v>
      </c>
      <c r="H1053">
        <v>0.92079999999999995</v>
      </c>
      <c r="I1053">
        <v>735</v>
      </c>
      <c r="J1053" s="4">
        <f>AVERAGE(Копия_20208[[#This Row],[Units (in 1000)]]*1000/Копия_20208[[#This Row],[Number of stores]])</f>
        <v>3.2538775510204081</v>
      </c>
      <c r="K1053">
        <f t="shared" si="16"/>
        <v>52.590004599431346</v>
      </c>
      <c r="L1053">
        <f>Копия_20208[[#This Row],[Off-Take]]/Копия_20208[[#This Row],[Number of stores]]</f>
        <v>4.4270442871025958E-3</v>
      </c>
      <c r="M1053">
        <f>Копия_20208[[#This Row],[Value (in 1000 rub)]]/Копия_20208[[#This Row],[Volume (in 1000 kg)]]/1000</f>
        <v>0.13659237076455255</v>
      </c>
    </row>
    <row r="1054" spans="1:13" hidden="1" x14ac:dyDescent="0.25">
      <c r="A1054">
        <v>2022</v>
      </c>
      <c r="B1054">
        <v>6</v>
      </c>
      <c r="C1054" s="1" t="s">
        <v>26</v>
      </c>
      <c r="D1054" s="1" t="s">
        <v>51</v>
      </c>
      <c r="E1054" s="1" t="s">
        <v>13</v>
      </c>
      <c r="F1054">
        <v>0.3448</v>
      </c>
      <c r="G1054" s="5">
        <v>24.544915</v>
      </c>
      <c r="H1054">
        <v>0.16889999999999999</v>
      </c>
      <c r="I1054">
        <v>139</v>
      </c>
      <c r="J1054" s="4">
        <f>AVERAGE(Копия_20208[[#This Row],[Units (in 1000)]]*1000/Копия_20208[[#This Row],[Number of stores]])</f>
        <v>2.4805755395683455</v>
      </c>
      <c r="K1054">
        <f t="shared" si="16"/>
        <v>71.185948375870069</v>
      </c>
      <c r="L1054">
        <f>Копия_20208[[#This Row],[Off-Take]]/Копия_20208[[#This Row],[Number of stores]]</f>
        <v>1.7845867191139175E-2</v>
      </c>
      <c r="M1054">
        <f>Копия_20208[[#This Row],[Value (in 1000 rub)]]/Копия_20208[[#This Row],[Volume (in 1000 kg)]]/1000</f>
        <v>0.14532217288336297</v>
      </c>
    </row>
    <row r="1055" spans="1:13" hidden="1" x14ac:dyDescent="0.25">
      <c r="A1055">
        <v>2022</v>
      </c>
      <c r="B1055">
        <v>6</v>
      </c>
      <c r="C1055" s="1" t="s">
        <v>26</v>
      </c>
      <c r="D1055" s="1" t="s">
        <v>21</v>
      </c>
      <c r="E1055" s="1" t="s">
        <v>22</v>
      </c>
      <c r="F1055">
        <v>1.2999999999999999E-3</v>
      </c>
      <c r="G1055" s="5">
        <v>0.43669200000000002</v>
      </c>
      <c r="H1055">
        <v>4.0000000000000002E-4</v>
      </c>
      <c r="I1055">
        <v>0</v>
      </c>
      <c r="J1055" s="4" t="e">
        <f>AVERAGE(Копия_20208[[#This Row],[Units (in 1000)]]*1000/Копия_20208[[#This Row],[Number of stores]])</f>
        <v>#DIV/0!</v>
      </c>
      <c r="K1055">
        <f t="shared" si="16"/>
        <v>335.91692307692313</v>
      </c>
      <c r="L1055" t="e">
        <f>Копия_20208[[#This Row],[Off-Take]]/Копия_20208[[#This Row],[Number of stores]]</f>
        <v>#DIV/0!</v>
      </c>
      <c r="M1055">
        <f>Копия_20208[[#This Row],[Value (in 1000 rub)]]/Копия_20208[[#This Row],[Volume (in 1000 kg)]]/1000</f>
        <v>1.0917300000000001</v>
      </c>
    </row>
    <row r="1056" spans="1:13" hidden="1" x14ac:dyDescent="0.25">
      <c r="A1056">
        <v>2022</v>
      </c>
      <c r="B1056">
        <v>6</v>
      </c>
      <c r="C1056" s="1" t="s">
        <v>26</v>
      </c>
      <c r="D1056" s="1" t="s">
        <v>21</v>
      </c>
      <c r="E1056" s="1" t="s">
        <v>27</v>
      </c>
      <c r="F1056">
        <v>5.7000000000000002E-3</v>
      </c>
      <c r="G1056" s="5">
        <v>1.798287</v>
      </c>
      <c r="H1056" s="5">
        <v>1.6999999999999999E-3</v>
      </c>
      <c r="I1056">
        <v>0</v>
      </c>
      <c r="J1056" s="4" t="e">
        <f>AVERAGE(Копия_20208[[#This Row],[Units (in 1000)]]*1000/Копия_20208[[#This Row],[Number of stores]])</f>
        <v>#DIV/0!</v>
      </c>
      <c r="K1056">
        <f t="shared" si="16"/>
        <v>315.48894736842101</v>
      </c>
      <c r="L1056" t="e">
        <f>Копия_20208[[#This Row],[Off-Take]]/Копия_20208[[#This Row],[Number of stores]]</f>
        <v>#DIV/0!</v>
      </c>
      <c r="M1056">
        <f>Копия_20208[[#This Row],[Value (in 1000 rub)]]/Копия_20208[[#This Row],[Volume (in 1000 kg)]]/1000</f>
        <v>1.0578158823529411</v>
      </c>
    </row>
    <row r="1057" spans="1:13" hidden="1" x14ac:dyDescent="0.25">
      <c r="A1057">
        <v>2022</v>
      </c>
      <c r="B1057">
        <v>6</v>
      </c>
      <c r="C1057" s="1" t="s">
        <v>26</v>
      </c>
      <c r="D1057" s="1" t="s">
        <v>21</v>
      </c>
      <c r="E1057" s="1" t="s">
        <v>13</v>
      </c>
      <c r="F1057">
        <v>0.79730000000000001</v>
      </c>
      <c r="G1057" s="5">
        <v>130.88930400000001</v>
      </c>
      <c r="H1057">
        <v>0.31890000000000002</v>
      </c>
      <c r="I1057">
        <v>0</v>
      </c>
      <c r="J1057" s="4" t="e">
        <f>AVERAGE(Копия_20208[[#This Row],[Units (in 1000)]]*1000/Копия_20208[[#This Row],[Number of stores]])</f>
        <v>#DIV/0!</v>
      </c>
      <c r="K1057">
        <f t="shared" si="16"/>
        <v>164.16568920105357</v>
      </c>
      <c r="L1057" t="e">
        <f>Копия_20208[[#This Row],[Off-Take]]/Копия_20208[[#This Row],[Number of stores]]</f>
        <v>#DIV/0!</v>
      </c>
      <c r="M1057">
        <f>Копия_20208[[#This Row],[Value (in 1000 rub)]]/Копия_20208[[#This Row],[Volume (in 1000 kg)]]/1000</f>
        <v>0.41043996237064911</v>
      </c>
    </row>
    <row r="1058" spans="1:13" hidden="1" x14ac:dyDescent="0.25">
      <c r="A1058">
        <v>2022</v>
      </c>
      <c r="B1058">
        <v>6</v>
      </c>
      <c r="C1058" s="1" t="s">
        <v>26</v>
      </c>
      <c r="D1058" s="1" t="s">
        <v>53</v>
      </c>
      <c r="E1058" s="1" t="s">
        <v>12</v>
      </c>
      <c r="F1058">
        <v>1.3515999999999999</v>
      </c>
      <c r="G1058" s="5">
        <v>123.076725</v>
      </c>
      <c r="H1058">
        <v>0.47310000000000002</v>
      </c>
      <c r="I1058">
        <v>569</v>
      </c>
      <c r="J1058" s="4">
        <f>AVERAGE(Копия_20208[[#This Row],[Units (in 1000)]]*1000/Копия_20208[[#This Row],[Number of stores]])</f>
        <v>2.3753954305799647</v>
      </c>
      <c r="K1058">
        <f t="shared" si="16"/>
        <v>91.060021456052084</v>
      </c>
      <c r="L1058">
        <f>Копия_20208[[#This Row],[Off-Take]]/Копия_20208[[#This Row],[Number of stores]]</f>
        <v>4.1746844122670735E-3</v>
      </c>
      <c r="M1058">
        <f>Копия_20208[[#This Row],[Value (in 1000 rub)]]/Копия_20208[[#This Row],[Volume (in 1000 kg)]]/1000</f>
        <v>0.26014949270767279</v>
      </c>
    </row>
    <row r="1059" spans="1:13" hidden="1" x14ac:dyDescent="0.25">
      <c r="A1059">
        <v>2022</v>
      </c>
      <c r="B1059">
        <v>6</v>
      </c>
      <c r="C1059" s="1" t="s">
        <v>26</v>
      </c>
      <c r="D1059" s="1" t="s">
        <v>48</v>
      </c>
      <c r="E1059" s="1" t="s">
        <v>27</v>
      </c>
      <c r="F1059">
        <v>0.77680000000000005</v>
      </c>
      <c r="G1059" s="5">
        <v>77.288938000000002</v>
      </c>
      <c r="H1059" s="5">
        <v>0.24859999999999999</v>
      </c>
      <c r="I1059">
        <v>548</v>
      </c>
      <c r="J1059" s="4">
        <f>AVERAGE(Копия_20208[[#This Row],[Units (in 1000)]]*1000/Копия_20208[[#This Row],[Number of stores]])</f>
        <v>1.4175182481751827</v>
      </c>
      <c r="K1059">
        <f t="shared" si="16"/>
        <v>99.496573120494332</v>
      </c>
      <c r="L1059">
        <f>Копия_20208[[#This Row],[Off-Take]]/Копия_20208[[#This Row],[Number of stores]]</f>
        <v>2.5867121317065377E-3</v>
      </c>
      <c r="M1059">
        <f>Копия_20208[[#This Row],[Value (in 1000 rub)]]/Копия_20208[[#This Row],[Volume (in 1000 kg)]]/1000</f>
        <v>0.31089677393403059</v>
      </c>
    </row>
    <row r="1060" spans="1:13" hidden="1" x14ac:dyDescent="0.25">
      <c r="A1060">
        <v>2022</v>
      </c>
      <c r="B1060">
        <v>6</v>
      </c>
      <c r="C1060" s="1" t="s">
        <v>26</v>
      </c>
      <c r="D1060" s="1" t="s">
        <v>16</v>
      </c>
      <c r="E1060" s="1" t="s">
        <v>11</v>
      </c>
      <c r="F1060">
        <v>1.1194</v>
      </c>
      <c r="G1060" s="5">
        <v>73.262568000000002</v>
      </c>
      <c r="H1060">
        <v>0.25750000000000001</v>
      </c>
      <c r="I1060">
        <v>0</v>
      </c>
      <c r="J1060" s="4" t="e">
        <f>AVERAGE(Копия_20208[[#This Row],[Units (in 1000)]]*1000/Копия_20208[[#This Row],[Number of stores]])</f>
        <v>#DIV/0!</v>
      </c>
      <c r="K1060">
        <f t="shared" si="16"/>
        <v>65.448068608182965</v>
      </c>
      <c r="L1060" t="e">
        <f>Копия_20208[[#This Row],[Off-Take]]/Копия_20208[[#This Row],[Number of stores]]</f>
        <v>#DIV/0!</v>
      </c>
      <c r="M1060">
        <f>Копия_20208[[#This Row],[Value (in 1000 rub)]]/Копия_20208[[#This Row],[Volume (in 1000 kg)]]/1000</f>
        <v>0.28451482718446602</v>
      </c>
    </row>
    <row r="1061" spans="1:13" hidden="1" x14ac:dyDescent="0.25">
      <c r="A1061">
        <v>2022</v>
      </c>
      <c r="B1061">
        <v>6</v>
      </c>
      <c r="C1061" s="1" t="s">
        <v>26</v>
      </c>
      <c r="D1061" s="1" t="s">
        <v>16</v>
      </c>
      <c r="E1061" s="1" t="s">
        <v>13</v>
      </c>
      <c r="F1061">
        <v>2.7000000000000001E-3</v>
      </c>
      <c r="G1061" s="5">
        <v>0.42409400000000003</v>
      </c>
      <c r="H1061">
        <v>1.1999999999999999E-3</v>
      </c>
      <c r="I1061">
        <v>0</v>
      </c>
      <c r="J1061" s="4" t="e">
        <f>AVERAGE(Копия_20208[[#This Row],[Units (in 1000)]]*1000/Копия_20208[[#This Row],[Number of stores]])</f>
        <v>#DIV/0!</v>
      </c>
      <c r="K1061">
        <f t="shared" si="16"/>
        <v>157.07185185185185</v>
      </c>
      <c r="L1061" t="e">
        <f>Копия_20208[[#This Row],[Off-Take]]/Копия_20208[[#This Row],[Number of stores]]</f>
        <v>#DIV/0!</v>
      </c>
      <c r="M1061">
        <f>Копия_20208[[#This Row],[Value (in 1000 rub)]]/Копия_20208[[#This Row],[Volume (in 1000 kg)]]/1000</f>
        <v>0.35341166666666674</v>
      </c>
    </row>
    <row r="1062" spans="1:13" hidden="1" x14ac:dyDescent="0.25">
      <c r="A1062">
        <v>2022</v>
      </c>
      <c r="B1062">
        <v>6</v>
      </c>
      <c r="C1062" s="1" t="s">
        <v>32</v>
      </c>
      <c r="D1062" s="1" t="s">
        <v>10</v>
      </c>
      <c r="E1062" s="1" t="s">
        <v>11</v>
      </c>
      <c r="F1062">
        <v>51.0212</v>
      </c>
      <c r="G1062" s="5">
        <v>3597.9911860000002</v>
      </c>
      <c r="H1062">
        <v>10.714399999999999</v>
      </c>
      <c r="I1062">
        <v>9488</v>
      </c>
      <c r="J1062" s="4">
        <f>AVERAGE(Копия_20208[[#This Row],[Units (in 1000)]]*1000/Копия_20208[[#This Row],[Number of stores]])</f>
        <v>5.377445193929173</v>
      </c>
      <c r="K1062">
        <f t="shared" si="16"/>
        <v>70.519532782451222</v>
      </c>
      <c r="L1062">
        <f>Копия_20208[[#This Row],[Off-Take]]/Копия_20208[[#This Row],[Number of stores]]</f>
        <v>5.6676277339051152E-4</v>
      </c>
      <c r="M1062">
        <f>Копия_20208[[#This Row],[Value (in 1000 rub)]]/Копия_20208[[#This Row],[Volume (in 1000 kg)]]/1000</f>
        <v>0.33580892873142687</v>
      </c>
    </row>
    <row r="1063" spans="1:13" x14ac:dyDescent="0.25">
      <c r="A1063">
        <v>2022</v>
      </c>
      <c r="B1063">
        <v>3</v>
      </c>
      <c r="C1063" s="1" t="s">
        <v>26</v>
      </c>
      <c r="D1063" s="1" t="s">
        <v>15</v>
      </c>
      <c r="E1063" s="1" t="s">
        <v>13</v>
      </c>
      <c r="F1063">
        <v>19.705200000000001</v>
      </c>
      <c r="G1063" s="5">
        <v>3567.8705949999999</v>
      </c>
      <c r="H1063">
        <v>7.8821000000000003</v>
      </c>
      <c r="I1063">
        <v>2934</v>
      </c>
      <c r="J1063" s="4">
        <f>AVERAGE(Копия_20208[[#This Row],[Units (in 1000)]]*1000/Копия_20208[[#This Row],[Number of stores]])</f>
        <v>6.716155419222904</v>
      </c>
      <c r="K1063">
        <f t="shared" si="16"/>
        <v>181.0623893693035</v>
      </c>
      <c r="L1063">
        <f>Копия_20208[[#This Row],[Off-Take]]/Копия_20208[[#This Row],[Number of stores]]</f>
        <v>2.2890781933275063E-3</v>
      </c>
      <c r="M1063">
        <f>Копия_20208[[#This Row],[Value (in 1000 rub)]]/Копия_20208[[#This Row],[Volume (in 1000 kg)]]/1000</f>
        <v>0.45265482485631997</v>
      </c>
    </row>
    <row r="1064" spans="1:13" x14ac:dyDescent="0.25">
      <c r="A1064">
        <v>2022</v>
      </c>
      <c r="B1064">
        <v>3</v>
      </c>
      <c r="C1064" s="1" t="s">
        <v>32</v>
      </c>
      <c r="D1064" s="1" t="s">
        <v>10</v>
      </c>
      <c r="E1064" s="1" t="s">
        <v>13</v>
      </c>
      <c r="F1064">
        <v>26.552499999999998</v>
      </c>
      <c r="G1064" s="5">
        <v>3433.7747290000002</v>
      </c>
      <c r="H1064">
        <v>13.276300000000001</v>
      </c>
      <c r="I1064">
        <v>918</v>
      </c>
      <c r="J1064" s="4">
        <f>AVERAGE(Копия_20208[[#This Row],[Units (in 1000)]]*1000/Копия_20208[[#This Row],[Number of stores]])</f>
        <v>28.924291938997822</v>
      </c>
      <c r="K1064">
        <f t="shared" si="16"/>
        <v>129.32020446285662</v>
      </c>
      <c r="L1064">
        <f>Копия_20208[[#This Row],[Off-Take]]/Копия_20208[[#This Row],[Number of stores]]</f>
        <v>3.1507943288668648E-2</v>
      </c>
      <c r="M1064">
        <f>Копия_20208[[#This Row],[Value (in 1000 rub)]]/Копия_20208[[#This Row],[Volume (in 1000 kg)]]/1000</f>
        <v>0.25863943485760343</v>
      </c>
    </row>
    <row r="1065" spans="1:13" hidden="1" x14ac:dyDescent="0.25">
      <c r="A1065">
        <v>2022</v>
      </c>
      <c r="B1065">
        <v>6</v>
      </c>
      <c r="C1065" s="1" t="s">
        <v>32</v>
      </c>
      <c r="D1065" s="1" t="s">
        <v>10</v>
      </c>
      <c r="E1065" s="1" t="s">
        <v>14</v>
      </c>
      <c r="F1065">
        <v>1.6799999999999999E-2</v>
      </c>
      <c r="G1065" s="5">
        <v>3.4666800000000002</v>
      </c>
      <c r="H1065">
        <v>1.26E-2</v>
      </c>
      <c r="I1065">
        <v>5</v>
      </c>
      <c r="J1065" s="4">
        <f>AVERAGE(Копия_20208[[#This Row],[Units (in 1000)]]*1000/Копия_20208[[#This Row],[Number of stores]])</f>
        <v>3.3600000000000003</v>
      </c>
      <c r="K1065">
        <f t="shared" si="16"/>
        <v>206.35000000000002</v>
      </c>
      <c r="L1065">
        <f>Копия_20208[[#This Row],[Off-Take]]/Копия_20208[[#This Row],[Number of stores]]</f>
        <v>0.67200000000000004</v>
      </c>
      <c r="M1065">
        <f>Копия_20208[[#This Row],[Value (in 1000 rub)]]/Копия_20208[[#This Row],[Volume (in 1000 kg)]]/1000</f>
        <v>0.27513333333333334</v>
      </c>
    </row>
    <row r="1066" spans="1:13" hidden="1" x14ac:dyDescent="0.25">
      <c r="A1066">
        <v>2022</v>
      </c>
      <c r="B1066">
        <v>6</v>
      </c>
      <c r="C1066" s="1" t="s">
        <v>32</v>
      </c>
      <c r="D1066" s="1" t="s">
        <v>15</v>
      </c>
      <c r="E1066" s="1" t="s">
        <v>11</v>
      </c>
      <c r="F1066">
        <v>1.5531999999999999</v>
      </c>
      <c r="G1066" s="5">
        <v>186.21826899999999</v>
      </c>
      <c r="H1066">
        <v>0.31059999999999999</v>
      </c>
      <c r="I1066">
        <v>276</v>
      </c>
      <c r="J1066" s="4">
        <f>AVERAGE(Копия_20208[[#This Row],[Units (in 1000)]]*1000/Копия_20208[[#This Row],[Number of stores]])</f>
        <v>5.6275362318840569</v>
      </c>
      <c r="K1066">
        <f t="shared" si="16"/>
        <v>119.89329706412568</v>
      </c>
      <c r="L1066">
        <f>Копия_20208[[#This Row],[Off-Take]]/Копия_20208[[#This Row],[Number of stores]]</f>
        <v>2.0389624028565423E-2</v>
      </c>
      <c r="M1066">
        <f>Копия_20208[[#This Row],[Value (in 1000 rub)]]/Копия_20208[[#This Row],[Volume (in 1000 kg)]]/1000</f>
        <v>0.5995436864133934</v>
      </c>
    </row>
    <row r="1067" spans="1:13" x14ac:dyDescent="0.25">
      <c r="A1067">
        <v>2022</v>
      </c>
      <c r="B1067">
        <v>3</v>
      </c>
      <c r="C1067" s="1" t="s">
        <v>32</v>
      </c>
      <c r="D1067" s="1" t="s">
        <v>15</v>
      </c>
      <c r="E1067" s="1" t="s">
        <v>13</v>
      </c>
      <c r="F1067">
        <v>73.765600000000006</v>
      </c>
      <c r="G1067" s="5">
        <v>14237.19253</v>
      </c>
      <c r="H1067">
        <v>29.5063</v>
      </c>
      <c r="I1067">
        <v>5015</v>
      </c>
      <c r="J1067" s="4">
        <f>AVERAGE(Копия_20208[[#This Row],[Units (in 1000)]]*1000/Копия_20208[[#This Row],[Number of stores]])</f>
        <v>14.708993020937189</v>
      </c>
      <c r="K1067">
        <f t="shared" si="16"/>
        <v>193.00585272810088</v>
      </c>
      <c r="L1067">
        <f>Копия_20208[[#This Row],[Off-Take]]/Копия_20208[[#This Row],[Number of stores]]</f>
        <v>2.9329996053713238E-3</v>
      </c>
      <c r="M1067">
        <f>Копия_20208[[#This Row],[Value (in 1000 rub)]]/Копия_20208[[#This Row],[Volume (in 1000 kg)]]/1000</f>
        <v>0.48251365064409973</v>
      </c>
    </row>
    <row r="1068" spans="1:13" hidden="1" x14ac:dyDescent="0.25">
      <c r="A1068">
        <v>2022</v>
      </c>
      <c r="B1068">
        <v>6</v>
      </c>
      <c r="C1068" s="1" t="s">
        <v>32</v>
      </c>
      <c r="D1068" s="1" t="s">
        <v>20</v>
      </c>
      <c r="E1068" s="1" t="s">
        <v>22</v>
      </c>
      <c r="F1068">
        <v>2.2017000000000002</v>
      </c>
      <c r="G1068" s="5">
        <v>135.54107200000001</v>
      </c>
      <c r="H1068">
        <v>0.57240000000000002</v>
      </c>
      <c r="I1068">
        <v>359</v>
      </c>
      <c r="J1068" s="4">
        <f>AVERAGE(Копия_20208[[#This Row],[Units (in 1000)]]*1000/Копия_20208[[#This Row],[Number of stores]])</f>
        <v>6.1328690807799449</v>
      </c>
      <c r="K1068">
        <f t="shared" si="16"/>
        <v>61.562007539628468</v>
      </c>
      <c r="L1068">
        <f>Копия_20208[[#This Row],[Off-Take]]/Копия_20208[[#This Row],[Number of stores]]</f>
        <v>1.7083200782116836E-2</v>
      </c>
      <c r="M1068">
        <f>Копия_20208[[#This Row],[Value (in 1000 rub)]]/Копия_20208[[#This Row],[Volume (in 1000 kg)]]/1000</f>
        <v>0.23679432564640115</v>
      </c>
    </row>
    <row r="1069" spans="1:13" hidden="1" x14ac:dyDescent="0.25">
      <c r="A1069">
        <v>2022</v>
      </c>
      <c r="B1069">
        <v>6</v>
      </c>
      <c r="C1069" s="1" t="s">
        <v>32</v>
      </c>
      <c r="D1069" s="1" t="s">
        <v>20</v>
      </c>
      <c r="E1069" s="1" t="s">
        <v>12</v>
      </c>
      <c r="F1069">
        <v>11.8421</v>
      </c>
      <c r="G1069" s="5">
        <v>998.02327500000001</v>
      </c>
      <c r="H1069">
        <v>4.2630999999999997</v>
      </c>
      <c r="I1069">
        <v>1694</v>
      </c>
      <c r="J1069" s="4">
        <f>AVERAGE(Копия_20208[[#This Row],[Units (in 1000)]]*1000/Копия_20208[[#This Row],[Number of stores]])</f>
        <v>6.9906139315230229</v>
      </c>
      <c r="K1069">
        <f t="shared" si="16"/>
        <v>84.277558456692645</v>
      </c>
      <c r="L1069">
        <f>Копия_20208[[#This Row],[Off-Take]]/Копия_20208[[#This Row],[Number of stores]]</f>
        <v>4.1266906325401554E-3</v>
      </c>
      <c r="M1069">
        <f>Копия_20208[[#This Row],[Value (in 1000 rub)]]/Копия_20208[[#This Row],[Volume (in 1000 kg)]]/1000</f>
        <v>0.23410740423635384</v>
      </c>
    </row>
    <row r="1070" spans="1:13" hidden="1" x14ac:dyDescent="0.25">
      <c r="A1070">
        <v>2022</v>
      </c>
      <c r="B1070">
        <v>6</v>
      </c>
      <c r="C1070" s="1" t="s">
        <v>32</v>
      </c>
      <c r="D1070" s="1" t="s">
        <v>53</v>
      </c>
      <c r="E1070" s="1" t="s">
        <v>12</v>
      </c>
      <c r="F1070">
        <v>8.1940000000000008</v>
      </c>
      <c r="G1070" s="5">
        <v>763.41112499999997</v>
      </c>
      <c r="H1070">
        <v>2.8679000000000001</v>
      </c>
      <c r="I1070">
        <v>2990</v>
      </c>
      <c r="J1070" s="4">
        <f>AVERAGE(Копия_20208[[#This Row],[Units (in 1000)]]*1000/Копия_20208[[#This Row],[Number of stores]])</f>
        <v>2.7404682274247492</v>
      </c>
      <c r="K1070">
        <f t="shared" si="16"/>
        <v>93.167088723456175</v>
      </c>
      <c r="L1070">
        <f>Копия_20208[[#This Row],[Off-Take]]/Копия_20208[[#This Row],[Number of stores]]</f>
        <v>9.1654455766714015E-4</v>
      </c>
      <c r="M1070">
        <f>Копия_20208[[#This Row],[Value (in 1000 rub)]]/Копия_20208[[#This Row],[Volume (in 1000 kg)]]/1000</f>
        <v>0.26619168206701765</v>
      </c>
    </row>
    <row r="1071" spans="1:13" hidden="1" x14ac:dyDescent="0.25">
      <c r="A1071">
        <v>2022</v>
      </c>
      <c r="B1071">
        <v>6</v>
      </c>
      <c r="C1071" s="1" t="s">
        <v>32</v>
      </c>
      <c r="D1071" s="1" t="s">
        <v>21</v>
      </c>
      <c r="E1071" s="1" t="s">
        <v>22</v>
      </c>
      <c r="F1071">
        <v>4.0000000000000001E-3</v>
      </c>
      <c r="G1071" s="5">
        <v>1.783766</v>
      </c>
      <c r="H1071">
        <v>1.1000000000000001E-3</v>
      </c>
      <c r="I1071">
        <v>3</v>
      </c>
      <c r="J1071" s="4">
        <f>AVERAGE(Копия_20208[[#This Row],[Units (in 1000)]]*1000/Копия_20208[[#This Row],[Number of stores]])</f>
        <v>1.3333333333333333</v>
      </c>
      <c r="K1071">
        <f t="shared" si="16"/>
        <v>445.94149999999996</v>
      </c>
      <c r="L1071">
        <f>Копия_20208[[#This Row],[Off-Take]]/Копия_20208[[#This Row],[Number of stores]]</f>
        <v>0.44444444444444442</v>
      </c>
      <c r="M1071">
        <f>Копия_20208[[#This Row],[Value (in 1000 rub)]]/Копия_20208[[#This Row],[Volume (in 1000 kg)]]/1000</f>
        <v>1.6216054545454544</v>
      </c>
    </row>
    <row r="1072" spans="1:13" hidden="1" x14ac:dyDescent="0.25">
      <c r="A1072">
        <v>2022</v>
      </c>
      <c r="B1072">
        <v>6</v>
      </c>
      <c r="C1072" s="1" t="s">
        <v>32</v>
      </c>
      <c r="D1072" s="1" t="s">
        <v>21</v>
      </c>
      <c r="E1072" s="1" t="s">
        <v>27</v>
      </c>
      <c r="F1072">
        <v>4.3700000000000003E-2</v>
      </c>
      <c r="G1072" s="5">
        <v>12.487819</v>
      </c>
      <c r="H1072" s="5">
        <v>1.3100000000000001E-2</v>
      </c>
      <c r="I1072">
        <v>31</v>
      </c>
      <c r="J1072" s="4">
        <f>AVERAGE(Копия_20208[[#This Row],[Units (in 1000)]]*1000/Копия_20208[[#This Row],[Number of stores]])</f>
        <v>1.4096774193548387</v>
      </c>
      <c r="K1072">
        <f t="shared" si="16"/>
        <v>285.76244851258582</v>
      </c>
      <c r="L1072">
        <f>Копия_20208[[#This Row],[Off-Take]]/Копия_20208[[#This Row],[Number of stores]]</f>
        <v>4.5473465140478668E-2</v>
      </c>
      <c r="M1072">
        <f>Копия_20208[[#This Row],[Value (in 1000 rub)]]/Копия_20208[[#This Row],[Volume (in 1000 kg)]]/1000</f>
        <v>0.95326862595419848</v>
      </c>
    </row>
    <row r="1073" spans="1:13" hidden="1" x14ac:dyDescent="0.25">
      <c r="A1073">
        <v>2022</v>
      </c>
      <c r="B1073">
        <v>6</v>
      </c>
      <c r="C1073" s="1" t="s">
        <v>32</v>
      </c>
      <c r="D1073" s="1" t="s">
        <v>21</v>
      </c>
      <c r="E1073" s="1" t="s">
        <v>13</v>
      </c>
      <c r="F1073">
        <v>2.0888</v>
      </c>
      <c r="G1073" s="5">
        <v>570.03286200000002</v>
      </c>
      <c r="H1073">
        <v>0.83550000000000002</v>
      </c>
      <c r="I1073">
        <v>353</v>
      </c>
      <c r="J1073" s="4">
        <f>AVERAGE(Копия_20208[[#This Row],[Units (in 1000)]]*1000/Копия_20208[[#This Row],[Number of stores]])</f>
        <v>5.9172804532577912</v>
      </c>
      <c r="K1073">
        <f t="shared" si="16"/>
        <v>272.89968498659516</v>
      </c>
      <c r="L1073">
        <f>Копия_20208[[#This Row],[Off-Take]]/Копия_20208[[#This Row],[Number of stores]]</f>
        <v>1.6762834145206209E-2</v>
      </c>
      <c r="M1073">
        <f>Копия_20208[[#This Row],[Value (in 1000 rub)]]/Копия_20208[[#This Row],[Volume (in 1000 kg)]]/1000</f>
        <v>0.68226554398563732</v>
      </c>
    </row>
    <row r="1074" spans="1:13" hidden="1" x14ac:dyDescent="0.25">
      <c r="A1074">
        <v>2022</v>
      </c>
      <c r="B1074">
        <v>6</v>
      </c>
      <c r="C1074" s="1" t="s">
        <v>32</v>
      </c>
      <c r="D1074" s="1" t="s">
        <v>17</v>
      </c>
      <c r="E1074" s="1" t="s">
        <v>18</v>
      </c>
      <c r="F1074">
        <v>5.4622999999999999</v>
      </c>
      <c r="G1074" s="5">
        <v>528.67610999999999</v>
      </c>
      <c r="H1074">
        <v>0.98329999999999995</v>
      </c>
      <c r="I1074">
        <v>2267</v>
      </c>
      <c r="J1074" s="4">
        <f>AVERAGE(Копия_20208[[#This Row],[Units (in 1000)]]*1000/Копия_20208[[#This Row],[Number of stores]])</f>
        <v>2.4094838994265548</v>
      </c>
      <c r="K1074">
        <f t="shared" si="16"/>
        <v>96.786355564505797</v>
      </c>
      <c r="L1074">
        <f>Копия_20208[[#This Row],[Off-Take]]/Копия_20208[[#This Row],[Number of stores]]</f>
        <v>1.0628513010262704E-3</v>
      </c>
      <c r="M1074">
        <f>Копия_20208[[#This Row],[Value (in 1000 rub)]]/Копия_20208[[#This Row],[Volume (in 1000 kg)]]/1000</f>
        <v>0.53765494762534316</v>
      </c>
    </row>
    <row r="1075" spans="1:13" hidden="1" x14ac:dyDescent="0.25">
      <c r="A1075">
        <v>2022</v>
      </c>
      <c r="B1075">
        <v>6</v>
      </c>
      <c r="C1075" s="1" t="s">
        <v>32</v>
      </c>
      <c r="D1075" s="1" t="s">
        <v>51</v>
      </c>
      <c r="E1075" s="1" t="s">
        <v>12</v>
      </c>
      <c r="F1075">
        <v>6.5872999999999999</v>
      </c>
      <c r="G1075" s="5">
        <v>378.79190799999998</v>
      </c>
      <c r="H1075">
        <v>2.5360999999999998</v>
      </c>
      <c r="I1075">
        <v>1670</v>
      </c>
      <c r="J1075" s="4">
        <f>AVERAGE(Копия_20208[[#This Row],[Units (in 1000)]]*1000/Копия_20208[[#This Row],[Number of stores]])</f>
        <v>3.9444910179640718</v>
      </c>
      <c r="K1075">
        <f t="shared" ref="K1075:K1138" si="17">AVERAGE(G1075/F1075)</f>
        <v>57.503363745388853</v>
      </c>
      <c r="L1075">
        <f>Копия_20208[[#This Row],[Off-Take]]/Копия_20208[[#This Row],[Number of stores]]</f>
        <v>2.3619706694395638E-3</v>
      </c>
      <c r="M1075">
        <f>Копия_20208[[#This Row],[Value (in 1000 rub)]]/Копия_20208[[#This Row],[Volume (in 1000 kg)]]/1000</f>
        <v>0.14936000473167463</v>
      </c>
    </row>
    <row r="1076" spans="1:13" hidden="1" x14ac:dyDescent="0.25">
      <c r="A1076">
        <v>2022</v>
      </c>
      <c r="B1076">
        <v>6</v>
      </c>
      <c r="C1076" s="1" t="s">
        <v>32</v>
      </c>
      <c r="D1076" s="1" t="s">
        <v>51</v>
      </c>
      <c r="E1076" s="1" t="s">
        <v>13</v>
      </c>
      <c r="F1076">
        <v>0.3579</v>
      </c>
      <c r="G1076" s="5">
        <v>31.427351999999999</v>
      </c>
      <c r="H1076">
        <v>0.1754</v>
      </c>
      <c r="I1076">
        <v>112</v>
      </c>
      <c r="J1076" s="4">
        <f>AVERAGE(Копия_20208[[#This Row],[Units (in 1000)]]*1000/Копия_20208[[#This Row],[Number of stores]])</f>
        <v>3.1955357142857141</v>
      </c>
      <c r="K1076">
        <f t="shared" si="17"/>
        <v>87.81042749371332</v>
      </c>
      <c r="L1076">
        <f>Копия_20208[[#This Row],[Off-Take]]/Копия_20208[[#This Row],[Number of stores]]</f>
        <v>2.8531568877551018E-2</v>
      </c>
      <c r="M1076">
        <f>Копия_20208[[#This Row],[Value (in 1000 rub)]]/Копия_20208[[#This Row],[Volume (in 1000 kg)]]/1000</f>
        <v>0.17917532497149372</v>
      </c>
    </row>
    <row r="1077" spans="1:13" hidden="1" x14ac:dyDescent="0.25">
      <c r="A1077">
        <v>2022</v>
      </c>
      <c r="B1077">
        <v>6</v>
      </c>
      <c r="C1077" s="1" t="s">
        <v>32</v>
      </c>
      <c r="D1077" s="1" t="s">
        <v>33</v>
      </c>
      <c r="E1077" s="1" t="s">
        <v>18</v>
      </c>
      <c r="F1077">
        <v>1.1775</v>
      </c>
      <c r="G1077" s="5">
        <v>383.185945</v>
      </c>
      <c r="H1077">
        <v>0.22370000000000001</v>
      </c>
      <c r="I1077">
        <v>106</v>
      </c>
      <c r="J1077" s="4">
        <f>AVERAGE(Копия_20208[[#This Row],[Units (in 1000)]]*1000/Копия_20208[[#This Row],[Number of stores]])</f>
        <v>11.108490566037736</v>
      </c>
      <c r="K1077">
        <f t="shared" si="17"/>
        <v>325.42330785562632</v>
      </c>
      <c r="L1077">
        <f>Копия_20208[[#This Row],[Off-Take]]/Копия_20208[[#This Row],[Number of stores]]</f>
        <v>0.10479708081167675</v>
      </c>
      <c r="M1077">
        <f>Копия_20208[[#This Row],[Value (in 1000 rub)]]/Копия_20208[[#This Row],[Volume (in 1000 kg)]]/1000</f>
        <v>1.7129456638354938</v>
      </c>
    </row>
    <row r="1078" spans="1:13" hidden="1" x14ac:dyDescent="0.25">
      <c r="A1078">
        <v>2022</v>
      </c>
      <c r="B1078">
        <v>6</v>
      </c>
      <c r="C1078" s="1" t="s">
        <v>32</v>
      </c>
      <c r="D1078" s="1" t="s">
        <v>33</v>
      </c>
      <c r="E1078" s="1" t="s">
        <v>12</v>
      </c>
      <c r="F1078">
        <v>1.41E-2</v>
      </c>
      <c r="G1078" s="5">
        <v>6.649438</v>
      </c>
      <c r="H1078">
        <v>4.8999999999999998E-3</v>
      </c>
      <c r="I1078">
        <v>4</v>
      </c>
      <c r="J1078" s="4">
        <f>AVERAGE(Копия_20208[[#This Row],[Units (in 1000)]]*1000/Копия_20208[[#This Row],[Number of stores]])</f>
        <v>3.5249999999999999</v>
      </c>
      <c r="K1078">
        <f t="shared" si="17"/>
        <v>471.59134751773053</v>
      </c>
      <c r="L1078">
        <f>Копия_20208[[#This Row],[Off-Take]]/Копия_20208[[#This Row],[Number of stores]]</f>
        <v>0.88124999999999998</v>
      </c>
      <c r="M1078">
        <f>Копия_20208[[#This Row],[Value (in 1000 rub)]]/Копия_20208[[#This Row],[Volume (in 1000 kg)]]/1000</f>
        <v>1.3570281632653061</v>
      </c>
    </row>
    <row r="1079" spans="1:13" hidden="1" x14ac:dyDescent="0.25">
      <c r="A1079">
        <v>2022</v>
      </c>
      <c r="B1079">
        <v>6</v>
      </c>
      <c r="C1079" s="1" t="s">
        <v>32</v>
      </c>
      <c r="D1079" s="1" t="s">
        <v>33</v>
      </c>
      <c r="E1079" s="1" t="s">
        <v>13</v>
      </c>
      <c r="F1079">
        <v>4.6399999999999997E-2</v>
      </c>
      <c r="G1079" s="5">
        <v>24.763261</v>
      </c>
      <c r="H1079">
        <v>2.3199999999999998E-2</v>
      </c>
      <c r="I1079">
        <v>37</v>
      </c>
      <c r="J1079" s="4">
        <f>AVERAGE(Копия_20208[[#This Row],[Units (in 1000)]]*1000/Копия_20208[[#This Row],[Number of stores]])</f>
        <v>1.2540540540540541</v>
      </c>
      <c r="K1079">
        <f t="shared" si="17"/>
        <v>533.69096982758629</v>
      </c>
      <c r="L1079">
        <f>Копия_20208[[#This Row],[Off-Take]]/Копия_20208[[#This Row],[Number of stores]]</f>
        <v>3.3893352812271731E-2</v>
      </c>
      <c r="M1079">
        <f>Копия_20208[[#This Row],[Value (in 1000 rub)]]/Копия_20208[[#This Row],[Volume (in 1000 kg)]]/1000</f>
        <v>1.0673819396551725</v>
      </c>
    </row>
    <row r="1080" spans="1:13" hidden="1" x14ac:dyDescent="0.25">
      <c r="A1080">
        <v>2022</v>
      </c>
      <c r="B1080">
        <v>6</v>
      </c>
      <c r="C1080" s="1" t="s">
        <v>32</v>
      </c>
      <c r="D1080" s="1" t="s">
        <v>19</v>
      </c>
      <c r="E1080" s="1" t="s">
        <v>12</v>
      </c>
      <c r="F1080">
        <v>1.2145999999999999</v>
      </c>
      <c r="G1080" s="5">
        <v>247.16329200000001</v>
      </c>
      <c r="H1080">
        <v>0.44940000000000002</v>
      </c>
      <c r="I1080">
        <v>0</v>
      </c>
      <c r="J1080" s="4" t="e">
        <f>AVERAGE(Копия_20208[[#This Row],[Units (in 1000)]]*1000/Копия_20208[[#This Row],[Number of stores]])</f>
        <v>#DIV/0!</v>
      </c>
      <c r="K1080">
        <f t="shared" si="17"/>
        <v>203.49357154618806</v>
      </c>
      <c r="L1080" t="e">
        <f>Копия_20208[[#This Row],[Off-Take]]/Копия_20208[[#This Row],[Number of stores]]</f>
        <v>#DIV/0!</v>
      </c>
      <c r="M1080">
        <f>Копия_20208[[#This Row],[Value (in 1000 rub)]]/Копия_20208[[#This Row],[Volume (in 1000 kg)]]/1000</f>
        <v>0.54998507343124159</v>
      </c>
    </row>
    <row r="1081" spans="1:13" hidden="1" x14ac:dyDescent="0.25">
      <c r="A1081">
        <v>2022</v>
      </c>
      <c r="B1081">
        <v>6</v>
      </c>
      <c r="C1081" s="1" t="s">
        <v>32</v>
      </c>
      <c r="D1081" s="1" t="s">
        <v>34</v>
      </c>
      <c r="E1081" s="1" t="s">
        <v>12</v>
      </c>
      <c r="F1081">
        <v>0.29060000000000002</v>
      </c>
      <c r="G1081" s="5">
        <v>122.495486</v>
      </c>
      <c r="H1081">
        <v>0.1017</v>
      </c>
      <c r="I1081">
        <v>0</v>
      </c>
      <c r="J1081" s="4" t="e">
        <f>AVERAGE(Копия_20208[[#This Row],[Units (in 1000)]]*1000/Копия_20208[[#This Row],[Number of stores]])</f>
        <v>#DIV/0!</v>
      </c>
      <c r="K1081">
        <f t="shared" si="17"/>
        <v>421.52610461114932</v>
      </c>
      <c r="L1081" t="e">
        <f>Копия_20208[[#This Row],[Off-Take]]/Копия_20208[[#This Row],[Number of stores]]</f>
        <v>#DIV/0!</v>
      </c>
      <c r="M1081">
        <f>Копия_20208[[#This Row],[Value (in 1000 rub)]]/Копия_20208[[#This Row],[Volume (in 1000 kg)]]/1000</f>
        <v>1.2044787217305801</v>
      </c>
    </row>
    <row r="1082" spans="1:13" hidden="1" x14ac:dyDescent="0.25">
      <c r="A1082">
        <v>2022</v>
      </c>
      <c r="B1082">
        <v>6</v>
      </c>
      <c r="C1082" s="1" t="s">
        <v>32</v>
      </c>
      <c r="D1082" s="1" t="s">
        <v>34</v>
      </c>
      <c r="E1082" s="1" t="s">
        <v>13</v>
      </c>
      <c r="F1082">
        <v>0.1318</v>
      </c>
      <c r="G1082" s="5">
        <v>74.971474000000001</v>
      </c>
      <c r="H1082">
        <v>5.5300000000000002E-2</v>
      </c>
      <c r="I1082">
        <v>0</v>
      </c>
      <c r="J1082" s="4" t="e">
        <f>AVERAGE(Копия_20208[[#This Row],[Units (in 1000)]]*1000/Копия_20208[[#This Row],[Number of stores]])</f>
        <v>#DIV/0!</v>
      </c>
      <c r="K1082">
        <f t="shared" si="17"/>
        <v>568.82757207890745</v>
      </c>
      <c r="L1082" t="e">
        <f>Копия_20208[[#This Row],[Off-Take]]/Копия_20208[[#This Row],[Number of stores]]</f>
        <v>#DIV/0!</v>
      </c>
      <c r="M1082">
        <f>Копия_20208[[#This Row],[Value (in 1000 rub)]]/Копия_20208[[#This Row],[Volume (in 1000 kg)]]/1000</f>
        <v>1.355722857142857</v>
      </c>
    </row>
    <row r="1083" spans="1:13" hidden="1" x14ac:dyDescent="0.25">
      <c r="A1083">
        <v>2022</v>
      </c>
      <c r="B1083">
        <v>7</v>
      </c>
      <c r="C1083" s="1" t="s">
        <v>9</v>
      </c>
      <c r="D1083" s="1" t="s">
        <v>10</v>
      </c>
      <c r="E1083" s="1" t="s">
        <v>11</v>
      </c>
      <c r="F1083">
        <v>7.9512</v>
      </c>
      <c r="G1083" s="5">
        <v>593.09145999999998</v>
      </c>
      <c r="H1083">
        <v>1.6698</v>
      </c>
      <c r="I1083">
        <v>431</v>
      </c>
      <c r="J1083" s="4">
        <f>AVERAGE(Копия_20208[[#This Row],[Units (in 1000)]]*1000/Копия_20208[[#This Row],[Number of stores]])</f>
        <v>18.448259860788863</v>
      </c>
      <c r="K1083">
        <f t="shared" si="17"/>
        <v>74.591440285743033</v>
      </c>
      <c r="L1083">
        <f>Копия_20208[[#This Row],[Off-Take]]/Копия_20208[[#This Row],[Number of stores]]</f>
        <v>4.2803387148002005E-2</v>
      </c>
      <c r="M1083">
        <f>Копия_20208[[#This Row],[Value (in 1000 rub)]]/Копия_20208[[#This Row],[Volume (in 1000 kg)]]/1000</f>
        <v>0.35518712420649179</v>
      </c>
    </row>
    <row r="1084" spans="1:13" x14ac:dyDescent="0.25">
      <c r="A1084">
        <v>2022</v>
      </c>
      <c r="B1084">
        <v>4</v>
      </c>
      <c r="C1084" s="1" t="s">
        <v>9</v>
      </c>
      <c r="D1084" s="1" t="s">
        <v>10</v>
      </c>
      <c r="E1084" s="1" t="s">
        <v>13</v>
      </c>
      <c r="F1084">
        <v>25.783000000000001</v>
      </c>
      <c r="G1084" s="5">
        <v>3564.3508029999998</v>
      </c>
      <c r="H1084">
        <v>12.8916</v>
      </c>
      <c r="I1084">
        <v>538</v>
      </c>
      <c r="J1084" s="4">
        <f>AVERAGE(Копия_20208[[#This Row],[Units (in 1000)]]*1000/Копия_20208[[#This Row],[Number of stores]])</f>
        <v>47.923791821561338</v>
      </c>
      <c r="K1084">
        <f t="shared" si="17"/>
        <v>138.24422305395026</v>
      </c>
      <c r="L1084">
        <f>Копия_20208[[#This Row],[Off-Take]]/Копия_20208[[#This Row],[Number of stores]]</f>
        <v>8.9077679965727394E-2</v>
      </c>
      <c r="M1084">
        <f>Копия_20208[[#This Row],[Value (in 1000 rub)]]/Копия_20208[[#This Row],[Volume (in 1000 kg)]]/1000</f>
        <v>0.27648630139005242</v>
      </c>
    </row>
    <row r="1085" spans="1:13" x14ac:dyDescent="0.25">
      <c r="A1085">
        <v>2022</v>
      </c>
      <c r="B1085">
        <v>4</v>
      </c>
      <c r="C1085" s="1" t="s">
        <v>9</v>
      </c>
      <c r="D1085" s="1" t="s">
        <v>15</v>
      </c>
      <c r="E1085" s="1" t="s">
        <v>13</v>
      </c>
      <c r="F1085">
        <v>29.136299999999999</v>
      </c>
      <c r="G1085" s="5">
        <v>6304.3134330000003</v>
      </c>
      <c r="H1085">
        <v>11.6546</v>
      </c>
      <c r="I1085">
        <v>633</v>
      </c>
      <c r="J1085" s="4">
        <f>AVERAGE(Копия_20208[[#This Row],[Units (in 1000)]]*1000/Копия_20208[[#This Row],[Number of stores]])</f>
        <v>46.028909952606632</v>
      </c>
      <c r="K1085">
        <f t="shared" si="17"/>
        <v>216.37316450613156</v>
      </c>
      <c r="L1085">
        <f>Копия_20208[[#This Row],[Off-Take]]/Копия_20208[[#This Row],[Number of stores]]</f>
        <v>7.2715497555460709E-2</v>
      </c>
      <c r="M1085">
        <f>Копия_20208[[#This Row],[Value (in 1000 rub)]]/Копия_20208[[#This Row],[Volume (in 1000 kg)]]/1000</f>
        <v>0.5409291981706793</v>
      </c>
    </row>
    <row r="1086" spans="1:13" hidden="1" x14ac:dyDescent="0.25">
      <c r="A1086">
        <v>2022</v>
      </c>
      <c r="B1086">
        <v>7</v>
      </c>
      <c r="C1086" s="1" t="s">
        <v>9</v>
      </c>
      <c r="D1086" s="1" t="s">
        <v>15</v>
      </c>
      <c r="E1086" s="1" t="s">
        <v>11</v>
      </c>
      <c r="F1086">
        <v>1.2669999999999999</v>
      </c>
      <c r="G1086" s="5">
        <v>121.73906700000001</v>
      </c>
      <c r="H1086">
        <v>0.25340000000000001</v>
      </c>
      <c r="I1086">
        <v>81</v>
      </c>
      <c r="J1086" s="4">
        <f>AVERAGE(Копия_20208[[#This Row],[Units (in 1000)]]*1000/Копия_20208[[#This Row],[Number of stores]])</f>
        <v>15.641975308641975</v>
      </c>
      <c r="K1086">
        <f t="shared" si="17"/>
        <v>96.084504340962923</v>
      </c>
      <c r="L1086">
        <f>Копия_20208[[#This Row],[Off-Take]]/Копия_20208[[#This Row],[Number of stores]]</f>
        <v>0.19311080627953056</v>
      </c>
      <c r="M1086">
        <f>Копия_20208[[#This Row],[Value (in 1000 rub)]]/Копия_20208[[#This Row],[Volume (in 1000 kg)]]/1000</f>
        <v>0.48042252170481453</v>
      </c>
    </row>
    <row r="1087" spans="1:13" x14ac:dyDescent="0.25">
      <c r="A1087">
        <v>2022</v>
      </c>
      <c r="B1087">
        <v>4</v>
      </c>
      <c r="C1087" s="1" t="s">
        <v>26</v>
      </c>
      <c r="D1087" s="1" t="s">
        <v>10</v>
      </c>
      <c r="E1087" s="1" t="s">
        <v>13</v>
      </c>
      <c r="F1087">
        <v>2.8633999999999999</v>
      </c>
      <c r="G1087" s="5">
        <v>525.96028000000001</v>
      </c>
      <c r="H1087">
        <v>1.4317</v>
      </c>
      <c r="I1087">
        <v>472</v>
      </c>
      <c r="J1087" s="4">
        <f>AVERAGE(Копия_20208[[#This Row],[Units (in 1000)]]*1000/Копия_20208[[#This Row],[Number of stores]])</f>
        <v>6.0665254237288133</v>
      </c>
      <c r="K1087">
        <f t="shared" si="17"/>
        <v>183.68383041139904</v>
      </c>
      <c r="L1087">
        <f>Копия_20208[[#This Row],[Off-Take]]/Копия_20208[[#This Row],[Number of stores]]</f>
        <v>1.2852808101120368E-2</v>
      </c>
      <c r="M1087">
        <f>Копия_20208[[#This Row],[Value (in 1000 rub)]]/Копия_20208[[#This Row],[Volume (in 1000 kg)]]/1000</f>
        <v>0.36736766082279809</v>
      </c>
    </row>
    <row r="1088" spans="1:13" hidden="1" x14ac:dyDescent="0.25">
      <c r="A1088">
        <v>2022</v>
      </c>
      <c r="B1088">
        <v>7</v>
      </c>
      <c r="C1088" s="1" t="s">
        <v>9</v>
      </c>
      <c r="D1088" s="1" t="s">
        <v>21</v>
      </c>
      <c r="E1088" s="1" t="s">
        <v>22</v>
      </c>
      <c r="F1088">
        <v>4.8999999999999998E-3</v>
      </c>
      <c r="G1088" s="5">
        <v>1.5916110000000001</v>
      </c>
      <c r="H1088">
        <v>1.4E-3</v>
      </c>
      <c r="I1088">
        <v>6</v>
      </c>
      <c r="J1088" s="4">
        <f>AVERAGE(Копия_20208[[#This Row],[Units (in 1000)]]*1000/Копия_20208[[#This Row],[Number of stores]])</f>
        <v>0.81666666666666654</v>
      </c>
      <c r="K1088">
        <f t="shared" si="17"/>
        <v>324.81857142857149</v>
      </c>
      <c r="L1088">
        <f>Копия_20208[[#This Row],[Off-Take]]/Копия_20208[[#This Row],[Number of stores]]</f>
        <v>0.1361111111111111</v>
      </c>
      <c r="M1088">
        <f>Копия_20208[[#This Row],[Value (in 1000 rub)]]/Копия_20208[[#This Row],[Volume (in 1000 kg)]]/1000</f>
        <v>1.136865</v>
      </c>
    </row>
    <row r="1089" spans="1:13" hidden="1" x14ac:dyDescent="0.25">
      <c r="A1089">
        <v>2022</v>
      </c>
      <c r="B1089">
        <v>7</v>
      </c>
      <c r="C1089" s="1" t="s">
        <v>9</v>
      </c>
      <c r="D1089" s="1" t="s">
        <v>21</v>
      </c>
      <c r="E1089" s="1" t="s">
        <v>13</v>
      </c>
      <c r="F1089">
        <v>2.5055000000000001</v>
      </c>
      <c r="G1089" s="5">
        <v>410.21554700000002</v>
      </c>
      <c r="H1089">
        <v>1.0021</v>
      </c>
      <c r="I1089">
        <v>168</v>
      </c>
      <c r="J1089" s="4">
        <f>AVERAGE(Копия_20208[[#This Row],[Units (in 1000)]]*1000/Копия_20208[[#This Row],[Number of stores]])</f>
        <v>14.913690476190476</v>
      </c>
      <c r="K1089">
        <f t="shared" si="17"/>
        <v>163.72602155258431</v>
      </c>
      <c r="L1089">
        <f>Копия_20208[[#This Row],[Off-Take]]/Копия_20208[[#This Row],[Number of stores]]</f>
        <v>8.87719671201814E-2</v>
      </c>
      <c r="M1089">
        <f>Копия_20208[[#This Row],[Value (in 1000 rub)]]/Копия_20208[[#This Row],[Volume (in 1000 kg)]]/1000</f>
        <v>0.40935589961081731</v>
      </c>
    </row>
    <row r="1090" spans="1:13" hidden="1" x14ac:dyDescent="0.25">
      <c r="A1090">
        <v>2022</v>
      </c>
      <c r="B1090">
        <v>7</v>
      </c>
      <c r="C1090" s="1" t="s">
        <v>9</v>
      </c>
      <c r="D1090" s="1" t="s">
        <v>17</v>
      </c>
      <c r="E1090" s="1" t="s">
        <v>18</v>
      </c>
      <c r="F1090">
        <v>2.3359999999999999</v>
      </c>
      <c r="G1090" s="5">
        <v>263.524314</v>
      </c>
      <c r="H1090">
        <v>0.42049999999999998</v>
      </c>
      <c r="I1090">
        <v>176</v>
      </c>
      <c r="J1090" s="4">
        <f>AVERAGE(Копия_20208[[#This Row],[Units (in 1000)]]*1000/Копия_20208[[#This Row],[Number of stores]])</f>
        <v>13.272727272727273</v>
      </c>
      <c r="K1090">
        <f t="shared" si="17"/>
        <v>112.81006592465754</v>
      </c>
      <c r="L1090">
        <f>Копия_20208[[#This Row],[Off-Take]]/Копия_20208[[#This Row],[Number of stores]]</f>
        <v>7.5413223140495866E-2</v>
      </c>
      <c r="M1090">
        <f>Копия_20208[[#This Row],[Value (in 1000 rub)]]/Копия_20208[[#This Row],[Volume (in 1000 kg)]]/1000</f>
        <v>0.62669278002378126</v>
      </c>
    </row>
    <row r="1091" spans="1:13" hidden="1" x14ac:dyDescent="0.25">
      <c r="A1091">
        <v>2022</v>
      </c>
      <c r="B1091">
        <v>7</v>
      </c>
      <c r="C1091" s="1" t="s">
        <v>9</v>
      </c>
      <c r="D1091" s="1" t="s">
        <v>20</v>
      </c>
      <c r="E1091" s="1" t="s">
        <v>22</v>
      </c>
      <c r="F1091">
        <v>6.0499999999999998E-2</v>
      </c>
      <c r="G1091" s="5">
        <v>3.3097340000000002</v>
      </c>
      <c r="H1091">
        <v>1.5699999999999999E-2</v>
      </c>
      <c r="I1091">
        <v>6</v>
      </c>
      <c r="J1091" s="4">
        <f>AVERAGE(Копия_20208[[#This Row],[Units (in 1000)]]*1000/Копия_20208[[#This Row],[Number of stores]])</f>
        <v>10.083333333333334</v>
      </c>
      <c r="K1091">
        <f t="shared" si="17"/>
        <v>54.70634710743802</v>
      </c>
      <c r="L1091">
        <f>Копия_20208[[#This Row],[Off-Take]]/Копия_20208[[#This Row],[Number of stores]]</f>
        <v>1.6805555555555556</v>
      </c>
      <c r="M1091">
        <f>Копия_20208[[#This Row],[Value (in 1000 rub)]]/Копия_20208[[#This Row],[Volume (in 1000 kg)]]/1000</f>
        <v>0.21081108280254779</v>
      </c>
    </row>
    <row r="1092" spans="1:13" hidden="1" x14ac:dyDescent="0.25">
      <c r="A1092">
        <v>2022</v>
      </c>
      <c r="B1092">
        <v>7</v>
      </c>
      <c r="C1092" s="1" t="s">
        <v>9</v>
      </c>
      <c r="D1092" s="1" t="s">
        <v>20</v>
      </c>
      <c r="E1092" s="1" t="s">
        <v>12</v>
      </c>
      <c r="F1092">
        <v>2.6688999999999998</v>
      </c>
      <c r="G1092" s="5">
        <v>170.50021699999999</v>
      </c>
      <c r="H1092">
        <v>0.96079999999999999</v>
      </c>
      <c r="I1092">
        <v>157</v>
      </c>
      <c r="J1092" s="4">
        <f>AVERAGE(Копия_20208[[#This Row],[Units (in 1000)]]*1000/Копия_20208[[#This Row],[Number of stores]])</f>
        <v>16.999363057324839</v>
      </c>
      <c r="K1092">
        <f t="shared" si="17"/>
        <v>63.884078459290343</v>
      </c>
      <c r="L1092">
        <f>Копия_20208[[#This Row],[Off-Take]]/Копия_20208[[#This Row],[Number of stores]]</f>
        <v>0.10827619781735566</v>
      </c>
      <c r="M1092">
        <f>Копия_20208[[#This Row],[Value (in 1000 rub)]]/Копия_20208[[#This Row],[Volume (in 1000 kg)]]/1000</f>
        <v>0.17745651228143214</v>
      </c>
    </row>
    <row r="1093" spans="1:13" hidden="1" x14ac:dyDescent="0.25">
      <c r="A1093">
        <v>2022</v>
      </c>
      <c r="B1093">
        <v>7</v>
      </c>
      <c r="C1093" s="1" t="s">
        <v>9</v>
      </c>
      <c r="D1093" s="1" t="s">
        <v>54</v>
      </c>
      <c r="E1093" s="1" t="s">
        <v>12</v>
      </c>
      <c r="F1093">
        <v>1.5616000000000001</v>
      </c>
      <c r="G1093" s="5">
        <v>116.54471599999999</v>
      </c>
      <c r="H1093">
        <v>0.54659999999999997</v>
      </c>
      <c r="I1093">
        <v>107</v>
      </c>
      <c r="J1093" s="4">
        <f>AVERAGE(Копия_20208[[#This Row],[Units (in 1000)]]*1000/Копия_20208[[#This Row],[Number of stores]])</f>
        <v>14.594392523364487</v>
      </c>
      <c r="K1093">
        <f t="shared" si="17"/>
        <v>74.631606045081952</v>
      </c>
      <c r="L1093">
        <f>Копия_20208[[#This Row],[Off-Take]]/Копия_20208[[#This Row],[Number of stores]]</f>
        <v>0.13639619180714474</v>
      </c>
      <c r="M1093">
        <f>Копия_20208[[#This Row],[Value (in 1000 rub)]]/Копия_20208[[#This Row],[Volume (in 1000 kg)]]/1000</f>
        <v>0.21321755579948773</v>
      </c>
    </row>
    <row r="1094" spans="1:13" hidden="1" x14ac:dyDescent="0.25">
      <c r="A1094">
        <v>2022</v>
      </c>
      <c r="B1094">
        <v>7</v>
      </c>
      <c r="C1094" s="1" t="s">
        <v>9</v>
      </c>
      <c r="D1094" s="1" t="s">
        <v>19</v>
      </c>
      <c r="E1094" s="1" t="s">
        <v>12</v>
      </c>
      <c r="F1094">
        <v>0.67610000000000003</v>
      </c>
      <c r="G1094" s="5">
        <v>116.102321</v>
      </c>
      <c r="H1094">
        <v>0.25019999999999998</v>
      </c>
      <c r="I1094">
        <v>0</v>
      </c>
      <c r="J1094" s="4" t="e">
        <f>AVERAGE(Копия_20208[[#This Row],[Units (in 1000)]]*1000/Копия_20208[[#This Row],[Number of stores]])</f>
        <v>#DIV/0!</v>
      </c>
      <c r="K1094">
        <f t="shared" si="17"/>
        <v>171.72359266380712</v>
      </c>
      <c r="L1094" t="e">
        <f>Копия_20208[[#This Row],[Off-Take]]/Копия_20208[[#This Row],[Number of stores]]</f>
        <v>#DIV/0!</v>
      </c>
      <c r="M1094">
        <f>Копия_20208[[#This Row],[Value (in 1000 rub)]]/Копия_20208[[#This Row],[Volume (in 1000 kg)]]/1000</f>
        <v>0.46403805355715433</v>
      </c>
    </row>
    <row r="1095" spans="1:13" hidden="1" x14ac:dyDescent="0.25">
      <c r="A1095">
        <v>2022</v>
      </c>
      <c r="B1095">
        <v>7</v>
      </c>
      <c r="C1095" s="1" t="s">
        <v>9</v>
      </c>
      <c r="D1095" s="1" t="s">
        <v>23</v>
      </c>
      <c r="E1095" s="1" t="s">
        <v>13</v>
      </c>
      <c r="F1095">
        <v>0.44679999999999997</v>
      </c>
      <c r="G1095" s="5">
        <v>74.509653</v>
      </c>
      <c r="H1095">
        <v>0.1787</v>
      </c>
      <c r="I1095">
        <v>146</v>
      </c>
      <c r="J1095" s="4">
        <f>AVERAGE(Копия_20208[[#This Row],[Units (in 1000)]]*1000/Копия_20208[[#This Row],[Number of stores]])</f>
        <v>3.0602739726027393</v>
      </c>
      <c r="K1095">
        <f t="shared" si="17"/>
        <v>166.76287600716205</v>
      </c>
      <c r="L1095">
        <f>Копия_20208[[#This Row],[Off-Take]]/Копия_20208[[#This Row],[Number of stores]]</f>
        <v>2.0960780634265336E-2</v>
      </c>
      <c r="M1095">
        <f>Копия_20208[[#This Row],[Value (in 1000 rub)]]/Копия_20208[[#This Row],[Volume (in 1000 kg)]]/1000</f>
        <v>0.41695385002797986</v>
      </c>
    </row>
    <row r="1096" spans="1:13" hidden="1" x14ac:dyDescent="0.25">
      <c r="A1096">
        <v>2022</v>
      </c>
      <c r="B1096">
        <v>7</v>
      </c>
      <c r="C1096" s="1" t="s">
        <v>9</v>
      </c>
      <c r="D1096" s="1" t="s">
        <v>53</v>
      </c>
      <c r="E1096" s="1" t="s">
        <v>12</v>
      </c>
      <c r="F1096">
        <v>0.80969999999999998</v>
      </c>
      <c r="G1096" s="5">
        <v>70.919377999999995</v>
      </c>
      <c r="H1096">
        <v>0.2833</v>
      </c>
      <c r="I1096">
        <v>114</v>
      </c>
      <c r="J1096" s="4">
        <f>AVERAGE(Копия_20208[[#This Row],[Units (in 1000)]]*1000/Копия_20208[[#This Row],[Number of stores]])</f>
        <v>7.102631578947368</v>
      </c>
      <c r="K1096">
        <f t="shared" si="17"/>
        <v>87.587227368161038</v>
      </c>
      <c r="L1096">
        <f>Копия_20208[[#This Row],[Off-Take]]/Копия_20208[[#This Row],[Number of stores]]</f>
        <v>6.2303785780240067E-2</v>
      </c>
      <c r="M1096">
        <f>Копия_20208[[#This Row],[Value (in 1000 rub)]]/Копия_20208[[#This Row],[Volume (in 1000 kg)]]/1000</f>
        <v>0.25033313801623719</v>
      </c>
    </row>
    <row r="1097" spans="1:13" hidden="1" x14ac:dyDescent="0.25">
      <c r="A1097">
        <v>2022</v>
      </c>
      <c r="B1097">
        <v>7</v>
      </c>
      <c r="C1097" s="1" t="s">
        <v>9</v>
      </c>
      <c r="D1097" s="1" t="s">
        <v>55</v>
      </c>
      <c r="E1097" s="1" t="s">
        <v>12</v>
      </c>
      <c r="F1097">
        <v>0.60550000000000004</v>
      </c>
      <c r="G1097" s="5">
        <v>36.580792000000002</v>
      </c>
      <c r="H1097">
        <v>0.21190000000000001</v>
      </c>
      <c r="I1097">
        <v>0</v>
      </c>
      <c r="J1097" s="4" t="e">
        <f>AVERAGE(Копия_20208[[#This Row],[Units (in 1000)]]*1000/Копия_20208[[#This Row],[Number of stores]])</f>
        <v>#DIV/0!</v>
      </c>
      <c r="K1097">
        <f t="shared" si="17"/>
        <v>60.414189925681256</v>
      </c>
      <c r="L1097" t="e">
        <f>Копия_20208[[#This Row],[Off-Take]]/Копия_20208[[#This Row],[Number of stores]]</f>
        <v>#DIV/0!</v>
      </c>
      <c r="M1097">
        <f>Копия_20208[[#This Row],[Value (in 1000 rub)]]/Копия_20208[[#This Row],[Volume (in 1000 kg)]]/1000</f>
        <v>0.17263233600755074</v>
      </c>
    </row>
    <row r="1098" spans="1:13" hidden="1" x14ac:dyDescent="0.25">
      <c r="A1098">
        <v>2022</v>
      </c>
      <c r="B1098">
        <v>7</v>
      </c>
      <c r="C1098" s="1" t="s">
        <v>26</v>
      </c>
      <c r="D1098" s="1" t="s">
        <v>10</v>
      </c>
      <c r="E1098" s="1" t="s">
        <v>11</v>
      </c>
      <c r="F1098">
        <v>21.645199999999999</v>
      </c>
      <c r="G1098" s="5">
        <v>1619.21498</v>
      </c>
      <c r="H1098">
        <v>4.5454999999999997</v>
      </c>
      <c r="I1098">
        <v>4711</v>
      </c>
      <c r="J1098" s="4">
        <f>AVERAGE(Копия_20208[[#This Row],[Units (in 1000)]]*1000/Копия_20208[[#This Row],[Number of stores]])</f>
        <v>4.5946083634047978</v>
      </c>
      <c r="K1098">
        <f t="shared" si="17"/>
        <v>74.807115665366922</v>
      </c>
      <c r="L1098">
        <f>Копия_20208[[#This Row],[Off-Take]]/Копия_20208[[#This Row],[Number of stores]]</f>
        <v>9.7529364538416431E-4</v>
      </c>
      <c r="M1098">
        <f>Копия_20208[[#This Row],[Value (in 1000 rub)]]/Копия_20208[[#This Row],[Volume (in 1000 kg)]]/1000</f>
        <v>0.35622373336266638</v>
      </c>
    </row>
    <row r="1099" spans="1:13" x14ac:dyDescent="0.25">
      <c r="A1099">
        <v>2022</v>
      </c>
      <c r="B1099">
        <v>4</v>
      </c>
      <c r="C1099" s="1" t="s">
        <v>26</v>
      </c>
      <c r="D1099" s="1" t="s">
        <v>15</v>
      </c>
      <c r="E1099" s="1" t="s">
        <v>13</v>
      </c>
      <c r="F1099">
        <v>17.859200000000001</v>
      </c>
      <c r="G1099" s="5">
        <v>3527.4231639999998</v>
      </c>
      <c r="H1099">
        <v>7.1436999999999999</v>
      </c>
      <c r="I1099">
        <v>2396</v>
      </c>
      <c r="J1099" s="4">
        <f>AVERAGE(Копия_20208[[#This Row],[Units (in 1000)]]*1000/Копия_20208[[#This Row],[Number of stores]])</f>
        <v>7.4537562604340568</v>
      </c>
      <c r="K1099">
        <f t="shared" si="17"/>
        <v>197.51294369288655</v>
      </c>
      <c r="L1099">
        <f>Копия_20208[[#This Row],[Off-Take]]/Копия_20208[[#This Row],[Number of stores]]</f>
        <v>3.1109166362412589E-3</v>
      </c>
      <c r="M1099">
        <f>Копия_20208[[#This Row],[Value (in 1000 rub)]]/Копия_20208[[#This Row],[Volume (in 1000 kg)]]/1000</f>
        <v>0.49378097680473698</v>
      </c>
    </row>
    <row r="1100" spans="1:13" x14ac:dyDescent="0.25">
      <c r="A1100">
        <v>2022</v>
      </c>
      <c r="B1100">
        <v>4</v>
      </c>
      <c r="C1100" s="1" t="s">
        <v>32</v>
      </c>
      <c r="D1100" s="1" t="s">
        <v>10</v>
      </c>
      <c r="E1100" s="1" t="s">
        <v>13</v>
      </c>
      <c r="F1100">
        <v>12.196300000000001</v>
      </c>
      <c r="G1100" s="5">
        <v>1938.3899759999999</v>
      </c>
      <c r="H1100">
        <v>6.0980999999999996</v>
      </c>
      <c r="I1100">
        <v>971</v>
      </c>
      <c r="J1100" s="4">
        <f>AVERAGE(Копия_20208[[#This Row],[Units (in 1000)]]*1000/Копия_20208[[#This Row],[Number of stores]])</f>
        <v>12.5605561277034</v>
      </c>
      <c r="K1100">
        <f t="shared" si="17"/>
        <v>158.93262514041143</v>
      </c>
      <c r="L1100">
        <f>Копия_20208[[#This Row],[Off-Take]]/Копия_20208[[#This Row],[Number of stores]]</f>
        <v>1.2935691171682183E-2</v>
      </c>
      <c r="M1100">
        <f>Копия_20208[[#This Row],[Value (in 1000 rub)]]/Копия_20208[[#This Row],[Volume (in 1000 kg)]]/1000</f>
        <v>0.31786785654548139</v>
      </c>
    </row>
    <row r="1101" spans="1:13" hidden="1" x14ac:dyDescent="0.25">
      <c r="A1101">
        <v>2022</v>
      </c>
      <c r="B1101">
        <v>7</v>
      </c>
      <c r="C1101" s="1" t="s">
        <v>26</v>
      </c>
      <c r="D1101" s="1" t="s">
        <v>10</v>
      </c>
      <c r="E1101" s="1" t="s">
        <v>14</v>
      </c>
      <c r="F1101">
        <v>0.29330000000000001</v>
      </c>
      <c r="G1101" s="5">
        <v>47.363750000000003</v>
      </c>
      <c r="H1101">
        <v>0.21990000000000001</v>
      </c>
      <c r="I1101">
        <v>168</v>
      </c>
      <c r="J1101" s="4">
        <f>AVERAGE(Копия_20208[[#This Row],[Units (in 1000)]]*1000/Копия_20208[[#This Row],[Number of stores]])</f>
        <v>1.7458333333333333</v>
      </c>
      <c r="K1101">
        <f t="shared" si="17"/>
        <v>161.48568019093079</v>
      </c>
      <c r="L1101">
        <f>Копия_20208[[#This Row],[Off-Take]]/Копия_20208[[#This Row],[Number of stores]]</f>
        <v>1.0391865079365079E-2</v>
      </c>
      <c r="M1101">
        <f>Копия_20208[[#This Row],[Value (in 1000 rub)]]/Копия_20208[[#This Row],[Volume (in 1000 kg)]]/1000</f>
        <v>0.21538767621646204</v>
      </c>
    </row>
    <row r="1102" spans="1:13" hidden="1" x14ac:dyDescent="0.25">
      <c r="A1102">
        <v>2022</v>
      </c>
      <c r="B1102">
        <v>7</v>
      </c>
      <c r="C1102" s="1" t="s">
        <v>26</v>
      </c>
      <c r="D1102" s="1" t="s">
        <v>15</v>
      </c>
      <c r="E1102" s="1" t="s">
        <v>11</v>
      </c>
      <c r="F1102">
        <v>0.48599999999999999</v>
      </c>
      <c r="G1102" s="5">
        <v>65.735039</v>
      </c>
      <c r="H1102">
        <v>9.7199999999999995E-2</v>
      </c>
      <c r="I1102">
        <v>83</v>
      </c>
      <c r="J1102" s="4">
        <f>AVERAGE(Копия_20208[[#This Row],[Units (in 1000)]]*1000/Копия_20208[[#This Row],[Number of stores]])</f>
        <v>5.8554216867469879</v>
      </c>
      <c r="K1102">
        <f t="shared" si="17"/>
        <v>135.25728189300412</v>
      </c>
      <c r="L1102">
        <f>Копия_20208[[#This Row],[Off-Take]]/Копия_20208[[#This Row],[Number of stores]]</f>
        <v>7.0547249237915513E-2</v>
      </c>
      <c r="M1102">
        <f>Копия_20208[[#This Row],[Value (in 1000 rub)]]/Копия_20208[[#This Row],[Volume (in 1000 kg)]]/1000</f>
        <v>0.67628640946502061</v>
      </c>
    </row>
    <row r="1103" spans="1:13" x14ac:dyDescent="0.25">
      <c r="A1103">
        <v>2022</v>
      </c>
      <c r="B1103">
        <v>4</v>
      </c>
      <c r="C1103" s="1" t="s">
        <v>32</v>
      </c>
      <c r="D1103" s="1" t="s">
        <v>15</v>
      </c>
      <c r="E1103" s="1" t="s">
        <v>13</v>
      </c>
      <c r="F1103">
        <v>41.0715</v>
      </c>
      <c r="G1103" s="5">
        <v>8986.1269680000005</v>
      </c>
      <c r="H1103">
        <v>16.428599999999999</v>
      </c>
      <c r="I1103">
        <v>4466</v>
      </c>
      <c r="J1103" s="4">
        <f>AVERAGE(Копия_20208[[#This Row],[Units (in 1000)]]*1000/Копия_20208[[#This Row],[Number of stores]])</f>
        <v>9.1964845499328263</v>
      </c>
      <c r="K1103">
        <f t="shared" si="17"/>
        <v>218.79227610386766</v>
      </c>
      <c r="L1103">
        <f>Копия_20208[[#This Row],[Off-Take]]/Копия_20208[[#This Row],[Number of stores]]</f>
        <v>2.0592217980145155E-3</v>
      </c>
      <c r="M1103">
        <f>Копия_20208[[#This Row],[Value (in 1000 rub)]]/Копия_20208[[#This Row],[Volume (in 1000 kg)]]/1000</f>
        <v>0.54698069025966911</v>
      </c>
    </row>
    <row r="1104" spans="1:13" hidden="1" x14ac:dyDescent="0.25">
      <c r="A1104">
        <v>2022</v>
      </c>
      <c r="B1104">
        <v>7</v>
      </c>
      <c r="C1104" s="1" t="s">
        <v>26</v>
      </c>
      <c r="D1104" s="1" t="s">
        <v>20</v>
      </c>
      <c r="E1104" s="1" t="s">
        <v>22</v>
      </c>
      <c r="F1104">
        <v>1.0439000000000001</v>
      </c>
      <c r="G1104" s="5">
        <v>59.966875999999999</v>
      </c>
      <c r="H1104">
        <v>0.27150000000000002</v>
      </c>
      <c r="I1104">
        <v>133</v>
      </c>
      <c r="J1104" s="4">
        <f>AVERAGE(Копия_20208[[#This Row],[Units (in 1000)]]*1000/Копия_20208[[#This Row],[Number of stores]])</f>
        <v>7.8488721804511288</v>
      </c>
      <c r="K1104">
        <f t="shared" si="17"/>
        <v>57.445038796819617</v>
      </c>
      <c r="L1104">
        <f>Копия_20208[[#This Row],[Off-Take]]/Копия_20208[[#This Row],[Number of stores]]</f>
        <v>5.9014076544745331E-2</v>
      </c>
      <c r="M1104">
        <f>Копия_20208[[#This Row],[Value (in 1000 rub)]]/Копия_20208[[#This Row],[Volume (in 1000 kg)]]/1000</f>
        <v>0.22087247145488026</v>
      </c>
    </row>
    <row r="1105" spans="1:13" hidden="1" x14ac:dyDescent="0.25">
      <c r="A1105">
        <v>2022</v>
      </c>
      <c r="B1105">
        <v>7</v>
      </c>
      <c r="C1105" s="1" t="s">
        <v>26</v>
      </c>
      <c r="D1105" s="1" t="s">
        <v>20</v>
      </c>
      <c r="E1105" s="1" t="s">
        <v>12</v>
      </c>
      <c r="F1105">
        <v>6.6272000000000002</v>
      </c>
      <c r="G1105" s="5">
        <v>438.45218399999999</v>
      </c>
      <c r="H1105">
        <v>2.3858000000000001</v>
      </c>
      <c r="I1105">
        <v>1430</v>
      </c>
      <c r="J1105" s="4">
        <f>AVERAGE(Копия_20208[[#This Row],[Units (in 1000)]]*1000/Копия_20208[[#This Row],[Number of stores]])</f>
        <v>4.6344055944055942</v>
      </c>
      <c r="K1105">
        <f t="shared" si="17"/>
        <v>66.159491791405117</v>
      </c>
      <c r="L1105">
        <f>Копия_20208[[#This Row],[Off-Take]]/Копия_20208[[#This Row],[Number of stores]]</f>
        <v>3.2408430730109048E-3</v>
      </c>
      <c r="M1105">
        <f>Копия_20208[[#This Row],[Value (in 1000 rub)]]/Копия_20208[[#This Row],[Volume (in 1000 kg)]]/1000</f>
        <v>0.18377574985329867</v>
      </c>
    </row>
    <row r="1106" spans="1:13" hidden="1" x14ac:dyDescent="0.25">
      <c r="A1106">
        <v>2022</v>
      </c>
      <c r="B1106">
        <v>7</v>
      </c>
      <c r="C1106" s="1" t="s">
        <v>26</v>
      </c>
      <c r="D1106" s="1" t="s">
        <v>17</v>
      </c>
      <c r="E1106" s="1" t="s">
        <v>18</v>
      </c>
      <c r="F1106">
        <v>3.7982999999999998</v>
      </c>
      <c r="G1106" s="5">
        <v>348.84576700000002</v>
      </c>
      <c r="H1106">
        <v>0.68369999999999997</v>
      </c>
      <c r="I1106">
        <v>1365</v>
      </c>
      <c r="J1106" s="4">
        <f>AVERAGE(Копия_20208[[#This Row],[Units (in 1000)]]*1000/Копия_20208[[#This Row],[Number of stores]])</f>
        <v>2.7826373626373626</v>
      </c>
      <c r="K1106">
        <f t="shared" si="17"/>
        <v>91.842605112813644</v>
      </c>
      <c r="L1106">
        <f>Копия_20208[[#This Row],[Off-Take]]/Копия_20208[[#This Row],[Number of stores]]</f>
        <v>2.0385621704303021E-3</v>
      </c>
      <c r="M1106">
        <f>Копия_20208[[#This Row],[Value (in 1000 rub)]]/Копия_20208[[#This Row],[Volume (in 1000 kg)]]/1000</f>
        <v>0.51023221734678958</v>
      </c>
    </row>
    <row r="1107" spans="1:13" hidden="1" x14ac:dyDescent="0.25">
      <c r="A1107">
        <v>2022</v>
      </c>
      <c r="B1107">
        <v>7</v>
      </c>
      <c r="C1107" s="1" t="s">
        <v>26</v>
      </c>
      <c r="D1107" s="1" t="s">
        <v>51</v>
      </c>
      <c r="E1107" s="1" t="s">
        <v>12</v>
      </c>
      <c r="F1107">
        <v>2.6669999999999998</v>
      </c>
      <c r="G1107" s="5">
        <v>157.55568099999999</v>
      </c>
      <c r="H1107">
        <v>1.0266999999999999</v>
      </c>
      <c r="I1107">
        <v>780</v>
      </c>
      <c r="J1107" s="4">
        <f>AVERAGE(Копия_20208[[#This Row],[Units (in 1000)]]*1000/Копия_20208[[#This Row],[Number of stores]])</f>
        <v>3.4192307692307691</v>
      </c>
      <c r="K1107">
        <f t="shared" si="17"/>
        <v>59.075995875515559</v>
      </c>
      <c r="L1107">
        <f>Копия_20208[[#This Row],[Off-Take]]/Копия_20208[[#This Row],[Number of stores]]</f>
        <v>4.3836291913214986E-3</v>
      </c>
      <c r="M1107">
        <f>Копия_20208[[#This Row],[Value (in 1000 rub)]]/Копия_20208[[#This Row],[Volume (in 1000 kg)]]/1000</f>
        <v>0.15345834323560922</v>
      </c>
    </row>
    <row r="1108" spans="1:13" hidden="1" x14ac:dyDescent="0.25">
      <c r="A1108">
        <v>2022</v>
      </c>
      <c r="B1108">
        <v>7</v>
      </c>
      <c r="C1108" s="1" t="s">
        <v>26</v>
      </c>
      <c r="D1108" s="1" t="s">
        <v>51</v>
      </c>
      <c r="E1108" s="1" t="s">
        <v>13</v>
      </c>
      <c r="F1108">
        <v>0.31780000000000003</v>
      </c>
      <c r="G1108" s="5">
        <v>22.29946</v>
      </c>
      <c r="H1108">
        <v>0.15570000000000001</v>
      </c>
      <c r="I1108">
        <v>146</v>
      </c>
      <c r="J1108" s="4">
        <f>AVERAGE(Копия_20208[[#This Row],[Units (in 1000)]]*1000/Копия_20208[[#This Row],[Number of stores]])</f>
        <v>2.1767123287671235</v>
      </c>
      <c r="K1108">
        <f t="shared" si="17"/>
        <v>70.168219005663929</v>
      </c>
      <c r="L1108">
        <f>Копия_20208[[#This Row],[Off-Take]]/Копия_20208[[#This Row],[Number of stores]]</f>
        <v>1.4908988553199476E-2</v>
      </c>
      <c r="M1108">
        <f>Копия_20208[[#This Row],[Value (in 1000 rub)]]/Копия_20208[[#This Row],[Volume (in 1000 kg)]]/1000</f>
        <v>0.14322068079640335</v>
      </c>
    </row>
    <row r="1109" spans="1:13" hidden="1" x14ac:dyDescent="0.25">
      <c r="A1109">
        <v>2022</v>
      </c>
      <c r="B1109">
        <v>7</v>
      </c>
      <c r="C1109" s="1" t="s">
        <v>26</v>
      </c>
      <c r="D1109" s="1" t="s">
        <v>19</v>
      </c>
      <c r="E1109" s="1" t="s">
        <v>12</v>
      </c>
      <c r="F1109">
        <v>0.7056</v>
      </c>
      <c r="G1109" s="5">
        <v>148.367583</v>
      </c>
      <c r="H1109">
        <v>0.2611</v>
      </c>
      <c r="I1109">
        <v>0</v>
      </c>
      <c r="J1109" s="4" t="e">
        <f>AVERAGE(Копия_20208[[#This Row],[Units (in 1000)]]*1000/Копия_20208[[#This Row],[Number of stores]])</f>
        <v>#DIV/0!</v>
      </c>
      <c r="K1109">
        <f t="shared" si="17"/>
        <v>210.27151785714284</v>
      </c>
      <c r="L1109" t="e">
        <f>Копия_20208[[#This Row],[Off-Take]]/Копия_20208[[#This Row],[Number of stores]]</f>
        <v>#DIV/0!</v>
      </c>
      <c r="M1109">
        <f>Копия_20208[[#This Row],[Value (in 1000 rub)]]/Копия_20208[[#This Row],[Volume (in 1000 kg)]]/1000</f>
        <v>0.568240455764075</v>
      </c>
    </row>
    <row r="1110" spans="1:13" hidden="1" x14ac:dyDescent="0.25">
      <c r="A1110">
        <v>2022</v>
      </c>
      <c r="B1110">
        <v>7</v>
      </c>
      <c r="C1110" s="1" t="s">
        <v>26</v>
      </c>
      <c r="D1110" s="1" t="s">
        <v>53</v>
      </c>
      <c r="E1110" s="1" t="s">
        <v>12</v>
      </c>
      <c r="F1110">
        <v>1.2556</v>
      </c>
      <c r="G1110" s="5">
        <v>115.030749</v>
      </c>
      <c r="H1110">
        <v>0.4395</v>
      </c>
      <c r="I1110">
        <v>554</v>
      </c>
      <c r="J1110" s="4">
        <f>AVERAGE(Копия_20208[[#This Row],[Units (in 1000)]]*1000/Копия_20208[[#This Row],[Number of stores]])</f>
        <v>2.2664259927797836</v>
      </c>
      <c r="K1110">
        <f t="shared" si="17"/>
        <v>91.614167728575978</v>
      </c>
      <c r="L1110">
        <f>Копия_20208[[#This Row],[Off-Take]]/Копия_20208[[#This Row],[Number of stores]]</f>
        <v>4.0910216476169377E-3</v>
      </c>
      <c r="M1110">
        <f>Копия_20208[[#This Row],[Value (in 1000 rub)]]/Копия_20208[[#This Row],[Volume (in 1000 kg)]]/1000</f>
        <v>0.26173094197952218</v>
      </c>
    </row>
    <row r="1111" spans="1:13" hidden="1" x14ac:dyDescent="0.25">
      <c r="A1111">
        <v>2022</v>
      </c>
      <c r="B1111">
        <v>7</v>
      </c>
      <c r="C1111" s="1" t="s">
        <v>26</v>
      </c>
      <c r="D1111" s="1" t="s">
        <v>54</v>
      </c>
      <c r="E1111" s="1" t="s">
        <v>12</v>
      </c>
      <c r="F1111">
        <v>1.0859000000000001</v>
      </c>
      <c r="G1111" s="5">
        <v>87.554177999999993</v>
      </c>
      <c r="H1111">
        <v>0.38009999999999999</v>
      </c>
      <c r="I1111">
        <v>525</v>
      </c>
      <c r="J1111" s="4">
        <f>AVERAGE(Копия_20208[[#This Row],[Units (in 1000)]]*1000/Копия_20208[[#This Row],[Number of stores]])</f>
        <v>2.0683809523809527</v>
      </c>
      <c r="K1111">
        <f t="shared" si="17"/>
        <v>80.628214384381607</v>
      </c>
      <c r="L1111">
        <f>Копия_20208[[#This Row],[Off-Take]]/Копия_20208[[#This Row],[Number of stores]]</f>
        <v>3.939773242630386E-3</v>
      </c>
      <c r="M1111">
        <f>Копия_20208[[#This Row],[Value (in 1000 rub)]]/Копия_20208[[#This Row],[Volume (in 1000 kg)]]/1000</f>
        <v>0.23034511444356748</v>
      </c>
    </row>
    <row r="1112" spans="1:13" hidden="1" x14ac:dyDescent="0.25">
      <c r="A1112">
        <v>2022</v>
      </c>
      <c r="B1112">
        <v>7</v>
      </c>
      <c r="C1112" s="1" t="s">
        <v>26</v>
      </c>
      <c r="D1112" s="1" t="s">
        <v>21</v>
      </c>
      <c r="E1112" s="1" t="s">
        <v>22</v>
      </c>
      <c r="F1112">
        <v>6.9999999999999999E-4</v>
      </c>
      <c r="G1112" s="5">
        <v>0.279082</v>
      </c>
      <c r="H1112">
        <v>2.0000000000000001E-4</v>
      </c>
      <c r="I1112">
        <v>0</v>
      </c>
      <c r="J1112" s="4" t="e">
        <f>AVERAGE(Копия_20208[[#This Row],[Units (in 1000)]]*1000/Копия_20208[[#This Row],[Number of stores]])</f>
        <v>#DIV/0!</v>
      </c>
      <c r="K1112">
        <f t="shared" si="17"/>
        <v>398.68857142857144</v>
      </c>
      <c r="L1112" t="e">
        <f>Копия_20208[[#This Row],[Off-Take]]/Копия_20208[[#This Row],[Number of stores]]</f>
        <v>#DIV/0!</v>
      </c>
      <c r="M1112">
        <f>Копия_20208[[#This Row],[Value (in 1000 rub)]]/Копия_20208[[#This Row],[Volume (in 1000 kg)]]/1000</f>
        <v>1.3954099999999998</v>
      </c>
    </row>
    <row r="1113" spans="1:13" hidden="1" x14ac:dyDescent="0.25">
      <c r="A1113">
        <v>2022</v>
      </c>
      <c r="B1113">
        <v>7</v>
      </c>
      <c r="C1113" s="1" t="s">
        <v>26</v>
      </c>
      <c r="D1113" s="1" t="s">
        <v>21</v>
      </c>
      <c r="E1113" s="1" t="s">
        <v>27</v>
      </c>
      <c r="F1113">
        <v>3.8999999999999998E-3</v>
      </c>
      <c r="G1113" s="5">
        <v>1.31538</v>
      </c>
      <c r="H1113" s="5">
        <v>1.1999999999999999E-3</v>
      </c>
      <c r="I1113">
        <v>0</v>
      </c>
      <c r="J1113" s="4" t="e">
        <f>AVERAGE(Копия_20208[[#This Row],[Units (in 1000)]]*1000/Копия_20208[[#This Row],[Number of stores]])</f>
        <v>#DIV/0!</v>
      </c>
      <c r="K1113">
        <f t="shared" si="17"/>
        <v>337.27692307692308</v>
      </c>
      <c r="L1113" t="e">
        <f>Копия_20208[[#This Row],[Off-Take]]/Копия_20208[[#This Row],[Number of stores]]</f>
        <v>#DIV/0!</v>
      </c>
      <c r="M1113">
        <f>Копия_20208[[#This Row],[Value (in 1000 rub)]]/Копия_20208[[#This Row],[Volume (in 1000 kg)]]/1000</f>
        <v>1.0961500000000002</v>
      </c>
    </row>
    <row r="1114" spans="1:13" hidden="1" x14ac:dyDescent="0.25">
      <c r="A1114">
        <v>2022</v>
      </c>
      <c r="B1114">
        <v>7</v>
      </c>
      <c r="C1114" s="1" t="s">
        <v>26</v>
      </c>
      <c r="D1114" s="1" t="s">
        <v>21</v>
      </c>
      <c r="E1114" s="1" t="s">
        <v>13</v>
      </c>
      <c r="F1114">
        <v>0.54149999999999998</v>
      </c>
      <c r="G1114" s="5">
        <v>82.367585000000005</v>
      </c>
      <c r="H1114">
        <v>0.21659999999999999</v>
      </c>
      <c r="I1114">
        <v>0</v>
      </c>
      <c r="J1114" s="4" t="e">
        <f>AVERAGE(Копия_20208[[#This Row],[Units (in 1000)]]*1000/Копия_20208[[#This Row],[Number of stores]])</f>
        <v>#DIV/0!</v>
      </c>
      <c r="K1114">
        <f t="shared" si="17"/>
        <v>152.11003693444138</v>
      </c>
      <c r="L1114" t="e">
        <f>Копия_20208[[#This Row],[Off-Take]]/Копия_20208[[#This Row],[Number of stores]]</f>
        <v>#DIV/0!</v>
      </c>
      <c r="M1114">
        <f>Копия_20208[[#This Row],[Value (in 1000 rub)]]/Копия_20208[[#This Row],[Volume (in 1000 kg)]]/1000</f>
        <v>0.38027509233610346</v>
      </c>
    </row>
    <row r="1115" spans="1:13" hidden="1" x14ac:dyDescent="0.25">
      <c r="A1115">
        <v>2022</v>
      </c>
      <c r="B1115">
        <v>7</v>
      </c>
      <c r="C1115" s="1" t="s">
        <v>26</v>
      </c>
      <c r="D1115" s="1" t="s">
        <v>16</v>
      </c>
      <c r="E1115" s="1" t="s">
        <v>11</v>
      </c>
      <c r="F1115">
        <v>1.2142999999999999</v>
      </c>
      <c r="G1115" s="5">
        <v>80.504517000000007</v>
      </c>
      <c r="H1115">
        <v>0.27929999999999999</v>
      </c>
      <c r="I1115">
        <v>0</v>
      </c>
      <c r="J1115" s="4" t="e">
        <f>AVERAGE(Копия_20208[[#This Row],[Units (in 1000)]]*1000/Копия_20208[[#This Row],[Number of stores]])</f>
        <v>#DIV/0!</v>
      </c>
      <c r="K1115">
        <f t="shared" si="17"/>
        <v>66.297057564028663</v>
      </c>
      <c r="L1115" t="e">
        <f>Копия_20208[[#This Row],[Off-Take]]/Копия_20208[[#This Row],[Number of stores]]</f>
        <v>#DIV/0!</v>
      </c>
      <c r="M1115">
        <f>Копия_20208[[#This Row],[Value (in 1000 rub)]]/Копия_20208[[#This Row],[Volume (in 1000 kg)]]/1000</f>
        <v>0.28823672395273897</v>
      </c>
    </row>
    <row r="1116" spans="1:13" hidden="1" x14ac:dyDescent="0.25">
      <c r="A1116">
        <v>2022</v>
      </c>
      <c r="B1116">
        <v>7</v>
      </c>
      <c r="C1116" s="1" t="s">
        <v>26</v>
      </c>
      <c r="D1116" s="1" t="s">
        <v>16</v>
      </c>
      <c r="E1116" s="1" t="s">
        <v>13</v>
      </c>
      <c r="F1116">
        <v>6.9999999999999999E-4</v>
      </c>
      <c r="G1116" s="5">
        <v>0.10602300000000001</v>
      </c>
      <c r="H1116">
        <v>2.9999999999999997E-4</v>
      </c>
      <c r="I1116">
        <v>0</v>
      </c>
      <c r="J1116" s="4" t="e">
        <f>AVERAGE(Копия_20208[[#This Row],[Units (in 1000)]]*1000/Копия_20208[[#This Row],[Number of stores]])</f>
        <v>#DIV/0!</v>
      </c>
      <c r="K1116">
        <f t="shared" si="17"/>
        <v>151.46142857142857</v>
      </c>
      <c r="L1116" t="e">
        <f>Копия_20208[[#This Row],[Off-Take]]/Копия_20208[[#This Row],[Number of stores]]</f>
        <v>#DIV/0!</v>
      </c>
      <c r="M1116">
        <f>Копия_20208[[#This Row],[Value (in 1000 rub)]]/Копия_20208[[#This Row],[Volume (in 1000 kg)]]/1000</f>
        <v>0.35341</v>
      </c>
    </row>
    <row r="1117" spans="1:13" hidden="1" x14ac:dyDescent="0.25">
      <c r="A1117">
        <v>2022</v>
      </c>
      <c r="B1117">
        <v>7</v>
      </c>
      <c r="C1117" s="1" t="s">
        <v>32</v>
      </c>
      <c r="D1117" s="1" t="s">
        <v>10</v>
      </c>
      <c r="E1117" s="1" t="s">
        <v>11</v>
      </c>
      <c r="F1117">
        <v>40.090299999999999</v>
      </c>
      <c r="G1117" s="5">
        <v>2873.741751</v>
      </c>
      <c r="H1117">
        <v>8.4189000000000007</v>
      </c>
      <c r="I1117">
        <v>7904</v>
      </c>
      <c r="J1117" s="4">
        <f>AVERAGE(Копия_20208[[#This Row],[Units (in 1000)]]*1000/Копия_20208[[#This Row],[Number of stores]])</f>
        <v>5.0721533400809715</v>
      </c>
      <c r="K1117">
        <f t="shared" si="17"/>
        <v>71.681722286937244</v>
      </c>
      <c r="L1117">
        <f>Копия_20208[[#This Row],[Off-Take]]/Копия_20208[[#This Row],[Number of stores]]</f>
        <v>6.4171980517218773E-4</v>
      </c>
      <c r="M1117">
        <f>Копия_20208[[#This Row],[Value (in 1000 rub)]]/Копия_20208[[#This Row],[Volume (in 1000 kg)]]/1000</f>
        <v>0.34134408901400415</v>
      </c>
    </row>
    <row r="1118" spans="1:13" x14ac:dyDescent="0.25">
      <c r="A1118">
        <v>2022</v>
      </c>
      <c r="B1118">
        <v>5</v>
      </c>
      <c r="C1118" s="1" t="s">
        <v>9</v>
      </c>
      <c r="D1118" s="1" t="s">
        <v>10</v>
      </c>
      <c r="E1118" s="1" t="s">
        <v>13</v>
      </c>
      <c r="F1118">
        <v>38.6723</v>
      </c>
      <c r="G1118" s="5">
        <v>4738.7843540000003</v>
      </c>
      <c r="H1118">
        <v>19.336099999999998</v>
      </c>
      <c r="I1118">
        <v>554</v>
      </c>
      <c r="J1118" s="4">
        <f>AVERAGE(Копия_20208[[#This Row],[Units (in 1000)]]*1000/Копия_20208[[#This Row],[Number of stores]])</f>
        <v>69.805595667870037</v>
      </c>
      <c r="K1118">
        <f t="shared" si="17"/>
        <v>122.53691541490939</v>
      </c>
      <c r="L1118">
        <f>Копия_20208[[#This Row],[Off-Take]]/Копия_20208[[#This Row],[Number of stores]]</f>
        <v>0.12600288026691342</v>
      </c>
      <c r="M1118">
        <f>Копия_20208[[#This Row],[Value (in 1000 rub)]]/Копия_20208[[#This Row],[Volume (in 1000 kg)]]/1000</f>
        <v>0.24507446455076259</v>
      </c>
    </row>
    <row r="1119" spans="1:13" x14ac:dyDescent="0.25">
      <c r="A1119">
        <v>2022</v>
      </c>
      <c r="B1119">
        <v>5</v>
      </c>
      <c r="C1119" s="1" t="s">
        <v>9</v>
      </c>
      <c r="D1119" s="1" t="s">
        <v>15</v>
      </c>
      <c r="E1119" s="1" t="s">
        <v>13</v>
      </c>
      <c r="F1119">
        <v>34.181800000000003</v>
      </c>
      <c r="G1119" s="5">
        <v>6829.4346759999999</v>
      </c>
      <c r="H1119">
        <v>13.672700000000001</v>
      </c>
      <c r="I1119">
        <v>649</v>
      </c>
      <c r="J1119" s="4">
        <f>AVERAGE(Копия_20208[[#This Row],[Units (in 1000)]]*1000/Копия_20208[[#This Row],[Number of stores]])</f>
        <v>52.668412942989221</v>
      </c>
      <c r="K1119">
        <f t="shared" si="17"/>
        <v>199.79739732840281</v>
      </c>
      <c r="L1119">
        <f>Копия_20208[[#This Row],[Off-Take]]/Копия_20208[[#This Row],[Number of stores]]</f>
        <v>8.1153178648673691E-2</v>
      </c>
      <c r="M1119">
        <f>Копия_20208[[#This Row],[Value (in 1000 rub)]]/Копия_20208[[#This Row],[Volume (in 1000 kg)]]/1000</f>
        <v>0.49949422396454246</v>
      </c>
    </row>
    <row r="1120" spans="1:13" hidden="1" x14ac:dyDescent="0.25">
      <c r="A1120">
        <v>2022</v>
      </c>
      <c r="B1120">
        <v>7</v>
      </c>
      <c r="C1120" s="1" t="s">
        <v>32</v>
      </c>
      <c r="D1120" s="1" t="s">
        <v>10</v>
      </c>
      <c r="E1120" s="1" t="s">
        <v>14</v>
      </c>
      <c r="F1120">
        <v>1.7299999999999999E-2</v>
      </c>
      <c r="G1120" s="5">
        <v>3.582185</v>
      </c>
      <c r="H1120">
        <v>1.2999999999999999E-2</v>
      </c>
      <c r="I1120">
        <v>5</v>
      </c>
      <c r="J1120" s="4">
        <f>AVERAGE(Копия_20208[[#This Row],[Units (in 1000)]]*1000/Копия_20208[[#This Row],[Number of stores]])</f>
        <v>3.46</v>
      </c>
      <c r="K1120">
        <f t="shared" si="17"/>
        <v>207.0627167630058</v>
      </c>
      <c r="L1120">
        <f>Копия_20208[[#This Row],[Off-Take]]/Копия_20208[[#This Row],[Number of stores]]</f>
        <v>0.69199999999999995</v>
      </c>
      <c r="M1120">
        <f>Копия_20208[[#This Row],[Value (in 1000 rub)]]/Копия_20208[[#This Row],[Volume (in 1000 kg)]]/1000</f>
        <v>0.2755526923076923</v>
      </c>
    </row>
    <row r="1121" spans="1:13" hidden="1" x14ac:dyDescent="0.25">
      <c r="A1121">
        <v>2022</v>
      </c>
      <c r="B1121">
        <v>7</v>
      </c>
      <c r="C1121" s="1" t="s">
        <v>32</v>
      </c>
      <c r="D1121" s="1" t="s">
        <v>15</v>
      </c>
      <c r="E1121" s="1" t="s">
        <v>11</v>
      </c>
      <c r="F1121">
        <v>1.0061</v>
      </c>
      <c r="G1121" s="5">
        <v>141.81813500000001</v>
      </c>
      <c r="H1121">
        <v>0.20119999999999999</v>
      </c>
      <c r="I1121">
        <v>224</v>
      </c>
      <c r="J1121" s="4">
        <f>AVERAGE(Копия_20208[[#This Row],[Units (in 1000)]]*1000/Копия_20208[[#This Row],[Number of stores]])</f>
        <v>4.4915178571428571</v>
      </c>
      <c r="K1121">
        <f t="shared" si="17"/>
        <v>140.95828943444988</v>
      </c>
      <c r="L1121">
        <f>Копия_20208[[#This Row],[Off-Take]]/Копия_20208[[#This Row],[Number of stores]]</f>
        <v>2.0051419005102041E-2</v>
      </c>
      <c r="M1121">
        <f>Копия_20208[[#This Row],[Value (in 1000 rub)]]/Копия_20208[[#This Row],[Volume (in 1000 kg)]]/1000</f>
        <v>0.70486150596421471</v>
      </c>
    </row>
    <row r="1122" spans="1:13" x14ac:dyDescent="0.25">
      <c r="A1122">
        <v>2022</v>
      </c>
      <c r="B1122">
        <v>5</v>
      </c>
      <c r="C1122" s="1" t="s">
        <v>26</v>
      </c>
      <c r="D1122" s="1" t="s">
        <v>10</v>
      </c>
      <c r="E1122" s="1" t="s">
        <v>13</v>
      </c>
      <c r="F1122">
        <v>2.8616000000000001</v>
      </c>
      <c r="G1122" s="5">
        <v>523.02981699999998</v>
      </c>
      <c r="H1122">
        <v>1.4308000000000001</v>
      </c>
      <c r="I1122">
        <v>438</v>
      </c>
      <c r="J1122" s="4">
        <f>AVERAGE(Копия_20208[[#This Row],[Units (in 1000)]]*1000/Копия_20208[[#This Row],[Number of stores]])</f>
        <v>6.5333333333333341</v>
      </c>
      <c r="K1122">
        <f t="shared" si="17"/>
        <v>182.7753064719038</v>
      </c>
      <c r="L1122">
        <f>Копия_20208[[#This Row],[Off-Take]]/Копия_20208[[#This Row],[Number of stores]]</f>
        <v>1.4916286149162863E-2</v>
      </c>
      <c r="M1122">
        <f>Копия_20208[[#This Row],[Value (in 1000 rub)]]/Копия_20208[[#This Row],[Volume (in 1000 kg)]]/1000</f>
        <v>0.36555061294380758</v>
      </c>
    </row>
    <row r="1123" spans="1:13" hidden="1" x14ac:dyDescent="0.25">
      <c r="A1123">
        <v>2022</v>
      </c>
      <c r="B1123">
        <v>7</v>
      </c>
      <c r="C1123" s="1" t="s">
        <v>32</v>
      </c>
      <c r="D1123" s="1" t="s">
        <v>20</v>
      </c>
      <c r="E1123" s="1" t="s">
        <v>22</v>
      </c>
      <c r="F1123">
        <v>2.8408000000000002</v>
      </c>
      <c r="G1123" s="5">
        <v>162.03147300000001</v>
      </c>
      <c r="H1123">
        <v>0.73860000000000003</v>
      </c>
      <c r="I1123">
        <v>357</v>
      </c>
      <c r="J1123" s="4">
        <f>AVERAGE(Копия_20208[[#This Row],[Units (in 1000)]]*1000/Копия_20208[[#This Row],[Number of stores]])</f>
        <v>7.9574229691876752</v>
      </c>
      <c r="K1123">
        <f t="shared" si="17"/>
        <v>57.03726872711912</v>
      </c>
      <c r="L1123">
        <f>Копия_20208[[#This Row],[Off-Take]]/Копия_20208[[#This Row],[Number of stores]]</f>
        <v>2.2289700193803011E-2</v>
      </c>
      <c r="M1123">
        <f>Копия_20208[[#This Row],[Value (in 1000 rub)]]/Копия_20208[[#This Row],[Volume (in 1000 kg)]]/1000</f>
        <v>0.21937648659626319</v>
      </c>
    </row>
    <row r="1124" spans="1:13" hidden="1" x14ac:dyDescent="0.25">
      <c r="A1124">
        <v>2022</v>
      </c>
      <c r="B1124">
        <v>7</v>
      </c>
      <c r="C1124" s="1" t="s">
        <v>32</v>
      </c>
      <c r="D1124" s="1" t="s">
        <v>20</v>
      </c>
      <c r="E1124" s="1" t="s">
        <v>12</v>
      </c>
      <c r="F1124">
        <v>23.921399999999998</v>
      </c>
      <c r="G1124" s="5">
        <v>1649.0916990000001</v>
      </c>
      <c r="H1124">
        <v>8.6118000000000006</v>
      </c>
      <c r="I1124">
        <v>1727</v>
      </c>
      <c r="J1124" s="4">
        <f>AVERAGE(Копия_20208[[#This Row],[Units (in 1000)]]*1000/Копия_20208[[#This Row],[Number of stores]])</f>
        <v>13.851418645049216</v>
      </c>
      <c r="K1124">
        <f t="shared" si="17"/>
        <v>68.937925832100134</v>
      </c>
      <c r="L1124">
        <f>Копия_20208[[#This Row],[Off-Take]]/Копия_20208[[#This Row],[Number of stores]]</f>
        <v>8.020508769571057E-3</v>
      </c>
      <c r="M1124">
        <f>Копия_20208[[#This Row],[Value (in 1000 rub)]]/Копия_20208[[#This Row],[Volume (in 1000 kg)]]/1000</f>
        <v>0.19149210374137812</v>
      </c>
    </row>
    <row r="1125" spans="1:13" hidden="1" x14ac:dyDescent="0.25">
      <c r="A1125">
        <v>2022</v>
      </c>
      <c r="B1125">
        <v>7</v>
      </c>
      <c r="C1125" s="1" t="s">
        <v>32</v>
      </c>
      <c r="D1125" s="1" t="s">
        <v>53</v>
      </c>
      <c r="E1125" s="1" t="s">
        <v>12</v>
      </c>
      <c r="F1125">
        <v>9.1713000000000005</v>
      </c>
      <c r="G1125" s="5">
        <v>848.26989500000002</v>
      </c>
      <c r="H1125">
        <v>3.2099000000000002</v>
      </c>
      <c r="I1125">
        <v>3168</v>
      </c>
      <c r="J1125" s="4">
        <f>AVERAGE(Копия_20208[[#This Row],[Units (in 1000)]]*1000/Копия_20208[[#This Row],[Number of stores]])</f>
        <v>2.8949810606060611</v>
      </c>
      <c r="K1125">
        <f t="shared" si="17"/>
        <v>92.491783607558361</v>
      </c>
      <c r="L1125">
        <f>Копия_20208[[#This Row],[Off-Take]]/Копия_20208[[#This Row],[Number of stores]]</f>
        <v>9.1381977923171123E-4</v>
      </c>
      <c r="M1125">
        <f>Копия_20208[[#This Row],[Value (in 1000 rub)]]/Копия_20208[[#This Row],[Volume (in 1000 kg)]]/1000</f>
        <v>0.26426676687747286</v>
      </c>
    </row>
    <row r="1126" spans="1:13" hidden="1" x14ac:dyDescent="0.25">
      <c r="A1126">
        <v>2022</v>
      </c>
      <c r="B1126">
        <v>7</v>
      </c>
      <c r="C1126" s="1" t="s">
        <v>32</v>
      </c>
      <c r="D1126" s="1" t="s">
        <v>21</v>
      </c>
      <c r="E1126" s="1" t="s">
        <v>22</v>
      </c>
      <c r="F1126">
        <v>1.4E-3</v>
      </c>
      <c r="G1126" s="5">
        <v>0.52587300000000003</v>
      </c>
      <c r="H1126">
        <v>4.0000000000000002E-4</v>
      </c>
      <c r="I1126">
        <v>2</v>
      </c>
      <c r="J1126" s="4">
        <f>AVERAGE(Копия_20208[[#This Row],[Units (in 1000)]]*1000/Копия_20208[[#This Row],[Number of stores]])</f>
        <v>0.7</v>
      </c>
      <c r="K1126">
        <f t="shared" si="17"/>
        <v>375.62357142857144</v>
      </c>
      <c r="L1126">
        <f>Копия_20208[[#This Row],[Off-Take]]/Копия_20208[[#This Row],[Number of stores]]</f>
        <v>0.35</v>
      </c>
      <c r="M1126">
        <f>Копия_20208[[#This Row],[Value (in 1000 rub)]]/Копия_20208[[#This Row],[Volume (in 1000 kg)]]/1000</f>
        <v>1.3146825000000002</v>
      </c>
    </row>
    <row r="1127" spans="1:13" hidden="1" x14ac:dyDescent="0.25">
      <c r="A1127">
        <v>2022</v>
      </c>
      <c r="B1127">
        <v>7</v>
      </c>
      <c r="C1127" s="1" t="s">
        <v>32</v>
      </c>
      <c r="D1127" s="1" t="s">
        <v>21</v>
      </c>
      <c r="E1127" s="1" t="s">
        <v>27</v>
      </c>
      <c r="F1127">
        <v>2.3099999999999999E-2</v>
      </c>
      <c r="G1127" s="5">
        <v>7.314819</v>
      </c>
      <c r="H1127" s="5">
        <v>7.0000000000000001E-3</v>
      </c>
      <c r="I1127">
        <v>29</v>
      </c>
      <c r="J1127" s="4">
        <f>AVERAGE(Копия_20208[[#This Row],[Units (in 1000)]]*1000/Копия_20208[[#This Row],[Number of stores]])</f>
        <v>0.79655172413793096</v>
      </c>
      <c r="K1127">
        <f t="shared" si="17"/>
        <v>316.65883116883117</v>
      </c>
      <c r="L1127">
        <f>Копия_20208[[#This Row],[Off-Take]]/Копия_20208[[#This Row],[Number of stores]]</f>
        <v>2.7467300832342448E-2</v>
      </c>
      <c r="M1127">
        <f>Копия_20208[[#This Row],[Value (in 1000 rub)]]/Копия_20208[[#This Row],[Volume (in 1000 kg)]]/1000</f>
        <v>1.0449741428571429</v>
      </c>
    </row>
    <row r="1128" spans="1:13" hidden="1" x14ac:dyDescent="0.25">
      <c r="A1128">
        <v>2022</v>
      </c>
      <c r="B1128">
        <v>7</v>
      </c>
      <c r="C1128" s="1" t="s">
        <v>32</v>
      </c>
      <c r="D1128" s="1" t="s">
        <v>21</v>
      </c>
      <c r="E1128" s="1" t="s">
        <v>13</v>
      </c>
      <c r="F1128">
        <v>2.3618000000000001</v>
      </c>
      <c r="G1128" s="5">
        <v>597.38252299999999</v>
      </c>
      <c r="H1128">
        <v>0.94469999999999998</v>
      </c>
      <c r="I1128">
        <v>406</v>
      </c>
      <c r="J1128" s="4">
        <f>AVERAGE(Копия_20208[[#This Row],[Units (in 1000)]]*1000/Копия_20208[[#This Row],[Number of stores]])</f>
        <v>5.817241379310345</v>
      </c>
      <c r="K1128">
        <f t="shared" si="17"/>
        <v>252.93527097976119</v>
      </c>
      <c r="L1128">
        <f>Копия_20208[[#This Row],[Off-Take]]/Копия_20208[[#This Row],[Number of stores]]</f>
        <v>1.4328180737217599E-2</v>
      </c>
      <c r="M1128">
        <f>Копия_20208[[#This Row],[Value (in 1000 rub)]]/Копия_20208[[#This Row],[Volume (in 1000 kg)]]/1000</f>
        <v>0.63235156451783636</v>
      </c>
    </row>
    <row r="1129" spans="1:13" hidden="1" x14ac:dyDescent="0.25">
      <c r="A1129">
        <v>2022</v>
      </c>
      <c r="B1129">
        <v>7</v>
      </c>
      <c r="C1129" s="1" t="s">
        <v>32</v>
      </c>
      <c r="D1129" s="1" t="s">
        <v>17</v>
      </c>
      <c r="E1129" s="1" t="s">
        <v>18</v>
      </c>
      <c r="F1129">
        <v>5.2210000000000001</v>
      </c>
      <c r="G1129" s="5">
        <v>520.67634899999996</v>
      </c>
      <c r="H1129">
        <v>0.93979999999999997</v>
      </c>
      <c r="I1129">
        <v>2169</v>
      </c>
      <c r="J1129" s="4">
        <f>AVERAGE(Копия_20208[[#This Row],[Units (in 1000)]]*1000/Копия_20208[[#This Row],[Number of stores]])</f>
        <v>2.4071000461041954</v>
      </c>
      <c r="K1129">
        <f t="shared" si="17"/>
        <v>99.727322160505636</v>
      </c>
      <c r="L1129">
        <f>Копия_20208[[#This Row],[Off-Take]]/Копия_20208[[#This Row],[Number of stores]]</f>
        <v>1.1097741106981076E-3</v>
      </c>
      <c r="M1129">
        <f>Копия_20208[[#This Row],[Value (in 1000 rub)]]/Копия_20208[[#This Row],[Volume (in 1000 kg)]]/1000</f>
        <v>0.55402888806128969</v>
      </c>
    </row>
    <row r="1130" spans="1:13" hidden="1" x14ac:dyDescent="0.25">
      <c r="A1130">
        <v>2022</v>
      </c>
      <c r="B1130">
        <v>7</v>
      </c>
      <c r="C1130" s="1" t="s">
        <v>32</v>
      </c>
      <c r="D1130" s="1" t="s">
        <v>51</v>
      </c>
      <c r="E1130" s="1" t="s">
        <v>12</v>
      </c>
      <c r="F1130">
        <v>5.7888999999999999</v>
      </c>
      <c r="G1130" s="5">
        <v>309.18247300000002</v>
      </c>
      <c r="H1130">
        <v>2.2286999999999999</v>
      </c>
      <c r="I1130">
        <v>1453</v>
      </c>
      <c r="J1130" s="4">
        <f>AVERAGE(Копия_20208[[#This Row],[Units (in 1000)]]*1000/Копия_20208[[#This Row],[Number of stores]])</f>
        <v>3.984101858224363</v>
      </c>
      <c r="K1130">
        <f t="shared" si="17"/>
        <v>53.409537736012027</v>
      </c>
      <c r="L1130">
        <f>Копия_20208[[#This Row],[Off-Take]]/Копия_20208[[#This Row],[Number of stores]]</f>
        <v>2.7419833848756799E-3</v>
      </c>
      <c r="M1130">
        <f>Копия_20208[[#This Row],[Value (in 1000 rub)]]/Копия_20208[[#This Row],[Volume (in 1000 kg)]]/1000</f>
        <v>0.13872772154170593</v>
      </c>
    </row>
    <row r="1131" spans="1:13" hidden="1" x14ac:dyDescent="0.25">
      <c r="A1131">
        <v>2022</v>
      </c>
      <c r="B1131">
        <v>7</v>
      </c>
      <c r="C1131" s="1" t="s">
        <v>32</v>
      </c>
      <c r="D1131" s="1" t="s">
        <v>51</v>
      </c>
      <c r="E1131" s="1" t="s">
        <v>13</v>
      </c>
      <c r="F1131">
        <v>0.40079999999999999</v>
      </c>
      <c r="G1131" s="5">
        <v>36.390825</v>
      </c>
      <c r="H1131">
        <v>0.19639999999999999</v>
      </c>
      <c r="I1131">
        <v>109</v>
      </c>
      <c r="J1131" s="4">
        <f>AVERAGE(Копия_20208[[#This Row],[Units (in 1000)]]*1000/Копия_20208[[#This Row],[Number of stores]])</f>
        <v>3.6770642201834862</v>
      </c>
      <c r="K1131">
        <f t="shared" si="17"/>
        <v>90.795471556886227</v>
      </c>
      <c r="L1131">
        <f>Копия_20208[[#This Row],[Off-Take]]/Копия_20208[[#This Row],[Number of stores]]</f>
        <v>3.3734534130123728E-2</v>
      </c>
      <c r="M1131">
        <f>Копия_20208[[#This Row],[Value (in 1000 rub)]]/Копия_20208[[#This Row],[Volume (in 1000 kg)]]/1000</f>
        <v>0.18528933299389003</v>
      </c>
    </row>
    <row r="1132" spans="1:13" hidden="1" x14ac:dyDescent="0.25">
      <c r="A1132">
        <v>2022</v>
      </c>
      <c r="B1132">
        <v>7</v>
      </c>
      <c r="C1132" s="1" t="s">
        <v>32</v>
      </c>
      <c r="D1132" s="1" t="s">
        <v>33</v>
      </c>
      <c r="E1132" s="1" t="s">
        <v>18</v>
      </c>
      <c r="F1132">
        <v>0.97009999999999996</v>
      </c>
      <c r="G1132" s="5">
        <v>318.702764</v>
      </c>
      <c r="H1132">
        <v>0.18429999999999999</v>
      </c>
      <c r="I1132">
        <v>99</v>
      </c>
      <c r="J1132" s="4">
        <f>AVERAGE(Копия_20208[[#This Row],[Units (in 1000)]]*1000/Копия_20208[[#This Row],[Number of stores]])</f>
        <v>9.7989898989898983</v>
      </c>
      <c r="K1132">
        <f t="shared" si="17"/>
        <v>328.5256818884651</v>
      </c>
      <c r="L1132">
        <f>Копия_20208[[#This Row],[Off-Take]]/Копия_20208[[#This Row],[Number of stores]]</f>
        <v>9.8979695949392918E-2</v>
      </c>
      <c r="M1132">
        <f>Копия_20208[[#This Row],[Value (in 1000 rub)]]/Копия_20208[[#This Row],[Volume (in 1000 kg)]]/1000</f>
        <v>1.7292607921866523</v>
      </c>
    </row>
    <row r="1133" spans="1:13" hidden="1" x14ac:dyDescent="0.25">
      <c r="A1133">
        <v>2022</v>
      </c>
      <c r="B1133">
        <v>7</v>
      </c>
      <c r="C1133" s="1" t="s">
        <v>32</v>
      </c>
      <c r="D1133" s="1" t="s">
        <v>33</v>
      </c>
      <c r="E1133" s="1" t="s">
        <v>12</v>
      </c>
      <c r="F1133">
        <v>7.7000000000000002E-3</v>
      </c>
      <c r="G1133" s="5">
        <v>3.731573</v>
      </c>
      <c r="H1133">
        <v>2.7000000000000001E-3</v>
      </c>
      <c r="I1133">
        <v>3</v>
      </c>
      <c r="J1133" s="4">
        <f>AVERAGE(Копия_20208[[#This Row],[Units (in 1000)]]*1000/Копия_20208[[#This Row],[Number of stores]])</f>
        <v>2.5666666666666669</v>
      </c>
      <c r="K1133">
        <f t="shared" si="17"/>
        <v>484.61987012987009</v>
      </c>
      <c r="L1133">
        <f>Копия_20208[[#This Row],[Off-Take]]/Копия_20208[[#This Row],[Number of stores]]</f>
        <v>0.85555555555555562</v>
      </c>
      <c r="M1133">
        <f>Копия_20208[[#This Row],[Value (in 1000 rub)]]/Копия_20208[[#This Row],[Volume (in 1000 kg)]]/1000</f>
        <v>1.3820640740740739</v>
      </c>
    </row>
    <row r="1134" spans="1:13" hidden="1" x14ac:dyDescent="0.25">
      <c r="A1134">
        <v>2022</v>
      </c>
      <c r="B1134">
        <v>7</v>
      </c>
      <c r="C1134" s="1" t="s">
        <v>32</v>
      </c>
      <c r="D1134" s="1" t="s">
        <v>33</v>
      </c>
      <c r="E1134" s="1" t="s">
        <v>13</v>
      </c>
      <c r="F1134">
        <v>4.1799999999999997E-2</v>
      </c>
      <c r="G1134" s="5">
        <v>22.339708000000002</v>
      </c>
      <c r="H1134">
        <v>2.1000000000000001E-2</v>
      </c>
      <c r="I1134">
        <v>36</v>
      </c>
      <c r="J1134" s="4">
        <f>AVERAGE(Копия_20208[[#This Row],[Units (in 1000)]]*1000/Копия_20208[[#This Row],[Number of stores]])</f>
        <v>1.161111111111111</v>
      </c>
      <c r="K1134">
        <f t="shared" si="17"/>
        <v>534.44277511961729</v>
      </c>
      <c r="L1134">
        <f>Копия_20208[[#This Row],[Off-Take]]/Копия_20208[[#This Row],[Number of stores]]</f>
        <v>3.225308641975308E-2</v>
      </c>
      <c r="M1134">
        <f>Копия_20208[[#This Row],[Value (in 1000 rub)]]/Копия_20208[[#This Row],[Volume (in 1000 kg)]]/1000</f>
        <v>1.063795619047619</v>
      </c>
    </row>
    <row r="1135" spans="1:13" hidden="1" x14ac:dyDescent="0.25">
      <c r="A1135">
        <v>2022</v>
      </c>
      <c r="B1135">
        <v>7</v>
      </c>
      <c r="C1135" s="1" t="s">
        <v>32</v>
      </c>
      <c r="D1135" s="1" t="s">
        <v>55</v>
      </c>
      <c r="E1135" s="1" t="s">
        <v>12</v>
      </c>
      <c r="F1135">
        <v>3.8847</v>
      </c>
      <c r="G1135" s="5">
        <v>224.618831</v>
      </c>
      <c r="H1135">
        <v>1.3596999999999999</v>
      </c>
      <c r="I1135">
        <v>0</v>
      </c>
      <c r="J1135" s="4" t="e">
        <f>AVERAGE(Копия_20208[[#This Row],[Units (in 1000)]]*1000/Копия_20208[[#This Row],[Number of stores]])</f>
        <v>#DIV/0!</v>
      </c>
      <c r="K1135">
        <f t="shared" si="17"/>
        <v>57.821409890081604</v>
      </c>
      <c r="L1135" t="e">
        <f>Копия_20208[[#This Row],[Off-Take]]/Копия_20208[[#This Row],[Number of stores]]</f>
        <v>#DIV/0!</v>
      </c>
      <c r="M1135">
        <f>Копия_20208[[#This Row],[Value (in 1000 rub)]]/Копия_20208[[#This Row],[Volume (in 1000 kg)]]/1000</f>
        <v>0.16519734573803047</v>
      </c>
    </row>
    <row r="1136" spans="1:13" hidden="1" x14ac:dyDescent="0.25">
      <c r="A1136">
        <v>2022</v>
      </c>
      <c r="B1136">
        <v>7</v>
      </c>
      <c r="C1136" s="1" t="s">
        <v>32</v>
      </c>
      <c r="D1136" s="1" t="s">
        <v>56</v>
      </c>
      <c r="E1136" s="1" t="s">
        <v>13</v>
      </c>
      <c r="F1136">
        <v>1.0334000000000001</v>
      </c>
      <c r="G1136" s="5">
        <v>198.984905</v>
      </c>
      <c r="H1136">
        <v>0.4133</v>
      </c>
      <c r="I1136">
        <v>0</v>
      </c>
      <c r="J1136" s="4" t="e">
        <f>AVERAGE(Копия_20208[[#This Row],[Units (in 1000)]]*1000/Копия_20208[[#This Row],[Number of stores]])</f>
        <v>#DIV/0!</v>
      </c>
      <c r="K1136">
        <f t="shared" si="17"/>
        <v>192.55361428294947</v>
      </c>
      <c r="L1136" t="e">
        <f>Копия_20208[[#This Row],[Off-Take]]/Копия_20208[[#This Row],[Number of stores]]</f>
        <v>#DIV/0!</v>
      </c>
      <c r="M1136">
        <f>Копия_20208[[#This Row],[Value (in 1000 rub)]]/Копия_20208[[#This Row],[Volume (in 1000 kg)]]/1000</f>
        <v>0.4814539196709412</v>
      </c>
    </row>
    <row r="1137" spans="1:13" hidden="1" x14ac:dyDescent="0.25">
      <c r="A1137">
        <v>2022</v>
      </c>
      <c r="B1137">
        <v>8</v>
      </c>
      <c r="C1137" s="1" t="s">
        <v>9</v>
      </c>
      <c r="D1137" s="1" t="s">
        <v>10</v>
      </c>
      <c r="E1137" s="1" t="s">
        <v>11</v>
      </c>
      <c r="F1137">
        <v>8.0892999999999997</v>
      </c>
      <c r="G1137" s="5">
        <v>594.58878300000003</v>
      </c>
      <c r="H1137">
        <v>1.6988000000000001</v>
      </c>
      <c r="I1137">
        <v>408</v>
      </c>
      <c r="J1137" s="4">
        <f>AVERAGE(Копия_20208[[#This Row],[Units (in 1000)]]*1000/Копия_20208[[#This Row],[Number of stores]])</f>
        <v>19.826715686274508</v>
      </c>
      <c r="K1137">
        <f t="shared" si="17"/>
        <v>73.503119305749578</v>
      </c>
      <c r="L1137">
        <f>Копия_20208[[#This Row],[Off-Take]]/Копия_20208[[#This Row],[Number of stores]]</f>
        <v>4.8594891387927712E-2</v>
      </c>
      <c r="M1137">
        <f>Копия_20208[[#This Row],[Value (in 1000 rub)]]/Копия_20208[[#This Row],[Volume (in 1000 kg)]]/1000</f>
        <v>0.35000517012008475</v>
      </c>
    </row>
    <row r="1138" spans="1:13" x14ac:dyDescent="0.25">
      <c r="A1138">
        <v>2022</v>
      </c>
      <c r="B1138">
        <v>5</v>
      </c>
      <c r="C1138" s="1" t="s">
        <v>26</v>
      </c>
      <c r="D1138" s="1" t="s">
        <v>15</v>
      </c>
      <c r="E1138" s="1" t="s">
        <v>13</v>
      </c>
      <c r="F1138">
        <v>11.338699999999999</v>
      </c>
      <c r="G1138" s="5">
        <v>2381.7023290000002</v>
      </c>
      <c r="H1138">
        <v>4.5354999999999999</v>
      </c>
      <c r="I1138">
        <v>1918</v>
      </c>
      <c r="J1138" s="4">
        <f>AVERAGE(Копия_20208[[#This Row],[Units (in 1000)]]*1000/Копия_20208[[#This Row],[Number of stores]])</f>
        <v>5.9117309697601659</v>
      </c>
      <c r="K1138">
        <f t="shared" si="17"/>
        <v>210.05074029650669</v>
      </c>
      <c r="L1138">
        <f>Копия_20208[[#This Row],[Off-Take]]/Копия_20208[[#This Row],[Number of stores]]</f>
        <v>3.0822372105110355E-3</v>
      </c>
      <c r="M1138">
        <f>Копия_20208[[#This Row],[Value (in 1000 rub)]]/Копия_20208[[#This Row],[Volume (in 1000 kg)]]/1000</f>
        <v>0.52512453511189505</v>
      </c>
    </row>
    <row r="1139" spans="1:13" x14ac:dyDescent="0.25">
      <c r="A1139">
        <v>2022</v>
      </c>
      <c r="B1139">
        <v>5</v>
      </c>
      <c r="C1139" s="1" t="s">
        <v>32</v>
      </c>
      <c r="D1139" s="1" t="s">
        <v>10</v>
      </c>
      <c r="E1139" s="1" t="s">
        <v>13</v>
      </c>
      <c r="F1139">
        <v>11.2546</v>
      </c>
      <c r="G1139" s="5">
        <v>1644.230536</v>
      </c>
      <c r="H1139">
        <v>5.6273</v>
      </c>
      <c r="I1139">
        <v>891</v>
      </c>
      <c r="J1139" s="4">
        <f>AVERAGE(Копия_20208[[#This Row],[Units (in 1000)]]*1000/Копия_20208[[#This Row],[Number of stores]])</f>
        <v>12.631425364758698</v>
      </c>
      <c r="K1139">
        <f t="shared" ref="K1139:K1202" si="18">AVERAGE(G1139/F1139)</f>
        <v>146.09408917242729</v>
      </c>
      <c r="L1139">
        <f>Копия_20208[[#This Row],[Off-Take]]/Копия_20208[[#This Row],[Number of stores]]</f>
        <v>1.4176683911064757E-2</v>
      </c>
      <c r="M1139">
        <f>Копия_20208[[#This Row],[Value (in 1000 rub)]]/Копия_20208[[#This Row],[Volume (in 1000 kg)]]/1000</f>
        <v>0.29218817834485455</v>
      </c>
    </row>
    <row r="1140" spans="1:13" hidden="1" x14ac:dyDescent="0.25">
      <c r="A1140">
        <v>2022</v>
      </c>
      <c r="B1140">
        <v>8</v>
      </c>
      <c r="C1140" s="1" t="s">
        <v>9</v>
      </c>
      <c r="D1140" s="1" t="s">
        <v>15</v>
      </c>
      <c r="E1140" s="1" t="s">
        <v>11</v>
      </c>
      <c r="F1140">
        <v>0.46550000000000002</v>
      </c>
      <c r="G1140" s="5">
        <v>39.605674999999998</v>
      </c>
      <c r="H1140">
        <v>9.3200000000000005E-2</v>
      </c>
      <c r="I1140">
        <v>65</v>
      </c>
      <c r="J1140" s="4">
        <f>AVERAGE(Копия_20208[[#This Row],[Units (in 1000)]]*1000/Копия_20208[[#This Row],[Number of stores]])</f>
        <v>7.1615384615384619</v>
      </c>
      <c r="K1140">
        <f t="shared" si="18"/>
        <v>85.082008592910839</v>
      </c>
      <c r="L1140">
        <f>Копия_20208[[#This Row],[Off-Take]]/Копия_20208[[#This Row],[Number of stores]]</f>
        <v>0.11017751479289942</v>
      </c>
      <c r="M1140">
        <f>Копия_20208[[#This Row],[Value (in 1000 rub)]]/Копия_20208[[#This Row],[Volume (in 1000 kg)]]/1000</f>
        <v>0.42495359442060082</v>
      </c>
    </row>
    <row r="1141" spans="1:13" x14ac:dyDescent="0.25">
      <c r="A1141">
        <v>2022</v>
      </c>
      <c r="B1141">
        <v>5</v>
      </c>
      <c r="C1141" s="1" t="s">
        <v>32</v>
      </c>
      <c r="D1141" s="1" t="s">
        <v>15</v>
      </c>
      <c r="E1141" s="1" t="s">
        <v>13</v>
      </c>
      <c r="F1141">
        <v>30.697199999999999</v>
      </c>
      <c r="G1141" s="5">
        <v>6818.8296170000003</v>
      </c>
      <c r="H1141">
        <v>12.2789</v>
      </c>
      <c r="I1141">
        <v>4051</v>
      </c>
      <c r="J1141" s="4">
        <f>AVERAGE(Копия_20208[[#This Row],[Units (in 1000)]]*1000/Копия_20208[[#This Row],[Number of stores]])</f>
        <v>7.5776845223401619</v>
      </c>
      <c r="K1141">
        <f t="shared" si="18"/>
        <v>222.13197350246929</v>
      </c>
      <c r="L1141">
        <f>Копия_20208[[#This Row],[Off-Take]]/Копия_20208[[#This Row],[Number of stores]]</f>
        <v>1.8705713459245031E-3</v>
      </c>
      <c r="M1141">
        <f>Копия_20208[[#This Row],[Value (in 1000 rub)]]/Копия_20208[[#This Row],[Volume (in 1000 kg)]]/1000</f>
        <v>0.55532902922900262</v>
      </c>
    </row>
    <row r="1142" spans="1:13" hidden="1" x14ac:dyDescent="0.25">
      <c r="A1142">
        <v>2022</v>
      </c>
      <c r="B1142">
        <v>8</v>
      </c>
      <c r="C1142" s="1" t="s">
        <v>9</v>
      </c>
      <c r="D1142" s="1" t="s">
        <v>21</v>
      </c>
      <c r="E1142" s="1" t="s">
        <v>22</v>
      </c>
      <c r="F1142">
        <v>2.7000000000000001E-3</v>
      </c>
      <c r="G1142" s="5">
        <v>0.85083900000000001</v>
      </c>
      <c r="H1142">
        <v>6.9999999999999999E-4</v>
      </c>
      <c r="I1142">
        <v>4</v>
      </c>
      <c r="J1142" s="4">
        <f>AVERAGE(Копия_20208[[#This Row],[Units (in 1000)]]*1000/Копия_20208[[#This Row],[Number of stores]])</f>
        <v>0.67500000000000004</v>
      </c>
      <c r="K1142">
        <f t="shared" si="18"/>
        <v>315.12555555555554</v>
      </c>
      <c r="L1142">
        <f>Копия_20208[[#This Row],[Off-Take]]/Копия_20208[[#This Row],[Number of stores]]</f>
        <v>0.16875000000000001</v>
      </c>
      <c r="M1142">
        <f>Копия_20208[[#This Row],[Value (in 1000 rub)]]/Копия_20208[[#This Row],[Volume (in 1000 kg)]]/1000</f>
        <v>1.2154842857142858</v>
      </c>
    </row>
    <row r="1143" spans="1:13" hidden="1" x14ac:dyDescent="0.25">
      <c r="A1143">
        <v>2022</v>
      </c>
      <c r="B1143">
        <v>8</v>
      </c>
      <c r="C1143" s="1" t="s">
        <v>9</v>
      </c>
      <c r="D1143" s="1" t="s">
        <v>21</v>
      </c>
      <c r="E1143" s="1" t="s">
        <v>13</v>
      </c>
      <c r="F1143">
        <v>2.3601000000000001</v>
      </c>
      <c r="G1143" s="5">
        <v>370.52380699999998</v>
      </c>
      <c r="H1143">
        <v>0.94399999999999995</v>
      </c>
      <c r="I1143">
        <v>168</v>
      </c>
      <c r="J1143" s="4">
        <f>AVERAGE(Копия_20208[[#This Row],[Units (in 1000)]]*1000/Копия_20208[[#This Row],[Number of stores]])</f>
        <v>14.048214285714286</v>
      </c>
      <c r="K1143">
        <f t="shared" si="18"/>
        <v>156.99496080674547</v>
      </c>
      <c r="L1143">
        <f>Копия_20208[[#This Row],[Off-Take]]/Копия_20208[[#This Row],[Number of stores]]</f>
        <v>8.3620323129251703E-2</v>
      </c>
      <c r="M1143">
        <f>Копия_20208[[#This Row],[Value (in 1000 rub)]]/Копия_20208[[#This Row],[Volume (in 1000 kg)]]/1000</f>
        <v>0.39250403283898305</v>
      </c>
    </row>
    <row r="1144" spans="1:13" hidden="1" x14ac:dyDescent="0.25">
      <c r="A1144">
        <v>2022</v>
      </c>
      <c r="B1144">
        <v>8</v>
      </c>
      <c r="C1144" s="1" t="s">
        <v>9</v>
      </c>
      <c r="D1144" s="1" t="s">
        <v>17</v>
      </c>
      <c r="E1144" s="1" t="s">
        <v>18</v>
      </c>
      <c r="F1144">
        <v>3.3197000000000001</v>
      </c>
      <c r="G1144" s="5">
        <v>345.17924099999999</v>
      </c>
      <c r="H1144">
        <v>0.59760000000000002</v>
      </c>
      <c r="I1144">
        <v>166</v>
      </c>
      <c r="J1144" s="4">
        <f>AVERAGE(Копия_20208[[#This Row],[Units (in 1000)]]*1000/Копия_20208[[#This Row],[Number of stores]])</f>
        <v>19.998192771084337</v>
      </c>
      <c r="K1144">
        <f t="shared" si="18"/>
        <v>103.97904660059643</v>
      </c>
      <c r="L1144">
        <f>Копия_20208[[#This Row],[Off-Take]]/Копия_20208[[#This Row],[Number of stores]]</f>
        <v>0.12047104078966468</v>
      </c>
      <c r="M1144">
        <f>Копия_20208[[#This Row],[Value (in 1000 rub)]]/Копия_20208[[#This Row],[Volume (in 1000 kg)]]/1000</f>
        <v>0.57760917168674697</v>
      </c>
    </row>
    <row r="1145" spans="1:13" hidden="1" x14ac:dyDescent="0.25">
      <c r="A1145">
        <v>2022</v>
      </c>
      <c r="B1145">
        <v>8</v>
      </c>
      <c r="C1145" s="1" t="s">
        <v>9</v>
      </c>
      <c r="D1145" s="1" t="s">
        <v>20</v>
      </c>
      <c r="E1145" s="1" t="s">
        <v>22</v>
      </c>
      <c r="F1145">
        <v>4.1399999999999999E-2</v>
      </c>
      <c r="G1145" s="5">
        <v>2.1983779999999999</v>
      </c>
      <c r="H1145">
        <v>1.0699999999999999E-2</v>
      </c>
      <c r="I1145">
        <v>4</v>
      </c>
      <c r="J1145" s="4">
        <f>AVERAGE(Копия_20208[[#This Row],[Units (in 1000)]]*1000/Копия_20208[[#This Row],[Number of stores]])</f>
        <v>10.35</v>
      </c>
      <c r="K1145">
        <f t="shared" si="18"/>
        <v>53.100917874396131</v>
      </c>
      <c r="L1145">
        <f>Копия_20208[[#This Row],[Off-Take]]/Копия_20208[[#This Row],[Number of stores]]</f>
        <v>2.5874999999999999</v>
      </c>
      <c r="M1145">
        <f>Копия_20208[[#This Row],[Value (in 1000 rub)]]/Копия_20208[[#This Row],[Volume (in 1000 kg)]]/1000</f>
        <v>0.20545588785046728</v>
      </c>
    </row>
    <row r="1146" spans="1:13" hidden="1" x14ac:dyDescent="0.25">
      <c r="A1146">
        <v>2022</v>
      </c>
      <c r="B1146">
        <v>8</v>
      </c>
      <c r="C1146" s="1" t="s">
        <v>9</v>
      </c>
      <c r="D1146" s="1" t="s">
        <v>20</v>
      </c>
      <c r="E1146" s="1" t="s">
        <v>12</v>
      </c>
      <c r="F1146">
        <v>2.4137</v>
      </c>
      <c r="G1146" s="5">
        <v>161.85470100000001</v>
      </c>
      <c r="H1146">
        <v>0.86890000000000001</v>
      </c>
      <c r="I1146">
        <v>156</v>
      </c>
      <c r="J1146" s="4">
        <f>AVERAGE(Копия_20208[[#This Row],[Units (in 1000)]]*1000/Копия_20208[[#This Row],[Number of stores]])</f>
        <v>15.472435897435897</v>
      </c>
      <c r="K1146">
        <f t="shared" si="18"/>
        <v>67.056676886108463</v>
      </c>
      <c r="L1146">
        <f>Копия_20208[[#This Row],[Off-Take]]/Копия_20208[[#This Row],[Number of stores]]</f>
        <v>9.9182281393819849E-2</v>
      </c>
      <c r="M1146">
        <f>Копия_20208[[#This Row],[Value (in 1000 rub)]]/Копия_20208[[#This Row],[Volume (in 1000 kg)]]/1000</f>
        <v>0.18627540683622973</v>
      </c>
    </row>
    <row r="1147" spans="1:13" hidden="1" x14ac:dyDescent="0.25">
      <c r="A1147">
        <v>2022</v>
      </c>
      <c r="B1147">
        <v>8</v>
      </c>
      <c r="C1147" s="1" t="s">
        <v>9</v>
      </c>
      <c r="D1147" s="1" t="s">
        <v>57</v>
      </c>
      <c r="E1147" s="1" t="s">
        <v>22</v>
      </c>
      <c r="F1147">
        <v>2.399</v>
      </c>
      <c r="G1147" s="5">
        <v>145.440369</v>
      </c>
      <c r="H1147">
        <v>0.59970000000000001</v>
      </c>
      <c r="I1147">
        <v>0</v>
      </c>
      <c r="J1147" s="4" t="e">
        <f>AVERAGE(Копия_20208[[#This Row],[Units (in 1000)]]*1000/Копия_20208[[#This Row],[Number of stores]])</f>
        <v>#DIV/0!</v>
      </c>
      <c r="K1147">
        <f t="shared" si="18"/>
        <v>60.625414339308044</v>
      </c>
      <c r="L1147" t="e">
        <f>Копия_20208[[#This Row],[Off-Take]]/Копия_20208[[#This Row],[Number of stores]]</f>
        <v>#DIV/0!</v>
      </c>
      <c r="M1147">
        <f>Копия_20208[[#This Row],[Value (in 1000 rub)]]/Копия_20208[[#This Row],[Volume (in 1000 kg)]]/1000</f>
        <v>0.24252187593796898</v>
      </c>
    </row>
    <row r="1148" spans="1:13" hidden="1" x14ac:dyDescent="0.25">
      <c r="A1148">
        <v>2022</v>
      </c>
      <c r="B1148">
        <v>8</v>
      </c>
      <c r="C1148" s="1" t="s">
        <v>9</v>
      </c>
      <c r="D1148" s="1" t="s">
        <v>55</v>
      </c>
      <c r="E1148" s="1" t="s">
        <v>12</v>
      </c>
      <c r="F1148">
        <v>2.0727000000000002</v>
      </c>
      <c r="G1148" s="5">
        <v>109.779905</v>
      </c>
      <c r="H1148">
        <v>0.72540000000000004</v>
      </c>
      <c r="I1148">
        <v>0</v>
      </c>
      <c r="J1148" s="4" t="e">
        <f>AVERAGE(Копия_20208[[#This Row],[Units (in 1000)]]*1000/Копия_20208[[#This Row],[Number of stores]])</f>
        <v>#DIV/0!</v>
      </c>
      <c r="K1148">
        <f t="shared" si="18"/>
        <v>52.964686158151196</v>
      </c>
      <c r="L1148" t="e">
        <f>Копия_20208[[#This Row],[Off-Take]]/Копия_20208[[#This Row],[Number of stores]]</f>
        <v>#DIV/0!</v>
      </c>
      <c r="M1148">
        <f>Копия_20208[[#This Row],[Value (in 1000 rub)]]/Копия_20208[[#This Row],[Volume (in 1000 kg)]]/1000</f>
        <v>0.15133706231044941</v>
      </c>
    </row>
    <row r="1149" spans="1:13" hidden="1" x14ac:dyDescent="0.25">
      <c r="A1149">
        <v>2022</v>
      </c>
      <c r="B1149">
        <v>8</v>
      </c>
      <c r="C1149" s="1" t="s">
        <v>9</v>
      </c>
      <c r="D1149" s="1" t="s">
        <v>54</v>
      </c>
      <c r="E1149" s="1" t="s">
        <v>12</v>
      </c>
      <c r="F1149">
        <v>1.1654</v>
      </c>
      <c r="G1149" s="5">
        <v>91.105464999999995</v>
      </c>
      <c r="H1149">
        <v>0.4078</v>
      </c>
      <c r="I1149">
        <v>85</v>
      </c>
      <c r="J1149" s="4">
        <f>AVERAGE(Копия_20208[[#This Row],[Units (in 1000)]]*1000/Копия_20208[[#This Row],[Number of stores]])</f>
        <v>13.710588235294118</v>
      </c>
      <c r="K1149">
        <f t="shared" si="18"/>
        <v>78.175274583833868</v>
      </c>
      <c r="L1149">
        <f>Копия_20208[[#This Row],[Off-Take]]/Копия_20208[[#This Row],[Number of stores]]</f>
        <v>0.16130103806228374</v>
      </c>
      <c r="M1149">
        <f>Копия_20208[[#This Row],[Value (in 1000 rub)]]/Копия_20208[[#This Row],[Volume (in 1000 kg)]]/1000</f>
        <v>0.22340722167729277</v>
      </c>
    </row>
    <row r="1150" spans="1:13" hidden="1" x14ac:dyDescent="0.25">
      <c r="A1150">
        <v>2022</v>
      </c>
      <c r="B1150">
        <v>8</v>
      </c>
      <c r="C1150" s="1" t="s">
        <v>9</v>
      </c>
      <c r="D1150" s="1" t="s">
        <v>53</v>
      </c>
      <c r="E1150" s="1" t="s">
        <v>12</v>
      </c>
      <c r="F1150">
        <v>0.97130000000000005</v>
      </c>
      <c r="G1150" s="5">
        <v>82.145392999999999</v>
      </c>
      <c r="H1150">
        <v>0.34</v>
      </c>
      <c r="I1150">
        <v>115</v>
      </c>
      <c r="J1150" s="4">
        <f>AVERAGE(Копия_20208[[#This Row],[Units (in 1000)]]*1000/Копия_20208[[#This Row],[Number of stores]])</f>
        <v>8.4460869565217394</v>
      </c>
      <c r="K1150">
        <f t="shared" si="18"/>
        <v>84.572627406568515</v>
      </c>
      <c r="L1150">
        <f>Копия_20208[[#This Row],[Off-Take]]/Копия_20208[[#This Row],[Number of stores]]</f>
        <v>7.3444234404536859E-2</v>
      </c>
      <c r="M1150">
        <f>Копия_20208[[#This Row],[Value (in 1000 rub)]]/Копия_20208[[#This Row],[Volume (in 1000 kg)]]/1000</f>
        <v>0.24160409705882349</v>
      </c>
    </row>
    <row r="1151" spans="1:13" hidden="1" x14ac:dyDescent="0.25">
      <c r="A1151">
        <v>2022</v>
      </c>
      <c r="B1151">
        <v>8</v>
      </c>
      <c r="C1151" s="1" t="s">
        <v>9</v>
      </c>
      <c r="D1151" s="1" t="s">
        <v>23</v>
      </c>
      <c r="E1151" s="1" t="s">
        <v>13</v>
      </c>
      <c r="F1151">
        <v>0.39169999999999999</v>
      </c>
      <c r="G1151" s="5">
        <v>67.406085000000004</v>
      </c>
      <c r="H1151">
        <v>0.15670000000000001</v>
      </c>
      <c r="I1151">
        <v>147</v>
      </c>
      <c r="J1151" s="4">
        <f>AVERAGE(Копия_20208[[#This Row],[Units (in 1000)]]*1000/Копия_20208[[#This Row],[Number of stores]])</f>
        <v>2.6646258503401361</v>
      </c>
      <c r="K1151">
        <f t="shared" si="18"/>
        <v>172.08599693643094</v>
      </c>
      <c r="L1151">
        <f>Копия_20208[[#This Row],[Off-Take]]/Копия_20208[[#This Row],[Number of stores]]</f>
        <v>1.8126706464898886E-2</v>
      </c>
      <c r="M1151">
        <f>Копия_20208[[#This Row],[Value (in 1000 rub)]]/Копия_20208[[#This Row],[Volume (in 1000 kg)]]/1000</f>
        <v>0.43016008296107211</v>
      </c>
    </row>
    <row r="1152" spans="1:13" hidden="1" x14ac:dyDescent="0.25">
      <c r="A1152">
        <v>2022</v>
      </c>
      <c r="B1152">
        <v>8</v>
      </c>
      <c r="C1152" s="1" t="s">
        <v>26</v>
      </c>
      <c r="D1152" s="1" t="s">
        <v>10</v>
      </c>
      <c r="E1152" s="1" t="s">
        <v>11</v>
      </c>
      <c r="F1152">
        <v>17.5685</v>
      </c>
      <c r="G1152" s="5">
        <v>1345.404076</v>
      </c>
      <c r="H1152">
        <v>3.6894</v>
      </c>
      <c r="I1152">
        <v>3957</v>
      </c>
      <c r="J1152" s="4">
        <f>AVERAGE(Копия_20208[[#This Row],[Units (in 1000)]]*1000/Копия_20208[[#This Row],[Number of stores]])</f>
        <v>4.4398534243113472</v>
      </c>
      <c r="K1152">
        <f t="shared" si="18"/>
        <v>76.580475054785552</v>
      </c>
      <c r="L1152">
        <f>Копия_20208[[#This Row],[Off-Take]]/Копия_20208[[#This Row],[Number of stores]]</f>
        <v>1.1220251261843182E-3</v>
      </c>
      <c r="M1152">
        <f>Копия_20208[[#This Row],[Value (in 1000 rub)]]/Копия_20208[[#This Row],[Volume (in 1000 kg)]]/1000</f>
        <v>0.36466744619721364</v>
      </c>
    </row>
    <row r="1153" spans="1:13" x14ac:dyDescent="0.25">
      <c r="A1153">
        <v>2022</v>
      </c>
      <c r="B1153">
        <v>6</v>
      </c>
      <c r="C1153" s="1" t="s">
        <v>9</v>
      </c>
      <c r="D1153" s="1" t="s">
        <v>10</v>
      </c>
      <c r="E1153" s="1" t="s">
        <v>13</v>
      </c>
      <c r="F1153">
        <v>22.7316</v>
      </c>
      <c r="G1153" s="5">
        <v>2922.3966789999999</v>
      </c>
      <c r="H1153">
        <v>11.3659</v>
      </c>
      <c r="I1153">
        <v>558</v>
      </c>
      <c r="J1153" s="4">
        <f>AVERAGE(Копия_20208[[#This Row],[Units (in 1000)]]*1000/Копия_20208[[#This Row],[Number of stores]])</f>
        <v>40.737634408602148</v>
      </c>
      <c r="K1153">
        <f t="shared" si="18"/>
        <v>128.56097586619507</v>
      </c>
      <c r="L1153">
        <f>Копия_20208[[#This Row],[Off-Take]]/Копия_20208[[#This Row],[Number of stores]]</f>
        <v>7.3006513277064783E-2</v>
      </c>
      <c r="M1153">
        <f>Копия_20208[[#This Row],[Value (in 1000 rub)]]/Копия_20208[[#This Row],[Volume (in 1000 kg)]]/1000</f>
        <v>0.25711968950984965</v>
      </c>
    </row>
    <row r="1154" spans="1:13" x14ac:dyDescent="0.25">
      <c r="A1154">
        <v>2022</v>
      </c>
      <c r="B1154">
        <v>6</v>
      </c>
      <c r="C1154" s="1" t="s">
        <v>9</v>
      </c>
      <c r="D1154" s="1" t="s">
        <v>15</v>
      </c>
      <c r="E1154" s="1" t="s">
        <v>13</v>
      </c>
      <c r="F1154">
        <v>27.228400000000001</v>
      </c>
      <c r="G1154" s="5">
        <v>5610.0487949999997</v>
      </c>
      <c r="H1154">
        <v>10.891400000000001</v>
      </c>
      <c r="I1154">
        <v>636</v>
      </c>
      <c r="J1154" s="4">
        <f>AVERAGE(Копия_20208[[#This Row],[Units (in 1000)]]*1000/Копия_20208[[#This Row],[Number of stores]])</f>
        <v>42.811949685534593</v>
      </c>
      <c r="K1154">
        <f t="shared" si="18"/>
        <v>206.03666741343596</v>
      </c>
      <c r="L1154">
        <f>Копия_20208[[#This Row],[Off-Take]]/Копия_20208[[#This Row],[Number of stores]]</f>
        <v>6.731438629801037E-2</v>
      </c>
      <c r="M1154">
        <f>Копия_20208[[#This Row],[Value (in 1000 rub)]]/Копия_20208[[#This Row],[Volume (in 1000 kg)]]/1000</f>
        <v>0.51508977679637136</v>
      </c>
    </row>
    <row r="1155" spans="1:13" hidden="1" x14ac:dyDescent="0.25">
      <c r="A1155">
        <v>2022</v>
      </c>
      <c r="B1155">
        <v>8</v>
      </c>
      <c r="C1155" s="1" t="s">
        <v>26</v>
      </c>
      <c r="D1155" s="1" t="s">
        <v>10</v>
      </c>
      <c r="E1155" s="1" t="s">
        <v>14</v>
      </c>
      <c r="F1155">
        <v>0.29330000000000001</v>
      </c>
      <c r="G1155" s="5">
        <v>47.363750000000003</v>
      </c>
      <c r="H1155">
        <v>0.21990000000000001</v>
      </c>
      <c r="I1155">
        <v>168</v>
      </c>
      <c r="J1155" s="4">
        <f>AVERAGE(Копия_20208[[#This Row],[Units (in 1000)]]*1000/Копия_20208[[#This Row],[Number of stores]])</f>
        <v>1.7458333333333333</v>
      </c>
      <c r="K1155">
        <f t="shared" si="18"/>
        <v>161.48568019093079</v>
      </c>
      <c r="L1155">
        <f>Копия_20208[[#This Row],[Off-Take]]/Копия_20208[[#This Row],[Number of stores]]</f>
        <v>1.0391865079365079E-2</v>
      </c>
      <c r="M1155">
        <f>Копия_20208[[#This Row],[Value (in 1000 rub)]]/Копия_20208[[#This Row],[Volume (in 1000 kg)]]/1000</f>
        <v>0.21538767621646204</v>
      </c>
    </row>
    <row r="1156" spans="1:13" hidden="1" x14ac:dyDescent="0.25">
      <c r="A1156">
        <v>2022</v>
      </c>
      <c r="B1156">
        <v>8</v>
      </c>
      <c r="C1156" s="1" t="s">
        <v>26</v>
      </c>
      <c r="D1156" s="1" t="s">
        <v>15</v>
      </c>
      <c r="E1156" s="1" t="s">
        <v>11</v>
      </c>
      <c r="F1156">
        <v>0.64800000000000002</v>
      </c>
      <c r="G1156" s="5">
        <v>79.544736999999998</v>
      </c>
      <c r="H1156">
        <v>0.12959999999999999</v>
      </c>
      <c r="I1156">
        <v>163</v>
      </c>
      <c r="J1156" s="4">
        <f>AVERAGE(Копия_20208[[#This Row],[Units (in 1000)]]*1000/Копия_20208[[#This Row],[Number of stores]])</f>
        <v>3.9754601226993866</v>
      </c>
      <c r="K1156">
        <f t="shared" si="18"/>
        <v>122.75422376543209</v>
      </c>
      <c r="L1156">
        <f>Копия_20208[[#This Row],[Off-Take]]/Копия_20208[[#This Row],[Number of stores]]</f>
        <v>2.4389325906131205E-2</v>
      </c>
      <c r="M1156">
        <f>Копия_20208[[#This Row],[Value (in 1000 rub)]]/Копия_20208[[#This Row],[Volume (in 1000 kg)]]/1000</f>
        <v>0.61377111882716051</v>
      </c>
    </row>
    <row r="1157" spans="1:13" x14ac:dyDescent="0.25">
      <c r="A1157">
        <v>2022</v>
      </c>
      <c r="B1157">
        <v>6</v>
      </c>
      <c r="C1157" s="1" t="s">
        <v>26</v>
      </c>
      <c r="D1157" s="1" t="s">
        <v>10</v>
      </c>
      <c r="E1157" s="1" t="s">
        <v>13</v>
      </c>
      <c r="F1157">
        <v>1.6842999999999999</v>
      </c>
      <c r="G1157" s="5">
        <v>272.15079900000001</v>
      </c>
      <c r="H1157">
        <v>0.84219999999999995</v>
      </c>
      <c r="I1157">
        <v>405</v>
      </c>
      <c r="J1157" s="4">
        <f>AVERAGE(Копия_20208[[#This Row],[Units (in 1000)]]*1000/Копия_20208[[#This Row],[Number of stores]])</f>
        <v>4.1587654320987655</v>
      </c>
      <c r="K1157">
        <f t="shared" si="18"/>
        <v>161.58095291812623</v>
      </c>
      <c r="L1157">
        <f>Копия_20208[[#This Row],[Off-Take]]/Копия_20208[[#This Row],[Number of stores]]</f>
        <v>1.0268556622466087E-2</v>
      </c>
      <c r="M1157">
        <f>Копия_20208[[#This Row],[Value (in 1000 rub)]]/Копия_20208[[#This Row],[Volume (in 1000 kg)]]/1000</f>
        <v>0.32314272025647117</v>
      </c>
    </row>
    <row r="1158" spans="1:13" hidden="1" x14ac:dyDescent="0.25">
      <c r="A1158">
        <v>2022</v>
      </c>
      <c r="B1158">
        <v>8</v>
      </c>
      <c r="C1158" s="1" t="s">
        <v>26</v>
      </c>
      <c r="D1158" s="1" t="s">
        <v>20</v>
      </c>
      <c r="E1158" s="1" t="s">
        <v>22</v>
      </c>
      <c r="F1158">
        <v>1.0464</v>
      </c>
      <c r="G1158" s="5">
        <v>61.849902</v>
      </c>
      <c r="H1158">
        <v>0.27210000000000001</v>
      </c>
      <c r="I1158">
        <v>200</v>
      </c>
      <c r="J1158" s="4">
        <f>AVERAGE(Копия_20208[[#This Row],[Units (in 1000)]]*1000/Копия_20208[[#This Row],[Number of stores]])</f>
        <v>5.2320000000000002</v>
      </c>
      <c r="K1158">
        <f t="shared" si="18"/>
        <v>59.107322247706421</v>
      </c>
      <c r="L1158">
        <f>Копия_20208[[#This Row],[Off-Take]]/Копия_20208[[#This Row],[Number of stores]]</f>
        <v>2.6160000000000003E-2</v>
      </c>
      <c r="M1158">
        <f>Копия_20208[[#This Row],[Value (in 1000 rub)]]/Копия_20208[[#This Row],[Volume (in 1000 kg)]]/1000</f>
        <v>0.22730577728776186</v>
      </c>
    </row>
    <row r="1159" spans="1:13" hidden="1" x14ac:dyDescent="0.25">
      <c r="A1159">
        <v>2022</v>
      </c>
      <c r="B1159">
        <v>8</v>
      </c>
      <c r="C1159" s="1" t="s">
        <v>26</v>
      </c>
      <c r="D1159" s="1" t="s">
        <v>20</v>
      </c>
      <c r="E1159" s="1" t="s">
        <v>12</v>
      </c>
      <c r="F1159">
        <v>6.7550999999999997</v>
      </c>
      <c r="G1159" s="5">
        <v>479.08673099999999</v>
      </c>
      <c r="H1159">
        <v>2.4318</v>
      </c>
      <c r="I1159">
        <v>1405</v>
      </c>
      <c r="J1159" s="4">
        <f>AVERAGE(Копия_20208[[#This Row],[Units (in 1000)]]*1000/Копия_20208[[#This Row],[Number of stores]])</f>
        <v>4.8079003558718858</v>
      </c>
      <c r="K1159">
        <f t="shared" si="18"/>
        <v>70.922226317893148</v>
      </c>
      <c r="L1159">
        <f>Копия_20208[[#This Row],[Off-Take]]/Копия_20208[[#This Row],[Number of stores]]</f>
        <v>3.4219931358518761E-3</v>
      </c>
      <c r="M1159">
        <f>Копия_20208[[#This Row],[Value (in 1000 rub)]]/Копия_20208[[#This Row],[Volume (in 1000 kg)]]/1000</f>
        <v>0.19700910066617319</v>
      </c>
    </row>
    <row r="1160" spans="1:13" hidden="1" x14ac:dyDescent="0.25">
      <c r="A1160">
        <v>2022</v>
      </c>
      <c r="B1160">
        <v>8</v>
      </c>
      <c r="C1160" s="1" t="s">
        <v>26</v>
      </c>
      <c r="D1160" s="1" t="s">
        <v>17</v>
      </c>
      <c r="E1160" s="1" t="s">
        <v>18</v>
      </c>
      <c r="F1160">
        <v>4.0218999999999996</v>
      </c>
      <c r="G1160" s="5">
        <v>357.342625</v>
      </c>
      <c r="H1160">
        <v>0.72389999999999999</v>
      </c>
      <c r="I1160">
        <v>1354</v>
      </c>
      <c r="J1160" s="4">
        <f>AVERAGE(Копия_20208[[#This Row],[Units (in 1000)]]*1000/Копия_20208[[#This Row],[Number of stores]])</f>
        <v>2.9703840472673555</v>
      </c>
      <c r="K1160">
        <f t="shared" si="18"/>
        <v>88.849206842537114</v>
      </c>
      <c r="L1160">
        <f>Копия_20208[[#This Row],[Off-Take]]/Копия_20208[[#This Row],[Number of stores]]</f>
        <v>2.1937843775977515E-3</v>
      </c>
      <c r="M1160">
        <f>Копия_20208[[#This Row],[Value (in 1000 rub)]]/Копия_20208[[#This Row],[Volume (in 1000 kg)]]/1000</f>
        <v>0.49363534327945846</v>
      </c>
    </row>
    <row r="1161" spans="1:13" hidden="1" x14ac:dyDescent="0.25">
      <c r="A1161">
        <v>2022</v>
      </c>
      <c r="B1161">
        <v>8</v>
      </c>
      <c r="C1161" s="1" t="s">
        <v>26</v>
      </c>
      <c r="D1161" s="1" t="s">
        <v>19</v>
      </c>
      <c r="E1161" s="1" t="s">
        <v>12</v>
      </c>
      <c r="F1161">
        <v>0.93340000000000001</v>
      </c>
      <c r="G1161" s="5">
        <v>200.05150499999999</v>
      </c>
      <c r="H1161">
        <v>0.34539999999999998</v>
      </c>
      <c r="I1161">
        <v>0</v>
      </c>
      <c r="J1161" s="4" t="e">
        <f>AVERAGE(Копия_20208[[#This Row],[Units (in 1000)]]*1000/Копия_20208[[#This Row],[Number of stores]])</f>
        <v>#DIV/0!</v>
      </c>
      <c r="K1161">
        <f t="shared" si="18"/>
        <v>214.32558924362544</v>
      </c>
      <c r="L1161" t="e">
        <f>Копия_20208[[#This Row],[Off-Take]]/Копия_20208[[#This Row],[Number of stores]]</f>
        <v>#DIV/0!</v>
      </c>
      <c r="M1161">
        <f>Копия_20208[[#This Row],[Value (in 1000 rub)]]/Копия_20208[[#This Row],[Volume (in 1000 kg)]]/1000</f>
        <v>0.5791879125651419</v>
      </c>
    </row>
    <row r="1162" spans="1:13" hidden="1" x14ac:dyDescent="0.25">
      <c r="A1162">
        <v>2022</v>
      </c>
      <c r="B1162">
        <v>8</v>
      </c>
      <c r="C1162" s="1" t="s">
        <v>26</v>
      </c>
      <c r="D1162" s="1" t="s">
        <v>53</v>
      </c>
      <c r="E1162" s="1" t="s">
        <v>12</v>
      </c>
      <c r="F1162">
        <v>1.9097999999999999</v>
      </c>
      <c r="G1162" s="5">
        <v>164.086365</v>
      </c>
      <c r="H1162">
        <v>0.66839999999999999</v>
      </c>
      <c r="I1162">
        <v>856</v>
      </c>
      <c r="J1162" s="4">
        <f>AVERAGE(Копия_20208[[#This Row],[Units (in 1000)]]*1000/Копия_20208[[#This Row],[Number of stores]])</f>
        <v>2.2310747663551402</v>
      </c>
      <c r="K1162">
        <f t="shared" si="18"/>
        <v>85.918088281495443</v>
      </c>
      <c r="L1162">
        <f>Копия_20208[[#This Row],[Off-Take]]/Копия_20208[[#This Row],[Number of stores]]</f>
        <v>2.6063957550877806E-3</v>
      </c>
      <c r="M1162">
        <f>Копия_20208[[#This Row],[Value (in 1000 rub)]]/Копия_20208[[#This Row],[Volume (in 1000 kg)]]/1000</f>
        <v>0.24549127019748654</v>
      </c>
    </row>
    <row r="1163" spans="1:13" hidden="1" x14ac:dyDescent="0.25">
      <c r="A1163">
        <v>2022</v>
      </c>
      <c r="B1163">
        <v>8</v>
      </c>
      <c r="C1163" s="1" t="s">
        <v>26</v>
      </c>
      <c r="D1163" s="1" t="s">
        <v>21</v>
      </c>
      <c r="E1163" s="1" t="s">
        <v>22</v>
      </c>
      <c r="F1163">
        <v>4.1999999999999997E-3</v>
      </c>
      <c r="G1163" s="5">
        <v>1.3345419999999999</v>
      </c>
      <c r="H1163">
        <v>1.1999999999999999E-3</v>
      </c>
      <c r="I1163">
        <v>3</v>
      </c>
      <c r="J1163" s="4">
        <f>AVERAGE(Копия_20208[[#This Row],[Units (in 1000)]]*1000/Копия_20208[[#This Row],[Number of stores]])</f>
        <v>1.4000000000000001</v>
      </c>
      <c r="K1163">
        <f t="shared" si="18"/>
        <v>317.74809523809523</v>
      </c>
      <c r="L1163">
        <f>Копия_20208[[#This Row],[Off-Take]]/Копия_20208[[#This Row],[Number of stores]]</f>
        <v>0.46666666666666673</v>
      </c>
      <c r="M1163">
        <f>Копия_20208[[#This Row],[Value (in 1000 rub)]]/Копия_20208[[#This Row],[Volume (in 1000 kg)]]/1000</f>
        <v>1.1121183333333333</v>
      </c>
    </row>
    <row r="1164" spans="1:13" hidden="1" x14ac:dyDescent="0.25">
      <c r="A1164">
        <v>2022</v>
      </c>
      <c r="B1164">
        <v>8</v>
      </c>
      <c r="C1164" s="1" t="s">
        <v>26</v>
      </c>
      <c r="D1164" s="1" t="s">
        <v>21</v>
      </c>
      <c r="E1164" s="1" t="s">
        <v>27</v>
      </c>
      <c r="F1164">
        <v>2.3999999999999998E-3</v>
      </c>
      <c r="G1164" s="5">
        <v>0.80237000000000003</v>
      </c>
      <c r="H1164" s="5">
        <v>6.9999999999999999E-4</v>
      </c>
      <c r="I1164">
        <v>6</v>
      </c>
      <c r="J1164" s="4">
        <f>AVERAGE(Копия_20208[[#This Row],[Units (in 1000)]]*1000/Копия_20208[[#This Row],[Number of stores]])</f>
        <v>0.39999999999999997</v>
      </c>
      <c r="K1164">
        <f t="shared" si="18"/>
        <v>334.32083333333338</v>
      </c>
      <c r="L1164">
        <f>Копия_20208[[#This Row],[Off-Take]]/Копия_20208[[#This Row],[Number of stores]]</f>
        <v>6.6666666666666666E-2</v>
      </c>
      <c r="M1164">
        <f>Копия_20208[[#This Row],[Value (in 1000 rub)]]/Копия_20208[[#This Row],[Volume (in 1000 kg)]]/1000</f>
        <v>1.1462428571428573</v>
      </c>
    </row>
    <row r="1165" spans="1:13" hidden="1" x14ac:dyDescent="0.25">
      <c r="A1165">
        <v>2022</v>
      </c>
      <c r="B1165">
        <v>8</v>
      </c>
      <c r="C1165" s="1" t="s">
        <v>26</v>
      </c>
      <c r="D1165" s="1" t="s">
        <v>21</v>
      </c>
      <c r="E1165" s="1" t="s">
        <v>13</v>
      </c>
      <c r="F1165">
        <v>0.68210000000000004</v>
      </c>
      <c r="G1165" s="5">
        <v>114.57960300000001</v>
      </c>
      <c r="H1165">
        <v>0.27279999999999999</v>
      </c>
      <c r="I1165">
        <v>254</v>
      </c>
      <c r="J1165" s="4">
        <f>AVERAGE(Копия_20208[[#This Row],[Units (in 1000)]]*1000/Копия_20208[[#This Row],[Number of stores]])</f>
        <v>2.685433070866142</v>
      </c>
      <c r="K1165">
        <f t="shared" si="18"/>
        <v>167.98065239700924</v>
      </c>
      <c r="L1165">
        <f>Копия_20208[[#This Row],[Off-Take]]/Копия_20208[[#This Row],[Number of stores]]</f>
        <v>1.0572571145142292E-2</v>
      </c>
      <c r="M1165">
        <f>Копия_20208[[#This Row],[Value (in 1000 rub)]]/Копия_20208[[#This Row],[Volume (in 1000 kg)]]/1000</f>
        <v>0.42001320747800586</v>
      </c>
    </row>
    <row r="1166" spans="1:13" hidden="1" x14ac:dyDescent="0.25">
      <c r="A1166">
        <v>2022</v>
      </c>
      <c r="B1166">
        <v>8</v>
      </c>
      <c r="C1166" s="1" t="s">
        <v>26</v>
      </c>
      <c r="D1166" s="1" t="s">
        <v>51</v>
      </c>
      <c r="E1166" s="1" t="s">
        <v>12</v>
      </c>
      <c r="F1166">
        <v>1.1354</v>
      </c>
      <c r="G1166" s="5">
        <v>81.085424000000003</v>
      </c>
      <c r="H1166">
        <v>0.43709999999999999</v>
      </c>
      <c r="I1166">
        <v>676</v>
      </c>
      <c r="J1166" s="4">
        <f>AVERAGE(Копия_20208[[#This Row],[Units (in 1000)]]*1000/Копия_20208[[#This Row],[Number of stores]])</f>
        <v>1.6795857988165679</v>
      </c>
      <c r="K1166">
        <f t="shared" si="18"/>
        <v>71.415733662145499</v>
      </c>
      <c r="L1166">
        <f>Копия_20208[[#This Row],[Off-Take]]/Копия_20208[[#This Row],[Number of stores]]</f>
        <v>2.4845943769475857E-3</v>
      </c>
      <c r="M1166">
        <f>Копия_20208[[#This Row],[Value (in 1000 rub)]]/Копия_20208[[#This Row],[Volume (in 1000 kg)]]/1000</f>
        <v>0.18550771905742394</v>
      </c>
    </row>
    <row r="1167" spans="1:13" hidden="1" x14ac:dyDescent="0.25">
      <c r="A1167">
        <v>2022</v>
      </c>
      <c r="B1167">
        <v>8</v>
      </c>
      <c r="C1167" s="1" t="s">
        <v>26</v>
      </c>
      <c r="D1167" s="1" t="s">
        <v>51</v>
      </c>
      <c r="E1167" s="1" t="s">
        <v>13</v>
      </c>
      <c r="F1167">
        <v>0.14849999999999999</v>
      </c>
      <c r="G1167" s="5">
        <v>13.757581</v>
      </c>
      <c r="H1167">
        <v>7.2700000000000001E-2</v>
      </c>
      <c r="I1167">
        <v>101</v>
      </c>
      <c r="J1167" s="4">
        <f>AVERAGE(Копия_20208[[#This Row],[Units (in 1000)]]*1000/Копия_20208[[#This Row],[Number of stores]])</f>
        <v>1.4702970297029703</v>
      </c>
      <c r="K1167">
        <f t="shared" si="18"/>
        <v>92.643643097643107</v>
      </c>
      <c r="L1167">
        <f>Копия_20208[[#This Row],[Off-Take]]/Копия_20208[[#This Row],[Number of stores]]</f>
        <v>1.4557396333692775E-2</v>
      </c>
      <c r="M1167">
        <f>Копия_20208[[#This Row],[Value (in 1000 rub)]]/Копия_20208[[#This Row],[Volume (in 1000 kg)]]/1000</f>
        <v>0.18923770288858321</v>
      </c>
    </row>
    <row r="1168" spans="1:13" hidden="1" x14ac:dyDescent="0.25">
      <c r="A1168">
        <v>2022</v>
      </c>
      <c r="B1168">
        <v>8</v>
      </c>
      <c r="C1168" s="1" t="s">
        <v>26</v>
      </c>
      <c r="D1168" s="1" t="s">
        <v>52</v>
      </c>
      <c r="E1168" s="1" t="s">
        <v>13</v>
      </c>
      <c r="F1168">
        <v>0.48020000000000002</v>
      </c>
      <c r="G1168" s="5">
        <v>56.659264</v>
      </c>
      <c r="H1168">
        <v>0.19209999999999999</v>
      </c>
      <c r="I1168">
        <v>0</v>
      </c>
      <c r="J1168" s="4" t="e">
        <f>AVERAGE(Копия_20208[[#This Row],[Units (in 1000)]]*1000/Копия_20208[[#This Row],[Number of stores]])</f>
        <v>#DIV/0!</v>
      </c>
      <c r="K1168">
        <f t="shared" si="18"/>
        <v>117.99097042898792</v>
      </c>
      <c r="L1168" t="e">
        <f>Копия_20208[[#This Row],[Off-Take]]/Копия_20208[[#This Row],[Number of stores]]</f>
        <v>#DIV/0!</v>
      </c>
      <c r="M1168">
        <f>Копия_20208[[#This Row],[Value (in 1000 rub)]]/Копия_20208[[#This Row],[Volume (in 1000 kg)]]/1000</f>
        <v>0.29494671525247268</v>
      </c>
    </row>
    <row r="1169" spans="1:13" hidden="1" x14ac:dyDescent="0.25">
      <c r="A1169">
        <v>2022</v>
      </c>
      <c r="B1169">
        <v>8</v>
      </c>
      <c r="C1169" s="1" t="s">
        <v>26</v>
      </c>
      <c r="D1169" s="1" t="s">
        <v>48</v>
      </c>
      <c r="E1169" s="1" t="s">
        <v>27</v>
      </c>
      <c r="F1169">
        <v>0.51549999999999996</v>
      </c>
      <c r="G1169" s="5">
        <v>52.392999000000003</v>
      </c>
      <c r="H1169" s="5">
        <v>0.16500000000000001</v>
      </c>
      <c r="I1169">
        <v>424</v>
      </c>
      <c r="J1169" s="4">
        <f>AVERAGE(Копия_20208[[#This Row],[Units (in 1000)]]*1000/Копия_20208[[#This Row],[Number of stores]])</f>
        <v>1.2158018867924529</v>
      </c>
      <c r="K1169">
        <f t="shared" si="18"/>
        <v>101.6353035887488</v>
      </c>
      <c r="L1169">
        <f>Копия_20208[[#This Row],[Off-Take]]/Копия_20208[[#This Row],[Number of stores]]</f>
        <v>2.8674572801708795E-3</v>
      </c>
      <c r="M1169">
        <f>Копия_20208[[#This Row],[Value (in 1000 rub)]]/Копия_20208[[#This Row],[Volume (in 1000 kg)]]/1000</f>
        <v>0.31753332727272726</v>
      </c>
    </row>
    <row r="1170" spans="1:13" hidden="1" x14ac:dyDescent="0.25">
      <c r="A1170">
        <v>2022</v>
      </c>
      <c r="B1170">
        <v>8</v>
      </c>
      <c r="C1170" s="1" t="s">
        <v>32</v>
      </c>
      <c r="D1170" s="1" t="s">
        <v>10</v>
      </c>
      <c r="E1170" s="1" t="s">
        <v>11</v>
      </c>
      <c r="F1170">
        <v>43.929200000000002</v>
      </c>
      <c r="G1170" s="5">
        <v>3039.610091</v>
      </c>
      <c r="H1170">
        <v>9.2250999999999994</v>
      </c>
      <c r="I1170">
        <v>7021</v>
      </c>
      <c r="J1170" s="4">
        <f>AVERAGE(Копия_20208[[#This Row],[Units (in 1000)]]*1000/Копия_20208[[#This Row],[Number of stores]])</f>
        <v>6.2568295114656038</v>
      </c>
      <c r="K1170">
        <f t="shared" si="18"/>
        <v>69.193385971062526</v>
      </c>
      <c r="L1170">
        <f>Копия_20208[[#This Row],[Off-Take]]/Копия_20208[[#This Row],[Number of stores]]</f>
        <v>8.9115930942395725E-4</v>
      </c>
      <c r="M1170">
        <f>Копия_20208[[#This Row],[Value (in 1000 rub)]]/Копия_20208[[#This Row],[Volume (in 1000 kg)]]/1000</f>
        <v>0.32949345708989608</v>
      </c>
    </row>
    <row r="1171" spans="1:13" hidden="1" x14ac:dyDescent="0.25">
      <c r="A1171">
        <v>2022</v>
      </c>
      <c r="B1171">
        <v>8</v>
      </c>
      <c r="C1171" s="1" t="s">
        <v>32</v>
      </c>
      <c r="D1171" s="1" t="s">
        <v>10</v>
      </c>
      <c r="E1171" s="1" t="s">
        <v>27</v>
      </c>
      <c r="F1171">
        <v>6.9999999999999999E-4</v>
      </c>
      <c r="G1171" s="5">
        <v>4.6413999999999997E-2</v>
      </c>
      <c r="H1171" s="5">
        <v>2.0000000000000001E-4</v>
      </c>
      <c r="I1171">
        <v>1</v>
      </c>
      <c r="J1171" s="4">
        <f>AVERAGE(Копия_20208[[#This Row],[Units (in 1000)]]*1000/Копия_20208[[#This Row],[Number of stores]])</f>
        <v>0.7</v>
      </c>
      <c r="K1171">
        <f t="shared" si="18"/>
        <v>66.305714285714288</v>
      </c>
      <c r="L1171">
        <f>Копия_20208[[#This Row],[Off-Take]]/Копия_20208[[#This Row],[Number of stores]]</f>
        <v>0.7</v>
      </c>
      <c r="M1171">
        <f>Копия_20208[[#This Row],[Value (in 1000 rub)]]/Копия_20208[[#This Row],[Volume (in 1000 kg)]]/1000</f>
        <v>0.23206999999999997</v>
      </c>
    </row>
    <row r="1172" spans="1:13" x14ac:dyDescent="0.25">
      <c r="A1172">
        <v>2022</v>
      </c>
      <c r="B1172">
        <v>6</v>
      </c>
      <c r="C1172" s="1" t="s">
        <v>26</v>
      </c>
      <c r="D1172" s="1" t="s">
        <v>15</v>
      </c>
      <c r="E1172" s="1" t="s">
        <v>13</v>
      </c>
      <c r="F1172">
        <v>10.0684</v>
      </c>
      <c r="G1172" s="5">
        <v>1936.7996920000001</v>
      </c>
      <c r="H1172">
        <v>4.0274000000000001</v>
      </c>
      <c r="I1172">
        <v>1724</v>
      </c>
      <c r="J1172" s="4">
        <f>AVERAGE(Копия_20208[[#This Row],[Units (in 1000)]]*1000/Копия_20208[[#This Row],[Number of stores]])</f>
        <v>5.8401392111368908</v>
      </c>
      <c r="K1172">
        <f t="shared" si="18"/>
        <v>192.36419808509794</v>
      </c>
      <c r="L1172">
        <f>Копия_20208[[#This Row],[Off-Take]]/Копия_20208[[#This Row],[Number of stores]]</f>
        <v>3.3875517465991245E-3</v>
      </c>
      <c r="M1172">
        <f>Копия_20208[[#This Row],[Value (in 1000 rub)]]/Копия_20208[[#This Row],[Volume (in 1000 kg)]]/1000</f>
        <v>0.48090571882604161</v>
      </c>
    </row>
    <row r="1173" spans="1:13" x14ac:dyDescent="0.25">
      <c r="A1173">
        <v>2022</v>
      </c>
      <c r="B1173">
        <v>6</v>
      </c>
      <c r="C1173" s="1" t="s">
        <v>32</v>
      </c>
      <c r="D1173" s="1" t="s">
        <v>10</v>
      </c>
      <c r="E1173" s="1" t="s">
        <v>13</v>
      </c>
      <c r="F1173">
        <v>7.0644</v>
      </c>
      <c r="G1173" s="5">
        <v>1132.8631600000001</v>
      </c>
      <c r="H1173">
        <v>3.5320999999999998</v>
      </c>
      <c r="I1173">
        <v>824</v>
      </c>
      <c r="J1173" s="4">
        <f>AVERAGE(Копия_20208[[#This Row],[Units (in 1000)]]*1000/Копия_20208[[#This Row],[Number of stores]])</f>
        <v>8.5733009708737864</v>
      </c>
      <c r="K1173">
        <f t="shared" si="18"/>
        <v>160.3622614800974</v>
      </c>
      <c r="L1173">
        <f>Копия_20208[[#This Row],[Off-Take]]/Копия_20208[[#This Row],[Number of stores]]</f>
        <v>1.0404491469507022E-2</v>
      </c>
      <c r="M1173">
        <f>Копия_20208[[#This Row],[Value (in 1000 rub)]]/Копия_20208[[#This Row],[Volume (in 1000 kg)]]/1000</f>
        <v>0.32073360323886646</v>
      </c>
    </row>
    <row r="1174" spans="1:13" hidden="1" x14ac:dyDescent="0.25">
      <c r="A1174">
        <v>2022</v>
      </c>
      <c r="B1174">
        <v>8</v>
      </c>
      <c r="C1174" s="1" t="s">
        <v>32</v>
      </c>
      <c r="D1174" s="1" t="s">
        <v>10</v>
      </c>
      <c r="E1174" s="1" t="s">
        <v>14</v>
      </c>
      <c r="F1174">
        <v>1.7299999999999999E-2</v>
      </c>
      <c r="G1174" s="5">
        <v>3.582185</v>
      </c>
      <c r="H1174">
        <v>1.2999999999999999E-2</v>
      </c>
      <c r="I1174">
        <v>5</v>
      </c>
      <c r="J1174" s="4">
        <f>AVERAGE(Копия_20208[[#This Row],[Units (in 1000)]]*1000/Копия_20208[[#This Row],[Number of stores]])</f>
        <v>3.46</v>
      </c>
      <c r="K1174">
        <f t="shared" si="18"/>
        <v>207.0627167630058</v>
      </c>
      <c r="L1174">
        <f>Копия_20208[[#This Row],[Off-Take]]/Копия_20208[[#This Row],[Number of stores]]</f>
        <v>0.69199999999999995</v>
      </c>
      <c r="M1174">
        <f>Копия_20208[[#This Row],[Value (in 1000 rub)]]/Копия_20208[[#This Row],[Volume (in 1000 kg)]]/1000</f>
        <v>0.2755526923076923</v>
      </c>
    </row>
    <row r="1175" spans="1:13" hidden="1" x14ac:dyDescent="0.25">
      <c r="A1175">
        <v>2022</v>
      </c>
      <c r="B1175">
        <v>8</v>
      </c>
      <c r="C1175" s="1" t="s">
        <v>32</v>
      </c>
      <c r="D1175" s="1" t="s">
        <v>15</v>
      </c>
      <c r="E1175" s="1" t="s">
        <v>11</v>
      </c>
      <c r="F1175">
        <v>1.6218999999999999</v>
      </c>
      <c r="G1175" s="5">
        <v>225.96517600000001</v>
      </c>
      <c r="H1175">
        <v>0.32440000000000002</v>
      </c>
      <c r="I1175">
        <v>262</v>
      </c>
      <c r="J1175" s="4">
        <f>AVERAGE(Копия_20208[[#This Row],[Units (in 1000)]]*1000/Копия_20208[[#This Row],[Number of stores]])</f>
        <v>6.1904580152671747</v>
      </c>
      <c r="K1175">
        <f t="shared" si="18"/>
        <v>139.32127504778347</v>
      </c>
      <c r="L1175">
        <f>Копия_20208[[#This Row],[Off-Take]]/Копия_20208[[#This Row],[Number of stores]]</f>
        <v>2.3627702348347993E-2</v>
      </c>
      <c r="M1175">
        <f>Копия_20208[[#This Row],[Value (in 1000 rub)]]/Копия_20208[[#This Row],[Volume (in 1000 kg)]]/1000</f>
        <v>0.69656342786683101</v>
      </c>
    </row>
    <row r="1176" spans="1:13" x14ac:dyDescent="0.25">
      <c r="A1176">
        <v>2022</v>
      </c>
      <c r="B1176">
        <v>6</v>
      </c>
      <c r="C1176" s="1" t="s">
        <v>32</v>
      </c>
      <c r="D1176" s="1" t="s">
        <v>15</v>
      </c>
      <c r="E1176" s="1" t="s">
        <v>13</v>
      </c>
      <c r="F1176">
        <v>29.5306</v>
      </c>
      <c r="G1176" s="5">
        <v>6132.8843349999997</v>
      </c>
      <c r="H1176">
        <v>11.812200000000001</v>
      </c>
      <c r="I1176">
        <v>4155</v>
      </c>
      <c r="J1176" s="4">
        <f>AVERAGE(Копия_20208[[#This Row],[Units (in 1000)]]*1000/Копия_20208[[#This Row],[Number of stores]])</f>
        <v>7.1072442839951862</v>
      </c>
      <c r="K1176">
        <f t="shared" si="18"/>
        <v>207.67896131470405</v>
      </c>
      <c r="L1176">
        <f>Копия_20208[[#This Row],[Off-Take]]/Копия_20208[[#This Row],[Number of stores]]</f>
        <v>1.7105281068580472E-3</v>
      </c>
      <c r="M1176">
        <f>Копия_20208[[#This Row],[Value (in 1000 rub)]]/Копия_20208[[#This Row],[Volume (in 1000 kg)]]/1000</f>
        <v>0.51919916146018519</v>
      </c>
    </row>
    <row r="1177" spans="1:13" hidden="1" x14ac:dyDescent="0.25">
      <c r="A1177">
        <v>2022</v>
      </c>
      <c r="B1177">
        <v>8</v>
      </c>
      <c r="C1177" s="1" t="s">
        <v>32</v>
      </c>
      <c r="D1177" s="1" t="s">
        <v>20</v>
      </c>
      <c r="E1177" s="1" t="s">
        <v>22</v>
      </c>
      <c r="F1177">
        <v>2.8089</v>
      </c>
      <c r="G1177" s="5">
        <v>160.881395</v>
      </c>
      <c r="H1177">
        <v>0.73029999999999995</v>
      </c>
      <c r="I1177">
        <v>350</v>
      </c>
      <c r="J1177" s="4">
        <f>AVERAGE(Копия_20208[[#This Row],[Units (in 1000)]]*1000/Копия_20208[[#This Row],[Number of stores]])</f>
        <v>8.0254285714285718</v>
      </c>
      <c r="K1177">
        <f t="shared" si="18"/>
        <v>57.275586528534305</v>
      </c>
      <c r="L1177">
        <f>Копия_20208[[#This Row],[Off-Take]]/Копия_20208[[#This Row],[Number of stores]]</f>
        <v>2.2929795918367347E-2</v>
      </c>
      <c r="M1177">
        <f>Копия_20208[[#This Row],[Value (in 1000 rub)]]/Копия_20208[[#This Row],[Volume (in 1000 kg)]]/1000</f>
        <v>0.22029494043543749</v>
      </c>
    </row>
    <row r="1178" spans="1:13" hidden="1" x14ac:dyDescent="0.25">
      <c r="A1178">
        <v>2022</v>
      </c>
      <c r="B1178">
        <v>8</v>
      </c>
      <c r="C1178" s="1" t="s">
        <v>32</v>
      </c>
      <c r="D1178" s="1" t="s">
        <v>20</v>
      </c>
      <c r="E1178" s="1" t="s">
        <v>12</v>
      </c>
      <c r="F1178">
        <v>13.5756</v>
      </c>
      <c r="G1178" s="5">
        <v>1101.436074</v>
      </c>
      <c r="H1178">
        <v>4.8872</v>
      </c>
      <c r="I1178">
        <v>1795</v>
      </c>
      <c r="J1178" s="4">
        <f>AVERAGE(Копия_20208[[#This Row],[Units (in 1000)]]*1000/Копия_20208[[#This Row],[Number of stores]])</f>
        <v>7.5630083565459616</v>
      </c>
      <c r="K1178">
        <f t="shared" si="18"/>
        <v>81.133509679130199</v>
      </c>
      <c r="L1178">
        <f>Копия_20208[[#This Row],[Off-Take]]/Копия_20208[[#This Row],[Number of stores]]</f>
        <v>4.213375128994965E-3</v>
      </c>
      <c r="M1178">
        <f>Копия_20208[[#This Row],[Value (in 1000 rub)]]/Копия_20208[[#This Row],[Volume (in 1000 kg)]]/1000</f>
        <v>0.22537159805205434</v>
      </c>
    </row>
    <row r="1179" spans="1:13" hidden="1" x14ac:dyDescent="0.25">
      <c r="A1179">
        <v>2022</v>
      </c>
      <c r="B1179">
        <v>8</v>
      </c>
      <c r="C1179" s="1" t="s">
        <v>32</v>
      </c>
      <c r="D1179" s="1" t="s">
        <v>53</v>
      </c>
      <c r="E1179" s="1" t="s">
        <v>12</v>
      </c>
      <c r="F1179">
        <v>12.331200000000001</v>
      </c>
      <c r="G1179" s="5">
        <v>1072.2411139999999</v>
      </c>
      <c r="H1179">
        <v>4.3159000000000001</v>
      </c>
      <c r="I1179">
        <v>3741</v>
      </c>
      <c r="J1179" s="4">
        <f>AVERAGE(Копия_20208[[#This Row],[Units (in 1000)]]*1000/Копия_20208[[#This Row],[Number of stores]])</f>
        <v>3.296230954290297</v>
      </c>
      <c r="K1179">
        <f t="shared" si="18"/>
        <v>86.953509309718427</v>
      </c>
      <c r="L1179">
        <f>Копия_20208[[#This Row],[Off-Take]]/Копия_20208[[#This Row],[Number of stores]]</f>
        <v>8.8110958414602965E-4</v>
      </c>
      <c r="M1179">
        <f>Копия_20208[[#This Row],[Value (in 1000 rub)]]/Копия_20208[[#This Row],[Volume (in 1000 kg)]]/1000</f>
        <v>0.24843974929910329</v>
      </c>
    </row>
    <row r="1180" spans="1:13" hidden="1" x14ac:dyDescent="0.25">
      <c r="A1180">
        <v>2022</v>
      </c>
      <c r="B1180">
        <v>8</v>
      </c>
      <c r="C1180" s="1" t="s">
        <v>32</v>
      </c>
      <c r="D1180" s="1" t="s">
        <v>21</v>
      </c>
      <c r="E1180" s="1" t="s">
        <v>22</v>
      </c>
      <c r="F1180">
        <v>3.8999999999999998E-3</v>
      </c>
      <c r="G1180" s="5">
        <v>1.7209080000000001</v>
      </c>
      <c r="H1180">
        <v>1.1000000000000001E-3</v>
      </c>
      <c r="I1180">
        <v>5</v>
      </c>
      <c r="J1180" s="4">
        <f>AVERAGE(Копия_20208[[#This Row],[Units (in 1000)]]*1000/Копия_20208[[#This Row],[Number of stores]])</f>
        <v>0.78</v>
      </c>
      <c r="K1180">
        <f t="shared" si="18"/>
        <v>441.25846153846157</v>
      </c>
      <c r="L1180">
        <f>Копия_20208[[#This Row],[Off-Take]]/Копия_20208[[#This Row],[Number of stores]]</f>
        <v>0.156</v>
      </c>
      <c r="M1180">
        <f>Копия_20208[[#This Row],[Value (in 1000 rub)]]/Копия_20208[[#This Row],[Volume (in 1000 kg)]]/1000</f>
        <v>1.5644618181818182</v>
      </c>
    </row>
    <row r="1181" spans="1:13" hidden="1" x14ac:dyDescent="0.25">
      <c r="A1181">
        <v>2022</v>
      </c>
      <c r="B1181">
        <v>8</v>
      </c>
      <c r="C1181" s="1" t="s">
        <v>32</v>
      </c>
      <c r="D1181" s="1" t="s">
        <v>21</v>
      </c>
      <c r="E1181" s="1" t="s">
        <v>27</v>
      </c>
      <c r="F1181">
        <v>2.29E-2</v>
      </c>
      <c r="G1181" s="5">
        <v>7.5275290000000004</v>
      </c>
      <c r="H1181" s="5">
        <v>6.8999999999999999E-3</v>
      </c>
      <c r="I1181">
        <v>20</v>
      </c>
      <c r="J1181" s="4">
        <f>AVERAGE(Копия_20208[[#This Row],[Units (in 1000)]]*1000/Копия_20208[[#This Row],[Number of stores]])</f>
        <v>1.145</v>
      </c>
      <c r="K1181">
        <f t="shared" si="18"/>
        <v>328.71305676855894</v>
      </c>
      <c r="L1181">
        <f>Копия_20208[[#This Row],[Off-Take]]/Копия_20208[[#This Row],[Number of stores]]</f>
        <v>5.7250000000000002E-2</v>
      </c>
      <c r="M1181">
        <f>Копия_20208[[#This Row],[Value (in 1000 rub)]]/Копия_20208[[#This Row],[Volume (in 1000 kg)]]/1000</f>
        <v>1.0909462318840581</v>
      </c>
    </row>
    <row r="1182" spans="1:13" hidden="1" x14ac:dyDescent="0.25">
      <c r="A1182">
        <v>2022</v>
      </c>
      <c r="B1182">
        <v>8</v>
      </c>
      <c r="C1182" s="1" t="s">
        <v>32</v>
      </c>
      <c r="D1182" s="1" t="s">
        <v>21</v>
      </c>
      <c r="E1182" s="1" t="s">
        <v>13</v>
      </c>
      <c r="F1182">
        <v>1.9689000000000001</v>
      </c>
      <c r="G1182" s="5">
        <v>514.08347100000003</v>
      </c>
      <c r="H1182">
        <v>0.78759999999999997</v>
      </c>
      <c r="I1182">
        <v>413</v>
      </c>
      <c r="J1182" s="4">
        <f>AVERAGE(Копия_20208[[#This Row],[Units (in 1000)]]*1000/Копия_20208[[#This Row],[Number of stores]])</f>
        <v>4.7673123486682814</v>
      </c>
      <c r="K1182">
        <f t="shared" si="18"/>
        <v>261.10186957184214</v>
      </c>
      <c r="L1182">
        <f>Копия_20208[[#This Row],[Off-Take]]/Копия_20208[[#This Row],[Number of stores]]</f>
        <v>1.1543129173530947E-2</v>
      </c>
      <c r="M1182">
        <f>Копия_20208[[#This Row],[Value (in 1000 rub)]]/Копия_20208[[#This Row],[Volume (in 1000 kg)]]/1000</f>
        <v>0.65272152234636882</v>
      </c>
    </row>
    <row r="1183" spans="1:13" hidden="1" x14ac:dyDescent="0.25">
      <c r="A1183">
        <v>2022</v>
      </c>
      <c r="B1183">
        <v>8</v>
      </c>
      <c r="C1183" s="1" t="s">
        <v>32</v>
      </c>
      <c r="D1183" s="1" t="s">
        <v>17</v>
      </c>
      <c r="E1183" s="1" t="s">
        <v>18</v>
      </c>
      <c r="F1183">
        <v>5.577</v>
      </c>
      <c r="G1183" s="5">
        <v>506.79238900000001</v>
      </c>
      <c r="H1183">
        <v>1.0039</v>
      </c>
      <c r="I1183">
        <v>2265</v>
      </c>
      <c r="J1183" s="4">
        <f>AVERAGE(Копия_20208[[#This Row],[Units (in 1000)]]*1000/Копия_20208[[#This Row],[Number of stores]])</f>
        <v>2.4622516556291392</v>
      </c>
      <c r="K1183">
        <f t="shared" si="18"/>
        <v>90.871864622556927</v>
      </c>
      <c r="L1183">
        <f>Копия_20208[[#This Row],[Off-Take]]/Копия_20208[[#This Row],[Number of stores]]</f>
        <v>1.0870868236773242E-3</v>
      </c>
      <c r="M1183">
        <f>Копия_20208[[#This Row],[Value (in 1000 rub)]]/Копия_20208[[#This Row],[Volume (in 1000 kg)]]/1000</f>
        <v>0.50482357704950698</v>
      </c>
    </row>
    <row r="1184" spans="1:13" hidden="1" x14ac:dyDescent="0.25">
      <c r="A1184">
        <v>2022</v>
      </c>
      <c r="B1184">
        <v>8</v>
      </c>
      <c r="C1184" s="1" t="s">
        <v>32</v>
      </c>
      <c r="D1184" s="1" t="s">
        <v>33</v>
      </c>
      <c r="E1184" s="1" t="s">
        <v>18</v>
      </c>
      <c r="F1184">
        <v>1.0411999999999999</v>
      </c>
      <c r="G1184" s="5">
        <v>345.81836499999997</v>
      </c>
      <c r="H1184">
        <v>0.1978</v>
      </c>
      <c r="I1184">
        <v>106</v>
      </c>
      <c r="J1184" s="4">
        <f>AVERAGE(Копия_20208[[#This Row],[Units (in 1000)]]*1000/Копия_20208[[#This Row],[Number of stores]])</f>
        <v>9.8226415094339607</v>
      </c>
      <c r="K1184">
        <f t="shared" si="18"/>
        <v>332.13442662312718</v>
      </c>
      <c r="L1184">
        <f>Копия_20208[[#This Row],[Off-Take]]/Копия_20208[[#This Row],[Number of stores]]</f>
        <v>9.2666429334282652E-2</v>
      </c>
      <c r="M1184">
        <f>Копия_20208[[#This Row],[Value (in 1000 rub)]]/Копия_20208[[#This Row],[Volume (in 1000 kg)]]/1000</f>
        <v>1.7483233822042465</v>
      </c>
    </row>
    <row r="1185" spans="1:13" hidden="1" x14ac:dyDescent="0.25">
      <c r="A1185">
        <v>2022</v>
      </c>
      <c r="B1185">
        <v>8</v>
      </c>
      <c r="C1185" s="1" t="s">
        <v>32</v>
      </c>
      <c r="D1185" s="1" t="s">
        <v>33</v>
      </c>
      <c r="E1185" s="1" t="s">
        <v>12</v>
      </c>
      <c r="F1185">
        <v>2.0199999999999999E-2</v>
      </c>
      <c r="G1185" s="5">
        <v>9.1996350000000007</v>
      </c>
      <c r="H1185">
        <v>7.1999999999999998E-3</v>
      </c>
      <c r="I1185">
        <v>7</v>
      </c>
      <c r="J1185" s="4">
        <f>AVERAGE(Копия_20208[[#This Row],[Units (in 1000)]]*1000/Копия_20208[[#This Row],[Number of stores]])</f>
        <v>2.8857142857142857</v>
      </c>
      <c r="K1185">
        <f t="shared" si="18"/>
        <v>455.4274752475248</v>
      </c>
      <c r="L1185">
        <f>Копия_20208[[#This Row],[Off-Take]]/Копия_20208[[#This Row],[Number of stores]]</f>
        <v>0.41224489795918368</v>
      </c>
      <c r="M1185">
        <f>Копия_20208[[#This Row],[Value (in 1000 rub)]]/Копия_20208[[#This Row],[Volume (in 1000 kg)]]/1000</f>
        <v>1.2777270833333334</v>
      </c>
    </row>
    <row r="1186" spans="1:13" hidden="1" x14ac:dyDescent="0.25">
      <c r="A1186">
        <v>2022</v>
      </c>
      <c r="B1186">
        <v>8</v>
      </c>
      <c r="C1186" s="1" t="s">
        <v>32</v>
      </c>
      <c r="D1186" s="1" t="s">
        <v>33</v>
      </c>
      <c r="E1186" s="1" t="s">
        <v>13</v>
      </c>
      <c r="F1186">
        <v>3.7499999999999999E-2</v>
      </c>
      <c r="G1186" s="5">
        <v>20.010375</v>
      </c>
      <c r="H1186">
        <v>1.8800000000000001E-2</v>
      </c>
      <c r="I1186">
        <v>35</v>
      </c>
      <c r="J1186" s="4">
        <f>AVERAGE(Копия_20208[[#This Row],[Units (in 1000)]]*1000/Копия_20208[[#This Row],[Number of stores]])</f>
        <v>1.0714285714285714</v>
      </c>
      <c r="K1186">
        <f t="shared" si="18"/>
        <v>533.61</v>
      </c>
      <c r="L1186">
        <f>Копия_20208[[#This Row],[Off-Take]]/Копия_20208[[#This Row],[Number of stores]]</f>
        <v>3.0612244897959183E-2</v>
      </c>
      <c r="M1186">
        <f>Копия_20208[[#This Row],[Value (in 1000 rub)]]/Копия_20208[[#This Row],[Volume (in 1000 kg)]]/1000</f>
        <v>1.0643816489361702</v>
      </c>
    </row>
    <row r="1187" spans="1:13" hidden="1" x14ac:dyDescent="0.25">
      <c r="A1187">
        <v>2022</v>
      </c>
      <c r="B1187">
        <v>8</v>
      </c>
      <c r="C1187" s="1" t="s">
        <v>32</v>
      </c>
      <c r="D1187" s="1" t="s">
        <v>55</v>
      </c>
      <c r="E1187" s="1" t="s">
        <v>12</v>
      </c>
      <c r="F1187">
        <v>5.6062000000000003</v>
      </c>
      <c r="G1187" s="5">
        <v>313.649181</v>
      </c>
      <c r="H1187">
        <v>1.9621999999999999</v>
      </c>
      <c r="I1187">
        <v>131</v>
      </c>
      <c r="J1187" s="4">
        <f>AVERAGE(Копия_20208[[#This Row],[Units (in 1000)]]*1000/Копия_20208[[#This Row],[Number of stores]])</f>
        <v>42.795419847328247</v>
      </c>
      <c r="K1187">
        <f t="shared" si="18"/>
        <v>55.94684117584103</v>
      </c>
      <c r="L1187">
        <f>Копия_20208[[#This Row],[Off-Take]]/Копия_20208[[#This Row],[Number of stores]]</f>
        <v>0.32668259425441409</v>
      </c>
      <c r="M1187">
        <f>Копия_20208[[#This Row],[Value (in 1000 rub)]]/Копия_20208[[#This Row],[Volume (in 1000 kg)]]/1000</f>
        <v>0.15984567373356437</v>
      </c>
    </row>
    <row r="1188" spans="1:13" hidden="1" x14ac:dyDescent="0.25">
      <c r="A1188">
        <v>2022</v>
      </c>
      <c r="B1188">
        <v>8</v>
      </c>
      <c r="C1188" s="1" t="s">
        <v>32</v>
      </c>
      <c r="D1188" s="1" t="s">
        <v>51</v>
      </c>
      <c r="E1188" s="1" t="s">
        <v>12</v>
      </c>
      <c r="F1188">
        <v>3.0958999999999999</v>
      </c>
      <c r="G1188" s="5">
        <v>202.80738400000001</v>
      </c>
      <c r="H1188">
        <v>1.1919</v>
      </c>
      <c r="I1188">
        <v>1758</v>
      </c>
      <c r="J1188" s="4">
        <f>AVERAGE(Копия_20208[[#This Row],[Units (in 1000)]]*1000/Копия_20208[[#This Row],[Number of stores]])</f>
        <v>1.7610352673492606</v>
      </c>
      <c r="K1188">
        <f t="shared" si="18"/>
        <v>65.50837688555832</v>
      </c>
      <c r="L1188">
        <f>Копия_20208[[#This Row],[Off-Take]]/Копия_20208[[#This Row],[Number of stores]]</f>
        <v>1.0017265457049264E-3</v>
      </c>
      <c r="M1188">
        <f>Копия_20208[[#This Row],[Value (in 1000 rub)]]/Копия_20208[[#This Row],[Volume (in 1000 kg)]]/1000</f>
        <v>0.17015469754174009</v>
      </c>
    </row>
    <row r="1189" spans="1:13" hidden="1" x14ac:dyDescent="0.25">
      <c r="A1189">
        <v>2022</v>
      </c>
      <c r="B1189">
        <v>8</v>
      </c>
      <c r="C1189" s="1" t="s">
        <v>32</v>
      </c>
      <c r="D1189" s="1" t="s">
        <v>51</v>
      </c>
      <c r="E1189" s="1" t="s">
        <v>13</v>
      </c>
      <c r="F1189">
        <v>0.36830000000000002</v>
      </c>
      <c r="G1189" s="5">
        <v>33.449024000000001</v>
      </c>
      <c r="H1189">
        <v>0.1804</v>
      </c>
      <c r="I1189">
        <v>120</v>
      </c>
      <c r="J1189" s="4">
        <f>AVERAGE(Копия_20208[[#This Row],[Units (in 1000)]]*1000/Копия_20208[[#This Row],[Number of stores]])</f>
        <v>3.0691666666666668</v>
      </c>
      <c r="K1189">
        <f t="shared" si="18"/>
        <v>90.820048873201188</v>
      </c>
      <c r="L1189">
        <f>Копия_20208[[#This Row],[Off-Take]]/Копия_20208[[#This Row],[Number of stores]]</f>
        <v>2.5576388888888892E-2</v>
      </c>
      <c r="M1189">
        <f>Копия_20208[[#This Row],[Value (in 1000 rub)]]/Копия_20208[[#This Row],[Volume (in 1000 kg)]]/1000</f>
        <v>0.18541587583148558</v>
      </c>
    </row>
    <row r="1190" spans="1:13" hidden="1" x14ac:dyDescent="0.25">
      <c r="A1190">
        <v>2022</v>
      </c>
      <c r="B1190">
        <v>8</v>
      </c>
      <c r="C1190" s="1" t="s">
        <v>32</v>
      </c>
      <c r="D1190" s="1" t="s">
        <v>35</v>
      </c>
      <c r="E1190" s="1" t="s">
        <v>18</v>
      </c>
      <c r="F1190">
        <v>0.32879999999999998</v>
      </c>
      <c r="G1190" s="5">
        <v>83.087602000000004</v>
      </c>
      <c r="H1190">
        <v>5.9200000000000003E-2</v>
      </c>
      <c r="I1190">
        <v>0</v>
      </c>
      <c r="J1190" s="4" t="e">
        <f>AVERAGE(Копия_20208[[#This Row],[Units (in 1000)]]*1000/Копия_20208[[#This Row],[Number of stores]])</f>
        <v>#DIV/0!</v>
      </c>
      <c r="K1190">
        <f t="shared" si="18"/>
        <v>252.69951946472023</v>
      </c>
      <c r="L1190" t="e">
        <f>Копия_20208[[#This Row],[Off-Take]]/Копия_20208[[#This Row],[Number of stores]]</f>
        <v>#DIV/0!</v>
      </c>
      <c r="M1190">
        <f>Копия_20208[[#This Row],[Value (in 1000 rub)]]/Копия_20208[[#This Row],[Volume (in 1000 kg)]]/1000</f>
        <v>1.4035067905405405</v>
      </c>
    </row>
    <row r="1191" spans="1:13" hidden="1" x14ac:dyDescent="0.25">
      <c r="A1191">
        <v>2022</v>
      </c>
      <c r="B1191">
        <v>8</v>
      </c>
      <c r="C1191" s="1" t="s">
        <v>32</v>
      </c>
      <c r="D1191" s="1" t="s">
        <v>35</v>
      </c>
      <c r="E1191" s="1" t="s">
        <v>12</v>
      </c>
      <c r="F1191">
        <v>0.3392</v>
      </c>
      <c r="G1191" s="5">
        <v>98.935481999999993</v>
      </c>
      <c r="H1191">
        <v>0.1187</v>
      </c>
      <c r="I1191">
        <v>0</v>
      </c>
      <c r="J1191" s="4" t="e">
        <f>AVERAGE(Копия_20208[[#This Row],[Units (in 1000)]]*1000/Копия_20208[[#This Row],[Number of stores]])</f>
        <v>#DIV/0!</v>
      </c>
      <c r="K1191">
        <f t="shared" si="18"/>
        <v>291.67300117924526</v>
      </c>
      <c r="L1191" t="e">
        <f>Копия_20208[[#This Row],[Off-Take]]/Копия_20208[[#This Row],[Number of stores]]</f>
        <v>#DIV/0!</v>
      </c>
      <c r="M1191">
        <f>Копия_20208[[#This Row],[Value (in 1000 rub)]]/Копия_20208[[#This Row],[Volume (in 1000 kg)]]/1000</f>
        <v>0.83349184498736306</v>
      </c>
    </row>
    <row r="1192" spans="1:13" hidden="1" x14ac:dyDescent="0.25">
      <c r="A1192">
        <v>2022</v>
      </c>
      <c r="B1192">
        <v>9</v>
      </c>
      <c r="C1192" s="1" t="s">
        <v>9</v>
      </c>
      <c r="D1192" s="1" t="s">
        <v>15</v>
      </c>
      <c r="E1192" s="1" t="s">
        <v>11</v>
      </c>
      <c r="F1192">
        <v>0.2591</v>
      </c>
      <c r="G1192" s="5">
        <v>21.931858999999999</v>
      </c>
      <c r="H1192">
        <v>5.1799999999999999E-2</v>
      </c>
      <c r="I1192">
        <v>32</v>
      </c>
      <c r="J1192" s="4">
        <f>AVERAGE(Копия_20208[[#This Row],[Units (in 1000)]]*1000/Копия_20208[[#This Row],[Number of stores]])</f>
        <v>8.0968750000000007</v>
      </c>
      <c r="K1192">
        <f t="shared" si="18"/>
        <v>84.646310304901576</v>
      </c>
      <c r="L1192">
        <f>Копия_20208[[#This Row],[Off-Take]]/Копия_20208[[#This Row],[Number of stores]]</f>
        <v>0.25302734375000002</v>
      </c>
      <c r="M1192">
        <f>Копия_20208[[#This Row],[Value (in 1000 rub)]]/Копия_20208[[#This Row],[Volume (in 1000 kg)]]/1000</f>
        <v>0.42339496138996141</v>
      </c>
    </row>
    <row r="1193" spans="1:13" x14ac:dyDescent="0.25">
      <c r="A1193">
        <v>2022</v>
      </c>
      <c r="B1193">
        <v>7</v>
      </c>
      <c r="C1193" s="1" t="s">
        <v>9</v>
      </c>
      <c r="D1193" s="1" t="s">
        <v>10</v>
      </c>
      <c r="E1193" s="1" t="s">
        <v>13</v>
      </c>
      <c r="F1193">
        <v>24.308599999999998</v>
      </c>
      <c r="G1193" s="5">
        <v>3206.174313</v>
      </c>
      <c r="H1193">
        <v>12.154400000000001</v>
      </c>
      <c r="I1193">
        <v>540</v>
      </c>
      <c r="J1193" s="4">
        <f>AVERAGE(Копия_20208[[#This Row],[Units (in 1000)]]*1000/Копия_20208[[#This Row],[Number of stores]])</f>
        <v>45.01592592592592</v>
      </c>
      <c r="K1193">
        <f t="shared" si="18"/>
        <v>131.89465098771629</v>
      </c>
      <c r="L1193">
        <f>Копия_20208[[#This Row],[Off-Take]]/Копия_20208[[#This Row],[Number of stores]]</f>
        <v>8.3362825788751704E-2</v>
      </c>
      <c r="M1193">
        <f>Копия_20208[[#This Row],[Value (in 1000 rub)]]/Копия_20208[[#This Row],[Volume (in 1000 kg)]]/1000</f>
        <v>0.2637871316560258</v>
      </c>
    </row>
    <row r="1194" spans="1:13" hidden="1" x14ac:dyDescent="0.25">
      <c r="A1194">
        <v>2022</v>
      </c>
      <c r="B1194">
        <v>9</v>
      </c>
      <c r="C1194" s="1" t="s">
        <v>9</v>
      </c>
      <c r="D1194" s="1" t="s">
        <v>10</v>
      </c>
      <c r="E1194" s="1" t="s">
        <v>11</v>
      </c>
      <c r="F1194">
        <v>4.4724000000000004</v>
      </c>
      <c r="G1194" s="5">
        <v>372.44873799999999</v>
      </c>
      <c r="H1194">
        <v>0.93920000000000003</v>
      </c>
      <c r="I1194">
        <v>337</v>
      </c>
      <c r="J1194" s="4">
        <f>AVERAGE(Копия_20208[[#This Row],[Units (in 1000)]]*1000/Копия_20208[[#This Row],[Number of stores]])</f>
        <v>13.271216617210683</v>
      </c>
      <c r="K1194">
        <f t="shared" si="18"/>
        <v>83.277152759144968</v>
      </c>
      <c r="L1194">
        <f>Копия_20208[[#This Row],[Off-Take]]/Копия_20208[[#This Row],[Number of stores]]</f>
        <v>3.9380464739497578E-2</v>
      </c>
      <c r="M1194">
        <f>Копия_20208[[#This Row],[Value (in 1000 rub)]]/Копия_20208[[#This Row],[Volume (in 1000 kg)]]/1000</f>
        <v>0.39655955919931851</v>
      </c>
    </row>
    <row r="1195" spans="1:13" x14ac:dyDescent="0.25">
      <c r="A1195">
        <v>2022</v>
      </c>
      <c r="B1195">
        <v>7</v>
      </c>
      <c r="C1195" s="1" t="s">
        <v>9</v>
      </c>
      <c r="D1195" s="1" t="s">
        <v>15</v>
      </c>
      <c r="E1195" s="1" t="s">
        <v>13</v>
      </c>
      <c r="F1195">
        <v>40.531799999999997</v>
      </c>
      <c r="G1195" s="5">
        <v>7236.9815360000002</v>
      </c>
      <c r="H1195">
        <v>16.212700000000002</v>
      </c>
      <c r="I1195">
        <v>627</v>
      </c>
      <c r="J1195" s="4">
        <f>AVERAGE(Копия_20208[[#This Row],[Units (in 1000)]]*1000/Копия_20208[[#This Row],[Number of stores]])</f>
        <v>64.644019138755979</v>
      </c>
      <c r="K1195">
        <f t="shared" si="18"/>
        <v>178.55070675370945</v>
      </c>
      <c r="L1195">
        <f>Копия_20208[[#This Row],[Off-Take]]/Копия_20208[[#This Row],[Number of stores]]</f>
        <v>0.10310050899323123</v>
      </c>
      <c r="M1195">
        <f>Копия_20208[[#This Row],[Value (in 1000 rub)]]/Копия_20208[[#This Row],[Volume (in 1000 kg)]]/1000</f>
        <v>0.4463773175350188</v>
      </c>
    </row>
    <row r="1196" spans="1:13" x14ac:dyDescent="0.25">
      <c r="A1196">
        <v>2022</v>
      </c>
      <c r="B1196">
        <v>7</v>
      </c>
      <c r="C1196" s="1" t="s">
        <v>26</v>
      </c>
      <c r="D1196" s="1" t="s">
        <v>10</v>
      </c>
      <c r="E1196" s="1" t="s">
        <v>13</v>
      </c>
      <c r="F1196">
        <v>1.7908999999999999</v>
      </c>
      <c r="G1196" s="5">
        <v>304.38489700000002</v>
      </c>
      <c r="H1196">
        <v>0.89539999999999997</v>
      </c>
      <c r="I1196">
        <v>432</v>
      </c>
      <c r="J1196" s="4">
        <f>AVERAGE(Копия_20208[[#This Row],[Units (in 1000)]]*1000/Копия_20208[[#This Row],[Number of stores]])</f>
        <v>4.1456018518518514</v>
      </c>
      <c r="K1196">
        <f t="shared" si="18"/>
        <v>169.96197275113073</v>
      </c>
      <c r="L1196">
        <f>Копия_20208[[#This Row],[Off-Take]]/Копия_20208[[#This Row],[Number of stores]]</f>
        <v>9.5963005829903959E-3</v>
      </c>
      <c r="M1196">
        <f>Копия_20208[[#This Row],[Value (in 1000 rub)]]/Копия_20208[[#This Row],[Volume (in 1000 kg)]]/1000</f>
        <v>0.33994292718338176</v>
      </c>
    </row>
    <row r="1197" spans="1:13" hidden="1" x14ac:dyDescent="0.25">
      <c r="A1197">
        <v>2022</v>
      </c>
      <c r="B1197">
        <v>9</v>
      </c>
      <c r="C1197" s="1" t="s">
        <v>9</v>
      </c>
      <c r="D1197" s="1" t="s">
        <v>21</v>
      </c>
      <c r="E1197" s="1" t="s">
        <v>22</v>
      </c>
      <c r="F1197">
        <v>5.4999999999999997E-3</v>
      </c>
      <c r="G1197" s="5">
        <v>1.1916530000000001</v>
      </c>
      <c r="H1197">
        <v>1.5E-3</v>
      </c>
      <c r="I1197">
        <v>2</v>
      </c>
      <c r="J1197" s="4">
        <f>AVERAGE(Копия_20208[[#This Row],[Units (in 1000)]]*1000/Копия_20208[[#This Row],[Number of stores]])</f>
        <v>2.75</v>
      </c>
      <c r="K1197">
        <f t="shared" si="18"/>
        <v>216.66418181818185</v>
      </c>
      <c r="L1197">
        <f>Копия_20208[[#This Row],[Off-Take]]/Копия_20208[[#This Row],[Number of stores]]</f>
        <v>1.375</v>
      </c>
      <c r="M1197">
        <f>Копия_20208[[#This Row],[Value (in 1000 rub)]]/Копия_20208[[#This Row],[Volume (in 1000 kg)]]/1000</f>
        <v>0.79443533333333338</v>
      </c>
    </row>
    <row r="1198" spans="1:13" hidden="1" x14ac:dyDescent="0.25">
      <c r="A1198">
        <v>2022</v>
      </c>
      <c r="B1198">
        <v>9</v>
      </c>
      <c r="C1198" s="1" t="s">
        <v>9</v>
      </c>
      <c r="D1198" s="1" t="s">
        <v>21</v>
      </c>
      <c r="E1198" s="1" t="s">
        <v>13</v>
      </c>
      <c r="F1198">
        <v>3.7585999999999999</v>
      </c>
      <c r="G1198" s="5">
        <v>578.31913099999997</v>
      </c>
      <c r="H1198">
        <v>1.5034000000000001</v>
      </c>
      <c r="I1198">
        <v>164</v>
      </c>
      <c r="J1198" s="4">
        <f>AVERAGE(Копия_20208[[#This Row],[Units (in 1000)]]*1000/Копия_20208[[#This Row],[Number of stores]])</f>
        <v>22.918292682926829</v>
      </c>
      <c r="K1198">
        <f t="shared" si="18"/>
        <v>153.86556989304529</v>
      </c>
      <c r="L1198">
        <f>Копия_20208[[#This Row],[Off-Take]]/Копия_20208[[#This Row],[Number of stores]]</f>
        <v>0.13974568709101726</v>
      </c>
      <c r="M1198">
        <f>Копия_20208[[#This Row],[Value (in 1000 rub)]]/Копия_20208[[#This Row],[Volume (in 1000 kg)]]/1000</f>
        <v>0.38467415923905812</v>
      </c>
    </row>
    <row r="1199" spans="1:13" hidden="1" x14ac:dyDescent="0.25">
      <c r="A1199">
        <v>2022</v>
      </c>
      <c r="B1199">
        <v>9</v>
      </c>
      <c r="C1199" s="1" t="s">
        <v>9</v>
      </c>
      <c r="D1199" s="1" t="s">
        <v>17</v>
      </c>
      <c r="E1199" s="1" t="s">
        <v>18</v>
      </c>
      <c r="F1199">
        <v>2.8967999999999998</v>
      </c>
      <c r="G1199" s="5">
        <v>309.26137699999998</v>
      </c>
      <c r="H1199">
        <v>0.52139999999999997</v>
      </c>
      <c r="I1199">
        <v>156</v>
      </c>
      <c r="J1199" s="4">
        <f>AVERAGE(Копия_20208[[#This Row],[Units (in 1000)]]*1000/Копия_20208[[#This Row],[Number of stores]])</f>
        <v>18.569230769230767</v>
      </c>
      <c r="K1199">
        <f t="shared" si="18"/>
        <v>106.75965789837062</v>
      </c>
      <c r="L1199">
        <f>Копия_20208[[#This Row],[Off-Take]]/Копия_20208[[#This Row],[Number of stores]]</f>
        <v>0.11903353057199209</v>
      </c>
      <c r="M1199">
        <f>Копия_20208[[#This Row],[Value (in 1000 rub)]]/Копия_20208[[#This Row],[Volume (in 1000 kg)]]/1000</f>
        <v>0.59313651131568845</v>
      </c>
    </row>
    <row r="1200" spans="1:13" hidden="1" x14ac:dyDescent="0.25">
      <c r="A1200">
        <v>2022</v>
      </c>
      <c r="B1200">
        <v>9</v>
      </c>
      <c r="C1200" s="1" t="s">
        <v>9</v>
      </c>
      <c r="D1200" s="1" t="s">
        <v>20</v>
      </c>
      <c r="E1200" s="1" t="s">
        <v>22</v>
      </c>
      <c r="F1200">
        <v>5.3800000000000001E-2</v>
      </c>
      <c r="G1200" s="5">
        <v>3.2104729999999999</v>
      </c>
      <c r="H1200">
        <v>1.4E-2</v>
      </c>
      <c r="I1200">
        <v>4</v>
      </c>
      <c r="J1200" s="4">
        <f>AVERAGE(Копия_20208[[#This Row],[Units (in 1000)]]*1000/Копия_20208[[#This Row],[Number of stores]])</f>
        <v>13.45</v>
      </c>
      <c r="K1200">
        <f t="shared" si="18"/>
        <v>59.674219330855017</v>
      </c>
      <c r="L1200">
        <f>Копия_20208[[#This Row],[Off-Take]]/Копия_20208[[#This Row],[Number of stores]]</f>
        <v>3.3624999999999998</v>
      </c>
      <c r="M1200">
        <f>Копия_20208[[#This Row],[Value (in 1000 rub)]]/Копия_20208[[#This Row],[Volume (in 1000 kg)]]/1000</f>
        <v>0.22931949999999998</v>
      </c>
    </row>
    <row r="1201" spans="1:13" hidden="1" x14ac:dyDescent="0.25">
      <c r="A1201">
        <v>2022</v>
      </c>
      <c r="B1201">
        <v>9</v>
      </c>
      <c r="C1201" s="1" t="s">
        <v>9</v>
      </c>
      <c r="D1201" s="1" t="s">
        <v>20</v>
      </c>
      <c r="E1201" s="1" t="s">
        <v>12</v>
      </c>
      <c r="F1201">
        <v>2.4312999999999998</v>
      </c>
      <c r="G1201" s="5">
        <v>168.27213399999999</v>
      </c>
      <c r="H1201">
        <v>0.87529999999999997</v>
      </c>
      <c r="I1201">
        <v>159</v>
      </c>
      <c r="J1201" s="4">
        <f>AVERAGE(Копия_20208[[#This Row],[Units (in 1000)]]*1000/Копия_20208[[#This Row],[Number of stores]])</f>
        <v>15.291194968553457</v>
      </c>
      <c r="K1201">
        <f t="shared" si="18"/>
        <v>69.210765434129897</v>
      </c>
      <c r="L1201">
        <f>Копия_20208[[#This Row],[Off-Take]]/Копия_20208[[#This Row],[Number of stores]]</f>
        <v>9.617103753807206E-2</v>
      </c>
      <c r="M1201">
        <f>Копия_20208[[#This Row],[Value (in 1000 rub)]]/Копия_20208[[#This Row],[Volume (in 1000 kg)]]/1000</f>
        <v>0.19224509768079517</v>
      </c>
    </row>
    <row r="1202" spans="1:13" hidden="1" x14ac:dyDescent="0.25">
      <c r="A1202">
        <v>2022</v>
      </c>
      <c r="B1202">
        <v>9</v>
      </c>
      <c r="C1202" s="1" t="s">
        <v>9</v>
      </c>
      <c r="D1202" s="1" t="s">
        <v>54</v>
      </c>
      <c r="E1202" s="1" t="s">
        <v>12</v>
      </c>
      <c r="F1202">
        <v>0.97430000000000005</v>
      </c>
      <c r="G1202" s="5">
        <v>88.223206000000005</v>
      </c>
      <c r="H1202">
        <v>0.34100000000000003</v>
      </c>
      <c r="I1202">
        <v>81</v>
      </c>
      <c r="J1202" s="4">
        <f>AVERAGE(Копия_20208[[#This Row],[Units (in 1000)]]*1000/Копия_20208[[#This Row],[Number of stores]])</f>
        <v>12.028395061728396</v>
      </c>
      <c r="K1202">
        <f t="shared" si="18"/>
        <v>90.550349994868114</v>
      </c>
      <c r="L1202">
        <f>Копия_20208[[#This Row],[Off-Take]]/Копия_20208[[#This Row],[Number of stores]]</f>
        <v>0.14849870446578267</v>
      </c>
      <c r="M1202">
        <f>Копия_20208[[#This Row],[Value (in 1000 rub)]]/Копия_20208[[#This Row],[Volume (in 1000 kg)]]/1000</f>
        <v>0.25871907917888565</v>
      </c>
    </row>
    <row r="1203" spans="1:13" hidden="1" x14ac:dyDescent="0.25">
      <c r="A1203">
        <v>2022</v>
      </c>
      <c r="B1203">
        <v>9</v>
      </c>
      <c r="C1203" s="1" t="s">
        <v>9</v>
      </c>
      <c r="D1203" s="1" t="s">
        <v>53</v>
      </c>
      <c r="E1203" s="1" t="s">
        <v>12</v>
      </c>
      <c r="F1203">
        <v>0.84909999999999997</v>
      </c>
      <c r="G1203" s="5">
        <v>78.136527999999998</v>
      </c>
      <c r="H1203">
        <v>0.29720000000000002</v>
      </c>
      <c r="I1203">
        <v>114</v>
      </c>
      <c r="J1203" s="4">
        <f>AVERAGE(Копия_20208[[#This Row],[Units (in 1000)]]*1000/Копия_20208[[#This Row],[Number of stores]])</f>
        <v>7.4482456140350868</v>
      </c>
      <c r="K1203">
        <f t="shared" ref="K1203:K1266" si="19">AVERAGE(G1203/F1203)</f>
        <v>92.022762925450479</v>
      </c>
      <c r="L1203">
        <f>Копия_20208[[#This Row],[Off-Take]]/Копия_20208[[#This Row],[Number of stores]]</f>
        <v>6.533548784241304E-2</v>
      </c>
      <c r="M1203">
        <f>Копия_20208[[#This Row],[Value (in 1000 rub)]]/Копия_20208[[#This Row],[Volume (in 1000 kg)]]/1000</f>
        <v>0.26290890982503362</v>
      </c>
    </row>
    <row r="1204" spans="1:13" hidden="1" x14ac:dyDescent="0.25">
      <c r="A1204">
        <v>2022</v>
      </c>
      <c r="B1204">
        <v>9</v>
      </c>
      <c r="C1204" s="1" t="s">
        <v>9</v>
      </c>
      <c r="D1204" s="1" t="s">
        <v>57</v>
      </c>
      <c r="E1204" s="1" t="s">
        <v>22</v>
      </c>
      <c r="F1204">
        <v>1.1431</v>
      </c>
      <c r="G1204" s="5">
        <v>75.358834999999999</v>
      </c>
      <c r="H1204">
        <v>0.2858</v>
      </c>
      <c r="I1204">
        <v>0</v>
      </c>
      <c r="J1204" s="4" t="e">
        <f>AVERAGE(Копия_20208[[#This Row],[Units (in 1000)]]*1000/Копия_20208[[#This Row],[Number of stores]])</f>
        <v>#DIV/0!</v>
      </c>
      <c r="K1204">
        <f t="shared" si="19"/>
        <v>65.924971568541679</v>
      </c>
      <c r="L1204" t="e">
        <f>Копия_20208[[#This Row],[Off-Take]]/Копия_20208[[#This Row],[Number of stores]]</f>
        <v>#DIV/0!</v>
      </c>
      <c r="M1204">
        <f>Копия_20208[[#This Row],[Value (in 1000 rub)]]/Копия_20208[[#This Row],[Volume (in 1000 kg)]]/1000</f>
        <v>0.26367681945416377</v>
      </c>
    </row>
    <row r="1205" spans="1:13" hidden="1" x14ac:dyDescent="0.25">
      <c r="A1205">
        <v>2022</v>
      </c>
      <c r="B1205">
        <v>9</v>
      </c>
      <c r="C1205" s="1" t="s">
        <v>9</v>
      </c>
      <c r="D1205" s="1" t="s">
        <v>55</v>
      </c>
      <c r="E1205" s="1" t="s">
        <v>12</v>
      </c>
      <c r="F1205">
        <v>1.0530999999999999</v>
      </c>
      <c r="G1205" s="5">
        <v>56.502913999999997</v>
      </c>
      <c r="H1205">
        <v>0.36859999999999998</v>
      </c>
      <c r="I1205">
        <v>0</v>
      </c>
      <c r="J1205" s="4" t="e">
        <f>AVERAGE(Копия_20208[[#This Row],[Units (in 1000)]]*1000/Копия_20208[[#This Row],[Number of stores]])</f>
        <v>#DIV/0!</v>
      </c>
      <c r="K1205">
        <f t="shared" si="19"/>
        <v>53.653892317918526</v>
      </c>
      <c r="L1205" t="e">
        <f>Копия_20208[[#This Row],[Off-Take]]/Копия_20208[[#This Row],[Number of stores]]</f>
        <v>#DIV/0!</v>
      </c>
      <c r="M1205">
        <f>Копия_20208[[#This Row],[Value (in 1000 rub)]]/Копия_20208[[#This Row],[Volume (in 1000 kg)]]/1000</f>
        <v>0.15329059685295712</v>
      </c>
    </row>
    <row r="1206" spans="1:13" hidden="1" x14ac:dyDescent="0.25">
      <c r="A1206">
        <v>2022</v>
      </c>
      <c r="B1206">
        <v>9</v>
      </c>
      <c r="C1206" s="1" t="s">
        <v>9</v>
      </c>
      <c r="D1206" s="1" t="s">
        <v>19</v>
      </c>
      <c r="E1206" s="1" t="s">
        <v>12</v>
      </c>
      <c r="F1206">
        <v>0.2482</v>
      </c>
      <c r="G1206" s="5">
        <v>47.686528000000003</v>
      </c>
      <c r="H1206">
        <v>9.1800000000000007E-2</v>
      </c>
      <c r="I1206">
        <v>0</v>
      </c>
      <c r="J1206" s="4" t="e">
        <f>AVERAGE(Копия_20208[[#This Row],[Units (in 1000)]]*1000/Копия_20208[[#This Row],[Number of stores]])</f>
        <v>#DIV/0!</v>
      </c>
      <c r="K1206">
        <f t="shared" si="19"/>
        <v>192.12944399677681</v>
      </c>
      <c r="L1206" t="e">
        <f>Копия_20208[[#This Row],[Off-Take]]/Копия_20208[[#This Row],[Number of stores]]</f>
        <v>#DIV/0!</v>
      </c>
      <c r="M1206">
        <f>Копия_20208[[#This Row],[Value (in 1000 rub)]]/Копия_20208[[#This Row],[Volume (in 1000 kg)]]/1000</f>
        <v>0.51946108932461865</v>
      </c>
    </row>
    <row r="1207" spans="1:13" hidden="1" x14ac:dyDescent="0.25">
      <c r="A1207">
        <v>2022</v>
      </c>
      <c r="B1207">
        <v>9</v>
      </c>
      <c r="C1207" s="1" t="s">
        <v>26</v>
      </c>
      <c r="D1207" s="1" t="s">
        <v>10</v>
      </c>
      <c r="E1207" s="1" t="s">
        <v>11</v>
      </c>
      <c r="F1207">
        <v>13.612</v>
      </c>
      <c r="G1207" s="5">
        <v>1019.348168</v>
      </c>
      <c r="H1207">
        <v>2.8586</v>
      </c>
      <c r="I1207">
        <v>3207</v>
      </c>
      <c r="J1207" s="4">
        <f>AVERAGE(Копия_20208[[#This Row],[Units (in 1000)]]*1000/Копия_20208[[#This Row],[Number of stores]])</f>
        <v>4.2444652323043339</v>
      </c>
      <c r="K1207">
        <f t="shared" si="19"/>
        <v>74.885995298266238</v>
      </c>
      <c r="L1207">
        <f>Копия_20208[[#This Row],[Off-Take]]/Копия_20208[[#This Row],[Number of stores]]</f>
        <v>1.3235002283455983E-3</v>
      </c>
      <c r="M1207">
        <f>Копия_20208[[#This Row],[Value (in 1000 rub)]]/Копия_20208[[#This Row],[Volume (in 1000 kg)]]/1000</f>
        <v>0.35658999790107043</v>
      </c>
    </row>
    <row r="1208" spans="1:13" x14ac:dyDescent="0.25">
      <c r="A1208">
        <v>2022</v>
      </c>
      <c r="B1208">
        <v>7</v>
      </c>
      <c r="C1208" s="1" t="s">
        <v>26</v>
      </c>
      <c r="D1208" s="1" t="s">
        <v>15</v>
      </c>
      <c r="E1208" s="1" t="s">
        <v>13</v>
      </c>
      <c r="F1208">
        <v>10.2943</v>
      </c>
      <c r="G1208" s="5">
        <v>1980.9562169999999</v>
      </c>
      <c r="H1208">
        <v>4.1177000000000001</v>
      </c>
      <c r="I1208">
        <v>1693</v>
      </c>
      <c r="J1208" s="4">
        <f>AVERAGE(Копия_20208[[#This Row],[Units (in 1000)]]*1000/Копия_20208[[#This Row],[Number of stores]])</f>
        <v>6.0805079740106311</v>
      </c>
      <c r="K1208">
        <f t="shared" si="19"/>
        <v>192.43233799286983</v>
      </c>
      <c r="L1208">
        <f>Копия_20208[[#This Row],[Off-Take]]/Копия_20208[[#This Row],[Number of stores]]</f>
        <v>3.5915581653931665E-3</v>
      </c>
      <c r="M1208">
        <f>Копия_20208[[#This Row],[Value (in 1000 rub)]]/Копия_20208[[#This Row],[Volume (in 1000 kg)]]/1000</f>
        <v>0.48108318163052183</v>
      </c>
    </row>
    <row r="1209" spans="1:13" x14ac:dyDescent="0.25">
      <c r="A1209">
        <v>2022</v>
      </c>
      <c r="B1209">
        <v>7</v>
      </c>
      <c r="C1209" s="1" t="s">
        <v>32</v>
      </c>
      <c r="D1209" s="1" t="s">
        <v>10</v>
      </c>
      <c r="E1209" s="1" t="s">
        <v>13</v>
      </c>
      <c r="F1209">
        <v>8.9411000000000005</v>
      </c>
      <c r="G1209" s="5">
        <v>1254.763085</v>
      </c>
      <c r="H1209">
        <v>4.4703999999999997</v>
      </c>
      <c r="I1209">
        <v>724</v>
      </c>
      <c r="J1209" s="4">
        <f>AVERAGE(Копия_20208[[#This Row],[Units (in 1000)]]*1000/Копия_20208[[#This Row],[Number of stores]])</f>
        <v>12.349585635359116</v>
      </c>
      <c r="K1209">
        <f t="shared" si="19"/>
        <v>140.33654527966357</v>
      </c>
      <c r="L1209">
        <f>Копия_20208[[#This Row],[Off-Take]]/Копия_20208[[#This Row],[Number of stores]]</f>
        <v>1.7057438722871708E-2</v>
      </c>
      <c r="M1209">
        <f>Копия_20208[[#This Row],[Value (in 1000 rub)]]/Копия_20208[[#This Row],[Volume (in 1000 kg)]]/1000</f>
        <v>0.2806825082766643</v>
      </c>
    </row>
    <row r="1210" spans="1:13" hidden="1" x14ac:dyDescent="0.25">
      <c r="A1210">
        <v>2022</v>
      </c>
      <c r="B1210">
        <v>9</v>
      </c>
      <c r="C1210" s="1" t="s">
        <v>26</v>
      </c>
      <c r="D1210" s="1" t="s">
        <v>10</v>
      </c>
      <c r="E1210" s="1" t="s">
        <v>14</v>
      </c>
      <c r="F1210">
        <v>0.2838</v>
      </c>
      <c r="G1210" s="5">
        <v>45.835925000000003</v>
      </c>
      <c r="H1210">
        <v>0.21279999999999999</v>
      </c>
      <c r="I1210">
        <v>168</v>
      </c>
      <c r="J1210" s="4">
        <f>AVERAGE(Копия_20208[[#This Row],[Units (in 1000)]]*1000/Копия_20208[[#This Row],[Number of stores]])</f>
        <v>1.6892857142857143</v>
      </c>
      <c r="K1210">
        <f t="shared" si="19"/>
        <v>161.50784002818887</v>
      </c>
      <c r="L1210">
        <f>Копия_20208[[#This Row],[Off-Take]]/Копия_20208[[#This Row],[Number of stores]]</f>
        <v>1.0055272108843537E-2</v>
      </c>
      <c r="M1210">
        <f>Копия_20208[[#This Row],[Value (in 1000 rub)]]/Копия_20208[[#This Row],[Volume (in 1000 kg)]]/1000</f>
        <v>0.21539438439849626</v>
      </c>
    </row>
    <row r="1211" spans="1:13" hidden="1" x14ac:dyDescent="0.25">
      <c r="A1211">
        <v>2022</v>
      </c>
      <c r="B1211">
        <v>9</v>
      </c>
      <c r="C1211" s="1" t="s">
        <v>26</v>
      </c>
      <c r="D1211" s="1" t="s">
        <v>15</v>
      </c>
      <c r="E1211" s="1" t="s">
        <v>11</v>
      </c>
      <c r="F1211">
        <v>0.70309999999999995</v>
      </c>
      <c r="G1211" s="5">
        <v>83.168761000000003</v>
      </c>
      <c r="H1211">
        <v>0.1406</v>
      </c>
      <c r="I1211">
        <v>202</v>
      </c>
      <c r="J1211" s="4">
        <f>AVERAGE(Копия_20208[[#This Row],[Units (in 1000)]]*1000/Копия_20208[[#This Row],[Number of stores]])</f>
        <v>3.4806930693069305</v>
      </c>
      <c r="K1211">
        <f t="shared" si="19"/>
        <v>118.28866590812119</v>
      </c>
      <c r="L1211">
        <f>Копия_20208[[#This Row],[Off-Take]]/Копия_20208[[#This Row],[Number of stores]]</f>
        <v>1.723115380845015E-2</v>
      </c>
      <c r="M1211">
        <f>Копия_20208[[#This Row],[Value (in 1000 rub)]]/Копия_20208[[#This Row],[Volume (in 1000 kg)]]/1000</f>
        <v>0.59152746088193453</v>
      </c>
    </row>
    <row r="1212" spans="1:13" x14ac:dyDescent="0.25">
      <c r="A1212">
        <v>2022</v>
      </c>
      <c r="B1212">
        <v>7</v>
      </c>
      <c r="C1212" s="1" t="s">
        <v>32</v>
      </c>
      <c r="D1212" s="1" t="s">
        <v>15</v>
      </c>
      <c r="E1212" s="1" t="s">
        <v>13</v>
      </c>
      <c r="F1212">
        <v>40.710799999999999</v>
      </c>
      <c r="G1212" s="5">
        <v>7831.7069760000004</v>
      </c>
      <c r="H1212">
        <v>16.284300000000002</v>
      </c>
      <c r="I1212">
        <v>3981</v>
      </c>
      <c r="J1212" s="4">
        <f>AVERAGE(Копия_20208[[#This Row],[Units (in 1000)]]*1000/Копия_20208[[#This Row],[Number of stores]])</f>
        <v>10.226274805325295</v>
      </c>
      <c r="K1212">
        <f t="shared" si="19"/>
        <v>192.37418513023573</v>
      </c>
      <c r="L1212">
        <f>Копия_20208[[#This Row],[Off-Take]]/Копия_20208[[#This Row],[Number of stores]]</f>
        <v>2.5687703605439074E-3</v>
      </c>
      <c r="M1212">
        <f>Копия_20208[[#This Row],[Value (in 1000 rub)]]/Копия_20208[[#This Row],[Volume (in 1000 kg)]]/1000</f>
        <v>0.48093605349938279</v>
      </c>
    </row>
    <row r="1213" spans="1:13" hidden="1" x14ac:dyDescent="0.25">
      <c r="A1213">
        <v>2022</v>
      </c>
      <c r="B1213">
        <v>9</v>
      </c>
      <c r="C1213" s="1" t="s">
        <v>26</v>
      </c>
      <c r="D1213" s="1" t="s">
        <v>20</v>
      </c>
      <c r="E1213" s="1" t="s">
        <v>22</v>
      </c>
      <c r="F1213">
        <v>0.78269999999999995</v>
      </c>
      <c r="G1213" s="5">
        <v>48.973263000000003</v>
      </c>
      <c r="H1213">
        <v>0.20349999999999999</v>
      </c>
      <c r="I1213">
        <v>191</v>
      </c>
      <c r="J1213" s="4">
        <f>AVERAGE(Копия_20208[[#This Row],[Units (in 1000)]]*1000/Копия_20208[[#This Row],[Number of stores]])</f>
        <v>4.0979057591623036</v>
      </c>
      <c r="K1213">
        <f t="shared" si="19"/>
        <v>62.569647374472986</v>
      </c>
      <c r="L1213">
        <f>Копия_20208[[#This Row],[Off-Take]]/Копия_20208[[#This Row],[Number of stores]]</f>
        <v>2.1455003974671746E-2</v>
      </c>
      <c r="M1213">
        <f>Копия_20208[[#This Row],[Value (in 1000 rub)]]/Копия_20208[[#This Row],[Volume (in 1000 kg)]]/1000</f>
        <v>0.24065485503685505</v>
      </c>
    </row>
    <row r="1214" spans="1:13" hidden="1" x14ac:dyDescent="0.25">
      <c r="A1214">
        <v>2022</v>
      </c>
      <c r="B1214">
        <v>9</v>
      </c>
      <c r="C1214" s="1" t="s">
        <v>26</v>
      </c>
      <c r="D1214" s="1" t="s">
        <v>20</v>
      </c>
      <c r="E1214" s="1" t="s">
        <v>12</v>
      </c>
      <c r="F1214">
        <v>14.0677</v>
      </c>
      <c r="G1214" s="5">
        <v>770.71858399999996</v>
      </c>
      <c r="H1214">
        <v>5.0643000000000002</v>
      </c>
      <c r="I1214">
        <v>1386</v>
      </c>
      <c r="J1214" s="4">
        <f>AVERAGE(Копия_20208[[#This Row],[Units (in 1000)]]*1000/Копия_20208[[#This Row],[Number of stores]])</f>
        <v>10.149855699855701</v>
      </c>
      <c r="K1214">
        <f t="shared" si="19"/>
        <v>54.78639607043084</v>
      </c>
      <c r="L1214">
        <f>Копия_20208[[#This Row],[Off-Take]]/Копия_20208[[#This Row],[Number of stores]]</f>
        <v>7.3231282105740989E-3</v>
      </c>
      <c r="M1214">
        <f>Копия_20208[[#This Row],[Value (in 1000 rub)]]/Копия_20208[[#This Row],[Volume (in 1000 kg)]]/1000</f>
        <v>0.15218659716051575</v>
      </c>
    </row>
    <row r="1215" spans="1:13" hidden="1" x14ac:dyDescent="0.25">
      <c r="A1215">
        <v>2022</v>
      </c>
      <c r="B1215">
        <v>9</v>
      </c>
      <c r="C1215" s="1" t="s">
        <v>26</v>
      </c>
      <c r="D1215" s="1" t="s">
        <v>17</v>
      </c>
      <c r="E1215" s="1" t="s">
        <v>18</v>
      </c>
      <c r="F1215">
        <v>3.8073999999999999</v>
      </c>
      <c r="G1215" s="5">
        <v>297.966205</v>
      </c>
      <c r="H1215">
        <v>0.68530000000000002</v>
      </c>
      <c r="I1215">
        <v>1396</v>
      </c>
      <c r="J1215" s="4">
        <f>AVERAGE(Копия_20208[[#This Row],[Units (in 1000)]]*1000/Копия_20208[[#This Row],[Number of stores]])</f>
        <v>2.7273638968481375</v>
      </c>
      <c r="K1215">
        <f t="shared" si="19"/>
        <v>78.259758627935071</v>
      </c>
      <c r="L1215">
        <f>Копия_20208[[#This Row],[Off-Take]]/Копия_20208[[#This Row],[Number of stores]]</f>
        <v>1.953699066510127E-3</v>
      </c>
      <c r="M1215">
        <f>Копия_20208[[#This Row],[Value (in 1000 rub)]]/Копия_20208[[#This Row],[Volume (in 1000 kg)]]/1000</f>
        <v>0.43479673865460383</v>
      </c>
    </row>
    <row r="1216" spans="1:13" hidden="1" x14ac:dyDescent="0.25">
      <c r="A1216">
        <v>2022</v>
      </c>
      <c r="B1216">
        <v>9</v>
      </c>
      <c r="C1216" s="1" t="s">
        <v>26</v>
      </c>
      <c r="D1216" s="1" t="s">
        <v>53</v>
      </c>
      <c r="E1216" s="1" t="s">
        <v>12</v>
      </c>
      <c r="F1216">
        <v>1.9004000000000001</v>
      </c>
      <c r="G1216" s="5">
        <v>167.379323</v>
      </c>
      <c r="H1216">
        <v>0.66510000000000002</v>
      </c>
      <c r="I1216">
        <v>984</v>
      </c>
      <c r="J1216" s="4">
        <f>AVERAGE(Копия_20208[[#This Row],[Units (in 1000)]]*1000/Копия_20208[[#This Row],[Number of stores]])</f>
        <v>1.9313008130081302</v>
      </c>
      <c r="K1216">
        <f t="shared" si="19"/>
        <v>88.075838244580083</v>
      </c>
      <c r="L1216">
        <f>Копия_20208[[#This Row],[Off-Take]]/Копия_20208[[#This Row],[Number of stores]]</f>
        <v>1.962704078260295E-3</v>
      </c>
      <c r="M1216">
        <f>Копия_20208[[#This Row],[Value (in 1000 rub)]]/Копия_20208[[#This Row],[Volume (in 1000 kg)]]/1000</f>
        <v>0.25166038640805893</v>
      </c>
    </row>
    <row r="1217" spans="1:13" hidden="1" x14ac:dyDescent="0.25">
      <c r="A1217">
        <v>2022</v>
      </c>
      <c r="B1217">
        <v>9</v>
      </c>
      <c r="C1217" s="1" t="s">
        <v>26</v>
      </c>
      <c r="D1217" s="1" t="s">
        <v>57</v>
      </c>
      <c r="E1217" s="1" t="s">
        <v>22</v>
      </c>
      <c r="F1217">
        <v>1.3413999999999999</v>
      </c>
      <c r="G1217" s="5">
        <v>127.422027</v>
      </c>
      <c r="H1217">
        <v>0.33539999999999998</v>
      </c>
      <c r="I1217">
        <v>825</v>
      </c>
      <c r="J1217" s="4">
        <f>AVERAGE(Копия_20208[[#This Row],[Units (in 1000)]]*1000/Копия_20208[[#This Row],[Number of stores]])</f>
        <v>1.6259393939393938</v>
      </c>
      <c r="K1217">
        <f t="shared" si="19"/>
        <v>94.991819740569554</v>
      </c>
      <c r="L1217">
        <f>Копия_20208[[#This Row],[Off-Take]]/Копия_20208[[#This Row],[Number of stores]]</f>
        <v>1.9708356290174468E-3</v>
      </c>
      <c r="M1217">
        <f>Копия_20208[[#This Row],[Value (in 1000 rub)]]/Копия_20208[[#This Row],[Volume (in 1000 kg)]]/1000</f>
        <v>0.37991063506261186</v>
      </c>
    </row>
    <row r="1218" spans="1:13" hidden="1" x14ac:dyDescent="0.25">
      <c r="A1218">
        <v>2022</v>
      </c>
      <c r="B1218">
        <v>9</v>
      </c>
      <c r="C1218" s="1" t="s">
        <v>26</v>
      </c>
      <c r="D1218" s="1" t="s">
        <v>21</v>
      </c>
      <c r="E1218" s="1" t="s">
        <v>22</v>
      </c>
      <c r="F1218">
        <v>4.4000000000000003E-3</v>
      </c>
      <c r="G1218" s="5">
        <v>1.132441</v>
      </c>
      <c r="H1218">
        <v>1.1999999999999999E-3</v>
      </c>
      <c r="I1218">
        <v>1</v>
      </c>
      <c r="J1218" s="4">
        <f>AVERAGE(Копия_20208[[#This Row],[Units (in 1000)]]*1000/Копия_20208[[#This Row],[Number of stores]])</f>
        <v>4.4000000000000004</v>
      </c>
      <c r="K1218">
        <f t="shared" si="19"/>
        <v>257.37295454545455</v>
      </c>
      <c r="L1218">
        <f>Копия_20208[[#This Row],[Off-Take]]/Копия_20208[[#This Row],[Number of stores]]</f>
        <v>4.4000000000000004</v>
      </c>
      <c r="M1218">
        <f>Копия_20208[[#This Row],[Value (in 1000 rub)]]/Копия_20208[[#This Row],[Volume (in 1000 kg)]]/1000</f>
        <v>0.94370083333333343</v>
      </c>
    </row>
    <row r="1219" spans="1:13" hidden="1" x14ac:dyDescent="0.25">
      <c r="A1219">
        <v>2022</v>
      </c>
      <c r="B1219">
        <v>9</v>
      </c>
      <c r="C1219" s="1" t="s">
        <v>26</v>
      </c>
      <c r="D1219" s="1" t="s">
        <v>21</v>
      </c>
      <c r="E1219" s="1" t="s">
        <v>27</v>
      </c>
      <c r="F1219">
        <v>2E-3</v>
      </c>
      <c r="G1219" s="5">
        <v>0.67433299999999996</v>
      </c>
      <c r="H1219" s="5">
        <v>5.9999999999999995E-4</v>
      </c>
      <c r="I1219">
        <v>3</v>
      </c>
      <c r="J1219" s="4">
        <f>AVERAGE(Копия_20208[[#This Row],[Units (in 1000)]]*1000/Копия_20208[[#This Row],[Number of stores]])</f>
        <v>0.66666666666666663</v>
      </c>
      <c r="K1219">
        <f t="shared" si="19"/>
        <v>337.16649999999998</v>
      </c>
      <c r="L1219">
        <f>Копия_20208[[#This Row],[Off-Take]]/Копия_20208[[#This Row],[Number of stores]]</f>
        <v>0.22222222222222221</v>
      </c>
      <c r="M1219">
        <f>Копия_20208[[#This Row],[Value (in 1000 rub)]]/Копия_20208[[#This Row],[Volume (in 1000 kg)]]/1000</f>
        <v>1.1238883333333334</v>
      </c>
    </row>
    <row r="1220" spans="1:13" hidden="1" x14ac:dyDescent="0.25">
      <c r="A1220">
        <v>2022</v>
      </c>
      <c r="B1220">
        <v>9</v>
      </c>
      <c r="C1220" s="1" t="s">
        <v>26</v>
      </c>
      <c r="D1220" s="1" t="s">
        <v>21</v>
      </c>
      <c r="E1220" s="1" t="s">
        <v>13</v>
      </c>
      <c r="F1220">
        <v>0.62770000000000004</v>
      </c>
      <c r="G1220" s="5">
        <v>100.602947</v>
      </c>
      <c r="H1220">
        <v>0.25109999999999999</v>
      </c>
      <c r="I1220">
        <v>322</v>
      </c>
      <c r="J1220" s="4">
        <f>AVERAGE(Копия_20208[[#This Row],[Units (in 1000)]]*1000/Копия_20208[[#This Row],[Number of stores]])</f>
        <v>1.9493788819875777</v>
      </c>
      <c r="K1220">
        <f t="shared" si="19"/>
        <v>160.27233869682968</v>
      </c>
      <c r="L1220">
        <f>Копия_20208[[#This Row],[Off-Take]]/Копия_20208[[#This Row],[Number of stores]]</f>
        <v>6.0539716831912354E-3</v>
      </c>
      <c r="M1220">
        <f>Копия_20208[[#This Row],[Value (in 1000 rub)]]/Копия_20208[[#This Row],[Volume (in 1000 kg)]]/1000</f>
        <v>0.40064893269613705</v>
      </c>
    </row>
    <row r="1221" spans="1:13" hidden="1" x14ac:dyDescent="0.25">
      <c r="A1221">
        <v>2022</v>
      </c>
      <c r="B1221">
        <v>9</v>
      </c>
      <c r="C1221" s="1" t="s">
        <v>26</v>
      </c>
      <c r="D1221" s="1" t="s">
        <v>19</v>
      </c>
      <c r="E1221" s="1" t="s">
        <v>12</v>
      </c>
      <c r="F1221">
        <v>0.40610000000000002</v>
      </c>
      <c r="G1221" s="5">
        <v>90.136533999999997</v>
      </c>
      <c r="H1221">
        <v>0.1502</v>
      </c>
      <c r="I1221">
        <v>0</v>
      </c>
      <c r="J1221" s="4" t="e">
        <f>AVERAGE(Копия_20208[[#This Row],[Units (in 1000)]]*1000/Копия_20208[[#This Row],[Number of stores]])</f>
        <v>#DIV/0!</v>
      </c>
      <c r="K1221">
        <f t="shared" si="19"/>
        <v>221.95649839940899</v>
      </c>
      <c r="L1221" t="e">
        <f>Копия_20208[[#This Row],[Off-Take]]/Копия_20208[[#This Row],[Number of stores]]</f>
        <v>#DIV/0!</v>
      </c>
      <c r="M1221">
        <f>Копия_20208[[#This Row],[Value (in 1000 rub)]]/Копия_20208[[#This Row],[Volume (in 1000 kg)]]/1000</f>
        <v>0.60011007989347531</v>
      </c>
    </row>
    <row r="1222" spans="1:13" hidden="1" x14ac:dyDescent="0.25">
      <c r="A1222">
        <v>2022</v>
      </c>
      <c r="B1222">
        <v>9</v>
      </c>
      <c r="C1222" s="1" t="s">
        <v>26</v>
      </c>
      <c r="D1222" s="1" t="s">
        <v>51</v>
      </c>
      <c r="E1222" s="1" t="s">
        <v>12</v>
      </c>
      <c r="F1222">
        <v>1.1156999999999999</v>
      </c>
      <c r="G1222" s="5">
        <v>72.697706999999994</v>
      </c>
      <c r="H1222">
        <v>0.42949999999999999</v>
      </c>
      <c r="I1222">
        <v>487</v>
      </c>
      <c r="J1222" s="4">
        <f>AVERAGE(Копия_20208[[#This Row],[Units (in 1000)]]*1000/Копия_20208[[#This Row],[Number of stores]])</f>
        <v>2.2909650924024638</v>
      </c>
      <c r="K1222">
        <f t="shared" si="19"/>
        <v>65.158830330734062</v>
      </c>
      <c r="L1222">
        <f>Копия_20208[[#This Row],[Off-Take]]/Копия_20208[[#This Row],[Number of stores]]</f>
        <v>4.70424043614469E-3</v>
      </c>
      <c r="M1222">
        <f>Копия_20208[[#This Row],[Value (in 1000 rub)]]/Копия_20208[[#This Row],[Volume (in 1000 kg)]]/1000</f>
        <v>0.16926125029103609</v>
      </c>
    </row>
    <row r="1223" spans="1:13" hidden="1" x14ac:dyDescent="0.25">
      <c r="A1223">
        <v>2022</v>
      </c>
      <c r="B1223">
        <v>9</v>
      </c>
      <c r="C1223" s="1" t="s">
        <v>26</v>
      </c>
      <c r="D1223" s="1" t="s">
        <v>51</v>
      </c>
      <c r="E1223" s="1" t="s">
        <v>13</v>
      </c>
      <c r="F1223">
        <v>0.15820000000000001</v>
      </c>
      <c r="G1223" s="5">
        <v>14.157007999999999</v>
      </c>
      <c r="H1223">
        <v>7.7499999999999999E-2</v>
      </c>
      <c r="I1223">
        <v>110</v>
      </c>
      <c r="J1223" s="4">
        <f>AVERAGE(Копия_20208[[#This Row],[Units (in 1000)]]*1000/Копия_20208[[#This Row],[Number of stores]])</f>
        <v>1.4381818181818182</v>
      </c>
      <c r="K1223">
        <f t="shared" si="19"/>
        <v>89.4880404551201</v>
      </c>
      <c r="L1223">
        <f>Копия_20208[[#This Row],[Off-Take]]/Копия_20208[[#This Row],[Number of stores]]</f>
        <v>1.3074380165289256E-2</v>
      </c>
      <c r="M1223">
        <f>Копия_20208[[#This Row],[Value (in 1000 rub)]]/Копия_20208[[#This Row],[Volume (in 1000 kg)]]/1000</f>
        <v>0.18267107096774193</v>
      </c>
    </row>
    <row r="1224" spans="1:13" hidden="1" x14ac:dyDescent="0.25">
      <c r="A1224">
        <v>2022</v>
      </c>
      <c r="B1224">
        <v>9</v>
      </c>
      <c r="C1224" s="1" t="s">
        <v>26</v>
      </c>
      <c r="D1224" s="1" t="s">
        <v>48</v>
      </c>
      <c r="E1224" s="1" t="s">
        <v>27</v>
      </c>
      <c r="F1224">
        <v>0.60770000000000002</v>
      </c>
      <c r="G1224" s="5">
        <v>63.000511000000003</v>
      </c>
      <c r="H1224" s="5">
        <v>0.19450000000000001</v>
      </c>
      <c r="I1224">
        <v>426</v>
      </c>
      <c r="J1224" s="4">
        <f>AVERAGE(Копия_20208[[#This Row],[Units (in 1000)]]*1000/Копия_20208[[#This Row],[Number of stores]])</f>
        <v>1.4265258215962442</v>
      </c>
      <c r="K1224">
        <f t="shared" si="19"/>
        <v>103.67041467829522</v>
      </c>
      <c r="L1224">
        <f>Копия_20208[[#This Row],[Off-Take]]/Копия_20208[[#This Row],[Number of stores]]</f>
        <v>3.3486521633714654E-3</v>
      </c>
      <c r="M1224">
        <f>Копия_20208[[#This Row],[Value (in 1000 rub)]]/Копия_20208[[#This Row],[Volume (in 1000 kg)]]/1000</f>
        <v>0.3239100822622108</v>
      </c>
    </row>
    <row r="1225" spans="1:13" hidden="1" x14ac:dyDescent="0.25">
      <c r="A1225">
        <v>2022</v>
      </c>
      <c r="B1225">
        <v>9</v>
      </c>
      <c r="C1225" s="1" t="s">
        <v>32</v>
      </c>
      <c r="D1225" s="1" t="s">
        <v>10</v>
      </c>
      <c r="E1225" s="1" t="s">
        <v>11</v>
      </c>
      <c r="F1225">
        <v>33.580800000000004</v>
      </c>
      <c r="G1225" s="5">
        <v>2550.8101190000002</v>
      </c>
      <c r="H1225">
        <v>7.0519999999999996</v>
      </c>
      <c r="I1225">
        <v>5417</v>
      </c>
      <c r="J1225" s="4">
        <f>AVERAGE(Копия_20208[[#This Row],[Units (in 1000)]]*1000/Копия_20208[[#This Row],[Number of stores]])</f>
        <v>6.1991508214879092</v>
      </c>
      <c r="K1225">
        <f t="shared" si="19"/>
        <v>75.960373755241093</v>
      </c>
      <c r="L1225">
        <f>Копия_20208[[#This Row],[Off-Take]]/Копия_20208[[#This Row],[Number of stores]]</f>
        <v>1.1443881893091949E-3</v>
      </c>
      <c r="M1225">
        <f>Копия_20208[[#This Row],[Value (in 1000 rub)]]/Копия_20208[[#This Row],[Volume (in 1000 kg)]]/1000</f>
        <v>0.36171442413499721</v>
      </c>
    </row>
    <row r="1226" spans="1:13" x14ac:dyDescent="0.25">
      <c r="A1226">
        <v>2022</v>
      </c>
      <c r="B1226">
        <v>8</v>
      </c>
      <c r="C1226" s="1" t="s">
        <v>9</v>
      </c>
      <c r="D1226" s="1" t="s">
        <v>10</v>
      </c>
      <c r="E1226" s="1" t="s">
        <v>13</v>
      </c>
      <c r="F1226">
        <v>26.051400000000001</v>
      </c>
      <c r="G1226" s="5">
        <v>3372.1738730000002</v>
      </c>
      <c r="H1226">
        <v>13.0236</v>
      </c>
      <c r="I1226">
        <v>490</v>
      </c>
      <c r="J1226" s="4">
        <f>AVERAGE(Копия_20208[[#This Row],[Units (in 1000)]]*1000/Копия_20208[[#This Row],[Number of stores]])</f>
        <v>53.166122448979593</v>
      </c>
      <c r="K1226">
        <f t="shared" si="19"/>
        <v>129.44309607161227</v>
      </c>
      <c r="L1226">
        <f>Копия_20208[[#This Row],[Off-Take]]/Копия_20208[[#This Row],[Number of stores]]</f>
        <v>0.10850229071220326</v>
      </c>
      <c r="M1226">
        <f>Копия_20208[[#This Row],[Value (in 1000 rub)]]/Копия_20208[[#This Row],[Volume (in 1000 kg)]]/1000</f>
        <v>0.25892793643846557</v>
      </c>
    </row>
    <row r="1227" spans="1:13" x14ac:dyDescent="0.25">
      <c r="A1227">
        <v>2022</v>
      </c>
      <c r="B1227">
        <v>8</v>
      </c>
      <c r="C1227" s="1" t="s">
        <v>9</v>
      </c>
      <c r="D1227" s="1" t="s">
        <v>15</v>
      </c>
      <c r="E1227" s="1" t="s">
        <v>13</v>
      </c>
      <c r="F1227">
        <v>28.076799999999999</v>
      </c>
      <c r="G1227" s="5">
        <v>5767.1397370000004</v>
      </c>
      <c r="H1227">
        <v>11.2308</v>
      </c>
      <c r="I1227">
        <v>620</v>
      </c>
      <c r="J1227" s="4">
        <f>AVERAGE(Копия_20208[[#This Row],[Units (in 1000)]]*1000/Копия_20208[[#This Row],[Number of stores]])</f>
        <v>45.285161290322577</v>
      </c>
      <c r="K1227">
        <f t="shared" si="19"/>
        <v>205.40587734357194</v>
      </c>
      <c r="L1227">
        <f>Копия_20208[[#This Row],[Off-Take]]/Копия_20208[[#This Row],[Number of stores]]</f>
        <v>7.3040582726326742E-2</v>
      </c>
      <c r="M1227">
        <f>Копия_20208[[#This Row],[Value (in 1000 rub)]]/Копия_20208[[#This Row],[Volume (in 1000 kg)]]/1000</f>
        <v>0.51351103545606724</v>
      </c>
    </row>
    <row r="1228" spans="1:13" hidden="1" x14ac:dyDescent="0.25">
      <c r="A1228">
        <v>2022</v>
      </c>
      <c r="B1228">
        <v>9</v>
      </c>
      <c r="C1228" s="1" t="s">
        <v>32</v>
      </c>
      <c r="D1228" s="1" t="s">
        <v>10</v>
      </c>
      <c r="E1228" s="1" t="s">
        <v>14</v>
      </c>
      <c r="F1228">
        <v>1.6799999999999999E-2</v>
      </c>
      <c r="G1228" s="5">
        <v>3.4666800000000002</v>
      </c>
      <c r="H1228">
        <v>1.26E-2</v>
      </c>
      <c r="I1228">
        <v>5</v>
      </c>
      <c r="J1228" s="4">
        <f>AVERAGE(Копия_20208[[#This Row],[Units (in 1000)]]*1000/Копия_20208[[#This Row],[Number of stores]])</f>
        <v>3.3600000000000003</v>
      </c>
      <c r="K1228">
        <f t="shared" si="19"/>
        <v>206.35000000000002</v>
      </c>
      <c r="L1228">
        <f>Копия_20208[[#This Row],[Off-Take]]/Копия_20208[[#This Row],[Number of stores]]</f>
        <v>0.67200000000000004</v>
      </c>
      <c r="M1228">
        <f>Копия_20208[[#This Row],[Value (in 1000 rub)]]/Копия_20208[[#This Row],[Volume (in 1000 kg)]]/1000</f>
        <v>0.27513333333333334</v>
      </c>
    </row>
    <row r="1229" spans="1:13" hidden="1" x14ac:dyDescent="0.25">
      <c r="A1229">
        <v>2022</v>
      </c>
      <c r="B1229">
        <v>9</v>
      </c>
      <c r="C1229" s="1" t="s">
        <v>32</v>
      </c>
      <c r="D1229" s="1" t="s">
        <v>15</v>
      </c>
      <c r="E1229" s="1" t="s">
        <v>11</v>
      </c>
      <c r="F1229">
        <v>1.0855999999999999</v>
      </c>
      <c r="G1229" s="5">
        <v>141.04062999999999</v>
      </c>
      <c r="H1229">
        <v>0.21709999999999999</v>
      </c>
      <c r="I1229">
        <v>251</v>
      </c>
      <c r="J1229" s="4">
        <f>AVERAGE(Копия_20208[[#This Row],[Units (in 1000)]]*1000/Копия_20208[[#This Row],[Number of stores]])</f>
        <v>4.3250996015936254</v>
      </c>
      <c r="K1229">
        <f t="shared" si="19"/>
        <v>129.91951915991157</v>
      </c>
      <c r="L1229">
        <f>Копия_20208[[#This Row],[Off-Take]]/Копия_20208[[#This Row],[Number of stores]]</f>
        <v>1.7231472516309264E-2</v>
      </c>
      <c r="M1229">
        <f>Копия_20208[[#This Row],[Value (in 1000 rub)]]/Копия_20208[[#This Row],[Volume (in 1000 kg)]]/1000</f>
        <v>0.64965743896821748</v>
      </c>
    </row>
    <row r="1230" spans="1:13" x14ac:dyDescent="0.25">
      <c r="A1230">
        <v>2022</v>
      </c>
      <c r="B1230">
        <v>8</v>
      </c>
      <c r="C1230" s="1" t="s">
        <v>26</v>
      </c>
      <c r="D1230" s="1" t="s">
        <v>10</v>
      </c>
      <c r="E1230" s="1" t="s">
        <v>13</v>
      </c>
      <c r="F1230">
        <v>2.6274000000000002</v>
      </c>
      <c r="G1230" s="5">
        <v>400.43831899999998</v>
      </c>
      <c r="H1230">
        <v>1.3064</v>
      </c>
      <c r="I1230">
        <v>873</v>
      </c>
      <c r="J1230" s="4">
        <f>AVERAGE(Копия_20208[[#This Row],[Units (in 1000)]]*1000/Копия_20208[[#This Row],[Number of stores]])</f>
        <v>3.0096219931271477</v>
      </c>
      <c r="K1230">
        <f t="shared" si="19"/>
        <v>152.40858605465476</v>
      </c>
      <c r="L1230">
        <f>Копия_20208[[#This Row],[Off-Take]]/Копия_20208[[#This Row],[Number of stores]]</f>
        <v>3.4474478729978782E-3</v>
      </c>
      <c r="M1230">
        <f>Копия_20208[[#This Row],[Value (in 1000 rub)]]/Копия_20208[[#This Row],[Volume (in 1000 kg)]]/1000</f>
        <v>0.30652045238824244</v>
      </c>
    </row>
    <row r="1231" spans="1:13" hidden="1" x14ac:dyDescent="0.25">
      <c r="A1231">
        <v>2022</v>
      </c>
      <c r="B1231">
        <v>9</v>
      </c>
      <c r="C1231" s="1" t="s">
        <v>32</v>
      </c>
      <c r="D1231" s="1" t="s">
        <v>20</v>
      </c>
      <c r="E1231" s="1" t="s">
        <v>22</v>
      </c>
      <c r="F1231">
        <v>2.4691999999999998</v>
      </c>
      <c r="G1231" s="5">
        <v>153.16091499999999</v>
      </c>
      <c r="H1231">
        <v>0.64200000000000002</v>
      </c>
      <c r="I1231">
        <v>338</v>
      </c>
      <c r="J1231" s="4">
        <f>AVERAGE(Копия_20208[[#This Row],[Units (in 1000)]]*1000/Копия_20208[[#This Row],[Number of stores]])</f>
        <v>7.3053254437869821</v>
      </c>
      <c r="K1231">
        <f t="shared" si="19"/>
        <v>62.028557832496354</v>
      </c>
      <c r="L1231">
        <f>Копия_20208[[#This Row],[Off-Take]]/Копия_20208[[#This Row],[Number of stores]]</f>
        <v>2.1613388886943734E-2</v>
      </c>
      <c r="M1231">
        <f>Копия_20208[[#This Row],[Value (in 1000 rub)]]/Копия_20208[[#This Row],[Volume (in 1000 kg)]]/1000</f>
        <v>0.23856840342679125</v>
      </c>
    </row>
    <row r="1232" spans="1:13" hidden="1" x14ac:dyDescent="0.25">
      <c r="A1232">
        <v>2022</v>
      </c>
      <c r="B1232">
        <v>9</v>
      </c>
      <c r="C1232" s="1" t="s">
        <v>32</v>
      </c>
      <c r="D1232" s="1" t="s">
        <v>20</v>
      </c>
      <c r="E1232" s="1" t="s">
        <v>12</v>
      </c>
      <c r="F1232">
        <v>26.1782</v>
      </c>
      <c r="G1232" s="5">
        <v>1815.597704</v>
      </c>
      <c r="H1232">
        <v>9.4240999999999993</v>
      </c>
      <c r="I1232">
        <v>1827</v>
      </c>
      <c r="J1232" s="4">
        <f>AVERAGE(Копия_20208[[#This Row],[Units (in 1000)]]*1000/Копия_20208[[#This Row],[Number of stores]])</f>
        <v>14.328516694033937</v>
      </c>
      <c r="K1232">
        <f t="shared" si="19"/>
        <v>69.355330160209647</v>
      </c>
      <c r="L1232">
        <f>Копия_20208[[#This Row],[Off-Take]]/Копия_20208[[#This Row],[Number of stores]]</f>
        <v>7.842647342109434E-3</v>
      </c>
      <c r="M1232">
        <f>Копия_20208[[#This Row],[Value (in 1000 rub)]]/Копия_20208[[#This Row],[Volume (in 1000 kg)]]/1000</f>
        <v>0.19265475790791695</v>
      </c>
    </row>
    <row r="1233" spans="1:13" hidden="1" x14ac:dyDescent="0.25">
      <c r="A1233">
        <v>2022</v>
      </c>
      <c r="B1233">
        <v>9</v>
      </c>
      <c r="C1233" s="1" t="s">
        <v>32</v>
      </c>
      <c r="D1233" s="1" t="s">
        <v>53</v>
      </c>
      <c r="E1233" s="1" t="s">
        <v>12</v>
      </c>
      <c r="F1233">
        <v>11.807499999999999</v>
      </c>
      <c r="G1233" s="5">
        <v>1071.843543</v>
      </c>
      <c r="H1233">
        <v>4.1326000000000001</v>
      </c>
      <c r="I1233">
        <v>3759</v>
      </c>
      <c r="J1233" s="4">
        <f>AVERAGE(Копия_20208[[#This Row],[Units (in 1000)]]*1000/Копия_20208[[#This Row],[Number of stores]])</f>
        <v>3.1411279595637138</v>
      </c>
      <c r="K1233">
        <f t="shared" si="19"/>
        <v>90.776501630319714</v>
      </c>
      <c r="L1233">
        <f>Копия_20208[[#This Row],[Off-Take]]/Копия_20208[[#This Row],[Number of stores]]</f>
        <v>8.3562861387701881E-4</v>
      </c>
      <c r="M1233">
        <f>Копия_20208[[#This Row],[Value (in 1000 rub)]]/Копия_20208[[#This Row],[Volume (in 1000 kg)]]/1000</f>
        <v>0.2593630022262014</v>
      </c>
    </row>
    <row r="1234" spans="1:13" hidden="1" x14ac:dyDescent="0.25">
      <c r="A1234">
        <v>2022</v>
      </c>
      <c r="B1234">
        <v>9</v>
      </c>
      <c r="C1234" s="1" t="s">
        <v>32</v>
      </c>
      <c r="D1234" s="1" t="s">
        <v>17</v>
      </c>
      <c r="E1234" s="1" t="s">
        <v>18</v>
      </c>
      <c r="F1234">
        <v>6.7737999999999996</v>
      </c>
      <c r="G1234" s="5">
        <v>517.05504299999996</v>
      </c>
      <c r="H1234">
        <v>1.2192000000000001</v>
      </c>
      <c r="I1234">
        <v>2145</v>
      </c>
      <c r="J1234" s="4">
        <f>AVERAGE(Копия_20208[[#This Row],[Units (in 1000)]]*1000/Копия_20208[[#This Row],[Number of stores]])</f>
        <v>3.1579487179487176</v>
      </c>
      <c r="K1234">
        <f t="shared" si="19"/>
        <v>76.33160751719862</v>
      </c>
      <c r="L1234">
        <f>Копия_20208[[#This Row],[Off-Take]]/Копия_20208[[#This Row],[Number of stores]]</f>
        <v>1.4722371645448566E-3</v>
      </c>
      <c r="M1234">
        <f>Копия_20208[[#This Row],[Value (in 1000 rub)]]/Копия_20208[[#This Row],[Volume (in 1000 kg)]]/1000</f>
        <v>0.42409370324803142</v>
      </c>
    </row>
    <row r="1235" spans="1:13" hidden="1" x14ac:dyDescent="0.25">
      <c r="A1235">
        <v>2022</v>
      </c>
      <c r="B1235">
        <v>9</v>
      </c>
      <c r="C1235" s="1" t="s">
        <v>32</v>
      </c>
      <c r="D1235" s="1" t="s">
        <v>21</v>
      </c>
      <c r="E1235" s="1" t="s">
        <v>22</v>
      </c>
      <c r="F1235">
        <v>1.2999999999999999E-3</v>
      </c>
      <c r="G1235" s="5">
        <v>0.68620099999999995</v>
      </c>
      <c r="H1235">
        <v>4.0000000000000002E-4</v>
      </c>
      <c r="I1235">
        <v>2</v>
      </c>
      <c r="J1235" s="4">
        <f>AVERAGE(Копия_20208[[#This Row],[Units (in 1000)]]*1000/Копия_20208[[#This Row],[Number of stores]])</f>
        <v>0.65</v>
      </c>
      <c r="K1235">
        <f t="shared" si="19"/>
        <v>527.84692307692308</v>
      </c>
      <c r="L1235">
        <f>Копия_20208[[#This Row],[Off-Take]]/Копия_20208[[#This Row],[Number of stores]]</f>
        <v>0.32500000000000001</v>
      </c>
      <c r="M1235">
        <f>Копия_20208[[#This Row],[Value (in 1000 rub)]]/Копия_20208[[#This Row],[Volume (in 1000 kg)]]/1000</f>
        <v>1.7155024999999999</v>
      </c>
    </row>
    <row r="1236" spans="1:13" hidden="1" x14ac:dyDescent="0.25">
      <c r="A1236">
        <v>2022</v>
      </c>
      <c r="B1236">
        <v>9</v>
      </c>
      <c r="C1236" s="1" t="s">
        <v>32</v>
      </c>
      <c r="D1236" s="1" t="s">
        <v>21</v>
      </c>
      <c r="E1236" s="1" t="s">
        <v>27</v>
      </c>
      <c r="F1236">
        <v>1.03E-2</v>
      </c>
      <c r="G1236" s="5">
        <v>3.4660829999999998</v>
      </c>
      <c r="H1236" s="5">
        <v>3.0999999999999999E-3</v>
      </c>
      <c r="I1236">
        <v>12</v>
      </c>
      <c r="J1236" s="4">
        <f>AVERAGE(Копия_20208[[#This Row],[Units (in 1000)]]*1000/Копия_20208[[#This Row],[Number of stores]])</f>
        <v>0.85833333333333339</v>
      </c>
      <c r="K1236">
        <f t="shared" si="19"/>
        <v>336.51291262135919</v>
      </c>
      <c r="L1236">
        <f>Копия_20208[[#This Row],[Off-Take]]/Копия_20208[[#This Row],[Number of stores]]</f>
        <v>7.1527777777777787E-2</v>
      </c>
      <c r="M1236">
        <f>Копия_20208[[#This Row],[Value (in 1000 rub)]]/Копия_20208[[#This Row],[Volume (in 1000 kg)]]/1000</f>
        <v>1.1180912903225806</v>
      </c>
    </row>
    <row r="1237" spans="1:13" hidden="1" x14ac:dyDescent="0.25">
      <c r="A1237">
        <v>2022</v>
      </c>
      <c r="B1237">
        <v>9</v>
      </c>
      <c r="C1237" s="1" t="s">
        <v>32</v>
      </c>
      <c r="D1237" s="1" t="s">
        <v>21</v>
      </c>
      <c r="E1237" s="1" t="s">
        <v>13</v>
      </c>
      <c r="F1237">
        <v>1.7531000000000001</v>
      </c>
      <c r="G1237" s="5">
        <v>477.69954100000001</v>
      </c>
      <c r="H1237">
        <v>0.70130000000000003</v>
      </c>
      <c r="I1237">
        <v>375</v>
      </c>
      <c r="J1237" s="4">
        <f>AVERAGE(Копия_20208[[#This Row],[Units (in 1000)]]*1000/Копия_20208[[#This Row],[Number of stores]])</f>
        <v>4.6749333333333336</v>
      </c>
      <c r="K1237">
        <f t="shared" si="19"/>
        <v>272.48847242028404</v>
      </c>
      <c r="L1237">
        <f>Копия_20208[[#This Row],[Off-Take]]/Копия_20208[[#This Row],[Number of stores]]</f>
        <v>1.2466488888888889E-2</v>
      </c>
      <c r="M1237">
        <f>Копия_20208[[#This Row],[Value (in 1000 rub)]]/Копия_20208[[#This Row],[Volume (in 1000 kg)]]/1000</f>
        <v>0.68116289890203907</v>
      </c>
    </row>
    <row r="1238" spans="1:13" hidden="1" x14ac:dyDescent="0.25">
      <c r="A1238">
        <v>2022</v>
      </c>
      <c r="B1238">
        <v>9</v>
      </c>
      <c r="C1238" s="1" t="s">
        <v>32</v>
      </c>
      <c r="D1238" s="1" t="s">
        <v>33</v>
      </c>
      <c r="E1238" s="1" t="s">
        <v>18</v>
      </c>
      <c r="F1238">
        <v>1.1708000000000001</v>
      </c>
      <c r="G1238" s="5">
        <v>382.11987599999998</v>
      </c>
      <c r="H1238">
        <v>0.2225</v>
      </c>
      <c r="I1238">
        <v>101</v>
      </c>
      <c r="J1238" s="4">
        <f>AVERAGE(Копия_20208[[#This Row],[Units (in 1000)]]*1000/Копия_20208[[#This Row],[Number of stores]])</f>
        <v>11.592079207920792</v>
      </c>
      <c r="K1238">
        <f t="shared" si="19"/>
        <v>326.37502220703789</v>
      </c>
      <c r="L1238">
        <f>Копия_20208[[#This Row],[Off-Take]]/Копия_20208[[#This Row],[Number of stores]]</f>
        <v>0.1147730614645623</v>
      </c>
      <c r="M1238">
        <f>Копия_20208[[#This Row],[Value (in 1000 rub)]]/Копия_20208[[#This Row],[Volume (in 1000 kg)]]/1000</f>
        <v>1.7173927011235952</v>
      </c>
    </row>
    <row r="1239" spans="1:13" hidden="1" x14ac:dyDescent="0.25">
      <c r="A1239">
        <v>2022</v>
      </c>
      <c r="B1239">
        <v>9</v>
      </c>
      <c r="C1239" s="1" t="s">
        <v>32</v>
      </c>
      <c r="D1239" s="1" t="s">
        <v>33</v>
      </c>
      <c r="E1239" s="1" t="s">
        <v>12</v>
      </c>
      <c r="F1239">
        <v>1.41E-2</v>
      </c>
      <c r="G1239" s="5">
        <v>6.9241440000000001</v>
      </c>
      <c r="H1239">
        <v>5.0000000000000001E-3</v>
      </c>
      <c r="I1239">
        <v>6</v>
      </c>
      <c r="J1239" s="4">
        <f>AVERAGE(Копия_20208[[#This Row],[Units (in 1000)]]*1000/Копия_20208[[#This Row],[Number of stores]])</f>
        <v>2.35</v>
      </c>
      <c r="K1239">
        <f t="shared" si="19"/>
        <v>491.07404255319153</v>
      </c>
      <c r="L1239">
        <f>Копия_20208[[#This Row],[Off-Take]]/Копия_20208[[#This Row],[Number of stores]]</f>
        <v>0.39166666666666666</v>
      </c>
      <c r="M1239">
        <f>Копия_20208[[#This Row],[Value (in 1000 rub)]]/Копия_20208[[#This Row],[Volume (in 1000 kg)]]/1000</f>
        <v>1.3848288</v>
      </c>
    </row>
    <row r="1240" spans="1:13" hidden="1" x14ac:dyDescent="0.25">
      <c r="A1240">
        <v>2022</v>
      </c>
      <c r="B1240">
        <v>9</v>
      </c>
      <c r="C1240" s="1" t="s">
        <v>32</v>
      </c>
      <c r="D1240" s="1" t="s">
        <v>33</v>
      </c>
      <c r="E1240" s="1" t="s">
        <v>13</v>
      </c>
      <c r="F1240">
        <v>3.8100000000000002E-2</v>
      </c>
      <c r="G1240" s="5">
        <v>20.303315999999999</v>
      </c>
      <c r="H1240">
        <v>1.9E-2</v>
      </c>
      <c r="I1240">
        <v>28</v>
      </c>
      <c r="J1240" s="4">
        <f>AVERAGE(Копия_20208[[#This Row],[Units (in 1000)]]*1000/Копия_20208[[#This Row],[Number of stores]])</f>
        <v>1.3607142857142858</v>
      </c>
      <c r="K1240">
        <f t="shared" si="19"/>
        <v>532.89543307086603</v>
      </c>
      <c r="L1240">
        <f>Копия_20208[[#This Row],[Off-Take]]/Копия_20208[[#This Row],[Number of stores]]</f>
        <v>4.8596938775510204E-2</v>
      </c>
      <c r="M1240">
        <f>Копия_20208[[#This Row],[Value (in 1000 rub)]]/Копия_20208[[#This Row],[Volume (in 1000 kg)]]/1000</f>
        <v>1.0685955789473685</v>
      </c>
    </row>
    <row r="1241" spans="1:13" hidden="1" x14ac:dyDescent="0.25">
      <c r="A1241">
        <v>2022</v>
      </c>
      <c r="B1241">
        <v>9</v>
      </c>
      <c r="C1241" s="1" t="s">
        <v>32</v>
      </c>
      <c r="D1241" s="1" t="s">
        <v>51</v>
      </c>
      <c r="E1241" s="1" t="s">
        <v>12</v>
      </c>
      <c r="F1241">
        <v>6.0589000000000004</v>
      </c>
      <c r="G1241" s="5">
        <v>357.79105299999998</v>
      </c>
      <c r="H1241">
        <v>2.3325999999999998</v>
      </c>
      <c r="I1241">
        <v>1472</v>
      </c>
      <c r="J1241" s="4">
        <f>AVERAGE(Копия_20208[[#This Row],[Units (in 1000)]]*1000/Копия_20208[[#This Row],[Number of stores]])</f>
        <v>4.1161005434782609</v>
      </c>
      <c r="K1241">
        <f t="shared" si="19"/>
        <v>59.052146924359199</v>
      </c>
      <c r="L1241">
        <f>Копия_20208[[#This Row],[Off-Take]]/Копия_20208[[#This Row],[Number of stores]]</f>
        <v>2.796263956167297E-3</v>
      </c>
      <c r="M1241">
        <f>Копия_20208[[#This Row],[Value (in 1000 rub)]]/Копия_20208[[#This Row],[Volume (in 1000 kg)]]/1000</f>
        <v>0.15338723012946925</v>
      </c>
    </row>
    <row r="1242" spans="1:13" hidden="1" x14ac:dyDescent="0.25">
      <c r="A1242">
        <v>2022</v>
      </c>
      <c r="B1242">
        <v>9</v>
      </c>
      <c r="C1242" s="1" t="s">
        <v>32</v>
      </c>
      <c r="D1242" s="1" t="s">
        <v>51</v>
      </c>
      <c r="E1242" s="1" t="s">
        <v>13</v>
      </c>
      <c r="F1242">
        <v>0.16789999999999999</v>
      </c>
      <c r="G1242" s="5">
        <v>19.158144</v>
      </c>
      <c r="H1242">
        <v>8.2299999999999998E-2</v>
      </c>
      <c r="I1242">
        <v>78</v>
      </c>
      <c r="J1242" s="4">
        <f>AVERAGE(Копия_20208[[#This Row],[Units (in 1000)]]*1000/Копия_20208[[#This Row],[Number of stores]])</f>
        <v>2.1525641025641025</v>
      </c>
      <c r="K1242">
        <f t="shared" si="19"/>
        <v>114.10449076831448</v>
      </c>
      <c r="L1242">
        <f>Копия_20208[[#This Row],[Off-Take]]/Копия_20208[[#This Row],[Number of stores]]</f>
        <v>2.7596975673898749E-2</v>
      </c>
      <c r="M1242">
        <f>Копия_20208[[#This Row],[Value (in 1000 rub)]]/Копия_20208[[#This Row],[Volume (in 1000 kg)]]/1000</f>
        <v>0.23278425273390035</v>
      </c>
    </row>
    <row r="1243" spans="1:13" hidden="1" x14ac:dyDescent="0.25">
      <c r="A1243">
        <v>2022</v>
      </c>
      <c r="B1243">
        <v>9</v>
      </c>
      <c r="C1243" s="1" t="s">
        <v>32</v>
      </c>
      <c r="D1243" s="1" t="s">
        <v>19</v>
      </c>
      <c r="E1243" s="1" t="s">
        <v>12</v>
      </c>
      <c r="F1243">
        <v>1.0606</v>
      </c>
      <c r="G1243" s="5">
        <v>220.256091</v>
      </c>
      <c r="H1243">
        <v>0.39240000000000003</v>
      </c>
      <c r="I1243">
        <v>0</v>
      </c>
      <c r="J1243" s="4" t="e">
        <f>AVERAGE(Копия_20208[[#This Row],[Units (in 1000)]]*1000/Копия_20208[[#This Row],[Number of stores]])</f>
        <v>#DIV/0!</v>
      </c>
      <c r="K1243">
        <f t="shared" si="19"/>
        <v>207.671215349802</v>
      </c>
      <c r="L1243" t="e">
        <f>Копия_20208[[#This Row],[Off-Take]]/Копия_20208[[#This Row],[Number of stores]]</f>
        <v>#DIV/0!</v>
      </c>
      <c r="M1243">
        <f>Копия_20208[[#This Row],[Value (in 1000 rub)]]/Копия_20208[[#This Row],[Volume (in 1000 kg)]]/1000</f>
        <v>0.56130502293577977</v>
      </c>
    </row>
    <row r="1244" spans="1:13" hidden="1" x14ac:dyDescent="0.25">
      <c r="A1244">
        <v>2022</v>
      </c>
      <c r="B1244">
        <v>9</v>
      </c>
      <c r="C1244" s="1" t="s">
        <v>32</v>
      </c>
      <c r="D1244" s="1" t="s">
        <v>35</v>
      </c>
      <c r="E1244" s="1" t="s">
        <v>18</v>
      </c>
      <c r="F1244">
        <v>0.2399</v>
      </c>
      <c r="G1244" s="5">
        <v>62.670107999999999</v>
      </c>
      <c r="H1244">
        <v>4.3200000000000002E-2</v>
      </c>
      <c r="I1244">
        <v>0</v>
      </c>
      <c r="J1244" s="4" t="e">
        <f>AVERAGE(Копия_20208[[#This Row],[Units (in 1000)]]*1000/Копия_20208[[#This Row],[Number of stores]])</f>
        <v>#DIV/0!</v>
      </c>
      <c r="K1244">
        <f t="shared" si="19"/>
        <v>261.23429762401003</v>
      </c>
      <c r="L1244" t="e">
        <f>Копия_20208[[#This Row],[Off-Take]]/Копия_20208[[#This Row],[Number of stores]]</f>
        <v>#DIV/0!</v>
      </c>
      <c r="M1244">
        <f>Копия_20208[[#This Row],[Value (in 1000 rub)]]/Копия_20208[[#This Row],[Volume (in 1000 kg)]]/1000</f>
        <v>1.4506969444444444</v>
      </c>
    </row>
    <row r="1245" spans="1:13" hidden="1" x14ac:dyDescent="0.25">
      <c r="A1245">
        <v>2022</v>
      </c>
      <c r="B1245">
        <v>9</v>
      </c>
      <c r="C1245" s="1" t="s">
        <v>32</v>
      </c>
      <c r="D1245" s="1" t="s">
        <v>35</v>
      </c>
      <c r="E1245" s="1" t="s">
        <v>12</v>
      </c>
      <c r="F1245">
        <v>0.44269999999999998</v>
      </c>
      <c r="G1245" s="5">
        <v>128.904763</v>
      </c>
      <c r="H1245">
        <v>0.155</v>
      </c>
      <c r="I1245">
        <v>0</v>
      </c>
      <c r="J1245" s="4" t="e">
        <f>AVERAGE(Копия_20208[[#This Row],[Units (in 1000)]]*1000/Копия_20208[[#This Row],[Number of stores]])</f>
        <v>#DIV/0!</v>
      </c>
      <c r="K1245">
        <f t="shared" si="19"/>
        <v>291.17859272645131</v>
      </c>
      <c r="L1245" t="e">
        <f>Копия_20208[[#This Row],[Off-Take]]/Копия_20208[[#This Row],[Number of stores]]</f>
        <v>#DIV/0!</v>
      </c>
      <c r="M1245">
        <f>Копия_20208[[#This Row],[Value (in 1000 rub)]]/Копия_20208[[#This Row],[Volume (in 1000 kg)]]/1000</f>
        <v>0.83164363225806448</v>
      </c>
    </row>
    <row r="1246" spans="1:13" hidden="1" x14ac:dyDescent="0.25">
      <c r="A1246">
        <v>2022</v>
      </c>
      <c r="B1246">
        <v>10</v>
      </c>
      <c r="C1246" s="1" t="s">
        <v>9</v>
      </c>
      <c r="D1246" s="1" t="s">
        <v>10</v>
      </c>
      <c r="E1246" s="1" t="s">
        <v>11</v>
      </c>
      <c r="F1246">
        <v>8.1066000000000003</v>
      </c>
      <c r="G1246" s="5">
        <v>618.48177699999997</v>
      </c>
      <c r="H1246">
        <v>1.7023999999999999</v>
      </c>
      <c r="I1246">
        <v>392</v>
      </c>
      <c r="J1246" s="4">
        <f>AVERAGE(Копия_20208[[#This Row],[Units (in 1000)]]*1000/Копия_20208[[#This Row],[Number of stores]])</f>
        <v>20.680102040816326</v>
      </c>
      <c r="K1246">
        <f t="shared" si="19"/>
        <v>76.293609774751431</v>
      </c>
      <c r="L1246">
        <f>Копия_20208[[#This Row],[Off-Take]]/Копия_20208[[#This Row],[Number of stores]]</f>
        <v>5.2755362349021243E-2</v>
      </c>
      <c r="M1246">
        <f>Копия_20208[[#This Row],[Value (in 1000 rub)]]/Копия_20208[[#This Row],[Volume (in 1000 kg)]]/1000</f>
        <v>0.36329991600093986</v>
      </c>
    </row>
    <row r="1247" spans="1:13" x14ac:dyDescent="0.25">
      <c r="A1247">
        <v>2022</v>
      </c>
      <c r="B1247">
        <v>8</v>
      </c>
      <c r="C1247" s="1" t="s">
        <v>26</v>
      </c>
      <c r="D1247" s="1" t="s">
        <v>15</v>
      </c>
      <c r="E1247" s="1" t="s">
        <v>13</v>
      </c>
      <c r="F1247">
        <v>9.7257999999999996</v>
      </c>
      <c r="G1247" s="5">
        <v>1693.249683</v>
      </c>
      <c r="H1247">
        <v>3.8904000000000001</v>
      </c>
      <c r="I1247">
        <v>1743</v>
      </c>
      <c r="J1247" s="4">
        <f>AVERAGE(Копия_20208[[#This Row],[Units (in 1000)]]*1000/Копия_20208[[#This Row],[Number of stores]])</f>
        <v>5.5799196787148588</v>
      </c>
      <c r="K1247">
        <f t="shared" si="19"/>
        <v>174.09875619486314</v>
      </c>
      <c r="L1247">
        <f>Копия_20208[[#This Row],[Off-Take]]/Копия_20208[[#This Row],[Number of stores]]</f>
        <v>3.2013308541106477E-3</v>
      </c>
      <c r="M1247">
        <f>Копия_20208[[#This Row],[Value (in 1000 rub)]]/Копия_20208[[#This Row],[Volume (in 1000 kg)]]/1000</f>
        <v>0.4352379403146206</v>
      </c>
    </row>
    <row r="1248" spans="1:13" x14ac:dyDescent="0.25">
      <c r="A1248">
        <v>2022</v>
      </c>
      <c r="B1248">
        <v>8</v>
      </c>
      <c r="C1248" s="1" t="s">
        <v>32</v>
      </c>
      <c r="D1248" s="1" t="s">
        <v>10</v>
      </c>
      <c r="E1248" s="1" t="s">
        <v>13</v>
      </c>
      <c r="F1248">
        <v>8.7719000000000005</v>
      </c>
      <c r="G1248" s="5">
        <v>1290.3116910000001</v>
      </c>
      <c r="H1248">
        <v>4.3630000000000004</v>
      </c>
      <c r="I1248">
        <v>2403</v>
      </c>
      <c r="J1248" s="4">
        <f>AVERAGE(Копия_20208[[#This Row],[Units (in 1000)]]*1000/Копия_20208[[#This Row],[Number of stores]])</f>
        <v>3.6503953391593837</v>
      </c>
      <c r="K1248">
        <f t="shared" si="19"/>
        <v>147.09603290051186</v>
      </c>
      <c r="L1248">
        <f>Копия_20208[[#This Row],[Off-Take]]/Копия_20208[[#This Row],[Number of stores]]</f>
        <v>1.5190991840030726E-3</v>
      </c>
      <c r="M1248">
        <f>Копия_20208[[#This Row],[Value (in 1000 rub)]]/Копия_20208[[#This Row],[Volume (in 1000 kg)]]/1000</f>
        <v>0.29573955787302314</v>
      </c>
    </row>
    <row r="1249" spans="1:13" hidden="1" x14ac:dyDescent="0.25">
      <c r="A1249">
        <v>2022</v>
      </c>
      <c r="B1249">
        <v>10</v>
      </c>
      <c r="C1249" s="1" t="s">
        <v>9</v>
      </c>
      <c r="D1249" s="1" t="s">
        <v>15</v>
      </c>
      <c r="E1249" s="1" t="s">
        <v>11</v>
      </c>
      <c r="F1249">
        <v>0.1794</v>
      </c>
      <c r="G1249" s="5">
        <v>17.551945</v>
      </c>
      <c r="H1249">
        <v>3.5900000000000001E-2</v>
      </c>
      <c r="I1249">
        <v>20</v>
      </c>
      <c r="J1249" s="4">
        <f>AVERAGE(Копия_20208[[#This Row],[Units (in 1000)]]*1000/Копия_20208[[#This Row],[Number of stores]])</f>
        <v>8.9700000000000006</v>
      </c>
      <c r="K1249">
        <f t="shared" si="19"/>
        <v>97.836928651059083</v>
      </c>
      <c r="L1249">
        <f>Копия_20208[[#This Row],[Off-Take]]/Копия_20208[[#This Row],[Number of stores]]</f>
        <v>0.44850000000000001</v>
      </c>
      <c r="M1249">
        <f>Копия_20208[[#This Row],[Value (in 1000 rub)]]/Копия_20208[[#This Row],[Volume (in 1000 kg)]]/1000</f>
        <v>0.48891211699164344</v>
      </c>
    </row>
    <row r="1250" spans="1:13" x14ac:dyDescent="0.25">
      <c r="A1250">
        <v>2022</v>
      </c>
      <c r="B1250">
        <v>8</v>
      </c>
      <c r="C1250" s="1" t="s">
        <v>32</v>
      </c>
      <c r="D1250" s="1" t="s">
        <v>15</v>
      </c>
      <c r="E1250" s="1" t="s">
        <v>13</v>
      </c>
      <c r="F1250">
        <v>35.424799999999998</v>
      </c>
      <c r="G1250" s="5">
        <v>7079.5944049999998</v>
      </c>
      <c r="H1250">
        <v>14.1701</v>
      </c>
      <c r="I1250">
        <v>3846</v>
      </c>
      <c r="J1250" s="4">
        <f>AVERAGE(Копия_20208[[#This Row],[Units (in 1000)]]*1000/Копия_20208[[#This Row],[Number of stores]])</f>
        <v>9.210816432657305</v>
      </c>
      <c r="K1250">
        <f t="shared" si="19"/>
        <v>199.84853563040582</v>
      </c>
      <c r="L1250">
        <f>Копия_20208[[#This Row],[Off-Take]]/Копия_20208[[#This Row],[Number of stores]]</f>
        <v>2.3949080688136517E-3</v>
      </c>
      <c r="M1250">
        <f>Копия_20208[[#This Row],[Value (in 1000 rub)]]/Копия_20208[[#This Row],[Volume (in 1000 kg)]]/1000</f>
        <v>0.4996149924841744</v>
      </c>
    </row>
    <row r="1251" spans="1:13" hidden="1" x14ac:dyDescent="0.25">
      <c r="A1251">
        <v>2022</v>
      </c>
      <c r="B1251">
        <v>10</v>
      </c>
      <c r="C1251" s="1" t="s">
        <v>9</v>
      </c>
      <c r="D1251" s="1" t="s">
        <v>21</v>
      </c>
      <c r="E1251" s="1" t="s">
        <v>22</v>
      </c>
      <c r="F1251">
        <v>2E-3</v>
      </c>
      <c r="G1251" s="5">
        <v>0.47594500000000001</v>
      </c>
      <c r="H1251">
        <v>5.0000000000000001E-4</v>
      </c>
      <c r="I1251">
        <v>1</v>
      </c>
      <c r="J1251" s="4">
        <f>AVERAGE(Копия_20208[[#This Row],[Units (in 1000)]]*1000/Копия_20208[[#This Row],[Number of stores]])</f>
        <v>2</v>
      </c>
      <c r="K1251">
        <f t="shared" si="19"/>
        <v>237.9725</v>
      </c>
      <c r="L1251">
        <f>Копия_20208[[#This Row],[Off-Take]]/Копия_20208[[#This Row],[Number of stores]]</f>
        <v>2</v>
      </c>
      <c r="M1251">
        <f>Копия_20208[[#This Row],[Value (in 1000 rub)]]/Копия_20208[[#This Row],[Volume (in 1000 kg)]]/1000</f>
        <v>0.95189000000000001</v>
      </c>
    </row>
    <row r="1252" spans="1:13" hidden="1" x14ac:dyDescent="0.25">
      <c r="A1252">
        <v>2022</v>
      </c>
      <c r="B1252">
        <v>10</v>
      </c>
      <c r="C1252" s="1" t="s">
        <v>9</v>
      </c>
      <c r="D1252" s="1" t="s">
        <v>21</v>
      </c>
      <c r="E1252" s="1" t="s">
        <v>13</v>
      </c>
      <c r="F1252">
        <v>2.8843999999999999</v>
      </c>
      <c r="G1252" s="5">
        <v>443.89737100000002</v>
      </c>
      <c r="H1252">
        <v>1.1536999999999999</v>
      </c>
      <c r="I1252">
        <v>162</v>
      </c>
      <c r="J1252" s="4">
        <f>AVERAGE(Копия_20208[[#This Row],[Units (in 1000)]]*1000/Копия_20208[[#This Row],[Number of stores]])</f>
        <v>17.804938271604936</v>
      </c>
      <c r="K1252">
        <f t="shared" si="19"/>
        <v>153.89591284149219</v>
      </c>
      <c r="L1252">
        <f>Копия_20208[[#This Row],[Off-Take]]/Копия_20208[[#This Row],[Number of stores]]</f>
        <v>0.1099070263679317</v>
      </c>
      <c r="M1252">
        <f>Копия_20208[[#This Row],[Value (in 1000 rub)]]/Копия_20208[[#This Row],[Volume (in 1000 kg)]]/1000</f>
        <v>0.38475979110687358</v>
      </c>
    </row>
    <row r="1253" spans="1:13" hidden="1" x14ac:dyDescent="0.25">
      <c r="A1253">
        <v>2022</v>
      </c>
      <c r="B1253">
        <v>10</v>
      </c>
      <c r="C1253" s="1" t="s">
        <v>9</v>
      </c>
      <c r="D1253" s="1" t="s">
        <v>17</v>
      </c>
      <c r="E1253" s="1" t="s">
        <v>18</v>
      </c>
      <c r="F1253">
        <v>2.3938000000000001</v>
      </c>
      <c r="G1253" s="5">
        <v>280.43919</v>
      </c>
      <c r="H1253">
        <v>0.43090000000000001</v>
      </c>
      <c r="I1253">
        <v>135</v>
      </c>
      <c r="J1253" s="4">
        <f>AVERAGE(Копия_20208[[#This Row],[Units (in 1000)]]*1000/Копия_20208[[#This Row],[Number of stores]])</f>
        <v>17.731851851851854</v>
      </c>
      <c r="K1253">
        <f t="shared" si="19"/>
        <v>117.15230595705572</v>
      </c>
      <c r="L1253">
        <f>Копия_20208[[#This Row],[Off-Take]]/Копия_20208[[#This Row],[Number of stores]]</f>
        <v>0.13134705075445818</v>
      </c>
      <c r="M1253">
        <f>Копия_20208[[#This Row],[Value (in 1000 rub)]]/Копия_20208[[#This Row],[Volume (in 1000 kg)]]/1000</f>
        <v>0.65082197725690416</v>
      </c>
    </row>
    <row r="1254" spans="1:13" hidden="1" x14ac:dyDescent="0.25">
      <c r="A1254">
        <v>2022</v>
      </c>
      <c r="B1254">
        <v>10</v>
      </c>
      <c r="C1254" s="1" t="s">
        <v>9</v>
      </c>
      <c r="D1254" s="1" t="s">
        <v>20</v>
      </c>
      <c r="E1254" s="1" t="s">
        <v>22</v>
      </c>
      <c r="F1254">
        <v>3.9300000000000002E-2</v>
      </c>
      <c r="G1254" s="5">
        <v>2.3331119999999999</v>
      </c>
      <c r="H1254">
        <v>1.0200000000000001E-2</v>
      </c>
      <c r="I1254">
        <v>4</v>
      </c>
      <c r="J1254" s="4">
        <f>AVERAGE(Копия_20208[[#This Row],[Units (in 1000)]]*1000/Копия_20208[[#This Row],[Number of stores]])</f>
        <v>9.8250000000000011</v>
      </c>
      <c r="K1254">
        <f t="shared" si="19"/>
        <v>59.366717557251903</v>
      </c>
      <c r="L1254">
        <f>Копия_20208[[#This Row],[Off-Take]]/Копия_20208[[#This Row],[Number of stores]]</f>
        <v>2.4562500000000003</v>
      </c>
      <c r="M1254">
        <f>Копия_20208[[#This Row],[Value (in 1000 rub)]]/Копия_20208[[#This Row],[Volume (in 1000 kg)]]/1000</f>
        <v>0.22873647058823526</v>
      </c>
    </row>
    <row r="1255" spans="1:13" hidden="1" x14ac:dyDescent="0.25">
      <c r="A1255">
        <v>2022</v>
      </c>
      <c r="B1255">
        <v>10</v>
      </c>
      <c r="C1255" s="1" t="s">
        <v>9</v>
      </c>
      <c r="D1255" s="1" t="s">
        <v>20</v>
      </c>
      <c r="E1255" s="1" t="s">
        <v>12</v>
      </c>
      <c r="F1255">
        <v>2.3325</v>
      </c>
      <c r="G1255" s="5">
        <v>168.95727500000001</v>
      </c>
      <c r="H1255">
        <v>0.8397</v>
      </c>
      <c r="I1255">
        <v>157</v>
      </c>
      <c r="J1255" s="4">
        <f>AVERAGE(Копия_20208[[#This Row],[Units (in 1000)]]*1000/Копия_20208[[#This Row],[Number of stores]])</f>
        <v>14.856687898089172</v>
      </c>
      <c r="K1255">
        <f t="shared" si="19"/>
        <v>72.436130760986075</v>
      </c>
      <c r="L1255">
        <f>Копия_20208[[#This Row],[Off-Take]]/Копия_20208[[#This Row],[Number of stores]]</f>
        <v>9.4628585338147594E-2</v>
      </c>
      <c r="M1255">
        <f>Копия_20208[[#This Row],[Value (in 1000 rub)]]/Копия_20208[[#This Row],[Volume (in 1000 kg)]]/1000</f>
        <v>0.20121147433607242</v>
      </c>
    </row>
    <row r="1256" spans="1:13" hidden="1" x14ac:dyDescent="0.25">
      <c r="A1256">
        <v>2022</v>
      </c>
      <c r="B1256">
        <v>10</v>
      </c>
      <c r="C1256" s="1" t="s">
        <v>9</v>
      </c>
      <c r="D1256" s="1" t="s">
        <v>53</v>
      </c>
      <c r="E1256" s="1" t="s">
        <v>12</v>
      </c>
      <c r="F1256">
        <v>1.0964</v>
      </c>
      <c r="G1256" s="5">
        <v>99.100650000000002</v>
      </c>
      <c r="H1256">
        <v>0.38379999999999997</v>
      </c>
      <c r="I1256">
        <v>113</v>
      </c>
      <c r="J1256" s="4">
        <f>AVERAGE(Копия_20208[[#This Row],[Units (in 1000)]]*1000/Копия_20208[[#This Row],[Number of stores]])</f>
        <v>9.7026548672566388</v>
      </c>
      <c r="K1256">
        <f t="shared" si="19"/>
        <v>90.387313024443628</v>
      </c>
      <c r="L1256">
        <f>Копия_20208[[#This Row],[Off-Take]]/Копия_20208[[#This Row],[Number of stores]]</f>
        <v>8.5864202365103004E-2</v>
      </c>
      <c r="M1256">
        <f>Копия_20208[[#This Row],[Value (in 1000 rub)]]/Копия_20208[[#This Row],[Volume (in 1000 kg)]]/1000</f>
        <v>0.25820909327774888</v>
      </c>
    </row>
    <row r="1257" spans="1:13" hidden="1" x14ac:dyDescent="0.25">
      <c r="A1257">
        <v>2022</v>
      </c>
      <c r="B1257">
        <v>10</v>
      </c>
      <c r="C1257" s="1" t="s">
        <v>9</v>
      </c>
      <c r="D1257" s="1" t="s">
        <v>54</v>
      </c>
      <c r="E1257" s="1" t="s">
        <v>12</v>
      </c>
      <c r="F1257">
        <v>0.75260000000000005</v>
      </c>
      <c r="G1257" s="5">
        <v>68.122720999999999</v>
      </c>
      <c r="H1257">
        <v>0.26340000000000002</v>
      </c>
      <c r="I1257">
        <v>80</v>
      </c>
      <c r="J1257" s="4">
        <f>AVERAGE(Копия_20208[[#This Row],[Units (in 1000)]]*1000/Копия_20208[[#This Row],[Number of stores]])</f>
        <v>9.4075000000000006</v>
      </c>
      <c r="K1257">
        <f t="shared" si="19"/>
        <v>90.516504119053934</v>
      </c>
      <c r="L1257">
        <f>Копия_20208[[#This Row],[Off-Take]]/Копия_20208[[#This Row],[Number of stores]]</f>
        <v>0.11759375000000001</v>
      </c>
      <c r="M1257">
        <f>Копия_20208[[#This Row],[Value (in 1000 rub)]]/Копия_20208[[#This Row],[Volume (in 1000 kg)]]/1000</f>
        <v>0.25862840167046314</v>
      </c>
    </row>
    <row r="1258" spans="1:13" hidden="1" x14ac:dyDescent="0.25">
      <c r="A1258">
        <v>2022</v>
      </c>
      <c r="B1258">
        <v>10</v>
      </c>
      <c r="C1258" s="1" t="s">
        <v>9</v>
      </c>
      <c r="D1258" s="1" t="s">
        <v>57</v>
      </c>
      <c r="E1258" s="1" t="s">
        <v>22</v>
      </c>
      <c r="F1258">
        <v>1.3633</v>
      </c>
      <c r="G1258" s="5">
        <v>66.180682000000004</v>
      </c>
      <c r="H1258">
        <v>0.34079999999999999</v>
      </c>
      <c r="I1258">
        <v>67</v>
      </c>
      <c r="J1258" s="4">
        <f>AVERAGE(Копия_20208[[#This Row],[Units (in 1000)]]*1000/Копия_20208[[#This Row],[Number of stores]])</f>
        <v>20.34776119402985</v>
      </c>
      <c r="K1258">
        <f t="shared" si="19"/>
        <v>48.544474437027802</v>
      </c>
      <c r="L1258">
        <f>Копия_20208[[#This Row],[Off-Take]]/Копия_20208[[#This Row],[Number of stores]]</f>
        <v>0.30369792826910225</v>
      </c>
      <c r="M1258">
        <f>Копия_20208[[#This Row],[Value (in 1000 rub)]]/Копия_20208[[#This Row],[Volume (in 1000 kg)]]/1000</f>
        <v>0.19419214201877935</v>
      </c>
    </row>
    <row r="1259" spans="1:13" hidden="1" x14ac:dyDescent="0.25">
      <c r="A1259">
        <v>2022</v>
      </c>
      <c r="B1259">
        <v>10</v>
      </c>
      <c r="C1259" s="1" t="s">
        <v>9</v>
      </c>
      <c r="D1259" s="1" t="s">
        <v>19</v>
      </c>
      <c r="E1259" s="1" t="s">
        <v>12</v>
      </c>
      <c r="F1259">
        <v>0.28249999999999997</v>
      </c>
      <c r="G1259" s="5">
        <v>51.100825999999998</v>
      </c>
      <c r="H1259">
        <v>0.1046</v>
      </c>
      <c r="I1259">
        <v>0</v>
      </c>
      <c r="J1259" s="4" t="e">
        <f>AVERAGE(Копия_20208[[#This Row],[Units (in 1000)]]*1000/Копия_20208[[#This Row],[Number of stores]])</f>
        <v>#DIV/0!</v>
      </c>
      <c r="K1259">
        <f t="shared" si="19"/>
        <v>180.88787964601772</v>
      </c>
      <c r="L1259" t="e">
        <f>Копия_20208[[#This Row],[Off-Take]]/Копия_20208[[#This Row],[Number of stores]]</f>
        <v>#DIV/0!</v>
      </c>
      <c r="M1259">
        <f>Копия_20208[[#This Row],[Value (in 1000 rub)]]/Копия_20208[[#This Row],[Volume (in 1000 kg)]]/1000</f>
        <v>0.48853562141491391</v>
      </c>
    </row>
    <row r="1260" spans="1:13" hidden="1" x14ac:dyDescent="0.25">
      <c r="A1260">
        <v>2022</v>
      </c>
      <c r="B1260">
        <v>10</v>
      </c>
      <c r="C1260" s="1" t="s">
        <v>9</v>
      </c>
      <c r="D1260" s="1" t="s">
        <v>51</v>
      </c>
      <c r="E1260" s="1" t="s">
        <v>12</v>
      </c>
      <c r="F1260">
        <v>0.49120000000000003</v>
      </c>
      <c r="G1260" s="5">
        <v>47.016438999999998</v>
      </c>
      <c r="H1260">
        <v>0.18909999999999999</v>
      </c>
      <c r="I1260">
        <v>137</v>
      </c>
      <c r="J1260" s="4">
        <f>AVERAGE(Копия_20208[[#This Row],[Units (in 1000)]]*1000/Копия_20208[[#This Row],[Number of stores]])</f>
        <v>3.5854014598540149</v>
      </c>
      <c r="K1260">
        <f t="shared" si="19"/>
        <v>95.717506107491843</v>
      </c>
      <c r="L1260">
        <f>Копия_20208[[#This Row],[Off-Take]]/Копия_20208[[#This Row],[Number of stores]]</f>
        <v>2.6170813575576751E-2</v>
      </c>
      <c r="M1260">
        <f>Копия_20208[[#This Row],[Value (in 1000 rub)]]/Копия_20208[[#This Row],[Volume (in 1000 kg)]]/1000</f>
        <v>0.24863267583289267</v>
      </c>
    </row>
    <row r="1261" spans="1:13" hidden="1" x14ac:dyDescent="0.25">
      <c r="A1261">
        <v>2022</v>
      </c>
      <c r="B1261">
        <v>10</v>
      </c>
      <c r="C1261" s="1" t="s">
        <v>26</v>
      </c>
      <c r="D1261" s="1" t="s">
        <v>10</v>
      </c>
      <c r="E1261" s="1" t="s">
        <v>11</v>
      </c>
      <c r="F1261">
        <v>14.072900000000001</v>
      </c>
      <c r="G1261" s="5">
        <v>1104.7091399999999</v>
      </c>
      <c r="H1261">
        <v>2.9552999999999998</v>
      </c>
      <c r="I1261">
        <v>2918</v>
      </c>
      <c r="J1261" s="4">
        <f>AVERAGE(Копия_20208[[#This Row],[Units (in 1000)]]*1000/Копия_20208[[#This Row],[Number of stores]])</f>
        <v>4.8227895819054147</v>
      </c>
      <c r="K1261">
        <f t="shared" si="19"/>
        <v>78.499039998863054</v>
      </c>
      <c r="L1261">
        <f>Копия_20208[[#This Row],[Off-Take]]/Копия_20208[[#This Row],[Number of stores]]</f>
        <v>1.6527723036002106E-3</v>
      </c>
      <c r="M1261">
        <f>Копия_20208[[#This Row],[Value (in 1000 rub)]]/Копия_20208[[#This Row],[Volume (in 1000 kg)]]/1000</f>
        <v>0.37380609075220794</v>
      </c>
    </row>
    <row r="1262" spans="1:13" x14ac:dyDescent="0.25">
      <c r="A1262">
        <v>2022</v>
      </c>
      <c r="B1262">
        <v>9</v>
      </c>
      <c r="C1262" s="1" t="s">
        <v>9</v>
      </c>
      <c r="D1262" s="1" t="s">
        <v>15</v>
      </c>
      <c r="E1262" s="1" t="s">
        <v>13</v>
      </c>
      <c r="F1262">
        <v>38.967300000000002</v>
      </c>
      <c r="G1262" s="5">
        <v>7477.9733239999996</v>
      </c>
      <c r="H1262">
        <v>15.587</v>
      </c>
      <c r="I1262">
        <v>622</v>
      </c>
      <c r="J1262" s="4">
        <f>AVERAGE(Копия_20208[[#This Row],[Units (in 1000)]]*1000/Копия_20208[[#This Row],[Number of stores]])</f>
        <v>62.648392282958206</v>
      </c>
      <c r="K1262">
        <f t="shared" si="19"/>
        <v>191.90380970711337</v>
      </c>
      <c r="L1262">
        <f>Копия_20208[[#This Row],[Off-Take]]/Копия_20208[[#This Row],[Number of stores]]</f>
        <v>0.10072088791472381</v>
      </c>
      <c r="M1262">
        <f>Копия_20208[[#This Row],[Value (in 1000 rub)]]/Копия_20208[[#This Row],[Volume (in 1000 kg)]]/1000</f>
        <v>0.4797570619105665</v>
      </c>
    </row>
    <row r="1263" spans="1:13" x14ac:dyDescent="0.25">
      <c r="A1263">
        <v>2022</v>
      </c>
      <c r="B1263">
        <v>9</v>
      </c>
      <c r="C1263" s="1" t="s">
        <v>9</v>
      </c>
      <c r="D1263" s="1" t="s">
        <v>10</v>
      </c>
      <c r="E1263" s="1" t="s">
        <v>13</v>
      </c>
      <c r="F1263">
        <v>20.111599999999999</v>
      </c>
      <c r="G1263" s="5">
        <v>2658.1624259999999</v>
      </c>
      <c r="H1263">
        <v>10.045500000000001</v>
      </c>
      <c r="I1263">
        <v>459</v>
      </c>
      <c r="J1263" s="4">
        <f>AVERAGE(Копия_20208[[#This Row],[Units (in 1000)]]*1000/Копия_20208[[#This Row],[Number of stores]])</f>
        <v>43.816122004357297</v>
      </c>
      <c r="K1263">
        <f t="shared" si="19"/>
        <v>132.17060930010541</v>
      </c>
      <c r="L1263">
        <f>Копия_20208[[#This Row],[Off-Take]]/Копия_20208[[#This Row],[Number of stores]]</f>
        <v>9.5459960793806753E-2</v>
      </c>
      <c r="M1263">
        <f>Копия_20208[[#This Row],[Value (in 1000 rub)]]/Копия_20208[[#This Row],[Volume (in 1000 kg)]]/1000</f>
        <v>0.26461225683141704</v>
      </c>
    </row>
    <row r="1264" spans="1:13" hidden="1" x14ac:dyDescent="0.25">
      <c r="A1264">
        <v>2022</v>
      </c>
      <c r="B1264">
        <v>10</v>
      </c>
      <c r="C1264" s="1" t="s">
        <v>26</v>
      </c>
      <c r="D1264" s="1" t="s">
        <v>10</v>
      </c>
      <c r="E1264" s="1" t="s">
        <v>14</v>
      </c>
      <c r="F1264">
        <v>0.29680000000000001</v>
      </c>
      <c r="G1264" s="5">
        <v>47.929870999999999</v>
      </c>
      <c r="H1264">
        <v>0.22259999999999999</v>
      </c>
      <c r="I1264">
        <v>170</v>
      </c>
      <c r="J1264" s="4">
        <f>AVERAGE(Копия_20208[[#This Row],[Units (in 1000)]]*1000/Копия_20208[[#This Row],[Number of stores]])</f>
        <v>1.7458823529411764</v>
      </c>
      <c r="K1264">
        <f t="shared" si="19"/>
        <v>161.48878369272236</v>
      </c>
      <c r="L1264">
        <f>Копия_20208[[#This Row],[Off-Take]]/Копия_20208[[#This Row],[Number of stores]]</f>
        <v>1.0269896193771626E-2</v>
      </c>
      <c r="M1264">
        <f>Копия_20208[[#This Row],[Value (in 1000 rub)]]/Копия_20208[[#This Row],[Volume (in 1000 kg)]]/1000</f>
        <v>0.21531837825696318</v>
      </c>
    </row>
    <row r="1265" spans="1:13" hidden="1" x14ac:dyDescent="0.25">
      <c r="A1265">
        <v>2022</v>
      </c>
      <c r="B1265">
        <v>10</v>
      </c>
      <c r="C1265" s="1" t="s">
        <v>26</v>
      </c>
      <c r="D1265" s="1" t="s">
        <v>15</v>
      </c>
      <c r="E1265" s="1" t="s">
        <v>11</v>
      </c>
      <c r="F1265">
        <v>0.67889999999999995</v>
      </c>
      <c r="G1265" s="5">
        <v>87.049256999999997</v>
      </c>
      <c r="H1265">
        <v>0.1358</v>
      </c>
      <c r="I1265">
        <v>209</v>
      </c>
      <c r="J1265" s="4">
        <f>AVERAGE(Копия_20208[[#This Row],[Units (in 1000)]]*1000/Копия_20208[[#This Row],[Number of stores]])</f>
        <v>3.2483253588516745</v>
      </c>
      <c r="K1265">
        <f t="shared" si="19"/>
        <v>128.22102960671674</v>
      </c>
      <c r="L1265">
        <f>Копия_20208[[#This Row],[Off-Take]]/Копия_20208[[#This Row],[Number of stores]]</f>
        <v>1.5542226597376432E-2</v>
      </c>
      <c r="M1265">
        <f>Копия_20208[[#This Row],[Value (in 1000 rub)]]/Копия_20208[[#This Row],[Volume (in 1000 kg)]]/1000</f>
        <v>0.64101072901325473</v>
      </c>
    </row>
    <row r="1266" spans="1:13" x14ac:dyDescent="0.25">
      <c r="A1266">
        <v>2022</v>
      </c>
      <c r="B1266">
        <v>9</v>
      </c>
      <c r="C1266" s="1" t="s">
        <v>26</v>
      </c>
      <c r="D1266" s="1" t="s">
        <v>10</v>
      </c>
      <c r="E1266" s="1" t="s">
        <v>13</v>
      </c>
      <c r="F1266">
        <v>6.1974999999999998</v>
      </c>
      <c r="G1266" s="5">
        <v>813.65182900000002</v>
      </c>
      <c r="H1266">
        <v>3.0510999999999999</v>
      </c>
      <c r="I1266">
        <v>1798</v>
      </c>
      <c r="J1266" s="4">
        <f>AVERAGE(Копия_20208[[#This Row],[Units (in 1000)]]*1000/Копия_20208[[#This Row],[Number of stores]])</f>
        <v>3.4468854282536152</v>
      </c>
      <c r="K1266">
        <f t="shared" si="19"/>
        <v>131.28710431625657</v>
      </c>
      <c r="L1266">
        <f>Копия_20208[[#This Row],[Off-Take]]/Копия_20208[[#This Row],[Number of stores]]</f>
        <v>1.9170664228329339E-3</v>
      </c>
      <c r="M1266">
        <f>Копия_20208[[#This Row],[Value (in 1000 rub)]]/Копия_20208[[#This Row],[Volume (in 1000 kg)]]/1000</f>
        <v>0.26667491363770446</v>
      </c>
    </row>
    <row r="1267" spans="1:13" hidden="1" x14ac:dyDescent="0.25">
      <c r="A1267">
        <v>2022</v>
      </c>
      <c r="B1267">
        <v>10</v>
      </c>
      <c r="C1267" s="1" t="s">
        <v>26</v>
      </c>
      <c r="D1267" s="1" t="s">
        <v>20</v>
      </c>
      <c r="E1267" s="1" t="s">
        <v>22</v>
      </c>
      <c r="F1267">
        <v>0.84799999999999998</v>
      </c>
      <c r="G1267" s="5">
        <v>53.446204000000002</v>
      </c>
      <c r="H1267">
        <v>0.2205</v>
      </c>
      <c r="I1267">
        <v>193</v>
      </c>
      <c r="J1267" s="4">
        <f>AVERAGE(Копия_20208[[#This Row],[Units (in 1000)]]*1000/Копия_20208[[#This Row],[Number of stores]])</f>
        <v>4.3937823834196887</v>
      </c>
      <c r="K1267">
        <f t="shared" ref="K1267:K1330" si="20">AVERAGE(G1267/F1267)</f>
        <v>63.026183962264156</v>
      </c>
      <c r="L1267">
        <f>Копия_20208[[#This Row],[Off-Take]]/Копия_20208[[#This Row],[Number of stores]]</f>
        <v>2.2765711831190097E-2</v>
      </c>
      <c r="M1267">
        <f>Копия_20208[[#This Row],[Value (in 1000 rub)]]/Копия_20208[[#This Row],[Volume (in 1000 kg)]]/1000</f>
        <v>0.24238641269841271</v>
      </c>
    </row>
    <row r="1268" spans="1:13" hidden="1" x14ac:dyDescent="0.25">
      <c r="A1268">
        <v>2022</v>
      </c>
      <c r="B1268">
        <v>10</v>
      </c>
      <c r="C1268" s="1" t="s">
        <v>26</v>
      </c>
      <c r="D1268" s="1" t="s">
        <v>20</v>
      </c>
      <c r="E1268" s="1" t="s">
        <v>12</v>
      </c>
      <c r="F1268">
        <v>10.3903</v>
      </c>
      <c r="G1268" s="5">
        <v>648.87627899999995</v>
      </c>
      <c r="H1268">
        <v>3.7404999999999999</v>
      </c>
      <c r="I1268">
        <v>1361</v>
      </c>
      <c r="J1268" s="4">
        <f>AVERAGE(Копия_20208[[#This Row],[Units (in 1000)]]*1000/Копия_20208[[#This Row],[Number of stores]])</f>
        <v>7.6343130051432766</v>
      </c>
      <c r="K1268">
        <f t="shared" si="20"/>
        <v>62.450196721942575</v>
      </c>
      <c r="L1268">
        <f>Копия_20208[[#This Row],[Off-Take]]/Копия_20208[[#This Row],[Number of stores]]</f>
        <v>5.6093409295689027E-3</v>
      </c>
      <c r="M1268">
        <f>Копия_20208[[#This Row],[Value (in 1000 rub)]]/Копия_20208[[#This Row],[Volume (in 1000 kg)]]/1000</f>
        <v>0.17347313968720757</v>
      </c>
    </row>
    <row r="1269" spans="1:13" hidden="1" x14ac:dyDescent="0.25">
      <c r="A1269">
        <v>2022</v>
      </c>
      <c r="B1269">
        <v>10</v>
      </c>
      <c r="C1269" s="1" t="s">
        <v>26</v>
      </c>
      <c r="D1269" s="1" t="s">
        <v>17</v>
      </c>
      <c r="E1269" s="1" t="s">
        <v>18</v>
      </c>
      <c r="F1269">
        <v>3.58</v>
      </c>
      <c r="G1269" s="5">
        <v>285.06291099999999</v>
      </c>
      <c r="H1269">
        <v>0.64439999999999997</v>
      </c>
      <c r="I1269">
        <v>1455</v>
      </c>
      <c r="J1269" s="4">
        <f>AVERAGE(Копия_20208[[#This Row],[Units (in 1000)]]*1000/Копия_20208[[#This Row],[Number of stores]])</f>
        <v>2.4604810996563575</v>
      </c>
      <c r="K1269">
        <f t="shared" si="20"/>
        <v>79.626511452513967</v>
      </c>
      <c r="L1269">
        <f>Копия_20208[[#This Row],[Off-Take]]/Копия_20208[[#This Row],[Number of stores]]</f>
        <v>1.691052302169318E-3</v>
      </c>
      <c r="M1269">
        <f>Копия_20208[[#This Row],[Value (in 1000 rub)]]/Копия_20208[[#This Row],[Volume (in 1000 kg)]]/1000</f>
        <v>0.44236950806952208</v>
      </c>
    </row>
    <row r="1270" spans="1:13" hidden="1" x14ac:dyDescent="0.25">
      <c r="A1270">
        <v>2022</v>
      </c>
      <c r="B1270">
        <v>10</v>
      </c>
      <c r="C1270" s="1" t="s">
        <v>26</v>
      </c>
      <c r="D1270" s="1" t="s">
        <v>53</v>
      </c>
      <c r="E1270" s="1" t="s">
        <v>12</v>
      </c>
      <c r="F1270">
        <v>2.4011</v>
      </c>
      <c r="G1270" s="5">
        <v>208.76339300000001</v>
      </c>
      <c r="H1270">
        <v>0.84040000000000004</v>
      </c>
      <c r="I1270">
        <v>1064</v>
      </c>
      <c r="J1270" s="4">
        <f>AVERAGE(Копия_20208[[#This Row],[Units (in 1000)]]*1000/Копия_20208[[#This Row],[Number of stores]])</f>
        <v>2.2566729323308268</v>
      </c>
      <c r="K1270">
        <f t="shared" si="20"/>
        <v>86.944897338719755</v>
      </c>
      <c r="L1270">
        <f>Копия_20208[[#This Row],[Off-Take]]/Копия_20208[[#This Row],[Number of stores]]</f>
        <v>2.1209332070778446E-3</v>
      </c>
      <c r="M1270">
        <f>Копия_20208[[#This Row],[Value (in 1000 rub)]]/Копия_20208[[#This Row],[Volume (in 1000 kg)]]/1000</f>
        <v>0.24840955854355071</v>
      </c>
    </row>
    <row r="1271" spans="1:13" hidden="1" x14ac:dyDescent="0.25">
      <c r="A1271">
        <v>2022</v>
      </c>
      <c r="B1271">
        <v>10</v>
      </c>
      <c r="C1271" s="1" t="s">
        <v>26</v>
      </c>
      <c r="D1271" s="1" t="s">
        <v>19</v>
      </c>
      <c r="E1271" s="1" t="s">
        <v>12</v>
      </c>
      <c r="F1271">
        <v>0.81759999999999999</v>
      </c>
      <c r="G1271" s="5">
        <v>160.901353</v>
      </c>
      <c r="H1271">
        <v>0.30259999999999998</v>
      </c>
      <c r="I1271">
        <v>0</v>
      </c>
      <c r="J1271" s="4" t="e">
        <f>AVERAGE(Копия_20208[[#This Row],[Units (in 1000)]]*1000/Копия_20208[[#This Row],[Number of stores]])</f>
        <v>#DIV/0!</v>
      </c>
      <c r="K1271">
        <f t="shared" si="20"/>
        <v>196.79715386497065</v>
      </c>
      <c r="L1271" t="e">
        <f>Копия_20208[[#This Row],[Off-Take]]/Копия_20208[[#This Row],[Number of stores]]</f>
        <v>#DIV/0!</v>
      </c>
      <c r="M1271">
        <f>Копия_20208[[#This Row],[Value (in 1000 rub)]]/Копия_20208[[#This Row],[Volume (in 1000 kg)]]/1000</f>
        <v>0.53172952081956382</v>
      </c>
    </row>
    <row r="1272" spans="1:13" hidden="1" x14ac:dyDescent="0.25">
      <c r="A1272">
        <v>2022</v>
      </c>
      <c r="B1272">
        <v>10</v>
      </c>
      <c r="C1272" s="1" t="s">
        <v>26</v>
      </c>
      <c r="D1272" s="1" t="s">
        <v>21</v>
      </c>
      <c r="E1272" s="1" t="s">
        <v>22</v>
      </c>
      <c r="F1272">
        <v>8.0000000000000002E-3</v>
      </c>
      <c r="G1272" s="5">
        <v>2.6375890000000002</v>
      </c>
      <c r="H1272">
        <v>2.3E-3</v>
      </c>
      <c r="I1272">
        <v>2</v>
      </c>
      <c r="J1272" s="4">
        <f>AVERAGE(Копия_20208[[#This Row],[Units (in 1000)]]*1000/Копия_20208[[#This Row],[Number of stores]])</f>
        <v>4</v>
      </c>
      <c r="K1272">
        <f t="shared" si="20"/>
        <v>329.69862499999999</v>
      </c>
      <c r="L1272">
        <f>Копия_20208[[#This Row],[Off-Take]]/Копия_20208[[#This Row],[Number of stores]]</f>
        <v>2</v>
      </c>
      <c r="M1272">
        <f>Копия_20208[[#This Row],[Value (in 1000 rub)]]/Копия_20208[[#This Row],[Volume (in 1000 kg)]]/1000</f>
        <v>1.1467778260869566</v>
      </c>
    </row>
    <row r="1273" spans="1:13" hidden="1" x14ac:dyDescent="0.25">
      <c r="A1273">
        <v>2022</v>
      </c>
      <c r="B1273">
        <v>10</v>
      </c>
      <c r="C1273" s="1" t="s">
        <v>26</v>
      </c>
      <c r="D1273" s="1" t="s">
        <v>21</v>
      </c>
      <c r="E1273" s="1" t="s">
        <v>27</v>
      </c>
      <c r="F1273">
        <v>2E-3</v>
      </c>
      <c r="G1273" s="5">
        <v>0.673736</v>
      </c>
      <c r="H1273" s="5">
        <v>5.9999999999999995E-4</v>
      </c>
      <c r="I1273">
        <v>3</v>
      </c>
      <c r="J1273" s="4">
        <f>AVERAGE(Копия_20208[[#This Row],[Units (in 1000)]]*1000/Копия_20208[[#This Row],[Number of stores]])</f>
        <v>0.66666666666666663</v>
      </c>
      <c r="K1273">
        <f t="shared" si="20"/>
        <v>336.86799999999999</v>
      </c>
      <c r="L1273">
        <f>Копия_20208[[#This Row],[Off-Take]]/Копия_20208[[#This Row],[Number of stores]]</f>
        <v>0.22222222222222221</v>
      </c>
      <c r="M1273">
        <f>Копия_20208[[#This Row],[Value (in 1000 rub)]]/Копия_20208[[#This Row],[Volume (in 1000 kg)]]/1000</f>
        <v>1.1228933333333335</v>
      </c>
    </row>
    <row r="1274" spans="1:13" hidden="1" x14ac:dyDescent="0.25">
      <c r="A1274">
        <v>2022</v>
      </c>
      <c r="B1274">
        <v>10</v>
      </c>
      <c r="C1274" s="1" t="s">
        <v>26</v>
      </c>
      <c r="D1274" s="1" t="s">
        <v>21</v>
      </c>
      <c r="E1274" s="1" t="s">
        <v>13</v>
      </c>
      <c r="F1274">
        <v>0.83360000000000001</v>
      </c>
      <c r="G1274" s="5">
        <v>142.36648600000001</v>
      </c>
      <c r="H1274">
        <v>0.33350000000000002</v>
      </c>
      <c r="I1274">
        <v>312</v>
      </c>
      <c r="J1274" s="4">
        <f>AVERAGE(Копия_20208[[#This Row],[Units (in 1000)]]*1000/Копия_20208[[#This Row],[Number of stores]])</f>
        <v>2.6717948717948721</v>
      </c>
      <c r="K1274">
        <f t="shared" si="20"/>
        <v>170.78513195777353</v>
      </c>
      <c r="L1274">
        <f>Копия_20208[[#This Row],[Off-Take]]/Копия_20208[[#This Row],[Number of stores]]</f>
        <v>8.5634451019066405E-3</v>
      </c>
      <c r="M1274">
        <f>Копия_20208[[#This Row],[Value (in 1000 rub)]]/Копия_20208[[#This Row],[Volume (in 1000 kg)]]/1000</f>
        <v>0.42688601499250378</v>
      </c>
    </row>
    <row r="1275" spans="1:13" hidden="1" x14ac:dyDescent="0.25">
      <c r="A1275">
        <v>2022</v>
      </c>
      <c r="B1275">
        <v>10</v>
      </c>
      <c r="C1275" s="1" t="s">
        <v>26</v>
      </c>
      <c r="D1275" s="1" t="s">
        <v>58</v>
      </c>
      <c r="E1275" s="1" t="s">
        <v>12</v>
      </c>
      <c r="F1275">
        <v>0.98880000000000001</v>
      </c>
      <c r="G1275" s="5">
        <v>68.042955000000006</v>
      </c>
      <c r="H1275">
        <v>0.35599999999999998</v>
      </c>
      <c r="I1275">
        <v>341</v>
      </c>
      <c r="J1275" s="4">
        <f>AVERAGE(Копия_20208[[#This Row],[Units (in 1000)]]*1000/Копия_20208[[#This Row],[Number of stores]])</f>
        <v>2.8997067448680354</v>
      </c>
      <c r="K1275">
        <f t="shared" si="20"/>
        <v>68.813668082524273</v>
      </c>
      <c r="L1275">
        <f>Копия_20208[[#This Row],[Off-Take]]/Копия_20208[[#This Row],[Number of stores]]</f>
        <v>8.5035388412552353E-3</v>
      </c>
      <c r="M1275">
        <f>Копия_20208[[#This Row],[Value (in 1000 rub)]]/Копия_20208[[#This Row],[Volume (in 1000 kg)]]/1000</f>
        <v>0.19113189606741576</v>
      </c>
    </row>
    <row r="1276" spans="1:13" hidden="1" x14ac:dyDescent="0.25">
      <c r="A1276">
        <v>2022</v>
      </c>
      <c r="B1276">
        <v>10</v>
      </c>
      <c r="C1276" s="1" t="s">
        <v>26</v>
      </c>
      <c r="D1276" s="1" t="s">
        <v>50</v>
      </c>
      <c r="E1276" s="1" t="s">
        <v>12</v>
      </c>
      <c r="F1276">
        <v>1.3273999999999999</v>
      </c>
      <c r="G1276" s="5">
        <v>51.798101000000003</v>
      </c>
      <c r="H1276">
        <v>0.46460000000000001</v>
      </c>
      <c r="I1276">
        <v>435</v>
      </c>
      <c r="J1276" s="4">
        <f>AVERAGE(Копия_20208[[#This Row],[Units (in 1000)]]*1000/Копия_20208[[#This Row],[Number of stores]])</f>
        <v>3.0514942528735629</v>
      </c>
      <c r="K1276">
        <f t="shared" si="20"/>
        <v>39.022224649691132</v>
      </c>
      <c r="L1276">
        <f>Копия_20208[[#This Row],[Off-Take]]/Копия_20208[[#This Row],[Number of stores]]</f>
        <v>7.0149293169507196E-3</v>
      </c>
      <c r="M1276">
        <f>Копия_20208[[#This Row],[Value (in 1000 rub)]]/Копия_20208[[#This Row],[Volume (in 1000 kg)]]/1000</f>
        <v>0.11148967068445975</v>
      </c>
    </row>
    <row r="1277" spans="1:13" hidden="1" x14ac:dyDescent="0.25">
      <c r="A1277">
        <v>2022</v>
      </c>
      <c r="B1277">
        <v>10</v>
      </c>
      <c r="C1277" s="1" t="s">
        <v>26</v>
      </c>
      <c r="D1277" s="1" t="s">
        <v>51</v>
      </c>
      <c r="E1277" s="1" t="s">
        <v>12</v>
      </c>
      <c r="F1277">
        <v>0.5887</v>
      </c>
      <c r="G1277" s="5">
        <v>38.340356</v>
      </c>
      <c r="H1277">
        <v>0.2266</v>
      </c>
      <c r="I1277">
        <v>441</v>
      </c>
      <c r="J1277" s="4">
        <f>AVERAGE(Копия_20208[[#This Row],[Units (in 1000)]]*1000/Копия_20208[[#This Row],[Number of stores]])</f>
        <v>1.3349206349206351</v>
      </c>
      <c r="K1277">
        <f t="shared" si="20"/>
        <v>65.127154747749273</v>
      </c>
      <c r="L1277">
        <f>Копия_20208[[#This Row],[Off-Take]]/Копия_20208[[#This Row],[Number of stores]]</f>
        <v>3.0270309181873812E-3</v>
      </c>
      <c r="M1277">
        <f>Копия_20208[[#This Row],[Value (in 1000 rub)]]/Копия_20208[[#This Row],[Volume (in 1000 kg)]]/1000</f>
        <v>0.16919839364518977</v>
      </c>
    </row>
    <row r="1278" spans="1:13" hidden="1" x14ac:dyDescent="0.25">
      <c r="A1278">
        <v>2022</v>
      </c>
      <c r="B1278">
        <v>10</v>
      </c>
      <c r="C1278" s="1" t="s">
        <v>26</v>
      </c>
      <c r="D1278" s="1" t="s">
        <v>51</v>
      </c>
      <c r="E1278" s="1" t="s">
        <v>13</v>
      </c>
      <c r="F1278">
        <v>0.1517</v>
      </c>
      <c r="G1278" s="5">
        <v>13.152670000000001</v>
      </c>
      <c r="H1278">
        <v>7.4300000000000005E-2</v>
      </c>
      <c r="I1278">
        <v>103</v>
      </c>
      <c r="J1278" s="4">
        <f>AVERAGE(Копия_20208[[#This Row],[Units (in 1000)]]*1000/Копия_20208[[#This Row],[Number of stores]])</f>
        <v>1.4728155339805824</v>
      </c>
      <c r="K1278">
        <f t="shared" si="20"/>
        <v>86.70184574818721</v>
      </c>
      <c r="L1278">
        <f>Копия_20208[[#This Row],[Off-Take]]/Копия_20208[[#This Row],[Number of stores]]</f>
        <v>1.4299179941559052E-2</v>
      </c>
      <c r="M1278">
        <f>Копия_20208[[#This Row],[Value (in 1000 rub)]]/Копия_20208[[#This Row],[Volume (in 1000 kg)]]/1000</f>
        <v>0.17702113055181695</v>
      </c>
    </row>
    <row r="1279" spans="1:13" hidden="1" x14ac:dyDescent="0.25">
      <c r="A1279">
        <v>2022</v>
      </c>
      <c r="B1279">
        <v>10</v>
      </c>
      <c r="C1279" s="1" t="s">
        <v>32</v>
      </c>
      <c r="D1279" s="1" t="s">
        <v>10</v>
      </c>
      <c r="E1279" s="1" t="s">
        <v>11</v>
      </c>
      <c r="F1279">
        <v>41.805799999999998</v>
      </c>
      <c r="G1279" s="5">
        <v>2955.4400420000002</v>
      </c>
      <c r="H1279">
        <v>8.7791999999999994</v>
      </c>
      <c r="I1279">
        <v>4562</v>
      </c>
      <c r="J1279" s="4">
        <f>AVERAGE(Копия_20208[[#This Row],[Units (in 1000)]]*1000/Копия_20208[[#This Row],[Number of stores]])</f>
        <v>9.1639193336256017</v>
      </c>
      <c r="K1279">
        <f t="shared" si="20"/>
        <v>70.694497940477163</v>
      </c>
      <c r="L1279">
        <f>Копия_20208[[#This Row],[Off-Take]]/Копия_20208[[#This Row],[Number of stores]]</f>
        <v>2.0087504019345903E-3</v>
      </c>
      <c r="M1279">
        <f>Копия_20208[[#This Row],[Value (in 1000 rub)]]/Копия_20208[[#This Row],[Volume (in 1000 kg)]]/1000</f>
        <v>0.33664115659741206</v>
      </c>
    </row>
    <row r="1280" spans="1:13" x14ac:dyDescent="0.25">
      <c r="A1280">
        <v>2022</v>
      </c>
      <c r="B1280">
        <v>9</v>
      </c>
      <c r="C1280" s="1" t="s">
        <v>26</v>
      </c>
      <c r="D1280" s="1" t="s">
        <v>15</v>
      </c>
      <c r="E1280" s="1" t="s">
        <v>13</v>
      </c>
      <c r="F1280">
        <v>11.0032</v>
      </c>
      <c r="G1280" s="5">
        <v>2009.1188569999999</v>
      </c>
      <c r="H1280">
        <v>4.4013</v>
      </c>
      <c r="I1280">
        <v>1621</v>
      </c>
      <c r="J1280" s="4">
        <f>AVERAGE(Копия_20208[[#This Row],[Units (in 1000)]]*1000/Копия_20208[[#This Row],[Number of stores]])</f>
        <v>6.7879086983343608</v>
      </c>
      <c r="K1280">
        <f t="shared" si="20"/>
        <v>182.59405054893122</v>
      </c>
      <c r="L1280">
        <f>Копия_20208[[#This Row],[Off-Take]]/Копия_20208[[#This Row],[Number of stores]]</f>
        <v>4.1874822321618516E-3</v>
      </c>
      <c r="M1280">
        <f>Копия_20208[[#This Row],[Value (in 1000 rub)]]/Копия_20208[[#This Row],[Volume (in 1000 kg)]]/1000</f>
        <v>0.4564830520528026</v>
      </c>
    </row>
    <row r="1281" spans="1:13" x14ac:dyDescent="0.25">
      <c r="A1281">
        <v>2022</v>
      </c>
      <c r="B1281">
        <v>9</v>
      </c>
      <c r="C1281" s="1" t="s">
        <v>32</v>
      </c>
      <c r="D1281" s="1" t="s">
        <v>10</v>
      </c>
      <c r="E1281" s="1" t="s">
        <v>13</v>
      </c>
      <c r="F1281">
        <v>20.623999999999999</v>
      </c>
      <c r="G1281" s="5">
        <v>2737.0403230000002</v>
      </c>
      <c r="H1281">
        <v>10.1936</v>
      </c>
      <c r="I1281">
        <v>4012</v>
      </c>
      <c r="J1281" s="4">
        <f>AVERAGE(Копия_20208[[#This Row],[Units (in 1000)]]*1000/Копия_20208[[#This Row],[Number of stores]])</f>
        <v>5.140578265204387</v>
      </c>
      <c r="K1281">
        <f t="shared" si="20"/>
        <v>132.71141985065944</v>
      </c>
      <c r="L1281">
        <f>Копия_20208[[#This Row],[Off-Take]]/Копия_20208[[#This Row],[Number of stores]]</f>
        <v>1.2813006643081722E-3</v>
      </c>
      <c r="M1281">
        <f>Копия_20208[[#This Row],[Value (in 1000 rub)]]/Копия_20208[[#This Row],[Volume (in 1000 kg)]]/1000</f>
        <v>0.26850576077146443</v>
      </c>
    </row>
    <row r="1282" spans="1:13" hidden="1" x14ac:dyDescent="0.25">
      <c r="A1282">
        <v>2022</v>
      </c>
      <c r="B1282">
        <v>10</v>
      </c>
      <c r="C1282" s="1" t="s">
        <v>32</v>
      </c>
      <c r="D1282" s="1" t="s">
        <v>10</v>
      </c>
      <c r="E1282" s="1" t="s">
        <v>14</v>
      </c>
      <c r="F1282">
        <v>2.4899999999999999E-2</v>
      </c>
      <c r="G1282" s="5">
        <v>5.1493950000000002</v>
      </c>
      <c r="H1282">
        <v>1.8700000000000001E-2</v>
      </c>
      <c r="I1282">
        <v>6</v>
      </c>
      <c r="J1282" s="4">
        <f>AVERAGE(Копия_20208[[#This Row],[Units (in 1000)]]*1000/Копия_20208[[#This Row],[Number of stores]])</f>
        <v>4.1499999999999995</v>
      </c>
      <c r="K1282">
        <f t="shared" si="20"/>
        <v>206.80301204819278</v>
      </c>
      <c r="L1282">
        <f>Копия_20208[[#This Row],[Off-Take]]/Копия_20208[[#This Row],[Number of stores]]</f>
        <v>0.69166666666666654</v>
      </c>
      <c r="M1282">
        <f>Копия_20208[[#This Row],[Value (in 1000 rub)]]/Копия_20208[[#This Row],[Volume (in 1000 kg)]]/1000</f>
        <v>0.27536871657754014</v>
      </c>
    </row>
    <row r="1283" spans="1:13" hidden="1" x14ac:dyDescent="0.25">
      <c r="A1283">
        <v>2022</v>
      </c>
      <c r="B1283">
        <v>10</v>
      </c>
      <c r="C1283" s="1" t="s">
        <v>32</v>
      </c>
      <c r="D1283" s="1" t="s">
        <v>15</v>
      </c>
      <c r="E1283" s="1" t="s">
        <v>11</v>
      </c>
      <c r="F1283">
        <v>1.2179</v>
      </c>
      <c r="G1283" s="5">
        <v>171.42359500000001</v>
      </c>
      <c r="H1283">
        <v>0.24360000000000001</v>
      </c>
      <c r="I1283">
        <v>317</v>
      </c>
      <c r="J1283" s="4">
        <f>AVERAGE(Копия_20208[[#This Row],[Units (in 1000)]]*1000/Копия_20208[[#This Row],[Number of stores]])</f>
        <v>3.8419558359621453</v>
      </c>
      <c r="K1283">
        <f t="shared" si="20"/>
        <v>140.75342392643074</v>
      </c>
      <c r="L1283">
        <f>Копия_20208[[#This Row],[Off-Take]]/Копия_20208[[#This Row],[Number of stores]]</f>
        <v>1.2119734498303298E-2</v>
      </c>
      <c r="M1283">
        <f>Копия_20208[[#This Row],[Value (in 1000 rub)]]/Копия_20208[[#This Row],[Volume (in 1000 kg)]]/1000</f>
        <v>0.70370933908045985</v>
      </c>
    </row>
    <row r="1284" spans="1:13" x14ac:dyDescent="0.25">
      <c r="A1284">
        <v>2022</v>
      </c>
      <c r="B1284">
        <v>9</v>
      </c>
      <c r="C1284" s="1" t="s">
        <v>32</v>
      </c>
      <c r="D1284" s="1" t="s">
        <v>15</v>
      </c>
      <c r="E1284" s="1" t="s">
        <v>13</v>
      </c>
      <c r="F1284">
        <v>31.026700000000002</v>
      </c>
      <c r="G1284" s="5">
        <v>6399.1824299999998</v>
      </c>
      <c r="H1284">
        <v>12.410600000000001</v>
      </c>
      <c r="I1284">
        <v>3549</v>
      </c>
      <c r="J1284" s="4">
        <f>AVERAGE(Копия_20208[[#This Row],[Units (in 1000)]]*1000/Копия_20208[[#This Row],[Number of stores]])</f>
        <v>8.7423781346858274</v>
      </c>
      <c r="K1284">
        <f t="shared" si="20"/>
        <v>206.24760061495419</v>
      </c>
      <c r="L1284">
        <f>Копия_20208[[#This Row],[Off-Take]]/Копия_20208[[#This Row],[Number of stores]]</f>
        <v>2.4633356254397934E-3</v>
      </c>
      <c r="M1284">
        <f>Копия_20208[[#This Row],[Value (in 1000 rub)]]/Копия_20208[[#This Row],[Volume (in 1000 kg)]]/1000</f>
        <v>0.51562232527033336</v>
      </c>
    </row>
    <row r="1285" spans="1:13" hidden="1" x14ac:dyDescent="0.25">
      <c r="A1285">
        <v>2022</v>
      </c>
      <c r="B1285">
        <v>10</v>
      </c>
      <c r="C1285" s="1" t="s">
        <v>32</v>
      </c>
      <c r="D1285" s="1" t="s">
        <v>20</v>
      </c>
      <c r="E1285" s="1" t="s">
        <v>22</v>
      </c>
      <c r="F1285">
        <v>2.7494999999999998</v>
      </c>
      <c r="G1285" s="5">
        <v>170.62845300000001</v>
      </c>
      <c r="H1285">
        <v>0.71489999999999998</v>
      </c>
      <c r="I1285">
        <v>340</v>
      </c>
      <c r="J1285" s="4">
        <f>AVERAGE(Копия_20208[[#This Row],[Units (in 1000)]]*1000/Копия_20208[[#This Row],[Number of stores]])</f>
        <v>8.0867647058823522</v>
      </c>
      <c r="K1285">
        <f t="shared" si="20"/>
        <v>62.057993453355159</v>
      </c>
      <c r="L1285">
        <f>Копия_20208[[#This Row],[Off-Take]]/Копия_20208[[#This Row],[Number of stores]]</f>
        <v>2.3784602076124567E-2</v>
      </c>
      <c r="M1285">
        <f>Копия_20208[[#This Row],[Value (in 1000 rub)]]/Копия_20208[[#This Row],[Volume (in 1000 kg)]]/1000</f>
        <v>0.23867457406630299</v>
      </c>
    </row>
    <row r="1286" spans="1:13" hidden="1" x14ac:dyDescent="0.25">
      <c r="A1286">
        <v>2022</v>
      </c>
      <c r="B1286">
        <v>10</v>
      </c>
      <c r="C1286" s="1" t="s">
        <v>32</v>
      </c>
      <c r="D1286" s="1" t="s">
        <v>20</v>
      </c>
      <c r="E1286" s="1" t="s">
        <v>12</v>
      </c>
      <c r="F1286">
        <v>16.1191</v>
      </c>
      <c r="G1286" s="5">
        <v>1233.1125629999999</v>
      </c>
      <c r="H1286">
        <v>5.8029000000000002</v>
      </c>
      <c r="I1286">
        <v>1747</v>
      </c>
      <c r="J1286" s="4">
        <f>AVERAGE(Копия_20208[[#This Row],[Units (in 1000)]]*1000/Копия_20208[[#This Row],[Number of stores]])</f>
        <v>9.2267315397824845</v>
      </c>
      <c r="K1286">
        <f t="shared" si="20"/>
        <v>76.50008765998102</v>
      </c>
      <c r="L1286">
        <f>Копия_20208[[#This Row],[Off-Take]]/Копия_20208[[#This Row],[Number of stores]]</f>
        <v>5.2814719746894587E-3</v>
      </c>
      <c r="M1286">
        <f>Копия_20208[[#This Row],[Value (in 1000 rub)]]/Копия_20208[[#This Row],[Volume (in 1000 kg)]]/1000</f>
        <v>0.21249936462803082</v>
      </c>
    </row>
    <row r="1287" spans="1:13" hidden="1" x14ac:dyDescent="0.25">
      <c r="A1287">
        <v>2022</v>
      </c>
      <c r="B1287">
        <v>10</v>
      </c>
      <c r="C1287" s="1" t="s">
        <v>32</v>
      </c>
      <c r="D1287" s="1" t="s">
        <v>53</v>
      </c>
      <c r="E1287" s="1" t="s">
        <v>12</v>
      </c>
      <c r="F1287">
        <v>14.578099999999999</v>
      </c>
      <c r="G1287" s="5">
        <v>1298.6762679999999</v>
      </c>
      <c r="H1287">
        <v>5.1024000000000003</v>
      </c>
      <c r="I1287">
        <v>3925</v>
      </c>
      <c r="J1287" s="4">
        <f>AVERAGE(Копия_20208[[#This Row],[Units (in 1000)]]*1000/Копия_20208[[#This Row],[Number of stores]])</f>
        <v>3.7141656050955412</v>
      </c>
      <c r="K1287">
        <f t="shared" si="20"/>
        <v>89.084055398165745</v>
      </c>
      <c r="L1287">
        <f>Копия_20208[[#This Row],[Off-Take]]/Копия_20208[[#This Row],[Number of stores]]</f>
        <v>9.462842305975901E-4</v>
      </c>
      <c r="M1287">
        <f>Копия_20208[[#This Row],[Value (in 1000 rub)]]/Копия_20208[[#This Row],[Volume (in 1000 kg)]]/1000</f>
        <v>0.2545226301348385</v>
      </c>
    </row>
    <row r="1288" spans="1:13" hidden="1" x14ac:dyDescent="0.25">
      <c r="A1288">
        <v>2022</v>
      </c>
      <c r="B1288">
        <v>10</v>
      </c>
      <c r="C1288" s="1" t="s">
        <v>32</v>
      </c>
      <c r="D1288" s="1" t="s">
        <v>21</v>
      </c>
      <c r="E1288" s="1" t="s">
        <v>22</v>
      </c>
      <c r="F1288">
        <v>1.9800000000000002E-2</v>
      </c>
      <c r="G1288" s="5">
        <v>3.0197769999999999</v>
      </c>
      <c r="H1288">
        <v>5.5999999999999999E-3</v>
      </c>
      <c r="I1288">
        <v>2</v>
      </c>
      <c r="J1288" s="4">
        <f>AVERAGE(Копия_20208[[#This Row],[Units (in 1000)]]*1000/Копия_20208[[#This Row],[Number of stores]])</f>
        <v>9.9</v>
      </c>
      <c r="K1288">
        <f t="shared" si="20"/>
        <v>152.51398989898988</v>
      </c>
      <c r="L1288">
        <f>Копия_20208[[#This Row],[Off-Take]]/Копия_20208[[#This Row],[Number of stores]]</f>
        <v>4.95</v>
      </c>
      <c r="M1288">
        <f>Копия_20208[[#This Row],[Value (in 1000 rub)]]/Копия_20208[[#This Row],[Volume (in 1000 kg)]]/1000</f>
        <v>0.53924589285714286</v>
      </c>
    </row>
    <row r="1289" spans="1:13" hidden="1" x14ac:dyDescent="0.25">
      <c r="A1289">
        <v>2022</v>
      </c>
      <c r="B1289">
        <v>10</v>
      </c>
      <c r="C1289" s="1" t="s">
        <v>32</v>
      </c>
      <c r="D1289" s="1" t="s">
        <v>21</v>
      </c>
      <c r="E1289" s="1" t="s">
        <v>27</v>
      </c>
      <c r="F1289">
        <v>1.7000000000000001E-2</v>
      </c>
      <c r="G1289" s="5">
        <v>5.180294</v>
      </c>
      <c r="H1289" s="5">
        <v>5.1000000000000004E-3</v>
      </c>
      <c r="I1289">
        <v>13</v>
      </c>
      <c r="J1289" s="4">
        <f>AVERAGE(Копия_20208[[#This Row],[Units (in 1000)]]*1000/Копия_20208[[#This Row],[Number of stores]])</f>
        <v>1.3076923076923077</v>
      </c>
      <c r="K1289">
        <f t="shared" si="20"/>
        <v>304.72317647058821</v>
      </c>
      <c r="L1289">
        <f>Копия_20208[[#This Row],[Off-Take]]/Копия_20208[[#This Row],[Number of stores]]</f>
        <v>0.10059171597633136</v>
      </c>
      <c r="M1289">
        <f>Копия_20208[[#This Row],[Value (in 1000 rub)]]/Копия_20208[[#This Row],[Volume (in 1000 kg)]]/1000</f>
        <v>1.0157439215686273</v>
      </c>
    </row>
    <row r="1290" spans="1:13" hidden="1" x14ac:dyDescent="0.25">
      <c r="A1290">
        <v>2022</v>
      </c>
      <c r="B1290">
        <v>10</v>
      </c>
      <c r="C1290" s="1" t="s">
        <v>32</v>
      </c>
      <c r="D1290" s="1" t="s">
        <v>21</v>
      </c>
      <c r="E1290" s="1" t="s">
        <v>13</v>
      </c>
      <c r="F1290">
        <v>2.9449000000000001</v>
      </c>
      <c r="G1290" s="5">
        <v>724.66623500000003</v>
      </c>
      <c r="H1290">
        <v>1.1778999999999999</v>
      </c>
      <c r="I1290">
        <v>459</v>
      </c>
      <c r="J1290" s="4">
        <f>AVERAGE(Копия_20208[[#This Row],[Units (in 1000)]]*1000/Копия_20208[[#This Row],[Number of stores]])</f>
        <v>6.4159041394335512</v>
      </c>
      <c r="K1290">
        <f t="shared" si="20"/>
        <v>246.07498896397161</v>
      </c>
      <c r="L1290">
        <f>Копия_20208[[#This Row],[Off-Take]]/Копия_20208[[#This Row],[Number of stores]]</f>
        <v>1.3978004661075275E-2</v>
      </c>
      <c r="M1290">
        <f>Копия_20208[[#This Row],[Value (in 1000 rub)]]/Копия_20208[[#This Row],[Volume (in 1000 kg)]]/1000</f>
        <v>0.61521880889719005</v>
      </c>
    </row>
    <row r="1291" spans="1:13" hidden="1" x14ac:dyDescent="0.25">
      <c r="A1291">
        <v>2022</v>
      </c>
      <c r="B1291">
        <v>10</v>
      </c>
      <c r="C1291" s="1" t="s">
        <v>32</v>
      </c>
      <c r="D1291" s="1" t="s">
        <v>17</v>
      </c>
      <c r="E1291" s="1" t="s">
        <v>18</v>
      </c>
      <c r="F1291">
        <v>5.8049999999999997</v>
      </c>
      <c r="G1291" s="5">
        <v>475.92512499999998</v>
      </c>
      <c r="H1291">
        <v>1.0448999999999999</v>
      </c>
      <c r="I1291">
        <v>1957</v>
      </c>
      <c r="J1291" s="4">
        <f>AVERAGE(Копия_20208[[#This Row],[Units (in 1000)]]*1000/Копия_20208[[#This Row],[Number of stores]])</f>
        <v>2.9662749105774142</v>
      </c>
      <c r="K1291">
        <f t="shared" si="20"/>
        <v>81.985378983634803</v>
      </c>
      <c r="L1291">
        <f>Копия_20208[[#This Row],[Off-Take]]/Копия_20208[[#This Row],[Number of stores]]</f>
        <v>1.5157255547150813E-3</v>
      </c>
      <c r="M1291">
        <f>Копия_20208[[#This Row],[Value (in 1000 rub)]]/Копия_20208[[#This Row],[Volume (in 1000 kg)]]/1000</f>
        <v>0.45547432768686003</v>
      </c>
    </row>
    <row r="1292" spans="1:13" hidden="1" x14ac:dyDescent="0.25">
      <c r="A1292">
        <v>2022</v>
      </c>
      <c r="B1292">
        <v>10</v>
      </c>
      <c r="C1292" s="1" t="s">
        <v>32</v>
      </c>
      <c r="D1292" s="1" t="s">
        <v>33</v>
      </c>
      <c r="E1292" s="1" t="s">
        <v>18</v>
      </c>
      <c r="F1292">
        <v>1.0773999999999999</v>
      </c>
      <c r="G1292" s="5">
        <v>357.692522</v>
      </c>
      <c r="H1292">
        <v>0.2046</v>
      </c>
      <c r="I1292">
        <v>103</v>
      </c>
      <c r="J1292" s="4">
        <f>AVERAGE(Копия_20208[[#This Row],[Units (in 1000)]]*1000/Копия_20208[[#This Row],[Number of stores]])</f>
        <v>10.46019417475728</v>
      </c>
      <c r="K1292">
        <f t="shared" si="20"/>
        <v>331.99602932986824</v>
      </c>
      <c r="L1292">
        <f>Копия_20208[[#This Row],[Off-Take]]/Копия_20208[[#This Row],[Number of stores]]</f>
        <v>0.10155528325007068</v>
      </c>
      <c r="M1292">
        <f>Копия_20208[[#This Row],[Value (in 1000 rub)]]/Копия_20208[[#This Row],[Volume (in 1000 kg)]]/1000</f>
        <v>1.7482527956989247</v>
      </c>
    </row>
    <row r="1293" spans="1:13" hidden="1" x14ac:dyDescent="0.25">
      <c r="A1293">
        <v>2022</v>
      </c>
      <c r="B1293">
        <v>10</v>
      </c>
      <c r="C1293" s="1" t="s">
        <v>32</v>
      </c>
      <c r="D1293" s="1" t="s">
        <v>33</v>
      </c>
      <c r="E1293" s="1" t="s">
        <v>12</v>
      </c>
      <c r="F1293">
        <v>1.4500000000000001E-2</v>
      </c>
      <c r="G1293" s="5">
        <v>6.7097100000000003</v>
      </c>
      <c r="H1293">
        <v>5.1999999999999998E-3</v>
      </c>
      <c r="I1293">
        <v>5</v>
      </c>
      <c r="J1293" s="4">
        <f>AVERAGE(Копия_20208[[#This Row],[Units (in 1000)]]*1000/Копия_20208[[#This Row],[Number of stores]])</f>
        <v>2.9</v>
      </c>
      <c r="K1293">
        <f t="shared" si="20"/>
        <v>462.73862068965519</v>
      </c>
      <c r="L1293">
        <f>Копия_20208[[#This Row],[Off-Take]]/Копия_20208[[#This Row],[Number of stores]]</f>
        <v>0.57999999999999996</v>
      </c>
      <c r="M1293">
        <f>Копия_20208[[#This Row],[Value (in 1000 rub)]]/Копия_20208[[#This Row],[Volume (in 1000 kg)]]/1000</f>
        <v>1.2903288461538465</v>
      </c>
    </row>
    <row r="1294" spans="1:13" hidden="1" x14ac:dyDescent="0.25">
      <c r="A1294">
        <v>2022</v>
      </c>
      <c r="B1294">
        <v>10</v>
      </c>
      <c r="C1294" s="1" t="s">
        <v>32</v>
      </c>
      <c r="D1294" s="1" t="s">
        <v>33</v>
      </c>
      <c r="E1294" s="1" t="s">
        <v>13</v>
      </c>
      <c r="F1294">
        <v>5.2200000000000003E-2</v>
      </c>
      <c r="G1294" s="5">
        <v>27.388981000000001</v>
      </c>
      <c r="H1294">
        <v>2.6100000000000002E-2</v>
      </c>
      <c r="I1294">
        <v>39</v>
      </c>
      <c r="J1294" s="4">
        <f>AVERAGE(Копия_20208[[#This Row],[Units (in 1000)]]*1000/Копия_20208[[#This Row],[Number of stores]])</f>
        <v>1.3384615384615386</v>
      </c>
      <c r="K1294">
        <f t="shared" si="20"/>
        <v>524.69312260536401</v>
      </c>
      <c r="L1294">
        <f>Копия_20208[[#This Row],[Off-Take]]/Копия_20208[[#This Row],[Number of stores]]</f>
        <v>3.4319526627218939E-2</v>
      </c>
      <c r="M1294">
        <f>Копия_20208[[#This Row],[Value (in 1000 rub)]]/Копия_20208[[#This Row],[Volume (in 1000 kg)]]/1000</f>
        <v>1.0493862452107281</v>
      </c>
    </row>
    <row r="1295" spans="1:13" hidden="1" x14ac:dyDescent="0.25">
      <c r="A1295">
        <v>2022</v>
      </c>
      <c r="B1295">
        <v>10</v>
      </c>
      <c r="C1295" s="1" t="s">
        <v>32</v>
      </c>
      <c r="D1295" s="1" t="s">
        <v>51</v>
      </c>
      <c r="E1295" s="1" t="s">
        <v>12</v>
      </c>
      <c r="F1295">
        <v>4.2663000000000002</v>
      </c>
      <c r="G1295" s="5">
        <v>271.08267499999999</v>
      </c>
      <c r="H1295">
        <v>1.6425000000000001</v>
      </c>
      <c r="I1295">
        <v>1321</v>
      </c>
      <c r="J1295" s="4">
        <f>AVERAGE(Копия_20208[[#This Row],[Units (in 1000)]]*1000/Копия_20208[[#This Row],[Number of stores]])</f>
        <v>3.2295987887963666</v>
      </c>
      <c r="K1295">
        <f t="shared" si="20"/>
        <v>63.540462461617793</v>
      </c>
      <c r="L1295">
        <f>Копия_20208[[#This Row],[Off-Take]]/Копия_20208[[#This Row],[Number of stores]]</f>
        <v>2.4448136175597023E-3</v>
      </c>
      <c r="M1295">
        <f>Копия_20208[[#This Row],[Value (in 1000 rub)]]/Копия_20208[[#This Row],[Volume (in 1000 kg)]]/1000</f>
        <v>0.16504272450532725</v>
      </c>
    </row>
    <row r="1296" spans="1:13" hidden="1" x14ac:dyDescent="0.25">
      <c r="A1296">
        <v>2022</v>
      </c>
      <c r="B1296">
        <v>10</v>
      </c>
      <c r="C1296" s="1" t="s">
        <v>32</v>
      </c>
      <c r="D1296" s="1" t="s">
        <v>51</v>
      </c>
      <c r="E1296" s="1" t="s">
        <v>13</v>
      </c>
      <c r="F1296">
        <v>0.1046</v>
      </c>
      <c r="G1296" s="5">
        <v>13.200875</v>
      </c>
      <c r="H1296">
        <v>5.1299999999999998E-2</v>
      </c>
      <c r="I1296">
        <v>69</v>
      </c>
      <c r="J1296" s="4">
        <f>AVERAGE(Копия_20208[[#This Row],[Units (in 1000)]]*1000/Копия_20208[[#This Row],[Number of stores]])</f>
        <v>1.5159420289855072</v>
      </c>
      <c r="K1296">
        <f t="shared" si="20"/>
        <v>126.20339388145315</v>
      </c>
      <c r="L1296">
        <f>Копия_20208[[#This Row],[Off-Take]]/Копия_20208[[#This Row],[Number of stores]]</f>
        <v>2.1970174333123295E-2</v>
      </c>
      <c r="M1296">
        <f>Копия_20208[[#This Row],[Value (in 1000 rub)]]/Копия_20208[[#This Row],[Volume (in 1000 kg)]]/1000</f>
        <v>0.25732699805068227</v>
      </c>
    </row>
    <row r="1297" spans="1:13" hidden="1" x14ac:dyDescent="0.25">
      <c r="A1297">
        <v>2022</v>
      </c>
      <c r="B1297">
        <v>10</v>
      </c>
      <c r="C1297" s="1" t="s">
        <v>32</v>
      </c>
      <c r="D1297" s="1" t="s">
        <v>19</v>
      </c>
      <c r="E1297" s="1" t="s">
        <v>12</v>
      </c>
      <c r="F1297">
        <v>1.2193000000000001</v>
      </c>
      <c r="G1297" s="5">
        <v>243.123197</v>
      </c>
      <c r="H1297">
        <v>0.4511</v>
      </c>
      <c r="I1297">
        <v>0</v>
      </c>
      <c r="J1297" s="4" t="e">
        <f>AVERAGE(Копия_20208[[#This Row],[Units (in 1000)]]*1000/Копия_20208[[#This Row],[Number of stores]])</f>
        <v>#DIV/0!</v>
      </c>
      <c r="K1297">
        <f t="shared" si="20"/>
        <v>199.39571639465265</v>
      </c>
      <c r="L1297" t="e">
        <f>Копия_20208[[#This Row],[Off-Take]]/Копия_20208[[#This Row],[Number of stores]]</f>
        <v>#DIV/0!</v>
      </c>
      <c r="M1297">
        <f>Копия_20208[[#This Row],[Value (in 1000 rub)]]/Копия_20208[[#This Row],[Volume (in 1000 kg)]]/1000</f>
        <v>0.53895632232321</v>
      </c>
    </row>
    <row r="1298" spans="1:13" hidden="1" x14ac:dyDescent="0.25">
      <c r="A1298">
        <v>2022</v>
      </c>
      <c r="B1298">
        <v>10</v>
      </c>
      <c r="C1298" s="1" t="s">
        <v>32</v>
      </c>
      <c r="D1298" s="1" t="s">
        <v>35</v>
      </c>
      <c r="E1298" s="1" t="s">
        <v>18</v>
      </c>
      <c r="F1298">
        <v>0.21579999999999999</v>
      </c>
      <c r="G1298" s="5">
        <v>60.715271999999999</v>
      </c>
      <c r="H1298">
        <v>3.8899999999999997E-2</v>
      </c>
      <c r="I1298">
        <v>0</v>
      </c>
      <c r="J1298" s="4" t="e">
        <f>AVERAGE(Копия_20208[[#This Row],[Units (in 1000)]]*1000/Копия_20208[[#This Row],[Number of stores]])</f>
        <v>#DIV/0!</v>
      </c>
      <c r="K1298">
        <f t="shared" si="20"/>
        <v>281.34973123262279</v>
      </c>
      <c r="L1298" t="e">
        <f>Копия_20208[[#This Row],[Off-Take]]/Копия_20208[[#This Row],[Number of stores]]</f>
        <v>#DIV/0!</v>
      </c>
      <c r="M1298">
        <f>Копия_20208[[#This Row],[Value (in 1000 rub)]]/Копия_20208[[#This Row],[Volume (in 1000 kg)]]/1000</f>
        <v>1.5608039074550129</v>
      </c>
    </row>
    <row r="1299" spans="1:13" hidden="1" x14ac:dyDescent="0.25">
      <c r="A1299">
        <v>2022</v>
      </c>
      <c r="B1299">
        <v>10</v>
      </c>
      <c r="C1299" s="1" t="s">
        <v>32</v>
      </c>
      <c r="D1299" s="1" t="s">
        <v>35</v>
      </c>
      <c r="E1299" s="1" t="s">
        <v>12</v>
      </c>
      <c r="F1299">
        <v>0.49220000000000003</v>
      </c>
      <c r="G1299" s="5">
        <v>143.892056</v>
      </c>
      <c r="H1299">
        <v>0.17219999999999999</v>
      </c>
      <c r="I1299">
        <v>0</v>
      </c>
      <c r="J1299" s="4" t="e">
        <f>AVERAGE(Копия_20208[[#This Row],[Units (in 1000)]]*1000/Копия_20208[[#This Row],[Number of stores]])</f>
        <v>#DIV/0!</v>
      </c>
      <c r="K1299">
        <f t="shared" si="20"/>
        <v>292.34468915075172</v>
      </c>
      <c r="L1299" t="e">
        <f>Копия_20208[[#This Row],[Off-Take]]/Копия_20208[[#This Row],[Number of stores]]</f>
        <v>#DIV/0!</v>
      </c>
      <c r="M1299">
        <f>Копия_20208[[#This Row],[Value (in 1000 rub)]]/Копия_20208[[#This Row],[Volume (in 1000 kg)]]/1000</f>
        <v>0.83561008130081305</v>
      </c>
    </row>
    <row r="1300" spans="1:13" hidden="1" x14ac:dyDescent="0.25">
      <c r="A1300">
        <v>2022</v>
      </c>
      <c r="B1300">
        <v>11</v>
      </c>
      <c r="C1300" s="1" t="s">
        <v>9</v>
      </c>
      <c r="D1300" s="1" t="s">
        <v>15</v>
      </c>
      <c r="E1300" s="1" t="s">
        <v>11</v>
      </c>
      <c r="F1300">
        <v>0.16009999999999999</v>
      </c>
      <c r="G1300" s="5">
        <v>16.871047999999998</v>
      </c>
      <c r="H1300">
        <v>3.2000000000000001E-2</v>
      </c>
      <c r="I1300">
        <v>15</v>
      </c>
      <c r="J1300" s="4">
        <f>AVERAGE(Копия_20208[[#This Row],[Units (in 1000)]]*1000/Копия_20208[[#This Row],[Number of stores]])</f>
        <v>10.673333333333334</v>
      </c>
      <c r="K1300">
        <f t="shared" si="20"/>
        <v>105.37818863210492</v>
      </c>
      <c r="L1300">
        <f>Копия_20208[[#This Row],[Off-Take]]/Копия_20208[[#This Row],[Number of stores]]</f>
        <v>0.71155555555555561</v>
      </c>
      <c r="M1300">
        <f>Копия_20208[[#This Row],[Value (in 1000 rub)]]/Копия_20208[[#This Row],[Volume (in 1000 kg)]]/1000</f>
        <v>0.52722024999999995</v>
      </c>
    </row>
    <row r="1301" spans="1:13" x14ac:dyDescent="0.25">
      <c r="A1301">
        <v>2022</v>
      </c>
      <c r="B1301">
        <v>10</v>
      </c>
      <c r="C1301" s="1" t="s">
        <v>9</v>
      </c>
      <c r="D1301" s="1" t="s">
        <v>10</v>
      </c>
      <c r="E1301" s="1" t="s">
        <v>13</v>
      </c>
      <c r="F1301">
        <v>34.969799999999999</v>
      </c>
      <c r="G1301" s="5">
        <v>4346.8723309999996</v>
      </c>
      <c r="H1301">
        <v>17.473700000000001</v>
      </c>
      <c r="I1301">
        <v>522</v>
      </c>
      <c r="J1301" s="4">
        <f>AVERAGE(Копия_20208[[#This Row],[Units (in 1000)]]*1000/Копия_20208[[#This Row],[Number of stores]])</f>
        <v>66.991954022988509</v>
      </c>
      <c r="K1301">
        <f t="shared" si="20"/>
        <v>124.30360857082395</v>
      </c>
      <c r="L1301">
        <f>Копия_20208[[#This Row],[Off-Take]]/Копия_20208[[#This Row],[Number of stores]]</f>
        <v>0.12833707667239178</v>
      </c>
      <c r="M1301">
        <f>Копия_20208[[#This Row],[Value (in 1000 rub)]]/Копия_20208[[#This Row],[Volume (in 1000 kg)]]/1000</f>
        <v>0.24876656523804341</v>
      </c>
    </row>
    <row r="1302" spans="1:13" hidden="1" x14ac:dyDescent="0.25">
      <c r="A1302">
        <v>2022</v>
      </c>
      <c r="B1302">
        <v>11</v>
      </c>
      <c r="C1302" s="1" t="s">
        <v>9</v>
      </c>
      <c r="D1302" s="1" t="s">
        <v>10</v>
      </c>
      <c r="E1302" s="1" t="s">
        <v>11</v>
      </c>
      <c r="F1302">
        <v>6.0646000000000004</v>
      </c>
      <c r="G1302" s="5">
        <v>496.74595900000003</v>
      </c>
      <c r="H1302">
        <v>1.2735000000000001</v>
      </c>
      <c r="I1302">
        <v>408</v>
      </c>
      <c r="J1302" s="4">
        <f>AVERAGE(Копия_20208[[#This Row],[Units (in 1000)]]*1000/Копия_20208[[#This Row],[Number of stores]])</f>
        <v>14.864215686274511</v>
      </c>
      <c r="K1302">
        <f t="shared" si="20"/>
        <v>81.909105134716228</v>
      </c>
      <c r="L1302">
        <f>Копия_20208[[#This Row],[Off-Take]]/Копия_20208[[#This Row],[Number of stores]]</f>
        <v>3.6431901191849289E-2</v>
      </c>
      <c r="M1302">
        <f>Копия_20208[[#This Row],[Value (in 1000 rub)]]/Копия_20208[[#This Row],[Volume (in 1000 kg)]]/1000</f>
        <v>0.39006357204554376</v>
      </c>
    </row>
    <row r="1303" spans="1:13" x14ac:dyDescent="0.25">
      <c r="A1303">
        <v>2022</v>
      </c>
      <c r="B1303">
        <v>10</v>
      </c>
      <c r="C1303" s="1" t="s">
        <v>9</v>
      </c>
      <c r="D1303" s="1" t="s">
        <v>15</v>
      </c>
      <c r="E1303" s="1" t="s">
        <v>13</v>
      </c>
      <c r="F1303">
        <v>33.0304</v>
      </c>
      <c r="G1303" s="5">
        <v>6797.6770530000003</v>
      </c>
      <c r="H1303">
        <v>13.212199999999999</v>
      </c>
      <c r="I1303">
        <v>629</v>
      </c>
      <c r="J1303" s="4">
        <f>AVERAGE(Копия_20208[[#This Row],[Units (in 1000)]]*1000/Копия_20208[[#This Row],[Number of stores]])</f>
        <v>52.512559618441976</v>
      </c>
      <c r="K1303">
        <f t="shared" si="20"/>
        <v>205.8006276944875</v>
      </c>
      <c r="L1303">
        <f>Копия_20208[[#This Row],[Off-Take]]/Копия_20208[[#This Row],[Number of stores]]</f>
        <v>8.3485786356823494E-2</v>
      </c>
      <c r="M1303">
        <f>Копия_20208[[#This Row],[Value (in 1000 rub)]]/Копия_20208[[#This Row],[Volume (in 1000 kg)]]/1000</f>
        <v>0.5145000115802062</v>
      </c>
    </row>
    <row r="1304" spans="1:13" x14ac:dyDescent="0.25">
      <c r="A1304">
        <v>2022</v>
      </c>
      <c r="B1304">
        <v>10</v>
      </c>
      <c r="C1304" s="1" t="s">
        <v>26</v>
      </c>
      <c r="D1304" s="1" t="s">
        <v>10</v>
      </c>
      <c r="E1304" s="1" t="s">
        <v>13</v>
      </c>
      <c r="F1304">
        <v>8.8827999999999996</v>
      </c>
      <c r="G1304" s="5">
        <v>1161.74794</v>
      </c>
      <c r="H1304">
        <v>4.3691000000000004</v>
      </c>
      <c r="I1304">
        <v>2423</v>
      </c>
      <c r="J1304" s="4">
        <f>AVERAGE(Копия_20208[[#This Row],[Units (in 1000)]]*1000/Копия_20208[[#This Row],[Number of stores]])</f>
        <v>3.6660338423442012</v>
      </c>
      <c r="K1304">
        <f t="shared" si="20"/>
        <v>130.78623181879587</v>
      </c>
      <c r="L1304">
        <f>Копия_20208[[#This Row],[Off-Take]]/Копия_20208[[#This Row],[Number of stores]]</f>
        <v>1.5130143798366494E-3</v>
      </c>
      <c r="M1304">
        <f>Копия_20208[[#This Row],[Value (in 1000 rub)]]/Копия_20208[[#This Row],[Volume (in 1000 kg)]]/1000</f>
        <v>0.26590097274038127</v>
      </c>
    </row>
    <row r="1305" spans="1:13" hidden="1" x14ac:dyDescent="0.25">
      <c r="A1305">
        <v>2022</v>
      </c>
      <c r="B1305">
        <v>11</v>
      </c>
      <c r="C1305" s="1" t="s">
        <v>9</v>
      </c>
      <c r="D1305" s="1" t="s">
        <v>21</v>
      </c>
      <c r="E1305" s="1" t="s">
        <v>22</v>
      </c>
      <c r="F1305">
        <v>2.7000000000000001E-3</v>
      </c>
      <c r="G1305" s="5">
        <v>0.74899300000000002</v>
      </c>
      <c r="H1305">
        <v>6.9999999999999999E-4</v>
      </c>
      <c r="I1305">
        <v>3</v>
      </c>
      <c r="J1305" s="4">
        <f>AVERAGE(Копия_20208[[#This Row],[Units (in 1000)]]*1000/Копия_20208[[#This Row],[Number of stores]])</f>
        <v>0.9</v>
      </c>
      <c r="K1305">
        <f t="shared" si="20"/>
        <v>277.40481481481481</v>
      </c>
      <c r="L1305">
        <f>Копия_20208[[#This Row],[Off-Take]]/Копия_20208[[#This Row],[Number of stores]]</f>
        <v>0.3</v>
      </c>
      <c r="M1305">
        <f>Копия_20208[[#This Row],[Value (in 1000 rub)]]/Копия_20208[[#This Row],[Volume (in 1000 kg)]]/1000</f>
        <v>1.06999</v>
      </c>
    </row>
    <row r="1306" spans="1:13" hidden="1" x14ac:dyDescent="0.25">
      <c r="A1306">
        <v>2022</v>
      </c>
      <c r="B1306">
        <v>11</v>
      </c>
      <c r="C1306" s="1" t="s">
        <v>9</v>
      </c>
      <c r="D1306" s="1" t="s">
        <v>21</v>
      </c>
      <c r="E1306" s="1" t="s">
        <v>13</v>
      </c>
      <c r="F1306">
        <v>1.9312</v>
      </c>
      <c r="G1306" s="5">
        <v>324.04318699999999</v>
      </c>
      <c r="H1306">
        <v>0.77249999999999996</v>
      </c>
      <c r="I1306">
        <v>163</v>
      </c>
      <c r="J1306" s="4">
        <f>AVERAGE(Копия_20208[[#This Row],[Units (in 1000)]]*1000/Копия_20208[[#This Row],[Number of stores]])</f>
        <v>11.847852760736197</v>
      </c>
      <c r="K1306">
        <f t="shared" si="20"/>
        <v>167.79369666528584</v>
      </c>
      <c r="L1306">
        <f>Копия_20208[[#This Row],[Off-Take]]/Копия_20208[[#This Row],[Number of stores]]</f>
        <v>7.2686213256050292E-2</v>
      </c>
      <c r="M1306">
        <f>Копия_20208[[#This Row],[Value (in 1000 rub)]]/Копия_20208[[#This Row],[Volume (in 1000 kg)]]/1000</f>
        <v>0.41947338122977346</v>
      </c>
    </row>
    <row r="1307" spans="1:13" hidden="1" x14ac:dyDescent="0.25">
      <c r="A1307">
        <v>2022</v>
      </c>
      <c r="B1307">
        <v>11</v>
      </c>
      <c r="C1307" s="1" t="s">
        <v>9</v>
      </c>
      <c r="D1307" s="1" t="s">
        <v>17</v>
      </c>
      <c r="E1307" s="1" t="s">
        <v>18</v>
      </c>
      <c r="F1307">
        <v>2.2650999999999999</v>
      </c>
      <c r="G1307" s="5">
        <v>272.690067</v>
      </c>
      <c r="H1307">
        <v>0.40770000000000001</v>
      </c>
      <c r="I1307">
        <v>134</v>
      </c>
      <c r="J1307" s="4">
        <f>AVERAGE(Копия_20208[[#This Row],[Units (in 1000)]]*1000/Копия_20208[[#This Row],[Number of stores]])</f>
        <v>16.903731343283582</v>
      </c>
      <c r="K1307">
        <f t="shared" si="20"/>
        <v>120.3876504348594</v>
      </c>
      <c r="L1307">
        <f>Копия_20208[[#This Row],[Off-Take]]/Копия_20208[[#This Row],[Number of stores]]</f>
        <v>0.12614724883047448</v>
      </c>
      <c r="M1307">
        <f>Копия_20208[[#This Row],[Value (in 1000 rub)]]/Копия_20208[[#This Row],[Volume (in 1000 kg)]]/1000</f>
        <v>0.66884980868285504</v>
      </c>
    </row>
    <row r="1308" spans="1:13" hidden="1" x14ac:dyDescent="0.25">
      <c r="A1308">
        <v>2022</v>
      </c>
      <c r="B1308">
        <v>11</v>
      </c>
      <c r="C1308" s="1" t="s">
        <v>9</v>
      </c>
      <c r="D1308" s="1" t="s">
        <v>20</v>
      </c>
      <c r="E1308" s="1" t="s">
        <v>22</v>
      </c>
      <c r="F1308">
        <v>3.4700000000000002E-2</v>
      </c>
      <c r="G1308" s="5">
        <v>2.1055489999999999</v>
      </c>
      <c r="H1308">
        <v>8.9999999999999993E-3</v>
      </c>
      <c r="I1308">
        <v>5</v>
      </c>
      <c r="J1308" s="4">
        <f>AVERAGE(Копия_20208[[#This Row],[Units (in 1000)]]*1000/Копия_20208[[#This Row],[Number of stores]])</f>
        <v>6.94</v>
      </c>
      <c r="K1308">
        <f t="shared" si="20"/>
        <v>60.678645533141207</v>
      </c>
      <c r="L1308">
        <f>Копия_20208[[#This Row],[Off-Take]]/Копия_20208[[#This Row],[Number of stores]]</f>
        <v>1.3880000000000001</v>
      </c>
      <c r="M1308">
        <f>Копия_20208[[#This Row],[Value (in 1000 rub)]]/Копия_20208[[#This Row],[Volume (in 1000 kg)]]/1000</f>
        <v>0.2339498888888889</v>
      </c>
    </row>
    <row r="1309" spans="1:13" hidden="1" x14ac:dyDescent="0.25">
      <c r="A1309">
        <v>2022</v>
      </c>
      <c r="B1309">
        <v>11</v>
      </c>
      <c r="C1309" s="1" t="s">
        <v>9</v>
      </c>
      <c r="D1309" s="1" t="s">
        <v>20</v>
      </c>
      <c r="E1309" s="1" t="s">
        <v>12</v>
      </c>
      <c r="F1309">
        <v>1.9805999999999999</v>
      </c>
      <c r="G1309" s="5">
        <v>150.15154799999999</v>
      </c>
      <c r="H1309">
        <v>0.71299999999999997</v>
      </c>
      <c r="I1309">
        <v>158</v>
      </c>
      <c r="J1309" s="4">
        <f>AVERAGE(Копия_20208[[#This Row],[Units (in 1000)]]*1000/Копия_20208[[#This Row],[Number of stores]])</f>
        <v>12.535443037974684</v>
      </c>
      <c r="K1309">
        <f t="shared" si="20"/>
        <v>75.811142078158127</v>
      </c>
      <c r="L1309">
        <f>Копия_20208[[#This Row],[Off-Take]]/Копия_20208[[#This Row],[Number of stores]]</f>
        <v>7.9338247075789139E-2</v>
      </c>
      <c r="M1309">
        <f>Копия_20208[[#This Row],[Value (in 1000 rub)]]/Копия_20208[[#This Row],[Volume (in 1000 kg)]]/1000</f>
        <v>0.21059123141654978</v>
      </c>
    </row>
    <row r="1310" spans="1:13" hidden="1" x14ac:dyDescent="0.25">
      <c r="A1310">
        <v>2022</v>
      </c>
      <c r="B1310">
        <v>11</v>
      </c>
      <c r="C1310" s="1" t="s">
        <v>9</v>
      </c>
      <c r="D1310" s="1" t="s">
        <v>53</v>
      </c>
      <c r="E1310" s="1" t="s">
        <v>12</v>
      </c>
      <c r="F1310">
        <v>1.1889000000000001</v>
      </c>
      <c r="G1310" s="5">
        <v>106.11928</v>
      </c>
      <c r="H1310">
        <v>0.41610000000000003</v>
      </c>
      <c r="I1310">
        <v>114</v>
      </c>
      <c r="J1310" s="4">
        <f>AVERAGE(Копия_20208[[#This Row],[Units (in 1000)]]*1000/Копия_20208[[#This Row],[Number of stores]])</f>
        <v>10.428947368421053</v>
      </c>
      <c r="K1310">
        <f t="shared" si="20"/>
        <v>89.258373286230963</v>
      </c>
      <c r="L1310">
        <f>Копия_20208[[#This Row],[Off-Take]]/Копия_20208[[#This Row],[Number of stores]]</f>
        <v>9.1481994459833793E-2</v>
      </c>
      <c r="M1310">
        <f>Копия_20208[[#This Row],[Value (in 1000 rub)]]/Копия_20208[[#This Row],[Volume (in 1000 kg)]]/1000</f>
        <v>0.25503311703917325</v>
      </c>
    </row>
    <row r="1311" spans="1:13" hidden="1" x14ac:dyDescent="0.25">
      <c r="A1311">
        <v>2022</v>
      </c>
      <c r="B1311">
        <v>11</v>
      </c>
      <c r="C1311" s="1" t="s">
        <v>9</v>
      </c>
      <c r="D1311" s="1" t="s">
        <v>54</v>
      </c>
      <c r="E1311" s="1" t="s">
        <v>12</v>
      </c>
      <c r="F1311">
        <v>1.0639000000000001</v>
      </c>
      <c r="G1311" s="5">
        <v>88.332611</v>
      </c>
      <c r="H1311">
        <v>0.37240000000000001</v>
      </c>
      <c r="I1311">
        <v>76</v>
      </c>
      <c r="J1311" s="4">
        <f>AVERAGE(Копия_20208[[#This Row],[Units (in 1000)]]*1000/Копия_20208[[#This Row],[Number of stores]])</f>
        <v>13.998684210526317</v>
      </c>
      <c r="K1311">
        <f t="shared" si="20"/>
        <v>83.027174546479927</v>
      </c>
      <c r="L1311">
        <f>Копия_20208[[#This Row],[Off-Take]]/Копия_20208[[#This Row],[Number of stores]]</f>
        <v>0.1841932132963989</v>
      </c>
      <c r="M1311">
        <f>Копия_20208[[#This Row],[Value (in 1000 rub)]]/Копия_20208[[#This Row],[Volume (in 1000 kg)]]/1000</f>
        <v>0.23719820354457574</v>
      </c>
    </row>
    <row r="1312" spans="1:13" hidden="1" x14ac:dyDescent="0.25">
      <c r="A1312">
        <v>2022</v>
      </c>
      <c r="B1312">
        <v>11</v>
      </c>
      <c r="C1312" s="1" t="s">
        <v>9</v>
      </c>
      <c r="D1312" s="1" t="s">
        <v>19</v>
      </c>
      <c r="E1312" s="1" t="s">
        <v>12</v>
      </c>
      <c r="F1312">
        <v>0.38969999999999999</v>
      </c>
      <c r="G1312" s="5">
        <v>64.835729999999998</v>
      </c>
      <c r="H1312">
        <v>0.14419999999999999</v>
      </c>
      <c r="I1312">
        <v>22</v>
      </c>
      <c r="J1312" s="4">
        <f>AVERAGE(Копия_20208[[#This Row],[Units (in 1000)]]*1000/Копия_20208[[#This Row],[Number of stores]])</f>
        <v>17.713636363636365</v>
      </c>
      <c r="K1312">
        <f t="shared" si="20"/>
        <v>166.37344110854502</v>
      </c>
      <c r="L1312">
        <f>Копия_20208[[#This Row],[Off-Take]]/Копия_20208[[#This Row],[Number of stores]]</f>
        <v>0.80516528925619835</v>
      </c>
      <c r="M1312">
        <f>Копия_20208[[#This Row],[Value (in 1000 rub)]]/Копия_20208[[#This Row],[Volume (in 1000 kg)]]/1000</f>
        <v>0.44962364771151181</v>
      </c>
    </row>
    <row r="1313" spans="1:13" hidden="1" x14ac:dyDescent="0.25">
      <c r="A1313">
        <v>2022</v>
      </c>
      <c r="B1313">
        <v>11</v>
      </c>
      <c r="C1313" s="1" t="s">
        <v>9</v>
      </c>
      <c r="D1313" s="1" t="s">
        <v>51</v>
      </c>
      <c r="E1313" s="1" t="s">
        <v>12</v>
      </c>
      <c r="F1313">
        <v>0.53910000000000002</v>
      </c>
      <c r="G1313" s="5">
        <v>49.349483999999997</v>
      </c>
      <c r="H1313">
        <v>0.20749999999999999</v>
      </c>
      <c r="I1313">
        <v>139</v>
      </c>
      <c r="J1313" s="4">
        <f>AVERAGE(Копия_20208[[#This Row],[Units (in 1000)]]*1000/Копия_20208[[#This Row],[Number of stores]])</f>
        <v>3.8784172661870504</v>
      </c>
      <c r="K1313">
        <f t="shared" si="20"/>
        <v>91.540500834724526</v>
      </c>
      <c r="L1313">
        <f>Копия_20208[[#This Row],[Off-Take]]/Копия_20208[[#This Row],[Number of stores]]</f>
        <v>2.790228249055432E-2</v>
      </c>
      <c r="M1313">
        <f>Копия_20208[[#This Row],[Value (in 1000 rub)]]/Копия_20208[[#This Row],[Volume (in 1000 kg)]]/1000</f>
        <v>0.23782883855421688</v>
      </c>
    </row>
    <row r="1314" spans="1:13" hidden="1" x14ac:dyDescent="0.25">
      <c r="A1314">
        <v>2022</v>
      </c>
      <c r="B1314">
        <v>11</v>
      </c>
      <c r="C1314" s="1" t="s">
        <v>9</v>
      </c>
      <c r="D1314" s="1" t="s">
        <v>57</v>
      </c>
      <c r="E1314" s="1" t="s">
        <v>22</v>
      </c>
      <c r="F1314">
        <v>1.3554999999999999</v>
      </c>
      <c r="G1314" s="5">
        <v>43.217829999999999</v>
      </c>
      <c r="H1314">
        <v>0.33889999999999998</v>
      </c>
      <c r="I1314">
        <v>0</v>
      </c>
      <c r="J1314" s="4" t="e">
        <f>AVERAGE(Копия_20208[[#This Row],[Units (in 1000)]]*1000/Копия_20208[[#This Row],[Number of stores]])</f>
        <v>#DIV/0!</v>
      </c>
      <c r="K1314">
        <f t="shared" si="20"/>
        <v>31.883312430837332</v>
      </c>
      <c r="L1314" t="e">
        <f>Копия_20208[[#This Row],[Off-Take]]/Копия_20208[[#This Row],[Number of stores]]</f>
        <v>#DIV/0!</v>
      </c>
      <c r="M1314">
        <f>Копия_20208[[#This Row],[Value (in 1000 rub)]]/Копия_20208[[#This Row],[Volume (in 1000 kg)]]/1000</f>
        <v>0.12752384184125112</v>
      </c>
    </row>
    <row r="1315" spans="1:13" hidden="1" x14ac:dyDescent="0.25">
      <c r="A1315">
        <v>2022</v>
      </c>
      <c r="B1315">
        <v>11</v>
      </c>
      <c r="C1315" s="1" t="s">
        <v>26</v>
      </c>
      <c r="D1315" s="1" t="s">
        <v>10</v>
      </c>
      <c r="E1315" s="1" t="s">
        <v>11</v>
      </c>
      <c r="F1315">
        <v>15.3058</v>
      </c>
      <c r="G1315" s="5">
        <v>1228.08464</v>
      </c>
      <c r="H1315">
        <v>3.2141999999999999</v>
      </c>
      <c r="I1315">
        <v>2865</v>
      </c>
      <c r="J1315" s="4">
        <f>AVERAGE(Копия_20208[[#This Row],[Units (in 1000)]]*1000/Копия_20208[[#This Row],[Number of stores]])</f>
        <v>5.3423385689354275</v>
      </c>
      <c r="K1315">
        <f t="shared" si="20"/>
        <v>80.236553463392966</v>
      </c>
      <c r="L1315">
        <f>Копия_20208[[#This Row],[Off-Take]]/Копия_20208[[#This Row],[Number of stores]]</f>
        <v>1.8646905999774616E-3</v>
      </c>
      <c r="M1315">
        <f>Копия_20208[[#This Row],[Value (in 1000 rub)]]/Копия_20208[[#This Row],[Volume (in 1000 kg)]]/1000</f>
        <v>0.38208096571464129</v>
      </c>
    </row>
    <row r="1316" spans="1:13" x14ac:dyDescent="0.25">
      <c r="A1316">
        <v>2022</v>
      </c>
      <c r="B1316">
        <v>10</v>
      </c>
      <c r="C1316" s="1" t="s">
        <v>26</v>
      </c>
      <c r="D1316" s="1" t="s">
        <v>15</v>
      </c>
      <c r="E1316" s="1" t="s">
        <v>13</v>
      </c>
      <c r="F1316">
        <v>12.4224</v>
      </c>
      <c r="G1316" s="5">
        <v>2134.3948879999998</v>
      </c>
      <c r="H1316">
        <v>4.9690000000000003</v>
      </c>
      <c r="I1316">
        <v>1809</v>
      </c>
      <c r="J1316" s="4">
        <f>AVERAGE(Копия_20208[[#This Row],[Units (in 1000)]]*1000/Копия_20208[[#This Row],[Number of stores]])</f>
        <v>6.8669983416252069</v>
      </c>
      <c r="K1316">
        <f t="shared" si="20"/>
        <v>171.81823866563627</v>
      </c>
      <c r="L1316">
        <f>Копия_20208[[#This Row],[Off-Take]]/Копия_20208[[#This Row],[Number of stores]]</f>
        <v>3.7960189837618614E-3</v>
      </c>
      <c r="M1316">
        <f>Копия_20208[[#This Row],[Value (in 1000 rub)]]/Копия_20208[[#This Row],[Volume (in 1000 kg)]]/1000</f>
        <v>0.42954213886093778</v>
      </c>
    </row>
    <row r="1317" spans="1:13" x14ac:dyDescent="0.25">
      <c r="A1317">
        <v>2022</v>
      </c>
      <c r="B1317">
        <v>10</v>
      </c>
      <c r="C1317" s="1" t="s">
        <v>32</v>
      </c>
      <c r="D1317" s="1" t="s">
        <v>10</v>
      </c>
      <c r="E1317" s="1" t="s">
        <v>13</v>
      </c>
      <c r="F1317">
        <v>23.982099999999999</v>
      </c>
      <c r="G1317" s="5">
        <v>3245.0298010000001</v>
      </c>
      <c r="H1317">
        <v>11.837400000000001</v>
      </c>
      <c r="I1317">
        <v>4735</v>
      </c>
      <c r="J1317" s="4">
        <f>AVERAGE(Копия_20208[[#This Row],[Units (in 1000)]]*1000/Копия_20208[[#This Row],[Number of stores]])</f>
        <v>5.064857444561774</v>
      </c>
      <c r="K1317">
        <f t="shared" si="20"/>
        <v>135.31049411853007</v>
      </c>
      <c r="L1317">
        <f>Копия_20208[[#This Row],[Off-Take]]/Копия_20208[[#This Row],[Number of stores]]</f>
        <v>1.0696636630542289E-3</v>
      </c>
      <c r="M1317">
        <f>Копия_20208[[#This Row],[Value (in 1000 rub)]]/Копия_20208[[#This Row],[Volume (in 1000 kg)]]/1000</f>
        <v>0.27413366119249161</v>
      </c>
    </row>
    <row r="1318" spans="1:13" hidden="1" x14ac:dyDescent="0.25">
      <c r="A1318">
        <v>2022</v>
      </c>
      <c r="B1318">
        <v>11</v>
      </c>
      <c r="C1318" s="1" t="s">
        <v>26</v>
      </c>
      <c r="D1318" s="1" t="s">
        <v>15</v>
      </c>
      <c r="E1318" s="1" t="s">
        <v>11</v>
      </c>
      <c r="F1318">
        <v>0.72570000000000001</v>
      </c>
      <c r="G1318" s="5">
        <v>88.458725000000001</v>
      </c>
      <c r="H1318">
        <v>0.14510000000000001</v>
      </c>
      <c r="I1318">
        <v>211</v>
      </c>
      <c r="J1318" s="4">
        <f>AVERAGE(Копия_20208[[#This Row],[Units (in 1000)]]*1000/Копия_20208[[#This Row],[Number of stores]])</f>
        <v>3.4393364928909955</v>
      </c>
      <c r="K1318">
        <f t="shared" si="20"/>
        <v>121.89434339258646</v>
      </c>
      <c r="L1318">
        <f>Копия_20208[[#This Row],[Off-Take]]/Копия_20208[[#This Row],[Number of stores]]</f>
        <v>1.6300172952090027E-2</v>
      </c>
      <c r="M1318">
        <f>Копия_20208[[#This Row],[Value (in 1000 rub)]]/Копия_20208[[#This Row],[Volume (in 1000 kg)]]/1000</f>
        <v>0.60963973121984838</v>
      </c>
    </row>
    <row r="1319" spans="1:13" x14ac:dyDescent="0.25">
      <c r="A1319">
        <v>2022</v>
      </c>
      <c r="B1319">
        <v>10</v>
      </c>
      <c r="C1319" s="1" t="s">
        <v>32</v>
      </c>
      <c r="D1319" s="1" t="s">
        <v>15</v>
      </c>
      <c r="E1319" s="1" t="s">
        <v>13</v>
      </c>
      <c r="F1319">
        <v>51.350499999999997</v>
      </c>
      <c r="G1319" s="5">
        <v>9478.1592290000008</v>
      </c>
      <c r="H1319">
        <v>20.540199999999999</v>
      </c>
      <c r="I1319">
        <v>3575</v>
      </c>
      <c r="J1319" s="4">
        <f>AVERAGE(Копия_20208[[#This Row],[Units (in 1000)]]*1000/Копия_20208[[#This Row],[Number of stores]])</f>
        <v>14.363776223776224</v>
      </c>
      <c r="K1319">
        <f t="shared" si="20"/>
        <v>184.57773982726559</v>
      </c>
      <c r="L1319">
        <f>Копия_20208[[#This Row],[Off-Take]]/Копия_20208[[#This Row],[Number of stores]]</f>
        <v>4.0178395031541881E-3</v>
      </c>
      <c r="M1319">
        <f>Копия_20208[[#This Row],[Value (in 1000 rub)]]/Копия_20208[[#This Row],[Volume (in 1000 kg)]]/1000</f>
        <v>0.46144434956816394</v>
      </c>
    </row>
    <row r="1320" spans="1:13" hidden="1" x14ac:dyDescent="0.25">
      <c r="A1320">
        <v>2022</v>
      </c>
      <c r="B1320">
        <v>11</v>
      </c>
      <c r="C1320" s="1" t="s">
        <v>26</v>
      </c>
      <c r="D1320" s="1" t="s">
        <v>20</v>
      </c>
      <c r="E1320" s="1" t="s">
        <v>22</v>
      </c>
      <c r="F1320">
        <v>0.94530000000000003</v>
      </c>
      <c r="G1320" s="5">
        <v>61.275691000000002</v>
      </c>
      <c r="H1320">
        <v>0.2457</v>
      </c>
      <c r="I1320">
        <v>143</v>
      </c>
      <c r="J1320" s="4">
        <f>AVERAGE(Копия_20208[[#This Row],[Units (in 1000)]]*1000/Копия_20208[[#This Row],[Number of stores]])</f>
        <v>6.6104895104895114</v>
      </c>
      <c r="K1320">
        <f t="shared" si="20"/>
        <v>64.821422828731613</v>
      </c>
      <c r="L1320">
        <f>Копия_20208[[#This Row],[Off-Take]]/Копия_20208[[#This Row],[Number of stores]]</f>
        <v>4.6227199374052529E-2</v>
      </c>
      <c r="M1320">
        <f>Копия_20208[[#This Row],[Value (in 1000 rub)]]/Копия_20208[[#This Row],[Volume (in 1000 kg)]]/1000</f>
        <v>0.24939231176231177</v>
      </c>
    </row>
    <row r="1321" spans="1:13" hidden="1" x14ac:dyDescent="0.25">
      <c r="A1321">
        <v>2022</v>
      </c>
      <c r="B1321">
        <v>11</v>
      </c>
      <c r="C1321" s="1" t="s">
        <v>26</v>
      </c>
      <c r="D1321" s="1" t="s">
        <v>20</v>
      </c>
      <c r="E1321" s="1" t="s">
        <v>12</v>
      </c>
      <c r="F1321">
        <v>10.4442</v>
      </c>
      <c r="G1321" s="5">
        <v>688.06409299999996</v>
      </c>
      <c r="H1321">
        <v>3.76</v>
      </c>
      <c r="I1321">
        <v>1374</v>
      </c>
      <c r="J1321" s="4">
        <f>AVERAGE(Копия_20208[[#This Row],[Units (in 1000)]]*1000/Копия_20208[[#This Row],[Number of stores]])</f>
        <v>7.6013100436681231</v>
      </c>
      <c r="K1321">
        <f t="shared" si="20"/>
        <v>65.880018862143572</v>
      </c>
      <c r="L1321">
        <f>Копия_20208[[#This Row],[Off-Take]]/Копия_20208[[#This Row],[Number of stores]]</f>
        <v>5.532248940078692E-3</v>
      </c>
      <c r="M1321">
        <f>Копия_20208[[#This Row],[Value (in 1000 rub)]]/Копия_20208[[#This Row],[Volume (in 1000 kg)]]/1000</f>
        <v>0.18299576941489362</v>
      </c>
    </row>
    <row r="1322" spans="1:13" hidden="1" x14ac:dyDescent="0.25">
      <c r="A1322">
        <v>2022</v>
      </c>
      <c r="B1322">
        <v>11</v>
      </c>
      <c r="C1322" s="1" t="s">
        <v>26</v>
      </c>
      <c r="D1322" s="1" t="s">
        <v>53</v>
      </c>
      <c r="E1322" s="1" t="s">
        <v>12</v>
      </c>
      <c r="F1322">
        <v>2.7107000000000001</v>
      </c>
      <c r="G1322" s="5">
        <v>224.93849299999999</v>
      </c>
      <c r="H1322">
        <v>0.94879999999999998</v>
      </c>
      <c r="I1322">
        <v>820</v>
      </c>
      <c r="J1322" s="4">
        <f>AVERAGE(Копия_20208[[#This Row],[Units (in 1000)]]*1000/Копия_20208[[#This Row],[Number of stores]])</f>
        <v>3.3057317073170736</v>
      </c>
      <c r="K1322">
        <f t="shared" si="20"/>
        <v>82.981699560999004</v>
      </c>
      <c r="L1322">
        <f>Копия_20208[[#This Row],[Off-Take]]/Копия_20208[[#This Row],[Number of stores]]</f>
        <v>4.0313801308744799E-3</v>
      </c>
      <c r="M1322">
        <f>Копия_20208[[#This Row],[Value (in 1000 rub)]]/Копия_20208[[#This Row],[Volume (in 1000 kg)]]/1000</f>
        <v>0.23707682651770656</v>
      </c>
    </row>
    <row r="1323" spans="1:13" hidden="1" x14ac:dyDescent="0.25">
      <c r="A1323">
        <v>2022</v>
      </c>
      <c r="B1323">
        <v>11</v>
      </c>
      <c r="C1323" s="1" t="s">
        <v>26</v>
      </c>
      <c r="D1323" s="1" t="s">
        <v>17</v>
      </c>
      <c r="E1323" s="1" t="s">
        <v>18</v>
      </c>
      <c r="F1323">
        <v>2.4805999999999999</v>
      </c>
      <c r="G1323" s="5">
        <v>168.139456</v>
      </c>
      <c r="H1323">
        <v>0.44650000000000001</v>
      </c>
      <c r="I1323">
        <v>1008</v>
      </c>
      <c r="J1323" s="4">
        <f>AVERAGE(Копия_20208[[#This Row],[Units (in 1000)]]*1000/Копия_20208[[#This Row],[Number of stores]])</f>
        <v>2.4609126984126983</v>
      </c>
      <c r="K1323">
        <f t="shared" si="20"/>
        <v>67.78176892687253</v>
      </c>
      <c r="L1323">
        <f>Копия_20208[[#This Row],[Off-Take]]/Копия_20208[[#This Row],[Number of stores]]</f>
        <v>2.441381645250693E-3</v>
      </c>
      <c r="M1323">
        <f>Копия_20208[[#This Row],[Value (in 1000 rub)]]/Копия_20208[[#This Row],[Volume (in 1000 kg)]]/1000</f>
        <v>0.37657212989921612</v>
      </c>
    </row>
    <row r="1324" spans="1:13" hidden="1" x14ac:dyDescent="0.25">
      <c r="A1324">
        <v>2022</v>
      </c>
      <c r="B1324">
        <v>11</v>
      </c>
      <c r="C1324" s="1" t="s">
        <v>26</v>
      </c>
      <c r="D1324" s="1" t="s">
        <v>19</v>
      </c>
      <c r="E1324" s="1" t="s">
        <v>12</v>
      </c>
      <c r="F1324">
        <v>0.65780000000000005</v>
      </c>
      <c r="G1324" s="5">
        <v>138.358881</v>
      </c>
      <c r="H1324">
        <v>0.24329999999999999</v>
      </c>
      <c r="I1324">
        <v>0</v>
      </c>
      <c r="J1324" s="4" t="e">
        <f>AVERAGE(Копия_20208[[#This Row],[Units (in 1000)]]*1000/Копия_20208[[#This Row],[Number of stores]])</f>
        <v>#DIV/0!</v>
      </c>
      <c r="K1324">
        <f t="shared" si="20"/>
        <v>210.33578747339615</v>
      </c>
      <c r="L1324" t="e">
        <f>Копия_20208[[#This Row],[Off-Take]]/Копия_20208[[#This Row],[Number of stores]]</f>
        <v>#DIV/0!</v>
      </c>
      <c r="M1324">
        <f>Копия_20208[[#This Row],[Value (in 1000 rub)]]/Копия_20208[[#This Row],[Volume (in 1000 kg)]]/1000</f>
        <v>0.56867604192355126</v>
      </c>
    </row>
    <row r="1325" spans="1:13" hidden="1" x14ac:dyDescent="0.25">
      <c r="A1325">
        <v>2022</v>
      </c>
      <c r="B1325">
        <v>11</v>
      </c>
      <c r="C1325" s="1" t="s">
        <v>26</v>
      </c>
      <c r="D1325" s="1" t="s">
        <v>21</v>
      </c>
      <c r="E1325" s="1" t="s">
        <v>22</v>
      </c>
      <c r="F1325">
        <v>1.4E-3</v>
      </c>
      <c r="G1325" s="5">
        <v>0.84991099999999997</v>
      </c>
      <c r="H1325">
        <v>4.0000000000000002E-4</v>
      </c>
      <c r="I1325">
        <v>2</v>
      </c>
      <c r="J1325" s="4">
        <f>AVERAGE(Копия_20208[[#This Row],[Units (in 1000)]]*1000/Копия_20208[[#This Row],[Number of stores]])</f>
        <v>0.7</v>
      </c>
      <c r="K1325">
        <f t="shared" si="20"/>
        <v>607.07928571428567</v>
      </c>
      <c r="L1325">
        <f>Копия_20208[[#This Row],[Off-Take]]/Копия_20208[[#This Row],[Number of stores]]</f>
        <v>0.35</v>
      </c>
      <c r="M1325">
        <f>Копия_20208[[#This Row],[Value (in 1000 rub)]]/Копия_20208[[#This Row],[Volume (in 1000 kg)]]/1000</f>
        <v>2.1247774999999995</v>
      </c>
    </row>
    <row r="1326" spans="1:13" hidden="1" x14ac:dyDescent="0.25">
      <c r="A1326">
        <v>2022</v>
      </c>
      <c r="B1326">
        <v>11</v>
      </c>
      <c r="C1326" s="1" t="s">
        <v>26</v>
      </c>
      <c r="D1326" s="1" t="s">
        <v>21</v>
      </c>
      <c r="E1326" s="1" t="s">
        <v>27</v>
      </c>
      <c r="F1326">
        <v>6.9999999999999999E-4</v>
      </c>
      <c r="G1326" s="5">
        <v>0.22941900000000001</v>
      </c>
      <c r="H1326" s="5">
        <v>2.0000000000000001E-4</v>
      </c>
      <c r="I1326">
        <v>1</v>
      </c>
      <c r="J1326" s="4">
        <f>AVERAGE(Копия_20208[[#This Row],[Units (in 1000)]]*1000/Копия_20208[[#This Row],[Number of stores]])</f>
        <v>0.7</v>
      </c>
      <c r="K1326">
        <f t="shared" si="20"/>
        <v>327.74142857142857</v>
      </c>
      <c r="L1326">
        <f>Копия_20208[[#This Row],[Off-Take]]/Копия_20208[[#This Row],[Number of stores]]</f>
        <v>0.7</v>
      </c>
      <c r="M1326">
        <f>Копия_20208[[#This Row],[Value (in 1000 rub)]]/Копия_20208[[#This Row],[Volume (in 1000 kg)]]/1000</f>
        <v>1.147095</v>
      </c>
    </row>
    <row r="1327" spans="1:13" hidden="1" x14ac:dyDescent="0.25">
      <c r="A1327">
        <v>2022</v>
      </c>
      <c r="B1327">
        <v>11</v>
      </c>
      <c r="C1327" s="1" t="s">
        <v>26</v>
      </c>
      <c r="D1327" s="1" t="s">
        <v>21</v>
      </c>
      <c r="E1327" s="1" t="s">
        <v>13</v>
      </c>
      <c r="F1327">
        <v>0.434</v>
      </c>
      <c r="G1327" s="5">
        <v>106.645087</v>
      </c>
      <c r="H1327">
        <v>0.1736</v>
      </c>
      <c r="I1327">
        <v>174</v>
      </c>
      <c r="J1327" s="4">
        <f>AVERAGE(Копия_20208[[#This Row],[Units (in 1000)]]*1000/Копия_20208[[#This Row],[Number of stores]])</f>
        <v>2.4942528735632186</v>
      </c>
      <c r="K1327">
        <f t="shared" si="20"/>
        <v>245.72600691244241</v>
      </c>
      <c r="L1327">
        <f>Копия_20208[[#This Row],[Off-Take]]/Копия_20208[[#This Row],[Number of stores]]</f>
        <v>1.433478662967367E-2</v>
      </c>
      <c r="M1327">
        <f>Копия_20208[[#This Row],[Value (in 1000 rub)]]/Копия_20208[[#This Row],[Volume (in 1000 kg)]]/1000</f>
        <v>0.61431501728110594</v>
      </c>
    </row>
    <row r="1328" spans="1:13" hidden="1" x14ac:dyDescent="0.25">
      <c r="A1328">
        <v>2022</v>
      </c>
      <c r="B1328">
        <v>11</v>
      </c>
      <c r="C1328" s="1" t="s">
        <v>26</v>
      </c>
      <c r="D1328" s="1" t="s">
        <v>58</v>
      </c>
      <c r="E1328" s="1" t="s">
        <v>12</v>
      </c>
      <c r="F1328">
        <v>1.3532</v>
      </c>
      <c r="G1328" s="5">
        <v>95.727793000000005</v>
      </c>
      <c r="H1328">
        <v>0.48720000000000002</v>
      </c>
      <c r="I1328">
        <v>382</v>
      </c>
      <c r="J1328" s="4">
        <f>AVERAGE(Копия_20208[[#This Row],[Units (in 1000)]]*1000/Копия_20208[[#This Row],[Number of stores]])</f>
        <v>3.5424083769633508</v>
      </c>
      <c r="K1328">
        <f t="shared" si="20"/>
        <v>70.741792048477691</v>
      </c>
      <c r="L1328">
        <f>Копия_20208[[#This Row],[Off-Take]]/Копия_20208[[#This Row],[Number of stores]]</f>
        <v>9.2733203585428029E-3</v>
      </c>
      <c r="M1328">
        <f>Копия_20208[[#This Row],[Value (in 1000 rub)]]/Копия_20208[[#This Row],[Volume (in 1000 kg)]]/1000</f>
        <v>0.19648561781609195</v>
      </c>
    </row>
    <row r="1329" spans="1:13" hidden="1" x14ac:dyDescent="0.25">
      <c r="A1329">
        <v>2022</v>
      </c>
      <c r="B1329">
        <v>11</v>
      </c>
      <c r="C1329" s="1" t="s">
        <v>26</v>
      </c>
      <c r="D1329" s="1" t="s">
        <v>57</v>
      </c>
      <c r="E1329" s="1" t="s">
        <v>22</v>
      </c>
      <c r="F1329">
        <v>1.0662</v>
      </c>
      <c r="G1329" s="5">
        <v>94.908581999999996</v>
      </c>
      <c r="H1329">
        <v>0.2666</v>
      </c>
      <c r="I1329">
        <v>624</v>
      </c>
      <c r="J1329" s="4">
        <f>AVERAGE(Копия_20208[[#This Row],[Units (in 1000)]]*1000/Копия_20208[[#This Row],[Number of stores]])</f>
        <v>1.7086538461538463</v>
      </c>
      <c r="K1329">
        <f t="shared" si="20"/>
        <v>89.01574001125492</v>
      </c>
      <c r="L1329">
        <f>Копия_20208[[#This Row],[Off-Take]]/Копия_20208[[#This Row],[Number of stores]]</f>
        <v>2.7382273175542409E-3</v>
      </c>
      <c r="M1329">
        <f>Копия_20208[[#This Row],[Value (in 1000 rub)]]/Копия_20208[[#This Row],[Volume (in 1000 kg)]]/1000</f>
        <v>0.35599618154538631</v>
      </c>
    </row>
    <row r="1330" spans="1:13" hidden="1" x14ac:dyDescent="0.25">
      <c r="A1330">
        <v>2022</v>
      </c>
      <c r="B1330">
        <v>11</v>
      </c>
      <c r="C1330" s="1" t="s">
        <v>26</v>
      </c>
      <c r="D1330" s="1" t="s">
        <v>50</v>
      </c>
      <c r="E1330" s="1" t="s">
        <v>12</v>
      </c>
      <c r="F1330">
        <v>1.5963000000000001</v>
      </c>
      <c r="G1330" s="5">
        <v>91.942843999999994</v>
      </c>
      <c r="H1330">
        <v>0.55869999999999997</v>
      </c>
      <c r="I1330">
        <v>782</v>
      </c>
      <c r="J1330" s="4">
        <f>AVERAGE(Копия_20208[[#This Row],[Units (in 1000)]]*1000/Копия_20208[[#This Row],[Number of stores]])</f>
        <v>2.0413043478260868</v>
      </c>
      <c r="K1330">
        <f t="shared" si="20"/>
        <v>57.597471653198014</v>
      </c>
      <c r="L1330">
        <f>Копия_20208[[#This Row],[Off-Take]]/Копия_20208[[#This Row],[Number of stores]]</f>
        <v>2.6103636161458909E-3</v>
      </c>
      <c r="M1330">
        <f>Копия_20208[[#This Row],[Value (in 1000 rub)]]/Копия_20208[[#This Row],[Volume (in 1000 kg)]]/1000</f>
        <v>0.16456567746554501</v>
      </c>
    </row>
    <row r="1331" spans="1:13" hidden="1" x14ac:dyDescent="0.25">
      <c r="A1331">
        <v>2022</v>
      </c>
      <c r="B1331">
        <v>11</v>
      </c>
      <c r="C1331" s="1" t="s">
        <v>32</v>
      </c>
      <c r="D1331" s="1" t="s">
        <v>10</v>
      </c>
      <c r="E1331" s="1" t="s">
        <v>11</v>
      </c>
      <c r="F1331">
        <v>32.9255</v>
      </c>
      <c r="G1331" s="5">
        <v>2573.4751900000001</v>
      </c>
      <c r="H1331">
        <v>6.9143999999999997</v>
      </c>
      <c r="I1331">
        <v>4883</v>
      </c>
      <c r="J1331" s="4">
        <f>AVERAGE(Копия_20208[[#This Row],[Units (in 1000)]]*1000/Копия_20208[[#This Row],[Number of stores]])</f>
        <v>6.7428834732746266</v>
      </c>
      <c r="K1331">
        <f t="shared" ref="K1331:K1385" si="21">AVERAGE(G1331/F1331)</f>
        <v>78.16055002961231</v>
      </c>
      <c r="L1331">
        <f>Копия_20208[[#This Row],[Off-Take]]/Копия_20208[[#This Row],[Number of stores]]</f>
        <v>1.3808895091694915E-3</v>
      </c>
      <c r="M1331">
        <f>Копия_20208[[#This Row],[Value (in 1000 rub)]]/Копия_20208[[#This Row],[Volume (in 1000 kg)]]/1000</f>
        <v>0.37219067308804821</v>
      </c>
    </row>
    <row r="1332" spans="1:13" x14ac:dyDescent="0.25">
      <c r="A1332">
        <v>2022</v>
      </c>
      <c r="B1332">
        <v>11</v>
      </c>
      <c r="C1332" s="1" t="s">
        <v>9</v>
      </c>
      <c r="D1332" s="1" t="s">
        <v>15</v>
      </c>
      <c r="E1332" s="1" t="s">
        <v>13</v>
      </c>
      <c r="F1332">
        <v>52.838799999999999</v>
      </c>
      <c r="G1332" s="5">
        <v>9408.4418470000001</v>
      </c>
      <c r="H1332">
        <v>21.1356</v>
      </c>
      <c r="I1332">
        <v>641</v>
      </c>
      <c r="J1332" s="4">
        <f>AVERAGE(Копия_20208[[#This Row],[Units (in 1000)]]*1000/Копия_20208[[#This Row],[Number of stores]])</f>
        <v>82.431825273010915</v>
      </c>
      <c r="K1332">
        <f t="shared" si="21"/>
        <v>178.0593398601028</v>
      </c>
      <c r="L1332">
        <f>Копия_20208[[#This Row],[Off-Take]]/Копия_20208[[#This Row],[Number of stores]]</f>
        <v>0.12859879137755212</v>
      </c>
      <c r="M1332">
        <f>Копия_20208[[#This Row],[Value (in 1000 rub)]]/Копия_20208[[#This Row],[Volume (in 1000 kg)]]/1000</f>
        <v>0.44514666472681164</v>
      </c>
    </row>
    <row r="1333" spans="1:13" x14ac:dyDescent="0.25">
      <c r="A1333">
        <v>2022</v>
      </c>
      <c r="B1333">
        <v>11</v>
      </c>
      <c r="C1333" s="1" t="s">
        <v>9</v>
      </c>
      <c r="D1333" s="1" t="s">
        <v>10</v>
      </c>
      <c r="E1333" s="1" t="s">
        <v>13</v>
      </c>
      <c r="F1333">
        <v>27.436599999999999</v>
      </c>
      <c r="G1333" s="5">
        <v>3393.6358869999999</v>
      </c>
      <c r="H1333">
        <v>13.708600000000001</v>
      </c>
      <c r="I1333">
        <v>530</v>
      </c>
      <c r="J1333" s="4">
        <f>AVERAGE(Копия_20208[[#This Row],[Units (in 1000)]]*1000/Копия_20208[[#This Row],[Number of stores]])</f>
        <v>51.767169811320755</v>
      </c>
      <c r="K1333">
        <f t="shared" si="21"/>
        <v>123.69010325623438</v>
      </c>
      <c r="L1333">
        <f>Копия_20208[[#This Row],[Off-Take]]/Копия_20208[[#This Row],[Number of stores]]</f>
        <v>9.7673905304378777E-2</v>
      </c>
      <c r="M1333">
        <f>Копия_20208[[#This Row],[Value (in 1000 rub)]]/Копия_20208[[#This Row],[Volume (in 1000 kg)]]/1000</f>
        <v>0.24755524904074813</v>
      </c>
    </row>
    <row r="1334" spans="1:13" hidden="1" x14ac:dyDescent="0.25">
      <c r="A1334">
        <v>2022</v>
      </c>
      <c r="B1334">
        <v>11</v>
      </c>
      <c r="C1334" s="1" t="s">
        <v>32</v>
      </c>
      <c r="D1334" s="1" t="s">
        <v>10</v>
      </c>
      <c r="E1334" s="1" t="s">
        <v>14</v>
      </c>
      <c r="F1334">
        <v>2.41E-2</v>
      </c>
      <c r="G1334" s="5">
        <v>4.9832989999999997</v>
      </c>
      <c r="H1334">
        <v>1.7999999999999999E-2</v>
      </c>
      <c r="I1334">
        <v>6</v>
      </c>
      <c r="J1334" s="4">
        <f>AVERAGE(Копия_20208[[#This Row],[Units (in 1000)]]*1000/Копия_20208[[#This Row],[Number of stores]])</f>
        <v>4.0166666666666666</v>
      </c>
      <c r="K1334">
        <f t="shared" si="21"/>
        <v>206.77589211618255</v>
      </c>
      <c r="L1334">
        <f>Копия_20208[[#This Row],[Off-Take]]/Копия_20208[[#This Row],[Number of stores]]</f>
        <v>0.6694444444444444</v>
      </c>
      <c r="M1334">
        <f>Копия_20208[[#This Row],[Value (in 1000 rub)]]/Копия_20208[[#This Row],[Volume (in 1000 kg)]]/1000</f>
        <v>0.2768499444444445</v>
      </c>
    </row>
    <row r="1335" spans="1:13" hidden="1" x14ac:dyDescent="0.25">
      <c r="A1335">
        <v>2022</v>
      </c>
      <c r="B1335">
        <v>11</v>
      </c>
      <c r="C1335" s="1" t="s">
        <v>32</v>
      </c>
      <c r="D1335" s="1" t="s">
        <v>15</v>
      </c>
      <c r="E1335" s="1" t="s">
        <v>11</v>
      </c>
      <c r="F1335">
        <v>1.3379000000000001</v>
      </c>
      <c r="G1335" s="5">
        <v>183.44634400000001</v>
      </c>
      <c r="H1335">
        <v>0.26750000000000002</v>
      </c>
      <c r="I1335">
        <v>343</v>
      </c>
      <c r="J1335" s="4">
        <f>AVERAGE(Копия_20208[[#This Row],[Units (in 1000)]]*1000/Копия_20208[[#This Row],[Number of stores]])</f>
        <v>3.9005830903790089</v>
      </c>
      <c r="K1335">
        <f t="shared" si="21"/>
        <v>137.11513865012333</v>
      </c>
      <c r="L1335">
        <f>Копия_20208[[#This Row],[Off-Take]]/Копия_20208[[#This Row],[Number of stores]]</f>
        <v>1.1371962362621018E-2</v>
      </c>
      <c r="M1335">
        <f>Копия_20208[[#This Row],[Value (in 1000 rub)]]/Копия_20208[[#This Row],[Volume (in 1000 kg)]]/1000</f>
        <v>0.68578072523364486</v>
      </c>
    </row>
    <row r="1336" spans="1:13" x14ac:dyDescent="0.25">
      <c r="A1336">
        <v>2022</v>
      </c>
      <c r="B1336">
        <v>11</v>
      </c>
      <c r="C1336" s="1" t="s">
        <v>26</v>
      </c>
      <c r="D1336" s="1" t="s">
        <v>10</v>
      </c>
      <c r="E1336" s="1" t="s">
        <v>13</v>
      </c>
      <c r="F1336">
        <v>8</v>
      </c>
      <c r="G1336" s="5">
        <v>1120.3620129999999</v>
      </c>
      <c r="H1336">
        <v>3.94</v>
      </c>
      <c r="I1336">
        <v>3215</v>
      </c>
      <c r="J1336" s="4">
        <f>AVERAGE(Копия_20208[[#This Row],[Units (in 1000)]]*1000/Копия_20208[[#This Row],[Number of stores]])</f>
        <v>2.4883359253499222</v>
      </c>
      <c r="K1336">
        <f t="shared" si="21"/>
        <v>140.04525162499999</v>
      </c>
      <c r="L1336">
        <f>Копия_20208[[#This Row],[Off-Take]]/Копия_20208[[#This Row],[Number of stores]]</f>
        <v>7.7397695967338167E-4</v>
      </c>
      <c r="M1336">
        <f>Копия_20208[[#This Row],[Value (in 1000 rub)]]/Копия_20208[[#This Row],[Volume (in 1000 kg)]]/1000</f>
        <v>0.28435584086294413</v>
      </c>
    </row>
    <row r="1337" spans="1:13" hidden="1" x14ac:dyDescent="0.25">
      <c r="A1337">
        <v>2022</v>
      </c>
      <c r="B1337">
        <v>11</v>
      </c>
      <c r="C1337" s="1" t="s">
        <v>32</v>
      </c>
      <c r="D1337" s="1" t="s">
        <v>20</v>
      </c>
      <c r="E1337" s="1" t="s">
        <v>22</v>
      </c>
      <c r="F1337">
        <v>2.8355000000000001</v>
      </c>
      <c r="G1337" s="5">
        <v>186.03771800000001</v>
      </c>
      <c r="H1337">
        <v>0.73729999999999996</v>
      </c>
      <c r="I1337">
        <v>357</v>
      </c>
      <c r="J1337" s="4">
        <f>AVERAGE(Копия_20208[[#This Row],[Units (in 1000)]]*1000/Копия_20208[[#This Row],[Number of stores]])</f>
        <v>7.9425770308123251</v>
      </c>
      <c r="K1337">
        <f t="shared" si="21"/>
        <v>65.610198554046903</v>
      </c>
      <c r="L1337">
        <f>Копия_20208[[#This Row],[Off-Take]]/Копия_20208[[#This Row],[Number of stores]]</f>
        <v>2.2248114932247411E-2</v>
      </c>
      <c r="M1337">
        <f>Копия_20208[[#This Row],[Value (in 1000 rub)]]/Копия_20208[[#This Row],[Volume (in 1000 kg)]]/1000</f>
        <v>0.25232295944662964</v>
      </c>
    </row>
    <row r="1338" spans="1:13" hidden="1" x14ac:dyDescent="0.25">
      <c r="A1338">
        <v>2022</v>
      </c>
      <c r="B1338">
        <v>11</v>
      </c>
      <c r="C1338" s="1" t="s">
        <v>32</v>
      </c>
      <c r="D1338" s="1" t="s">
        <v>20</v>
      </c>
      <c r="E1338" s="1" t="s">
        <v>12</v>
      </c>
      <c r="F1338">
        <v>21.208300000000001</v>
      </c>
      <c r="G1338" s="5">
        <v>1613.6895629999999</v>
      </c>
      <c r="H1338">
        <v>7.6349</v>
      </c>
      <c r="I1338">
        <v>1850</v>
      </c>
      <c r="J1338" s="4">
        <f>AVERAGE(Копия_20208[[#This Row],[Units (in 1000)]]*1000/Копия_20208[[#This Row],[Number of stores]])</f>
        <v>11.463945945945948</v>
      </c>
      <c r="K1338">
        <f t="shared" si="21"/>
        <v>76.087643186865506</v>
      </c>
      <c r="L1338">
        <f>Копия_20208[[#This Row],[Off-Take]]/Копия_20208[[#This Row],[Number of stores]]</f>
        <v>6.1967275383491612E-3</v>
      </c>
      <c r="M1338">
        <f>Копия_20208[[#This Row],[Value (in 1000 rub)]]/Копия_20208[[#This Row],[Volume (in 1000 kg)]]/1000</f>
        <v>0.2113570004846167</v>
      </c>
    </row>
    <row r="1339" spans="1:13" hidden="1" x14ac:dyDescent="0.25">
      <c r="A1339">
        <v>2022</v>
      </c>
      <c r="B1339">
        <v>11</v>
      </c>
      <c r="C1339" s="1" t="s">
        <v>32</v>
      </c>
      <c r="D1339" s="1" t="s">
        <v>53</v>
      </c>
      <c r="E1339" s="1" t="s">
        <v>12</v>
      </c>
      <c r="F1339">
        <v>16.013500000000001</v>
      </c>
      <c r="G1339" s="5">
        <v>1377.6806099999999</v>
      </c>
      <c r="H1339">
        <v>5.6047000000000002</v>
      </c>
      <c r="I1339">
        <v>4305</v>
      </c>
      <c r="J1339" s="4">
        <f>AVERAGE(Копия_20208[[#This Row],[Units (in 1000)]]*1000/Копия_20208[[#This Row],[Number of stores]])</f>
        <v>3.7197444831591171</v>
      </c>
      <c r="K1339">
        <f t="shared" si="21"/>
        <v>86.032448246791759</v>
      </c>
      <c r="L1339">
        <f>Копия_20208[[#This Row],[Off-Take]]/Копия_20208[[#This Row],[Number of stores]]</f>
        <v>8.6405214475240811E-4</v>
      </c>
      <c r="M1339">
        <f>Копия_20208[[#This Row],[Value (in 1000 rub)]]/Копия_20208[[#This Row],[Volume (in 1000 kg)]]/1000</f>
        <v>0.24580809142326973</v>
      </c>
    </row>
    <row r="1340" spans="1:13" hidden="1" x14ac:dyDescent="0.25">
      <c r="A1340">
        <v>2022</v>
      </c>
      <c r="B1340">
        <v>11</v>
      </c>
      <c r="C1340" s="1" t="s">
        <v>32</v>
      </c>
      <c r="D1340" s="1" t="s">
        <v>21</v>
      </c>
      <c r="E1340" s="1" t="s">
        <v>22</v>
      </c>
      <c r="F1340">
        <v>6.0000000000000001E-3</v>
      </c>
      <c r="G1340" s="5">
        <v>1.1382099999999999</v>
      </c>
      <c r="H1340">
        <v>1.6999999999999999E-3</v>
      </c>
      <c r="I1340">
        <v>2</v>
      </c>
      <c r="J1340" s="4">
        <f>AVERAGE(Копия_20208[[#This Row],[Units (in 1000)]]*1000/Копия_20208[[#This Row],[Number of stores]])</f>
        <v>3</v>
      </c>
      <c r="K1340">
        <f t="shared" si="21"/>
        <v>189.70166666666665</v>
      </c>
      <c r="L1340">
        <f>Копия_20208[[#This Row],[Off-Take]]/Копия_20208[[#This Row],[Number of stores]]</f>
        <v>1.5</v>
      </c>
      <c r="M1340">
        <f>Копия_20208[[#This Row],[Value (in 1000 rub)]]/Копия_20208[[#This Row],[Volume (in 1000 kg)]]/1000</f>
        <v>0.66953529411764701</v>
      </c>
    </row>
    <row r="1341" spans="1:13" hidden="1" x14ac:dyDescent="0.25">
      <c r="A1341">
        <v>2022</v>
      </c>
      <c r="B1341">
        <v>11</v>
      </c>
      <c r="C1341" s="1" t="s">
        <v>32</v>
      </c>
      <c r="D1341" s="1" t="s">
        <v>21</v>
      </c>
      <c r="E1341" s="1" t="s">
        <v>27</v>
      </c>
      <c r="F1341">
        <v>1.3299999999999999E-2</v>
      </c>
      <c r="G1341" s="5">
        <v>3.815782</v>
      </c>
      <c r="H1341" s="5">
        <v>4.0000000000000001E-3</v>
      </c>
      <c r="I1341">
        <v>18</v>
      </c>
      <c r="J1341" s="4">
        <f>AVERAGE(Копия_20208[[#This Row],[Units (in 1000)]]*1000/Копия_20208[[#This Row],[Number of stores]])</f>
        <v>0.73888888888888882</v>
      </c>
      <c r="K1341">
        <f t="shared" si="21"/>
        <v>286.9009022556391</v>
      </c>
      <c r="L1341">
        <f>Копия_20208[[#This Row],[Off-Take]]/Копия_20208[[#This Row],[Number of stores]]</f>
        <v>4.1049382716049382E-2</v>
      </c>
      <c r="M1341">
        <f>Копия_20208[[#This Row],[Value (in 1000 rub)]]/Копия_20208[[#This Row],[Volume (in 1000 kg)]]/1000</f>
        <v>0.9539455</v>
      </c>
    </row>
    <row r="1342" spans="1:13" hidden="1" x14ac:dyDescent="0.25">
      <c r="A1342">
        <v>2022</v>
      </c>
      <c r="B1342">
        <v>11</v>
      </c>
      <c r="C1342" s="1" t="s">
        <v>32</v>
      </c>
      <c r="D1342" s="1" t="s">
        <v>21</v>
      </c>
      <c r="E1342" s="1" t="s">
        <v>13</v>
      </c>
      <c r="F1342">
        <v>2.6168</v>
      </c>
      <c r="G1342" s="5">
        <v>672.52049199999999</v>
      </c>
      <c r="H1342">
        <v>1.0467</v>
      </c>
      <c r="I1342">
        <v>564</v>
      </c>
      <c r="J1342" s="4">
        <f>AVERAGE(Копия_20208[[#This Row],[Units (in 1000)]]*1000/Копия_20208[[#This Row],[Number of stores]])</f>
        <v>4.6397163120567377</v>
      </c>
      <c r="K1342">
        <f t="shared" si="21"/>
        <v>257.00110516661573</v>
      </c>
      <c r="L1342">
        <f>Копия_20208[[#This Row],[Off-Take]]/Копия_20208[[#This Row],[Number of stores]]</f>
        <v>8.2264473618027262E-3</v>
      </c>
      <c r="M1342">
        <f>Копия_20208[[#This Row],[Value (in 1000 rub)]]/Копия_20208[[#This Row],[Volume (in 1000 kg)]]/1000</f>
        <v>0.64251503964841894</v>
      </c>
    </row>
    <row r="1343" spans="1:13" hidden="1" x14ac:dyDescent="0.25">
      <c r="A1343">
        <v>2022</v>
      </c>
      <c r="B1343">
        <v>11</v>
      </c>
      <c r="C1343" s="1" t="s">
        <v>32</v>
      </c>
      <c r="D1343" s="1" t="s">
        <v>33</v>
      </c>
      <c r="E1343" s="1" t="s">
        <v>18</v>
      </c>
      <c r="F1343">
        <v>1.2791999999999999</v>
      </c>
      <c r="G1343" s="5">
        <v>430.25821300000001</v>
      </c>
      <c r="H1343">
        <v>0.24310000000000001</v>
      </c>
      <c r="I1343">
        <v>102</v>
      </c>
      <c r="J1343" s="4">
        <f>AVERAGE(Копия_20208[[#This Row],[Units (in 1000)]]*1000/Копия_20208[[#This Row],[Number of stores]])</f>
        <v>12.541176470588233</v>
      </c>
      <c r="K1343">
        <f t="shared" si="21"/>
        <v>336.3494473108193</v>
      </c>
      <c r="L1343">
        <f>Копия_20208[[#This Row],[Off-Take]]/Копия_20208[[#This Row],[Number of stores]]</f>
        <v>0.12295271049596307</v>
      </c>
      <c r="M1343">
        <f>Копия_20208[[#This Row],[Value (in 1000 rub)]]/Копия_20208[[#This Row],[Volume (in 1000 kg)]]/1000</f>
        <v>1.7698815837104074</v>
      </c>
    </row>
    <row r="1344" spans="1:13" hidden="1" x14ac:dyDescent="0.25">
      <c r="A1344">
        <v>2022</v>
      </c>
      <c r="B1344">
        <v>11</v>
      </c>
      <c r="C1344" s="1" t="s">
        <v>32</v>
      </c>
      <c r="D1344" s="1" t="s">
        <v>33</v>
      </c>
      <c r="E1344" s="1" t="s">
        <v>12</v>
      </c>
      <c r="F1344">
        <v>1.66E-2</v>
      </c>
      <c r="G1344" s="5">
        <v>7.83141</v>
      </c>
      <c r="H1344">
        <v>5.7999999999999996E-3</v>
      </c>
      <c r="I1344">
        <v>6</v>
      </c>
      <c r="J1344" s="4">
        <f>AVERAGE(Копия_20208[[#This Row],[Units (in 1000)]]*1000/Копия_20208[[#This Row],[Number of stores]])</f>
        <v>2.7666666666666671</v>
      </c>
      <c r="K1344">
        <f t="shared" si="21"/>
        <v>471.77168674698794</v>
      </c>
      <c r="L1344">
        <f>Копия_20208[[#This Row],[Off-Take]]/Копия_20208[[#This Row],[Number of stores]]</f>
        <v>0.46111111111111119</v>
      </c>
      <c r="M1344">
        <f>Копия_20208[[#This Row],[Value (in 1000 rub)]]/Копия_20208[[#This Row],[Volume (in 1000 kg)]]/1000</f>
        <v>1.3502431034482758</v>
      </c>
    </row>
    <row r="1345" spans="1:13" hidden="1" x14ac:dyDescent="0.25">
      <c r="A1345">
        <v>2022</v>
      </c>
      <c r="B1345">
        <v>11</v>
      </c>
      <c r="C1345" s="1" t="s">
        <v>32</v>
      </c>
      <c r="D1345" s="1" t="s">
        <v>33</v>
      </c>
      <c r="E1345" s="1" t="s">
        <v>13</v>
      </c>
      <c r="F1345">
        <v>5.4600000000000003E-2</v>
      </c>
      <c r="G1345" s="5">
        <v>29.143439000000001</v>
      </c>
      <c r="H1345">
        <v>2.7300000000000001E-2</v>
      </c>
      <c r="I1345">
        <v>42</v>
      </c>
      <c r="J1345" s="4">
        <f>AVERAGE(Копия_20208[[#This Row],[Units (in 1000)]]*1000/Копия_20208[[#This Row],[Number of stores]])</f>
        <v>1.3</v>
      </c>
      <c r="K1345">
        <f t="shared" si="21"/>
        <v>533.76261904761907</v>
      </c>
      <c r="L1345">
        <f>Копия_20208[[#This Row],[Off-Take]]/Копия_20208[[#This Row],[Number of stores]]</f>
        <v>3.0952380952380953E-2</v>
      </c>
      <c r="M1345">
        <f>Копия_20208[[#This Row],[Value (in 1000 rub)]]/Копия_20208[[#This Row],[Volume (in 1000 kg)]]/1000</f>
        <v>1.067525238095238</v>
      </c>
    </row>
    <row r="1346" spans="1:13" hidden="1" x14ac:dyDescent="0.25">
      <c r="A1346">
        <v>2022</v>
      </c>
      <c r="B1346">
        <v>11</v>
      </c>
      <c r="C1346" s="1" t="s">
        <v>32</v>
      </c>
      <c r="D1346" s="1" t="s">
        <v>17</v>
      </c>
      <c r="E1346" s="1" t="s">
        <v>18</v>
      </c>
      <c r="F1346">
        <v>6.0726000000000004</v>
      </c>
      <c r="G1346" s="5">
        <v>460.24659100000002</v>
      </c>
      <c r="H1346">
        <v>1.0931</v>
      </c>
      <c r="I1346">
        <v>2059</v>
      </c>
      <c r="J1346" s="4">
        <f>AVERAGE(Копия_20208[[#This Row],[Units (in 1000)]]*1000/Копия_20208[[#This Row],[Number of stores]])</f>
        <v>2.9492957746478874</v>
      </c>
      <c r="K1346">
        <f t="shared" si="21"/>
        <v>75.790697724203795</v>
      </c>
      <c r="L1346">
        <f>Копия_20208[[#This Row],[Off-Take]]/Копия_20208[[#This Row],[Number of stores]]</f>
        <v>1.4323923140591973E-3</v>
      </c>
      <c r="M1346">
        <f>Копия_20208[[#This Row],[Value (in 1000 rub)]]/Копия_20208[[#This Row],[Volume (in 1000 kg)]]/1000</f>
        <v>0.4210471054798281</v>
      </c>
    </row>
    <row r="1347" spans="1:13" hidden="1" x14ac:dyDescent="0.25">
      <c r="A1347">
        <v>2022</v>
      </c>
      <c r="B1347">
        <v>11</v>
      </c>
      <c r="C1347" s="1" t="s">
        <v>32</v>
      </c>
      <c r="D1347" s="1" t="s">
        <v>35</v>
      </c>
      <c r="E1347" s="1" t="s">
        <v>18</v>
      </c>
      <c r="F1347">
        <v>0.2316</v>
      </c>
      <c r="G1347" s="5">
        <v>68.187832999999998</v>
      </c>
      <c r="H1347">
        <v>4.1599999999999998E-2</v>
      </c>
      <c r="I1347">
        <v>0</v>
      </c>
      <c r="J1347" s="4" t="e">
        <f>AVERAGE(Копия_20208[[#This Row],[Units (in 1000)]]*1000/Копия_20208[[#This Row],[Number of stores]])</f>
        <v>#DIV/0!</v>
      </c>
      <c r="K1347">
        <f t="shared" si="21"/>
        <v>294.42069516407599</v>
      </c>
      <c r="L1347" t="e">
        <f>Копия_20208[[#This Row],[Off-Take]]/Копия_20208[[#This Row],[Number of stores]]</f>
        <v>#DIV/0!</v>
      </c>
      <c r="M1347">
        <f>Копия_20208[[#This Row],[Value (in 1000 rub)]]/Копия_20208[[#This Row],[Volume (in 1000 kg)]]/1000</f>
        <v>1.6391306009615385</v>
      </c>
    </row>
    <row r="1348" spans="1:13" hidden="1" x14ac:dyDescent="0.25">
      <c r="A1348">
        <v>2022</v>
      </c>
      <c r="B1348">
        <v>11</v>
      </c>
      <c r="C1348" s="1" t="s">
        <v>32</v>
      </c>
      <c r="D1348" s="1" t="s">
        <v>35</v>
      </c>
      <c r="E1348" s="1" t="s">
        <v>12</v>
      </c>
      <c r="F1348">
        <v>0.49890000000000001</v>
      </c>
      <c r="G1348" s="5">
        <v>148.325346</v>
      </c>
      <c r="H1348">
        <v>0.17460000000000001</v>
      </c>
      <c r="I1348">
        <v>0</v>
      </c>
      <c r="J1348" s="4" t="e">
        <f>AVERAGE(Копия_20208[[#This Row],[Units (in 1000)]]*1000/Копия_20208[[#This Row],[Number of stores]])</f>
        <v>#DIV/0!</v>
      </c>
      <c r="K1348">
        <f t="shared" si="21"/>
        <v>297.30476247745037</v>
      </c>
      <c r="L1348" t="e">
        <f>Копия_20208[[#This Row],[Off-Take]]/Копия_20208[[#This Row],[Number of stores]]</f>
        <v>#DIV/0!</v>
      </c>
      <c r="M1348">
        <f>Копия_20208[[#This Row],[Value (in 1000 rub)]]/Копия_20208[[#This Row],[Volume (in 1000 kg)]]/1000</f>
        <v>0.84951515463917515</v>
      </c>
    </row>
    <row r="1349" spans="1:13" hidden="1" x14ac:dyDescent="0.25">
      <c r="A1349">
        <v>2022</v>
      </c>
      <c r="B1349">
        <v>11</v>
      </c>
      <c r="C1349" s="1" t="s">
        <v>32</v>
      </c>
      <c r="D1349" s="1" t="s">
        <v>19</v>
      </c>
      <c r="E1349" s="1" t="s">
        <v>12</v>
      </c>
      <c r="F1349">
        <v>0.98860000000000003</v>
      </c>
      <c r="G1349" s="5">
        <v>209.659188</v>
      </c>
      <c r="H1349">
        <v>0.36580000000000001</v>
      </c>
      <c r="I1349">
        <v>0</v>
      </c>
      <c r="J1349" s="4" t="e">
        <f>AVERAGE(Копия_20208[[#This Row],[Units (in 1000)]]*1000/Копия_20208[[#This Row],[Number of stores]])</f>
        <v>#DIV/0!</v>
      </c>
      <c r="K1349">
        <f t="shared" si="21"/>
        <v>212.07686425247826</v>
      </c>
      <c r="L1349" t="e">
        <f>Копия_20208[[#This Row],[Off-Take]]/Копия_20208[[#This Row],[Number of stores]]</f>
        <v>#DIV/0!</v>
      </c>
      <c r="M1349">
        <f>Копия_20208[[#This Row],[Value (in 1000 rub)]]/Копия_20208[[#This Row],[Volume (in 1000 kg)]]/1000</f>
        <v>0.57315250956806996</v>
      </c>
    </row>
    <row r="1350" spans="1:13" hidden="1" x14ac:dyDescent="0.25">
      <c r="A1350">
        <v>2022</v>
      </c>
      <c r="B1350">
        <v>11</v>
      </c>
      <c r="C1350" s="1" t="s">
        <v>32</v>
      </c>
      <c r="D1350" s="1" t="s">
        <v>51</v>
      </c>
      <c r="E1350" s="1" t="s">
        <v>12</v>
      </c>
      <c r="F1350">
        <v>2.2503000000000002</v>
      </c>
      <c r="G1350" s="5">
        <v>177.459237</v>
      </c>
      <c r="H1350">
        <v>0.86639999999999995</v>
      </c>
      <c r="I1350">
        <v>1080</v>
      </c>
      <c r="J1350" s="4">
        <f>AVERAGE(Копия_20208[[#This Row],[Units (in 1000)]]*1000/Копия_20208[[#This Row],[Number of stores]])</f>
        <v>2.0836111111111113</v>
      </c>
      <c r="K1350">
        <f t="shared" si="21"/>
        <v>78.860257299026784</v>
      </c>
      <c r="L1350">
        <f>Копия_20208[[#This Row],[Off-Take]]/Копия_20208[[#This Row],[Number of stores]]</f>
        <v>1.9292695473251032E-3</v>
      </c>
      <c r="M1350">
        <f>Копия_20208[[#This Row],[Value (in 1000 rub)]]/Копия_20208[[#This Row],[Volume (in 1000 kg)]]/1000</f>
        <v>0.20482368074792245</v>
      </c>
    </row>
    <row r="1351" spans="1:13" hidden="1" x14ac:dyDescent="0.25">
      <c r="A1351">
        <v>2022</v>
      </c>
      <c r="B1351">
        <v>11</v>
      </c>
      <c r="C1351" s="1" t="s">
        <v>32</v>
      </c>
      <c r="D1351" s="1" t="s">
        <v>51</v>
      </c>
      <c r="E1351" s="1" t="s">
        <v>13</v>
      </c>
      <c r="F1351">
        <v>0.1152</v>
      </c>
      <c r="G1351" s="5">
        <v>16.475532999999999</v>
      </c>
      <c r="H1351">
        <v>5.6399999999999999E-2</v>
      </c>
      <c r="I1351">
        <v>74</v>
      </c>
      <c r="J1351" s="4">
        <f>AVERAGE(Копия_20208[[#This Row],[Units (in 1000)]]*1000/Копия_20208[[#This Row],[Number of stores]])</f>
        <v>1.5567567567567568</v>
      </c>
      <c r="K1351">
        <f t="shared" si="21"/>
        <v>143.01677951388888</v>
      </c>
      <c r="L1351">
        <f>Копия_20208[[#This Row],[Off-Take]]/Копия_20208[[#This Row],[Number of stores]]</f>
        <v>2.1037253469685904E-2</v>
      </c>
      <c r="M1351">
        <f>Копия_20208[[#This Row],[Value (in 1000 rub)]]/Копия_20208[[#This Row],[Volume (in 1000 kg)]]/1000</f>
        <v>0.29211937943262412</v>
      </c>
    </row>
    <row r="1352" spans="1:13" hidden="1" x14ac:dyDescent="0.25">
      <c r="A1352">
        <v>2022</v>
      </c>
      <c r="B1352">
        <v>12</v>
      </c>
      <c r="C1352" s="1" t="s">
        <v>9</v>
      </c>
      <c r="D1352" s="1" t="s">
        <v>15</v>
      </c>
      <c r="E1352" s="1" t="s">
        <v>11</v>
      </c>
      <c r="F1352">
        <v>9.7199999999999995E-2</v>
      </c>
      <c r="G1352" s="5">
        <v>12.649938000000001</v>
      </c>
      <c r="H1352">
        <v>1.9400000000000001E-2</v>
      </c>
      <c r="I1352">
        <v>14</v>
      </c>
      <c r="J1352" s="4">
        <f>AVERAGE(Копия_20208[[#This Row],[Units (in 1000)]]*1000/Копия_20208[[#This Row],[Number of stores]])</f>
        <v>6.9428571428571422</v>
      </c>
      <c r="K1352">
        <f t="shared" si="21"/>
        <v>130.1433950617284</v>
      </c>
      <c r="L1352">
        <f>Копия_20208[[#This Row],[Off-Take]]/Копия_20208[[#This Row],[Number of stores]]</f>
        <v>0.49591836734693873</v>
      </c>
      <c r="M1352">
        <f>Копия_20208[[#This Row],[Value (in 1000 rub)]]/Копия_20208[[#This Row],[Volume (in 1000 kg)]]/1000</f>
        <v>0.65205865979381439</v>
      </c>
    </row>
    <row r="1353" spans="1:13" x14ac:dyDescent="0.25">
      <c r="A1353">
        <v>2022</v>
      </c>
      <c r="B1353">
        <v>11</v>
      </c>
      <c r="C1353" s="1" t="s">
        <v>26</v>
      </c>
      <c r="D1353" s="1" t="s">
        <v>15</v>
      </c>
      <c r="E1353" s="1" t="s">
        <v>13</v>
      </c>
      <c r="F1353">
        <v>16.7315</v>
      </c>
      <c r="G1353" s="5">
        <v>2785.7551250000001</v>
      </c>
      <c r="H1353">
        <v>6.6925999999999997</v>
      </c>
      <c r="I1353">
        <v>2672</v>
      </c>
      <c r="J1353" s="4">
        <f>AVERAGE(Копия_20208[[#This Row],[Units (in 1000)]]*1000/Копия_20208[[#This Row],[Number of stores]])</f>
        <v>6.2617889221556888</v>
      </c>
      <c r="K1353">
        <f t="shared" si="21"/>
        <v>166.49763171263785</v>
      </c>
      <c r="L1353">
        <f>Копия_20208[[#This Row],[Off-Take]]/Копия_20208[[#This Row],[Number of stores]]</f>
        <v>2.3434838780522788E-3</v>
      </c>
      <c r="M1353">
        <f>Копия_20208[[#This Row],[Value (in 1000 rub)]]/Копия_20208[[#This Row],[Volume (in 1000 kg)]]/1000</f>
        <v>0.41624407928159463</v>
      </c>
    </row>
    <row r="1354" spans="1:13" hidden="1" x14ac:dyDescent="0.25">
      <c r="A1354">
        <v>2022</v>
      </c>
      <c r="B1354">
        <v>12</v>
      </c>
      <c r="C1354" s="1" t="s">
        <v>9</v>
      </c>
      <c r="D1354" s="1" t="s">
        <v>10</v>
      </c>
      <c r="E1354" s="1" t="s">
        <v>11</v>
      </c>
      <c r="F1354">
        <v>5.7782999999999998</v>
      </c>
      <c r="G1354" s="5">
        <v>479.59158500000001</v>
      </c>
      <c r="H1354">
        <v>1.2135</v>
      </c>
      <c r="I1354">
        <v>389</v>
      </c>
      <c r="J1354" s="4">
        <f>AVERAGE(Копия_20208[[#This Row],[Units (in 1000)]]*1000/Копия_20208[[#This Row],[Number of stores]])</f>
        <v>14.854241645244217</v>
      </c>
      <c r="K1354">
        <f t="shared" si="21"/>
        <v>82.998734056729489</v>
      </c>
      <c r="L1354">
        <f>Копия_20208[[#This Row],[Off-Take]]/Копия_20208[[#This Row],[Number of stores]]</f>
        <v>3.8185711170293617E-2</v>
      </c>
      <c r="M1354">
        <f>Копия_20208[[#This Row],[Value (in 1000 rub)]]/Копия_20208[[#This Row],[Volume (in 1000 kg)]]/1000</f>
        <v>0.39521350226617219</v>
      </c>
    </row>
    <row r="1355" spans="1:13" x14ac:dyDescent="0.25">
      <c r="A1355">
        <v>2022</v>
      </c>
      <c r="B1355">
        <v>11</v>
      </c>
      <c r="C1355" s="1" t="s">
        <v>32</v>
      </c>
      <c r="D1355" s="1" t="s">
        <v>10</v>
      </c>
      <c r="E1355" s="1" t="s">
        <v>13</v>
      </c>
      <c r="F1355">
        <v>25.076799999999999</v>
      </c>
      <c r="G1355" s="5">
        <v>3373.0182810000001</v>
      </c>
      <c r="H1355">
        <v>12.3856</v>
      </c>
      <c r="I1355">
        <v>5795</v>
      </c>
      <c r="J1355" s="4">
        <f>AVERAGE(Копия_20208[[#This Row],[Units (in 1000)]]*1000/Копия_20208[[#This Row],[Number of stores]])</f>
        <v>4.3273166522864539</v>
      </c>
      <c r="K1355">
        <f t="shared" si="21"/>
        <v>134.50752412588528</v>
      </c>
      <c r="L1355">
        <f>Копия_20208[[#This Row],[Off-Take]]/Копия_20208[[#This Row],[Number of stores]]</f>
        <v>7.4673281316418535E-4</v>
      </c>
      <c r="M1355">
        <f>Копия_20208[[#This Row],[Value (in 1000 rub)]]/Копия_20208[[#This Row],[Volume (in 1000 kg)]]/1000</f>
        <v>0.27233386198488568</v>
      </c>
    </row>
    <row r="1356" spans="1:13" x14ac:dyDescent="0.25">
      <c r="A1356">
        <v>2022</v>
      </c>
      <c r="B1356">
        <v>11</v>
      </c>
      <c r="C1356" s="1" t="s">
        <v>32</v>
      </c>
      <c r="D1356" s="1" t="s">
        <v>15</v>
      </c>
      <c r="E1356" s="1" t="s">
        <v>13</v>
      </c>
      <c r="F1356">
        <v>66.876199999999997</v>
      </c>
      <c r="G1356" s="5">
        <v>11510.502179999999</v>
      </c>
      <c r="H1356">
        <v>26.750499999999999</v>
      </c>
      <c r="I1356">
        <v>8509</v>
      </c>
      <c r="J1356" s="4">
        <f>AVERAGE(Копия_20208[[#This Row],[Units (in 1000)]]*1000/Копия_20208[[#This Row],[Number of stores]])</f>
        <v>7.8594664472911031</v>
      </c>
      <c r="K1356">
        <f t="shared" si="21"/>
        <v>172.11657031948585</v>
      </c>
      <c r="L1356">
        <f>Копия_20208[[#This Row],[Off-Take]]/Копия_20208[[#This Row],[Number of stores]]</f>
        <v>9.2366511309097468E-4</v>
      </c>
      <c r="M1356">
        <f>Копия_20208[[#This Row],[Value (in 1000 rub)]]/Копия_20208[[#This Row],[Volume (in 1000 kg)]]/1000</f>
        <v>0.43029110409151228</v>
      </c>
    </row>
    <row r="1357" spans="1:13" hidden="1" x14ac:dyDescent="0.25">
      <c r="A1357">
        <v>2022</v>
      </c>
      <c r="B1357">
        <v>12</v>
      </c>
      <c r="C1357" s="1" t="s">
        <v>9</v>
      </c>
      <c r="D1357" s="1" t="s">
        <v>17</v>
      </c>
      <c r="E1357" s="1" t="s">
        <v>18</v>
      </c>
      <c r="F1357">
        <v>2.4055</v>
      </c>
      <c r="G1357" s="5">
        <v>288.65046699999999</v>
      </c>
      <c r="H1357">
        <v>0.433</v>
      </c>
      <c r="I1357">
        <v>119</v>
      </c>
      <c r="J1357" s="4">
        <f>AVERAGE(Копия_20208[[#This Row],[Units (in 1000)]]*1000/Копия_20208[[#This Row],[Number of stores]])</f>
        <v>20.214285714285715</v>
      </c>
      <c r="K1357">
        <f t="shared" si="21"/>
        <v>119.99603699854499</v>
      </c>
      <c r="L1357">
        <f>Копия_20208[[#This Row],[Off-Take]]/Копия_20208[[#This Row],[Number of stores]]</f>
        <v>0.16986794717887155</v>
      </c>
      <c r="M1357">
        <f>Копия_20208[[#This Row],[Value (in 1000 rub)]]/Копия_20208[[#This Row],[Volume (in 1000 kg)]]/1000</f>
        <v>0.66662925404157047</v>
      </c>
    </row>
    <row r="1358" spans="1:13" hidden="1" x14ac:dyDescent="0.25">
      <c r="A1358">
        <v>2022</v>
      </c>
      <c r="B1358">
        <v>12</v>
      </c>
      <c r="C1358" s="1" t="s">
        <v>9</v>
      </c>
      <c r="D1358" s="1" t="s">
        <v>21</v>
      </c>
      <c r="E1358" s="1" t="s">
        <v>13</v>
      </c>
      <c r="F1358">
        <v>1.4713000000000001</v>
      </c>
      <c r="G1358" s="5">
        <v>268.38488000000001</v>
      </c>
      <c r="H1358">
        <v>0.58850000000000002</v>
      </c>
      <c r="I1358">
        <v>113</v>
      </c>
      <c r="J1358" s="4">
        <f>AVERAGE(Копия_20208[[#This Row],[Units (in 1000)]]*1000/Копия_20208[[#This Row],[Number of stores]])</f>
        <v>13.020353982300884</v>
      </c>
      <c r="K1358">
        <f t="shared" si="21"/>
        <v>182.41343029973493</v>
      </c>
      <c r="L1358">
        <f>Копия_20208[[#This Row],[Off-Take]]/Копия_20208[[#This Row],[Number of stores]]</f>
        <v>0.11522437152478658</v>
      </c>
      <c r="M1358">
        <f>Копия_20208[[#This Row],[Value (in 1000 rub)]]/Копия_20208[[#This Row],[Volume (in 1000 kg)]]/1000</f>
        <v>0.45604907391673749</v>
      </c>
    </row>
    <row r="1359" spans="1:13" hidden="1" x14ac:dyDescent="0.25">
      <c r="A1359">
        <v>2022</v>
      </c>
      <c r="B1359">
        <v>12</v>
      </c>
      <c r="C1359" s="1" t="s">
        <v>9</v>
      </c>
      <c r="D1359" s="1" t="s">
        <v>20</v>
      </c>
      <c r="E1359" s="1" t="s">
        <v>22</v>
      </c>
      <c r="F1359">
        <v>3.5499999999999997E-2</v>
      </c>
      <c r="G1359" s="5">
        <v>2.0761090000000002</v>
      </c>
      <c r="H1359">
        <v>9.1999999999999998E-3</v>
      </c>
      <c r="I1359">
        <v>5</v>
      </c>
      <c r="J1359" s="4">
        <f>AVERAGE(Копия_20208[[#This Row],[Units (in 1000)]]*1000/Копия_20208[[#This Row],[Number of stores]])</f>
        <v>7.1</v>
      </c>
      <c r="K1359">
        <f t="shared" si="21"/>
        <v>58.48194366197184</v>
      </c>
      <c r="L1359">
        <f>Копия_20208[[#This Row],[Off-Take]]/Копия_20208[[#This Row],[Number of stores]]</f>
        <v>1.42</v>
      </c>
      <c r="M1359">
        <f>Копия_20208[[#This Row],[Value (in 1000 rub)]]/Копия_20208[[#This Row],[Volume (in 1000 kg)]]/1000</f>
        <v>0.22566402173913044</v>
      </c>
    </row>
    <row r="1360" spans="1:13" hidden="1" x14ac:dyDescent="0.25">
      <c r="A1360">
        <v>2022</v>
      </c>
      <c r="B1360">
        <v>12</v>
      </c>
      <c r="C1360" s="1" t="s">
        <v>9</v>
      </c>
      <c r="D1360" s="1" t="s">
        <v>20</v>
      </c>
      <c r="E1360" s="1" t="s">
        <v>12</v>
      </c>
      <c r="F1360">
        <v>2.4146999999999998</v>
      </c>
      <c r="G1360" s="5">
        <v>179.24161100000001</v>
      </c>
      <c r="H1360">
        <v>0.86929999999999996</v>
      </c>
      <c r="I1360">
        <v>151</v>
      </c>
      <c r="J1360" s="4">
        <f>AVERAGE(Копия_20208[[#This Row],[Units (in 1000)]]*1000/Копия_20208[[#This Row],[Number of stores]])</f>
        <v>15.991390728476819</v>
      </c>
      <c r="K1360">
        <f t="shared" si="21"/>
        <v>74.229349815712098</v>
      </c>
      <c r="L1360">
        <f>Копия_20208[[#This Row],[Off-Take]]/Копия_20208[[#This Row],[Number of stores]]</f>
        <v>0.10590324985746238</v>
      </c>
      <c r="M1360">
        <f>Копия_20208[[#This Row],[Value (in 1000 rub)]]/Копия_20208[[#This Row],[Volume (in 1000 kg)]]/1000</f>
        <v>0.20619074082595193</v>
      </c>
    </row>
    <row r="1361" spans="1:13" hidden="1" x14ac:dyDescent="0.25">
      <c r="A1361">
        <v>2022</v>
      </c>
      <c r="B1361">
        <v>12</v>
      </c>
      <c r="C1361" s="1" t="s">
        <v>9</v>
      </c>
      <c r="D1361" s="1" t="s">
        <v>53</v>
      </c>
      <c r="E1361" s="1" t="s">
        <v>12</v>
      </c>
      <c r="F1361">
        <v>1.1106</v>
      </c>
      <c r="G1361" s="5">
        <v>98.254187000000002</v>
      </c>
      <c r="H1361">
        <v>0.3886</v>
      </c>
      <c r="I1361">
        <v>109</v>
      </c>
      <c r="J1361" s="4">
        <f>AVERAGE(Копия_20208[[#This Row],[Units (in 1000)]]*1000/Копия_20208[[#This Row],[Number of stores]])</f>
        <v>10.188990825688075</v>
      </c>
      <c r="K1361">
        <f t="shared" si="21"/>
        <v>88.469464253556637</v>
      </c>
      <c r="L1361">
        <f>Копия_20208[[#This Row],[Off-Take]]/Копия_20208[[#This Row],[Number of stores]]</f>
        <v>9.3476980052184175E-2</v>
      </c>
      <c r="M1361">
        <f>Копия_20208[[#This Row],[Value (in 1000 rub)]]/Копия_20208[[#This Row],[Volume (in 1000 kg)]]/1000</f>
        <v>0.25284144879053011</v>
      </c>
    </row>
    <row r="1362" spans="1:13" hidden="1" x14ac:dyDescent="0.25">
      <c r="A1362">
        <v>2022</v>
      </c>
      <c r="B1362">
        <v>12</v>
      </c>
      <c r="C1362" s="1" t="s">
        <v>9</v>
      </c>
      <c r="D1362" s="1" t="s">
        <v>54</v>
      </c>
      <c r="E1362" s="1" t="s">
        <v>12</v>
      </c>
      <c r="F1362">
        <v>0.9899</v>
      </c>
      <c r="G1362" s="5">
        <v>81.820758999999995</v>
      </c>
      <c r="H1362">
        <v>0.34639999999999999</v>
      </c>
      <c r="I1362">
        <v>69</v>
      </c>
      <c r="J1362" s="4">
        <f>AVERAGE(Копия_20208[[#This Row],[Units (in 1000)]]*1000/Копия_20208[[#This Row],[Number of stores]])</f>
        <v>14.346376811594203</v>
      </c>
      <c r="K1362">
        <f t="shared" si="21"/>
        <v>82.655580361652682</v>
      </c>
      <c r="L1362">
        <f>Копия_20208[[#This Row],[Off-Take]]/Копия_20208[[#This Row],[Number of stores]]</f>
        <v>0.207918504515858</v>
      </c>
      <c r="M1362">
        <f>Копия_20208[[#This Row],[Value (in 1000 rub)]]/Копия_20208[[#This Row],[Volume (in 1000 kg)]]/1000</f>
        <v>0.2362031148960739</v>
      </c>
    </row>
    <row r="1363" spans="1:13" hidden="1" x14ac:dyDescent="0.25">
      <c r="A1363">
        <v>2022</v>
      </c>
      <c r="B1363">
        <v>12</v>
      </c>
      <c r="C1363" s="1" t="s">
        <v>9</v>
      </c>
      <c r="D1363" s="1" t="s">
        <v>19</v>
      </c>
      <c r="E1363" s="1" t="s">
        <v>12</v>
      </c>
      <c r="F1363">
        <v>0.31440000000000001</v>
      </c>
      <c r="G1363" s="5">
        <v>53.442689999999999</v>
      </c>
      <c r="H1363">
        <v>0.1163</v>
      </c>
      <c r="I1363">
        <v>0</v>
      </c>
      <c r="J1363" s="4" t="e">
        <f>AVERAGE(Копия_20208[[#This Row],[Units (in 1000)]]*1000/Копия_20208[[#This Row],[Number of stores]])</f>
        <v>#DIV/0!</v>
      </c>
      <c r="K1363">
        <f t="shared" si="21"/>
        <v>169.9831106870229</v>
      </c>
      <c r="L1363" t="e">
        <f>Копия_20208[[#This Row],[Off-Take]]/Копия_20208[[#This Row],[Number of stores]]</f>
        <v>#DIV/0!</v>
      </c>
      <c r="M1363">
        <f>Копия_20208[[#This Row],[Value (in 1000 rub)]]/Копия_20208[[#This Row],[Volume (in 1000 kg)]]/1000</f>
        <v>0.45952441960447116</v>
      </c>
    </row>
    <row r="1364" spans="1:13" hidden="1" x14ac:dyDescent="0.25">
      <c r="A1364">
        <v>2022</v>
      </c>
      <c r="B1364">
        <v>12</v>
      </c>
      <c r="C1364" s="1" t="s">
        <v>9</v>
      </c>
      <c r="D1364" s="1" t="s">
        <v>51</v>
      </c>
      <c r="E1364" s="1" t="s">
        <v>12</v>
      </c>
      <c r="F1364">
        <v>0.40260000000000001</v>
      </c>
      <c r="G1364" s="5">
        <v>44.385877999999998</v>
      </c>
      <c r="H1364">
        <v>0.155</v>
      </c>
      <c r="I1364">
        <v>131</v>
      </c>
      <c r="J1364" s="4">
        <f>AVERAGE(Копия_20208[[#This Row],[Units (in 1000)]]*1000/Копия_20208[[#This Row],[Number of stores]])</f>
        <v>3.0732824427480918</v>
      </c>
      <c r="K1364">
        <f t="shared" si="21"/>
        <v>110.24808246398409</v>
      </c>
      <c r="L1364">
        <f>Копия_20208[[#This Row],[Off-Take]]/Копия_20208[[#This Row],[Number of stores]]</f>
        <v>2.3460171318687724E-2</v>
      </c>
      <c r="M1364">
        <f>Копия_20208[[#This Row],[Value (in 1000 rub)]]/Копия_20208[[#This Row],[Volume (in 1000 kg)]]/1000</f>
        <v>0.28636050322580642</v>
      </c>
    </row>
    <row r="1365" spans="1:13" hidden="1" x14ac:dyDescent="0.25">
      <c r="A1365">
        <v>2022</v>
      </c>
      <c r="B1365">
        <v>12</v>
      </c>
      <c r="C1365" s="1" t="s">
        <v>9</v>
      </c>
      <c r="D1365" s="1" t="s">
        <v>59</v>
      </c>
      <c r="E1365" s="1" t="s">
        <v>18</v>
      </c>
      <c r="F1365">
        <v>0.58179999999999998</v>
      </c>
      <c r="G1365" s="5">
        <v>34.264124000000002</v>
      </c>
      <c r="H1365">
        <v>6.9800000000000001E-2</v>
      </c>
      <c r="I1365">
        <v>75</v>
      </c>
      <c r="J1365" s="4">
        <f>AVERAGE(Копия_20208[[#This Row],[Units (in 1000)]]*1000/Копия_20208[[#This Row],[Number of stores]])</f>
        <v>7.7573333333333325</v>
      </c>
      <c r="K1365">
        <f t="shared" si="21"/>
        <v>58.893303540735651</v>
      </c>
      <c r="L1365">
        <f>Копия_20208[[#This Row],[Off-Take]]/Копия_20208[[#This Row],[Number of stores]]</f>
        <v>0.1034311111111111</v>
      </c>
      <c r="M1365">
        <f>Копия_20208[[#This Row],[Value (in 1000 rub)]]/Копия_20208[[#This Row],[Volume (in 1000 kg)]]/1000</f>
        <v>0.49089002865329512</v>
      </c>
    </row>
    <row r="1366" spans="1:13" hidden="1" x14ac:dyDescent="0.25">
      <c r="A1366">
        <v>2022</v>
      </c>
      <c r="B1366">
        <v>12</v>
      </c>
      <c r="C1366" s="1" t="s">
        <v>26</v>
      </c>
      <c r="D1366" s="1" t="s">
        <v>10</v>
      </c>
      <c r="E1366" s="1" t="s">
        <v>11</v>
      </c>
      <c r="F1366">
        <v>14.025399999999999</v>
      </c>
      <c r="G1366" s="5">
        <v>1104.6946849999999</v>
      </c>
      <c r="H1366">
        <v>2.9453</v>
      </c>
      <c r="I1366">
        <v>2688</v>
      </c>
      <c r="J1366" s="4">
        <f>AVERAGE(Копия_20208[[#This Row],[Units (in 1000)]]*1000/Копия_20208[[#This Row],[Number of stores]])</f>
        <v>5.217782738095238</v>
      </c>
      <c r="K1366">
        <f t="shared" si="21"/>
        <v>78.763863062729044</v>
      </c>
      <c r="L1366">
        <f>Копия_20208[[#This Row],[Off-Take]]/Копия_20208[[#This Row],[Number of stores]]</f>
        <v>1.9411394114937641E-3</v>
      </c>
      <c r="M1366">
        <f>Копия_20208[[#This Row],[Value (in 1000 rub)]]/Копия_20208[[#This Row],[Volume (in 1000 kg)]]/1000</f>
        <v>0.37507034427732316</v>
      </c>
    </row>
    <row r="1367" spans="1:13" x14ac:dyDescent="0.25">
      <c r="A1367">
        <v>2022</v>
      </c>
      <c r="B1367">
        <v>12</v>
      </c>
      <c r="C1367" s="1" t="s">
        <v>9</v>
      </c>
      <c r="D1367" s="1" t="s">
        <v>15</v>
      </c>
      <c r="E1367" s="1" t="s">
        <v>13</v>
      </c>
      <c r="F1367">
        <v>41.707599999999999</v>
      </c>
      <c r="G1367" s="5">
        <v>7988.0453440000001</v>
      </c>
      <c r="H1367">
        <v>16.6831</v>
      </c>
      <c r="I1367">
        <v>615</v>
      </c>
      <c r="J1367" s="4">
        <f>AVERAGE(Копия_20208[[#This Row],[Units (in 1000)]]*1000/Копия_20208[[#This Row],[Number of stores]])</f>
        <v>67.817235772357719</v>
      </c>
      <c r="K1367">
        <f t="shared" si="21"/>
        <v>191.52493416068054</v>
      </c>
      <c r="L1367">
        <f>Копия_20208[[#This Row],[Off-Take]]/Копия_20208[[#This Row],[Number of stores]]</f>
        <v>0.1102719280851345</v>
      </c>
      <c r="M1367">
        <f>Копия_20208[[#This Row],[Value (in 1000 rub)]]/Копия_20208[[#This Row],[Volume (in 1000 kg)]]/1000</f>
        <v>0.47881061337521208</v>
      </c>
    </row>
    <row r="1368" spans="1:13" x14ac:dyDescent="0.25">
      <c r="A1368">
        <v>2022</v>
      </c>
      <c r="B1368">
        <v>12</v>
      </c>
      <c r="C1368" s="1" t="s">
        <v>9</v>
      </c>
      <c r="D1368" s="1" t="s">
        <v>10</v>
      </c>
      <c r="E1368" s="1" t="s">
        <v>13</v>
      </c>
      <c r="F1368">
        <v>30.0701</v>
      </c>
      <c r="G1368" s="5">
        <v>3720.114364</v>
      </c>
      <c r="H1368">
        <v>15.0265</v>
      </c>
      <c r="I1368">
        <v>501</v>
      </c>
      <c r="J1368" s="4">
        <f>AVERAGE(Копия_20208[[#This Row],[Units (in 1000)]]*1000/Копия_20208[[#This Row],[Number of stores]])</f>
        <v>60.02015968063872</v>
      </c>
      <c r="K1368">
        <f t="shared" si="21"/>
        <v>123.71473204279334</v>
      </c>
      <c r="L1368">
        <f>Копия_20208[[#This Row],[Off-Take]]/Копия_20208[[#This Row],[Number of stores]]</f>
        <v>0.11980071792542658</v>
      </c>
      <c r="M1368">
        <f>Копия_20208[[#This Row],[Value (in 1000 rub)]]/Копия_20208[[#This Row],[Volume (in 1000 kg)]]/1000</f>
        <v>0.24757025015805412</v>
      </c>
    </row>
    <row r="1369" spans="1:13" hidden="1" x14ac:dyDescent="0.25">
      <c r="A1369">
        <v>2022</v>
      </c>
      <c r="B1369">
        <v>12</v>
      </c>
      <c r="C1369" s="1" t="s">
        <v>26</v>
      </c>
      <c r="D1369" s="1" t="s">
        <v>15</v>
      </c>
      <c r="E1369" s="1" t="s">
        <v>11</v>
      </c>
      <c r="F1369">
        <v>0.55920000000000003</v>
      </c>
      <c r="G1369" s="5">
        <v>70.359689000000003</v>
      </c>
      <c r="H1369">
        <v>0.1119</v>
      </c>
      <c r="I1369">
        <v>229</v>
      </c>
      <c r="J1369" s="4">
        <f>AVERAGE(Копия_20208[[#This Row],[Units (in 1000)]]*1000/Копия_20208[[#This Row],[Number of stores]])</f>
        <v>2.4419213973799128</v>
      </c>
      <c r="K1369">
        <f t="shared" si="21"/>
        <v>125.82204756795421</v>
      </c>
      <c r="L1369">
        <f>Копия_20208[[#This Row],[Off-Take]]/Копия_20208[[#This Row],[Number of stores]]</f>
        <v>1.0663412215632807E-2</v>
      </c>
      <c r="M1369">
        <f>Копия_20208[[#This Row],[Value (in 1000 rub)]]/Копия_20208[[#This Row],[Volume (in 1000 kg)]]/1000</f>
        <v>0.62877291331546026</v>
      </c>
    </row>
    <row r="1370" spans="1:13" x14ac:dyDescent="0.25">
      <c r="A1370">
        <v>2022</v>
      </c>
      <c r="B1370">
        <v>12</v>
      </c>
      <c r="C1370" s="1" t="s">
        <v>26</v>
      </c>
      <c r="D1370" s="1" t="s">
        <v>10</v>
      </c>
      <c r="E1370" s="1" t="s">
        <v>13</v>
      </c>
      <c r="F1370">
        <v>8.8173999999999992</v>
      </c>
      <c r="G1370" s="5">
        <v>1180.5506829999999</v>
      </c>
      <c r="H1370">
        <v>4.3360000000000003</v>
      </c>
      <c r="I1370">
        <v>3076</v>
      </c>
      <c r="J1370" s="4">
        <f>AVERAGE(Копия_20208[[#This Row],[Units (in 1000)]]*1000/Копия_20208[[#This Row],[Number of stores]])</f>
        <v>2.866514954486346</v>
      </c>
      <c r="K1370">
        <f t="shared" si="21"/>
        <v>133.88875212647719</v>
      </c>
      <c r="L1370">
        <f>Копия_20208[[#This Row],[Off-Take]]/Копия_20208[[#This Row],[Number of stores]]</f>
        <v>9.3189692928684852E-4</v>
      </c>
      <c r="M1370">
        <f>Копия_20208[[#This Row],[Value (in 1000 rub)]]/Копия_20208[[#This Row],[Volume (in 1000 kg)]]/1000</f>
        <v>0.27226722393911434</v>
      </c>
    </row>
    <row r="1371" spans="1:13" hidden="1" x14ac:dyDescent="0.25">
      <c r="A1371">
        <v>2022</v>
      </c>
      <c r="B1371">
        <v>12</v>
      </c>
      <c r="C1371" s="1" t="s">
        <v>26</v>
      </c>
      <c r="D1371" s="1" t="s">
        <v>20</v>
      </c>
      <c r="E1371" s="1" t="s">
        <v>22</v>
      </c>
      <c r="F1371">
        <v>1.1649</v>
      </c>
      <c r="G1371" s="5">
        <v>74.095637999999994</v>
      </c>
      <c r="H1371">
        <v>0.3029</v>
      </c>
      <c r="I1371">
        <v>120</v>
      </c>
      <c r="J1371" s="4">
        <f>AVERAGE(Копия_20208[[#This Row],[Units (in 1000)]]*1000/Копия_20208[[#This Row],[Number of stores]])</f>
        <v>9.7075000000000014</v>
      </c>
      <c r="K1371">
        <f t="shared" si="21"/>
        <v>63.606865825392731</v>
      </c>
      <c r="L1371">
        <f>Копия_20208[[#This Row],[Off-Take]]/Копия_20208[[#This Row],[Number of stores]]</f>
        <v>8.0895833333333347E-2</v>
      </c>
      <c r="M1371">
        <f>Копия_20208[[#This Row],[Value (in 1000 rub)]]/Копия_20208[[#This Row],[Volume (in 1000 kg)]]/1000</f>
        <v>0.24462079234070649</v>
      </c>
    </row>
    <row r="1372" spans="1:13" hidden="1" x14ac:dyDescent="0.25">
      <c r="A1372">
        <v>2022</v>
      </c>
      <c r="B1372">
        <v>12</v>
      </c>
      <c r="C1372" s="1" t="s">
        <v>26</v>
      </c>
      <c r="D1372" s="1" t="s">
        <v>20</v>
      </c>
      <c r="E1372" s="1" t="s">
        <v>12</v>
      </c>
      <c r="F1372">
        <v>9.7878000000000007</v>
      </c>
      <c r="G1372" s="5">
        <v>674.81985399999996</v>
      </c>
      <c r="H1372">
        <v>3.5236000000000001</v>
      </c>
      <c r="I1372">
        <v>1357</v>
      </c>
      <c r="J1372" s="4">
        <f>AVERAGE(Копия_20208[[#This Row],[Units (in 1000)]]*1000/Копия_20208[[#This Row],[Number of stores]])</f>
        <v>7.2128224023581442</v>
      </c>
      <c r="K1372">
        <f t="shared" si="21"/>
        <v>68.944998263143901</v>
      </c>
      <c r="L1372">
        <f>Копия_20208[[#This Row],[Off-Take]]/Копия_20208[[#This Row],[Number of stores]]</f>
        <v>5.315270746026635E-3</v>
      </c>
      <c r="M1372">
        <f>Копия_20208[[#This Row],[Value (in 1000 rub)]]/Копия_20208[[#This Row],[Volume (in 1000 kg)]]/1000</f>
        <v>0.19151431887841977</v>
      </c>
    </row>
    <row r="1373" spans="1:13" hidden="1" x14ac:dyDescent="0.25">
      <c r="A1373">
        <v>2022</v>
      </c>
      <c r="B1373">
        <v>12</v>
      </c>
      <c r="C1373" s="1" t="s">
        <v>26</v>
      </c>
      <c r="D1373" s="1" t="s">
        <v>50</v>
      </c>
      <c r="E1373" s="1" t="s">
        <v>12</v>
      </c>
      <c r="F1373">
        <v>4.9301000000000004</v>
      </c>
      <c r="G1373" s="5">
        <v>253.99308199999999</v>
      </c>
      <c r="H1373">
        <v>1.7255</v>
      </c>
      <c r="I1373">
        <v>686</v>
      </c>
      <c r="J1373" s="4">
        <f>AVERAGE(Копия_20208[[#This Row],[Units (in 1000)]]*1000/Копия_20208[[#This Row],[Number of stores]])</f>
        <v>7.1867346938775514</v>
      </c>
      <c r="K1373">
        <f t="shared" si="21"/>
        <v>51.51884992190827</v>
      </c>
      <c r="L1373">
        <f>Копия_20208[[#This Row],[Off-Take]]/Копия_20208[[#This Row],[Number of stores]]</f>
        <v>1.047628964122092E-2</v>
      </c>
      <c r="M1373">
        <f>Копия_20208[[#This Row],[Value (in 1000 rub)]]/Копия_20208[[#This Row],[Volume (in 1000 kg)]]/1000</f>
        <v>0.14719969979716024</v>
      </c>
    </row>
    <row r="1374" spans="1:13" hidden="1" x14ac:dyDescent="0.25">
      <c r="A1374">
        <v>2022</v>
      </c>
      <c r="B1374">
        <v>12</v>
      </c>
      <c r="C1374" s="1" t="s">
        <v>26</v>
      </c>
      <c r="D1374" s="1" t="s">
        <v>53</v>
      </c>
      <c r="E1374" s="1" t="s">
        <v>12</v>
      </c>
      <c r="F1374">
        <v>2.3782999999999999</v>
      </c>
      <c r="G1374" s="5">
        <v>211.17560700000001</v>
      </c>
      <c r="H1374">
        <v>0.83240000000000003</v>
      </c>
      <c r="I1374">
        <v>1073</v>
      </c>
      <c r="J1374" s="4">
        <f>AVERAGE(Копия_20208[[#This Row],[Units (in 1000)]]*1000/Копия_20208[[#This Row],[Number of stores]])</f>
        <v>2.2164958061509785</v>
      </c>
      <c r="K1374">
        <f t="shared" si="21"/>
        <v>88.79266997435144</v>
      </c>
      <c r="L1374">
        <f>Копия_20208[[#This Row],[Off-Take]]/Копия_20208[[#This Row],[Number of stores]]</f>
        <v>2.0656997261425708E-3</v>
      </c>
      <c r="M1374">
        <f>Копия_20208[[#This Row],[Value (in 1000 rub)]]/Копия_20208[[#This Row],[Volume (in 1000 kg)]]/1000</f>
        <v>0.25369486665064872</v>
      </c>
    </row>
    <row r="1375" spans="1:13" hidden="1" x14ac:dyDescent="0.25">
      <c r="A1375">
        <v>2022</v>
      </c>
      <c r="B1375">
        <v>12</v>
      </c>
      <c r="C1375" s="1" t="s">
        <v>26</v>
      </c>
      <c r="D1375" s="1" t="s">
        <v>19</v>
      </c>
      <c r="E1375" s="1" t="s">
        <v>12</v>
      </c>
      <c r="F1375">
        <v>0.63490000000000002</v>
      </c>
      <c r="G1375" s="5">
        <v>140.682445</v>
      </c>
      <c r="H1375">
        <v>0.2349</v>
      </c>
      <c r="I1375">
        <v>0</v>
      </c>
      <c r="J1375" s="4" t="e">
        <f>AVERAGE(Копия_20208[[#This Row],[Units (in 1000)]]*1000/Копия_20208[[#This Row],[Number of stores]])</f>
        <v>#DIV/0!</v>
      </c>
      <c r="K1375">
        <f t="shared" si="21"/>
        <v>221.58205229169948</v>
      </c>
      <c r="L1375" t="e">
        <f>Копия_20208[[#This Row],[Off-Take]]/Копия_20208[[#This Row],[Number of stores]]</f>
        <v>#DIV/0!</v>
      </c>
      <c r="M1375">
        <f>Копия_20208[[#This Row],[Value (in 1000 rub)]]/Копия_20208[[#This Row],[Volume (in 1000 kg)]]/1000</f>
        <v>0.59890355470412937</v>
      </c>
    </row>
    <row r="1376" spans="1:13" hidden="1" x14ac:dyDescent="0.25">
      <c r="A1376">
        <v>2022</v>
      </c>
      <c r="B1376">
        <v>12</v>
      </c>
      <c r="C1376" s="1" t="s">
        <v>26</v>
      </c>
      <c r="D1376" s="1" t="s">
        <v>17</v>
      </c>
      <c r="E1376" s="1" t="s">
        <v>18</v>
      </c>
      <c r="F1376">
        <v>1.9166000000000001</v>
      </c>
      <c r="G1376" s="5">
        <v>127.604833</v>
      </c>
      <c r="H1376">
        <v>0.34489999999999998</v>
      </c>
      <c r="I1376">
        <v>946</v>
      </c>
      <c r="J1376" s="4">
        <f>AVERAGE(Копия_20208[[#This Row],[Units (in 1000)]]*1000/Копия_20208[[#This Row],[Number of stores]])</f>
        <v>2.0260042283298101</v>
      </c>
      <c r="K1376">
        <f t="shared" si="21"/>
        <v>66.578750391317953</v>
      </c>
      <c r="L1376">
        <f>Копия_20208[[#This Row],[Off-Take]]/Копия_20208[[#This Row],[Number of stores]]</f>
        <v>2.1416535183190382E-3</v>
      </c>
      <c r="M1376">
        <f>Копия_20208[[#This Row],[Value (in 1000 rub)]]/Копия_20208[[#This Row],[Volume (in 1000 kg)]]/1000</f>
        <v>0.36997632067265873</v>
      </c>
    </row>
    <row r="1377" spans="1:13" hidden="1" x14ac:dyDescent="0.25">
      <c r="A1377">
        <v>2022</v>
      </c>
      <c r="B1377">
        <v>12</v>
      </c>
      <c r="C1377" s="1" t="s">
        <v>26</v>
      </c>
      <c r="D1377" s="1" t="s">
        <v>21</v>
      </c>
      <c r="E1377" s="1" t="s">
        <v>13</v>
      </c>
      <c r="F1377">
        <v>0.45610000000000001</v>
      </c>
      <c r="G1377" s="5">
        <v>100.668722</v>
      </c>
      <c r="H1377">
        <v>0.18240000000000001</v>
      </c>
      <c r="I1377">
        <v>244</v>
      </c>
      <c r="J1377" s="4">
        <f>AVERAGE(Копия_20208[[#This Row],[Units (in 1000)]]*1000/Копия_20208[[#This Row],[Number of stores]])</f>
        <v>1.8692622950819673</v>
      </c>
      <c r="K1377">
        <f t="shared" si="21"/>
        <v>220.71633852225389</v>
      </c>
      <c r="L1377">
        <f>Копия_20208[[#This Row],[Off-Take]]/Копия_20208[[#This Row],[Number of stores]]</f>
        <v>7.6609110454178989E-3</v>
      </c>
      <c r="M1377">
        <f>Копия_20208[[#This Row],[Value (in 1000 rub)]]/Копия_20208[[#This Row],[Volume (in 1000 kg)]]/1000</f>
        <v>0.55191185307017543</v>
      </c>
    </row>
    <row r="1378" spans="1:13" hidden="1" x14ac:dyDescent="0.25">
      <c r="A1378">
        <v>2022</v>
      </c>
      <c r="B1378">
        <v>12</v>
      </c>
      <c r="C1378" s="1" t="s">
        <v>26</v>
      </c>
      <c r="D1378" s="1" t="s">
        <v>57</v>
      </c>
      <c r="E1378" s="1" t="s">
        <v>22</v>
      </c>
      <c r="F1378">
        <v>0.98160000000000003</v>
      </c>
      <c r="G1378" s="5">
        <v>92.915289000000001</v>
      </c>
      <c r="H1378">
        <v>0.24540000000000001</v>
      </c>
      <c r="I1378">
        <v>547</v>
      </c>
      <c r="J1378" s="4">
        <f>AVERAGE(Копия_20208[[#This Row],[Units (in 1000)]]*1000/Копия_20208[[#This Row],[Number of stores]])</f>
        <v>1.7945155393053016</v>
      </c>
      <c r="K1378">
        <f t="shared" si="21"/>
        <v>94.656977383863079</v>
      </c>
      <c r="L1378">
        <f>Копия_20208[[#This Row],[Off-Take]]/Копия_20208[[#This Row],[Number of stores]]</f>
        <v>3.2806499804484491E-3</v>
      </c>
      <c r="M1378">
        <f>Копия_20208[[#This Row],[Value (in 1000 rub)]]/Копия_20208[[#This Row],[Volume (in 1000 kg)]]/1000</f>
        <v>0.37862790953545233</v>
      </c>
    </row>
    <row r="1379" spans="1:13" hidden="1" x14ac:dyDescent="0.25">
      <c r="A1379">
        <v>2022</v>
      </c>
      <c r="B1379">
        <v>12</v>
      </c>
      <c r="C1379" s="1" t="s">
        <v>26</v>
      </c>
      <c r="D1379" s="1" t="s">
        <v>56</v>
      </c>
      <c r="E1379" s="1" t="s">
        <v>13</v>
      </c>
      <c r="F1379">
        <v>0.19450000000000001</v>
      </c>
      <c r="G1379" s="5">
        <v>41.641204999999999</v>
      </c>
      <c r="H1379">
        <v>7.7799999999999994E-2</v>
      </c>
      <c r="I1379">
        <v>0</v>
      </c>
      <c r="J1379" s="4" t="e">
        <f>AVERAGE(Копия_20208[[#This Row],[Units (in 1000)]]*1000/Копия_20208[[#This Row],[Number of stores]])</f>
        <v>#DIV/0!</v>
      </c>
      <c r="K1379">
        <f t="shared" si="21"/>
        <v>214.09359897172234</v>
      </c>
      <c r="L1379" t="e">
        <f>Копия_20208[[#This Row],[Off-Take]]/Копия_20208[[#This Row],[Number of stores]]</f>
        <v>#DIV/0!</v>
      </c>
      <c r="M1379">
        <f>Копия_20208[[#This Row],[Value (in 1000 rub)]]/Копия_20208[[#This Row],[Volume (in 1000 kg)]]/1000</f>
        <v>0.535233997429306</v>
      </c>
    </row>
    <row r="1380" spans="1:13" hidden="1" x14ac:dyDescent="0.25">
      <c r="A1380">
        <v>2022</v>
      </c>
      <c r="B1380">
        <v>12</v>
      </c>
      <c r="C1380" s="1" t="s">
        <v>32</v>
      </c>
      <c r="D1380" s="1" t="s">
        <v>10</v>
      </c>
      <c r="E1380" s="1" t="s">
        <v>11</v>
      </c>
      <c r="F1380">
        <v>27.536799999999999</v>
      </c>
      <c r="G1380" s="5">
        <v>2257.7323289999999</v>
      </c>
      <c r="H1380">
        <v>5.7827999999999999</v>
      </c>
      <c r="I1380">
        <v>4364</v>
      </c>
      <c r="J1380" s="4">
        <f>AVERAGE(Копия_20208[[#This Row],[Units (in 1000)]]*1000/Копия_20208[[#This Row],[Number of stores]])</f>
        <v>6.3099908340971584</v>
      </c>
      <c r="K1380">
        <f t="shared" si="21"/>
        <v>81.989640372156529</v>
      </c>
      <c r="L1380">
        <f>Копия_20208[[#This Row],[Off-Take]]/Копия_20208[[#This Row],[Number of stores]]</f>
        <v>1.4459190728911913E-3</v>
      </c>
      <c r="M1380">
        <f>Копия_20208[[#This Row],[Value (in 1000 rub)]]/Копия_20208[[#This Row],[Volume (in 1000 kg)]]/1000</f>
        <v>0.39042199782112469</v>
      </c>
    </row>
    <row r="1381" spans="1:13" x14ac:dyDescent="0.25">
      <c r="A1381">
        <v>2022</v>
      </c>
      <c r="B1381">
        <v>12</v>
      </c>
      <c r="C1381" s="1" t="s">
        <v>26</v>
      </c>
      <c r="D1381" s="1" t="s">
        <v>15</v>
      </c>
      <c r="E1381" s="1" t="s">
        <v>13</v>
      </c>
      <c r="F1381">
        <v>13.1007</v>
      </c>
      <c r="G1381" s="5">
        <v>2332.3043750000002</v>
      </c>
      <c r="H1381">
        <v>5.2404000000000002</v>
      </c>
      <c r="I1381">
        <v>2389</v>
      </c>
      <c r="J1381" s="4">
        <f>AVERAGE(Копия_20208[[#This Row],[Units (in 1000)]]*1000/Копия_20208[[#This Row],[Number of stores]])</f>
        <v>5.4837588949351188</v>
      </c>
      <c r="K1381">
        <f t="shared" si="21"/>
        <v>178.02898890898962</v>
      </c>
      <c r="L1381">
        <f>Копия_20208[[#This Row],[Off-Take]]/Копия_20208[[#This Row],[Number of stores]]</f>
        <v>2.2954202155442104E-3</v>
      </c>
      <c r="M1381">
        <f>Копия_20208[[#This Row],[Value (in 1000 rub)]]/Копия_20208[[#This Row],[Volume (in 1000 kg)]]/1000</f>
        <v>0.44506228055110297</v>
      </c>
    </row>
    <row r="1382" spans="1:13" x14ac:dyDescent="0.25">
      <c r="A1382">
        <v>2022</v>
      </c>
      <c r="B1382">
        <v>12</v>
      </c>
      <c r="C1382" s="1" t="s">
        <v>32</v>
      </c>
      <c r="D1382" s="1" t="s">
        <v>10</v>
      </c>
      <c r="E1382" s="1" t="s">
        <v>13</v>
      </c>
      <c r="F1382">
        <v>22.1265</v>
      </c>
      <c r="G1382" s="5">
        <v>2942.5828320000001</v>
      </c>
      <c r="H1382">
        <v>10.9131</v>
      </c>
      <c r="I1382">
        <v>6072</v>
      </c>
      <c r="J1382" s="4">
        <f>AVERAGE(Копия_20208[[#This Row],[Units (in 1000)]]*1000/Копия_20208[[#This Row],[Number of stores]])</f>
        <v>3.6440217391304346</v>
      </c>
      <c r="K1382">
        <f t="shared" si="21"/>
        <v>132.98907789302422</v>
      </c>
      <c r="L1382">
        <f>Копия_20208[[#This Row],[Off-Take]]/Копия_20208[[#This Row],[Number of stores]]</f>
        <v>6.001353325313627E-4</v>
      </c>
      <c r="M1382">
        <f>Копия_20208[[#This Row],[Value (in 1000 rub)]]/Копия_20208[[#This Row],[Volume (in 1000 kg)]]/1000</f>
        <v>0.2696376677570993</v>
      </c>
    </row>
    <row r="1383" spans="1:13" hidden="1" x14ac:dyDescent="0.25">
      <c r="A1383">
        <v>2022</v>
      </c>
      <c r="B1383">
        <v>12</v>
      </c>
      <c r="C1383" s="1" t="s">
        <v>32</v>
      </c>
      <c r="D1383" s="1" t="s">
        <v>10</v>
      </c>
      <c r="E1383" s="1" t="s">
        <v>14</v>
      </c>
      <c r="F1383">
        <v>2.4899999999999999E-2</v>
      </c>
      <c r="G1383" s="5">
        <v>5.1493950000000002</v>
      </c>
      <c r="H1383">
        <v>1.8700000000000001E-2</v>
      </c>
      <c r="I1383">
        <v>6</v>
      </c>
      <c r="J1383" s="4">
        <f>AVERAGE(Копия_20208[[#This Row],[Units (in 1000)]]*1000/Копия_20208[[#This Row],[Number of stores]])</f>
        <v>4.1499999999999995</v>
      </c>
      <c r="K1383">
        <f t="shared" si="21"/>
        <v>206.80301204819278</v>
      </c>
      <c r="L1383">
        <f>Копия_20208[[#This Row],[Off-Take]]/Копия_20208[[#This Row],[Number of stores]]</f>
        <v>0.69166666666666654</v>
      </c>
      <c r="M1383">
        <f>Копия_20208[[#This Row],[Value (in 1000 rub)]]/Копия_20208[[#This Row],[Volume (in 1000 kg)]]/1000</f>
        <v>0.27536871657754014</v>
      </c>
    </row>
    <row r="1384" spans="1:13" hidden="1" x14ac:dyDescent="0.25">
      <c r="A1384">
        <v>2022</v>
      </c>
      <c r="B1384">
        <v>12</v>
      </c>
      <c r="C1384" s="1" t="s">
        <v>32</v>
      </c>
      <c r="D1384" s="1" t="s">
        <v>15</v>
      </c>
      <c r="E1384" s="1" t="s">
        <v>11</v>
      </c>
      <c r="F1384">
        <v>1.3947000000000001</v>
      </c>
      <c r="G1384" s="5">
        <v>182.29401100000001</v>
      </c>
      <c r="H1384">
        <v>0.27889999999999998</v>
      </c>
      <c r="I1384">
        <v>295</v>
      </c>
      <c r="J1384" s="4">
        <f>AVERAGE(Копия_20208[[#This Row],[Units (in 1000)]]*1000/Копия_20208[[#This Row],[Number of stores]])</f>
        <v>4.7277966101694915</v>
      </c>
      <c r="K1384">
        <f t="shared" si="21"/>
        <v>130.7048189574819</v>
      </c>
      <c r="L1384">
        <f>Копия_20208[[#This Row],[Off-Take]]/Копия_20208[[#This Row],[Number of stores]]</f>
        <v>1.6026429187015225E-2</v>
      </c>
      <c r="M1384">
        <f>Копия_20208[[#This Row],[Value (in 1000 rub)]]/Копия_20208[[#This Row],[Volume (in 1000 kg)]]/1000</f>
        <v>0.65361782359268572</v>
      </c>
    </row>
    <row r="1385" spans="1:13" x14ac:dyDescent="0.25">
      <c r="A1385">
        <v>2022</v>
      </c>
      <c r="B1385">
        <v>12</v>
      </c>
      <c r="C1385" s="1" t="s">
        <v>32</v>
      </c>
      <c r="D1385" s="1" t="s">
        <v>15</v>
      </c>
      <c r="E1385" s="1" t="s">
        <v>13</v>
      </c>
      <c r="F1385">
        <v>50.753999999999998</v>
      </c>
      <c r="G1385" s="5">
        <v>9074.1547040000005</v>
      </c>
      <c r="H1385">
        <v>20.301600000000001</v>
      </c>
      <c r="I1385">
        <v>8459</v>
      </c>
      <c r="J1385" s="4">
        <f>AVERAGE(Копия_20208[[#This Row],[Units (in 1000)]]*1000/Копия_20208[[#This Row],[Number of stores]])</f>
        <v>6</v>
      </c>
      <c r="K1385">
        <f t="shared" si="21"/>
        <v>178.78698632620092</v>
      </c>
      <c r="L1385">
        <f>Копия_20208[[#This Row],[Off-Take]]/Копия_20208[[#This Row],[Number of stores]]</f>
        <v>7.0930370020096936E-4</v>
      </c>
      <c r="M1385">
        <f>Копия_20208[[#This Row],[Value (in 1000 rub)]]/Копия_20208[[#This Row],[Volume (in 1000 kg)]]/1000</f>
        <v>0.44696746581550223</v>
      </c>
    </row>
    <row r="1386" spans="1:13" hidden="1" x14ac:dyDescent="0.25">
      <c r="A1386">
        <v>2022</v>
      </c>
      <c r="B1386">
        <v>12</v>
      </c>
      <c r="C1386" s="1" t="s">
        <v>32</v>
      </c>
      <c r="D1386" s="1" t="s">
        <v>20</v>
      </c>
      <c r="E1386" s="1" t="s">
        <v>22</v>
      </c>
      <c r="F1386">
        <v>3.4786999999999999</v>
      </c>
      <c r="G1386" s="5">
        <v>220.70644100000001</v>
      </c>
      <c r="H1386">
        <v>0.90449999999999997</v>
      </c>
      <c r="I1386">
        <v>354</v>
      </c>
      <c r="J1386" s="4">
        <f>AVERAGE(Копия_20208[[#This Row],[Units (in 1000)]]*1000/Копия_20208[[#This Row],[Number of stores]])</f>
        <v>9.8268361581920907</v>
      </c>
      <c r="K1386">
        <f t="shared" ref="K1386:K1409" si="22">AVERAGE(G1386/F1386)</f>
        <v>63.44509184465462</v>
      </c>
      <c r="L1386">
        <f>Копия_20208[[#This Row],[Off-Take]]/Копия_20208[[#This Row],[Number of stores]]</f>
        <v>2.7759424175683872E-2</v>
      </c>
      <c r="M1386">
        <f>Копия_20208[[#This Row],[Value (in 1000 rub)]]/Копия_20208[[#This Row],[Volume (in 1000 kg)]]/1000</f>
        <v>0.24400933222775015</v>
      </c>
    </row>
    <row r="1387" spans="1:13" hidden="1" x14ac:dyDescent="0.25">
      <c r="A1387">
        <v>2022</v>
      </c>
      <c r="B1387">
        <v>12</v>
      </c>
      <c r="C1387" s="1" t="s">
        <v>32</v>
      </c>
      <c r="D1387" s="1" t="s">
        <v>20</v>
      </c>
      <c r="E1387" s="1" t="s">
        <v>12</v>
      </c>
      <c r="F1387">
        <v>24.732500000000002</v>
      </c>
      <c r="G1387" s="5">
        <v>1815.368418</v>
      </c>
      <c r="H1387">
        <v>8.9037000000000006</v>
      </c>
      <c r="I1387">
        <v>1841</v>
      </c>
      <c r="J1387" s="4">
        <f>AVERAGE(Копия_20208[[#This Row],[Units (in 1000)]]*1000/Копия_20208[[#This Row],[Number of stores]])</f>
        <v>13.434274850624661</v>
      </c>
      <c r="K1387">
        <f t="shared" si="22"/>
        <v>73.4001179824118</v>
      </c>
      <c r="L1387">
        <f>Копия_20208[[#This Row],[Off-Take]]/Копия_20208[[#This Row],[Number of stores]]</f>
        <v>7.2972704240220863E-3</v>
      </c>
      <c r="M1387">
        <f>Копия_20208[[#This Row],[Value (in 1000 rub)]]/Копия_20208[[#This Row],[Volume (in 1000 kg)]]/1000</f>
        <v>0.20388921661781056</v>
      </c>
    </row>
    <row r="1388" spans="1:13" hidden="1" x14ac:dyDescent="0.25">
      <c r="A1388">
        <v>2022</v>
      </c>
      <c r="B1388">
        <v>12</v>
      </c>
      <c r="C1388" s="1" t="s">
        <v>32</v>
      </c>
      <c r="D1388" s="1" t="s">
        <v>53</v>
      </c>
      <c r="E1388" s="1" t="s">
        <v>12</v>
      </c>
      <c r="F1388">
        <v>13.8492</v>
      </c>
      <c r="G1388" s="5">
        <v>1260.041579</v>
      </c>
      <c r="H1388">
        <v>4.8472</v>
      </c>
      <c r="I1388">
        <v>3776</v>
      </c>
      <c r="J1388" s="4">
        <f>AVERAGE(Копия_20208[[#This Row],[Units (in 1000)]]*1000/Копия_20208[[#This Row],[Number of stores]])</f>
        <v>3.6676906779661014</v>
      </c>
      <c r="K1388">
        <f t="shared" si="22"/>
        <v>90.982986670710218</v>
      </c>
      <c r="L1388">
        <f>Копия_20208[[#This Row],[Off-Take]]/Копия_20208[[#This Row],[Number of stores]]</f>
        <v>9.7131638717322605E-4</v>
      </c>
      <c r="M1388">
        <f>Копия_20208[[#This Row],[Value (in 1000 rub)]]/Копия_20208[[#This Row],[Volume (in 1000 kg)]]/1000</f>
        <v>0.25995246307146391</v>
      </c>
    </row>
    <row r="1389" spans="1:13" hidden="1" x14ac:dyDescent="0.25">
      <c r="A1389">
        <v>2022</v>
      </c>
      <c r="B1389">
        <v>12</v>
      </c>
      <c r="C1389" s="1" t="s">
        <v>32</v>
      </c>
      <c r="D1389" s="1" t="s">
        <v>21</v>
      </c>
      <c r="E1389" s="1" t="s">
        <v>27</v>
      </c>
      <c r="F1389">
        <v>1.55E-2</v>
      </c>
      <c r="G1389" s="5">
        <v>4.6194110000000004</v>
      </c>
      <c r="H1389" s="5">
        <v>4.5999999999999999E-3</v>
      </c>
      <c r="I1389">
        <v>14</v>
      </c>
      <c r="J1389" s="4">
        <f>AVERAGE(Копия_20208[[#This Row],[Units (in 1000)]]*1000/Копия_20208[[#This Row],[Number of stores]])</f>
        <v>1.1071428571428572</v>
      </c>
      <c r="K1389">
        <f t="shared" si="22"/>
        <v>298.0265161290323</v>
      </c>
      <c r="L1389">
        <f>Копия_20208[[#This Row],[Off-Take]]/Копия_20208[[#This Row],[Number of stores]]</f>
        <v>7.9081632653061229E-2</v>
      </c>
      <c r="M1389">
        <f>Копия_20208[[#This Row],[Value (in 1000 rub)]]/Копия_20208[[#This Row],[Volume (in 1000 kg)]]/1000</f>
        <v>1.0042197826086956</v>
      </c>
    </row>
    <row r="1390" spans="1:13" hidden="1" x14ac:dyDescent="0.25">
      <c r="A1390">
        <v>2022</v>
      </c>
      <c r="B1390">
        <v>12</v>
      </c>
      <c r="C1390" s="1" t="s">
        <v>32</v>
      </c>
      <c r="D1390" s="1" t="s">
        <v>21</v>
      </c>
      <c r="E1390" s="1" t="s">
        <v>13</v>
      </c>
      <c r="F1390">
        <v>3.6888000000000001</v>
      </c>
      <c r="G1390" s="5">
        <v>790.26899400000002</v>
      </c>
      <c r="H1390">
        <v>1.4754</v>
      </c>
      <c r="I1390">
        <v>1083</v>
      </c>
      <c r="J1390" s="4">
        <f>AVERAGE(Копия_20208[[#This Row],[Units (in 1000)]]*1000/Копия_20208[[#This Row],[Number of stores]])</f>
        <v>3.4060941828254849</v>
      </c>
      <c r="K1390">
        <f t="shared" si="22"/>
        <v>214.23470884840597</v>
      </c>
      <c r="L1390">
        <f>Копия_20208[[#This Row],[Off-Take]]/Копия_20208[[#This Row],[Number of stores]]</f>
        <v>3.1450546471149445E-3</v>
      </c>
      <c r="M1390">
        <f>Копия_20208[[#This Row],[Value (in 1000 rub)]]/Копия_20208[[#This Row],[Volume (in 1000 kg)]]/1000</f>
        <v>0.53563033346888989</v>
      </c>
    </row>
    <row r="1391" spans="1:13" hidden="1" x14ac:dyDescent="0.25">
      <c r="A1391">
        <v>2022</v>
      </c>
      <c r="B1391">
        <v>12</v>
      </c>
      <c r="C1391" s="1" t="s">
        <v>32</v>
      </c>
      <c r="D1391" s="1" t="s">
        <v>33</v>
      </c>
      <c r="E1391" s="1" t="s">
        <v>18</v>
      </c>
      <c r="F1391">
        <v>1.3492</v>
      </c>
      <c r="G1391" s="5">
        <v>434.61664400000001</v>
      </c>
      <c r="H1391">
        <v>0.25629999999999997</v>
      </c>
      <c r="I1391">
        <v>108</v>
      </c>
      <c r="J1391" s="4">
        <f>AVERAGE(Копия_20208[[#This Row],[Units (in 1000)]]*1000/Копия_20208[[#This Row],[Number of stores]])</f>
        <v>12.492592592592594</v>
      </c>
      <c r="K1391">
        <f t="shared" si="22"/>
        <v>322.12914616068781</v>
      </c>
      <c r="L1391">
        <f>Копия_20208[[#This Row],[Off-Take]]/Копия_20208[[#This Row],[Number of stores]]</f>
        <v>0.11567215363511661</v>
      </c>
      <c r="M1391">
        <f>Копия_20208[[#This Row],[Value (in 1000 rub)]]/Копия_20208[[#This Row],[Volume (in 1000 kg)]]/1000</f>
        <v>1.695734077253219</v>
      </c>
    </row>
    <row r="1392" spans="1:13" hidden="1" x14ac:dyDescent="0.25">
      <c r="A1392">
        <v>2022</v>
      </c>
      <c r="B1392">
        <v>12</v>
      </c>
      <c r="C1392" s="1" t="s">
        <v>32</v>
      </c>
      <c r="D1392" s="1" t="s">
        <v>33</v>
      </c>
      <c r="E1392" s="1" t="s">
        <v>12</v>
      </c>
      <c r="F1392">
        <v>1.2999999999999999E-2</v>
      </c>
      <c r="G1392" s="5">
        <v>6.659516</v>
      </c>
      <c r="H1392">
        <v>4.4999999999999997E-3</v>
      </c>
      <c r="I1392">
        <v>4</v>
      </c>
      <c r="J1392" s="4">
        <f>AVERAGE(Копия_20208[[#This Row],[Units (in 1000)]]*1000/Копия_20208[[#This Row],[Number of stores]])</f>
        <v>3.25</v>
      </c>
      <c r="K1392">
        <f t="shared" si="22"/>
        <v>512.27046153846152</v>
      </c>
      <c r="L1392">
        <f>Копия_20208[[#This Row],[Off-Take]]/Копия_20208[[#This Row],[Number of stores]]</f>
        <v>0.8125</v>
      </c>
      <c r="M1392">
        <f>Копия_20208[[#This Row],[Value (in 1000 rub)]]/Копия_20208[[#This Row],[Volume (in 1000 kg)]]/1000</f>
        <v>1.4798924444444446</v>
      </c>
    </row>
    <row r="1393" spans="1:13" hidden="1" x14ac:dyDescent="0.25">
      <c r="A1393">
        <v>2022</v>
      </c>
      <c r="B1393">
        <v>12</v>
      </c>
      <c r="C1393" s="1" t="s">
        <v>32</v>
      </c>
      <c r="D1393" s="1" t="s">
        <v>33</v>
      </c>
      <c r="E1393" s="1" t="s">
        <v>13</v>
      </c>
      <c r="F1393">
        <v>5.74E-2</v>
      </c>
      <c r="G1393" s="5">
        <v>30.069205</v>
      </c>
      <c r="H1393">
        <v>2.87E-2</v>
      </c>
      <c r="I1393">
        <v>43</v>
      </c>
      <c r="J1393" s="4">
        <f>AVERAGE(Копия_20208[[#This Row],[Units (in 1000)]]*1000/Копия_20208[[#This Row],[Number of stores]])</f>
        <v>1.3348837209302324</v>
      </c>
      <c r="K1393">
        <f t="shared" si="22"/>
        <v>523.85374564459926</v>
      </c>
      <c r="L1393">
        <f>Копия_20208[[#This Row],[Off-Take]]/Копия_20208[[#This Row],[Number of stores]]</f>
        <v>3.1043807463493778E-2</v>
      </c>
      <c r="M1393">
        <f>Копия_20208[[#This Row],[Value (in 1000 rub)]]/Копия_20208[[#This Row],[Volume (in 1000 kg)]]/1000</f>
        <v>1.0477074912891986</v>
      </c>
    </row>
    <row r="1394" spans="1:13" hidden="1" x14ac:dyDescent="0.25">
      <c r="A1394">
        <v>2022</v>
      </c>
      <c r="B1394">
        <v>12</v>
      </c>
      <c r="C1394" s="1" t="s">
        <v>32</v>
      </c>
      <c r="D1394" s="1" t="s">
        <v>17</v>
      </c>
      <c r="E1394" s="1" t="s">
        <v>18</v>
      </c>
      <c r="F1394">
        <v>5.3833000000000002</v>
      </c>
      <c r="G1394" s="5">
        <v>408.10701399999999</v>
      </c>
      <c r="H1394">
        <v>0.96899999999999997</v>
      </c>
      <c r="I1394">
        <v>1679</v>
      </c>
      <c r="J1394" s="4">
        <f>AVERAGE(Копия_20208[[#This Row],[Units (in 1000)]]*1000/Копия_20208[[#This Row],[Number of stores]])</f>
        <v>3.2062537224538419</v>
      </c>
      <c r="K1394">
        <f t="shared" si="22"/>
        <v>75.809821856482074</v>
      </c>
      <c r="L1394">
        <f>Копия_20208[[#This Row],[Off-Take]]/Копия_20208[[#This Row],[Number of stores]]</f>
        <v>1.9096210377926397E-3</v>
      </c>
      <c r="M1394">
        <f>Копия_20208[[#This Row],[Value (in 1000 rub)]]/Копия_20208[[#This Row],[Volume (in 1000 kg)]]/1000</f>
        <v>0.42116306914344687</v>
      </c>
    </row>
    <row r="1395" spans="1:13" hidden="1" x14ac:dyDescent="0.25">
      <c r="A1395">
        <v>2022</v>
      </c>
      <c r="B1395">
        <v>12</v>
      </c>
      <c r="C1395" s="1" t="s">
        <v>32</v>
      </c>
      <c r="D1395" s="1" t="s">
        <v>50</v>
      </c>
      <c r="E1395" s="1" t="s">
        <v>12</v>
      </c>
      <c r="F1395">
        <v>7.3404999999999996</v>
      </c>
      <c r="G1395" s="5">
        <v>308.90372200000002</v>
      </c>
      <c r="H1395">
        <v>2.5691999999999999</v>
      </c>
      <c r="I1395">
        <v>840</v>
      </c>
      <c r="J1395" s="4">
        <f>AVERAGE(Копия_20208[[#This Row],[Units (in 1000)]]*1000/Копия_20208[[#This Row],[Number of stores]])</f>
        <v>8.7386904761904756</v>
      </c>
      <c r="K1395">
        <f t="shared" si="22"/>
        <v>42.082109120632111</v>
      </c>
      <c r="L1395">
        <f>Копия_20208[[#This Row],[Off-Take]]/Копия_20208[[#This Row],[Number of stores]]</f>
        <v>1.0403202947845804E-2</v>
      </c>
      <c r="M1395">
        <f>Копия_20208[[#This Row],[Value (in 1000 rub)]]/Копия_20208[[#This Row],[Volume (in 1000 kg)]]/1000</f>
        <v>0.12023342752607816</v>
      </c>
    </row>
    <row r="1396" spans="1:13" hidden="1" x14ac:dyDescent="0.25">
      <c r="A1396">
        <v>2022</v>
      </c>
      <c r="B1396">
        <v>12</v>
      </c>
      <c r="C1396" s="1" t="s">
        <v>32</v>
      </c>
      <c r="D1396" s="1" t="s">
        <v>19</v>
      </c>
      <c r="E1396" s="1" t="s">
        <v>12</v>
      </c>
      <c r="F1396">
        <v>1.2131000000000001</v>
      </c>
      <c r="G1396" s="5">
        <v>257.23418900000001</v>
      </c>
      <c r="H1396">
        <v>0.44879999999999998</v>
      </c>
      <c r="I1396">
        <v>0</v>
      </c>
      <c r="J1396" s="4" t="e">
        <f>AVERAGE(Копия_20208[[#This Row],[Units (in 1000)]]*1000/Копия_20208[[#This Row],[Number of stores]])</f>
        <v>#DIV/0!</v>
      </c>
      <c r="K1396">
        <f t="shared" si="22"/>
        <v>212.04697799027286</v>
      </c>
      <c r="L1396" t="e">
        <f>Копия_20208[[#This Row],[Off-Take]]/Копия_20208[[#This Row],[Number of stores]]</f>
        <v>#DIV/0!</v>
      </c>
      <c r="M1396">
        <f>Копия_20208[[#This Row],[Value (in 1000 rub)]]/Копия_20208[[#This Row],[Volume (in 1000 kg)]]/1000</f>
        <v>0.57315995766488426</v>
      </c>
    </row>
    <row r="1397" spans="1:13" hidden="1" x14ac:dyDescent="0.25">
      <c r="A1397">
        <v>2022</v>
      </c>
      <c r="B1397">
        <v>12</v>
      </c>
      <c r="C1397" s="1" t="s">
        <v>32</v>
      </c>
      <c r="D1397" s="1" t="s">
        <v>35</v>
      </c>
      <c r="E1397" s="1" t="s">
        <v>18</v>
      </c>
      <c r="F1397">
        <v>0.2321</v>
      </c>
      <c r="G1397" s="5">
        <v>71.738721999999996</v>
      </c>
      <c r="H1397">
        <v>4.1799999999999997E-2</v>
      </c>
      <c r="I1397">
        <v>0</v>
      </c>
      <c r="J1397" s="4" t="e">
        <f>AVERAGE(Копия_20208[[#This Row],[Units (in 1000)]]*1000/Копия_20208[[#This Row],[Number of stores]])</f>
        <v>#DIV/0!</v>
      </c>
      <c r="K1397">
        <f t="shared" si="22"/>
        <v>309.08540284360186</v>
      </c>
      <c r="L1397" t="e">
        <f>Копия_20208[[#This Row],[Off-Take]]/Копия_20208[[#This Row],[Number of stores]]</f>
        <v>#DIV/0!</v>
      </c>
      <c r="M1397">
        <f>Копия_20208[[#This Row],[Value (in 1000 rub)]]/Копия_20208[[#This Row],[Volume (in 1000 kg)]]/1000</f>
        <v>1.7162373684210528</v>
      </c>
    </row>
    <row r="1398" spans="1:13" hidden="1" x14ac:dyDescent="0.25">
      <c r="A1398">
        <v>2022</v>
      </c>
      <c r="B1398">
        <v>12</v>
      </c>
      <c r="C1398" s="1" t="s">
        <v>32</v>
      </c>
      <c r="D1398" s="1" t="s">
        <v>35</v>
      </c>
      <c r="E1398" s="1" t="s">
        <v>12</v>
      </c>
      <c r="F1398">
        <v>0.41549999999999998</v>
      </c>
      <c r="G1398" s="5">
        <v>138.91658200000001</v>
      </c>
      <c r="H1398">
        <v>0.1454</v>
      </c>
      <c r="I1398">
        <v>0</v>
      </c>
      <c r="J1398" s="4" t="e">
        <f>AVERAGE(Копия_20208[[#This Row],[Units (in 1000)]]*1000/Копия_20208[[#This Row],[Number of stores]])</f>
        <v>#DIV/0!</v>
      </c>
      <c r="K1398">
        <f t="shared" si="22"/>
        <v>334.33593742478945</v>
      </c>
      <c r="L1398" t="e">
        <f>Копия_20208[[#This Row],[Off-Take]]/Копия_20208[[#This Row],[Number of stores]]</f>
        <v>#DIV/0!</v>
      </c>
      <c r="M1398">
        <f>Копия_20208[[#This Row],[Value (in 1000 rub)]]/Копия_20208[[#This Row],[Volume (in 1000 kg)]]/1000</f>
        <v>0.95540977991746912</v>
      </c>
    </row>
    <row r="1399" spans="1:13" hidden="1" x14ac:dyDescent="0.25">
      <c r="A1399">
        <v>2022</v>
      </c>
      <c r="B1399">
        <v>1</v>
      </c>
      <c r="C1399" s="1" t="s">
        <v>9</v>
      </c>
      <c r="D1399" s="1" t="s">
        <v>10</v>
      </c>
      <c r="E1399" s="1" t="s">
        <v>47</v>
      </c>
      <c r="F1399">
        <v>10.053699999999999</v>
      </c>
      <c r="G1399" s="5">
        <v>732.97979999999995</v>
      </c>
      <c r="H1399">
        <v>2.0106999999999999</v>
      </c>
      <c r="I1399">
        <v>411</v>
      </c>
      <c r="J1399" s="4">
        <f>AVERAGE(Копия_20208[[#This Row],[Units (in 1000)]]*1000/Копия_20208[[#This Row],[Number of stores]])</f>
        <v>24.461557177615568</v>
      </c>
      <c r="K1399">
        <f t="shared" si="22"/>
        <v>72.906472244049453</v>
      </c>
      <c r="L1399">
        <f>Копия_20208[[#This Row],[Off-Take]]/Копия_20208[[#This Row],[Number of stores]]</f>
        <v>5.9517170748456368E-2</v>
      </c>
      <c r="M1399">
        <f>Копия_20208[[#This Row],[Value (in 1000 rub)]]/Копия_20208[[#This Row],[Volume (in 1000 kg)]]/1000</f>
        <v>0.36453961307007504</v>
      </c>
    </row>
    <row r="1400" spans="1:13" hidden="1" x14ac:dyDescent="0.25">
      <c r="A1400">
        <v>2022</v>
      </c>
      <c r="B1400">
        <v>1</v>
      </c>
      <c r="C1400" s="1" t="s">
        <v>26</v>
      </c>
      <c r="D1400" s="1" t="s">
        <v>10</v>
      </c>
      <c r="E1400" s="1" t="s">
        <v>47</v>
      </c>
      <c r="F1400">
        <v>6.1787999999999998</v>
      </c>
      <c r="G1400" s="5">
        <v>460.20650000000001</v>
      </c>
      <c r="H1400">
        <v>1.2358</v>
      </c>
      <c r="I1400">
        <v>1101</v>
      </c>
      <c r="J1400" s="4">
        <f>AVERAGE(Копия_20208[[#This Row],[Units (in 1000)]]*1000/Копия_20208[[#This Row],[Number of stores]])</f>
        <v>5.6119891008174392</v>
      </c>
      <c r="K1400">
        <f t="shared" si="22"/>
        <v>74.481533631125785</v>
      </c>
      <c r="L1400">
        <f>Копия_20208[[#This Row],[Off-Take]]/Копия_20208[[#This Row],[Number of stores]]</f>
        <v>5.0971744784899537E-3</v>
      </c>
      <c r="M1400">
        <f>Копия_20208[[#This Row],[Value (in 1000 rub)]]/Копия_20208[[#This Row],[Volume (in 1000 kg)]]/1000</f>
        <v>0.3723956141770513</v>
      </c>
    </row>
    <row r="1401" spans="1:13" hidden="1" x14ac:dyDescent="0.25">
      <c r="A1401">
        <v>2022</v>
      </c>
      <c r="B1401">
        <v>1</v>
      </c>
      <c r="C1401" s="1" t="s">
        <v>32</v>
      </c>
      <c r="D1401" s="1" t="s">
        <v>10</v>
      </c>
      <c r="E1401" s="1" t="s">
        <v>47</v>
      </c>
      <c r="F1401">
        <v>17.2088</v>
      </c>
      <c r="G1401" s="5">
        <v>1310.1595</v>
      </c>
      <c r="H1401">
        <v>3.4417</v>
      </c>
      <c r="I1401">
        <v>1929</v>
      </c>
      <c r="J1401" s="4">
        <f>AVERAGE(Копия_20208[[#This Row],[Units (in 1000)]]*1000/Копия_20208[[#This Row],[Number of stores]])</f>
        <v>8.9210990150336951</v>
      </c>
      <c r="K1401">
        <f t="shared" si="22"/>
        <v>76.133112128678349</v>
      </c>
      <c r="L1401">
        <f>Копия_20208[[#This Row],[Off-Take]]/Копия_20208[[#This Row],[Number of stores]]</f>
        <v>4.6247273276483645E-3</v>
      </c>
      <c r="M1401">
        <f>Копия_20208[[#This Row],[Value (in 1000 rub)]]/Копия_20208[[#This Row],[Volume (in 1000 kg)]]/1000</f>
        <v>0.38067219687944914</v>
      </c>
    </row>
    <row r="1402" spans="1:13" hidden="1" x14ac:dyDescent="0.25">
      <c r="A1402">
        <v>2022</v>
      </c>
      <c r="B1402">
        <v>2</v>
      </c>
      <c r="C1402" s="1" t="s">
        <v>9</v>
      </c>
      <c r="D1402" s="1" t="s">
        <v>10</v>
      </c>
      <c r="E1402" s="1" t="s">
        <v>47</v>
      </c>
      <c r="F1402">
        <v>9.7912999999999997</v>
      </c>
      <c r="G1402" s="5">
        <v>666.1454</v>
      </c>
      <c r="H1402">
        <v>1.9583999999999999</v>
      </c>
      <c r="I1402">
        <v>392</v>
      </c>
      <c r="J1402" s="4">
        <f>AVERAGE(Копия_20208[[#This Row],[Units (in 1000)]]*1000/Копия_20208[[#This Row],[Number of stores]])</f>
        <v>24.977806122448978</v>
      </c>
      <c r="K1402">
        <f t="shared" si="22"/>
        <v>68.034418310132466</v>
      </c>
      <c r="L1402">
        <f>Копия_20208[[#This Row],[Off-Take]]/Копия_20208[[#This Row],[Number of stores]]</f>
        <v>6.3718893169512694E-2</v>
      </c>
      <c r="M1402">
        <f>Копия_20208[[#This Row],[Value (in 1000 rub)]]/Копия_20208[[#This Row],[Volume (in 1000 kg)]]/1000</f>
        <v>0.34014777369281046</v>
      </c>
    </row>
    <row r="1403" spans="1:13" hidden="1" x14ac:dyDescent="0.25">
      <c r="A1403">
        <v>2022</v>
      </c>
      <c r="B1403">
        <v>2</v>
      </c>
      <c r="C1403" s="1" t="s">
        <v>26</v>
      </c>
      <c r="D1403" s="1" t="s">
        <v>10</v>
      </c>
      <c r="E1403" s="1" t="s">
        <v>47</v>
      </c>
      <c r="F1403">
        <v>4.6616</v>
      </c>
      <c r="G1403" s="5">
        <v>367.68819999999999</v>
      </c>
      <c r="H1403">
        <v>0.93240000000000001</v>
      </c>
      <c r="I1403">
        <v>843</v>
      </c>
      <c r="J1403" s="4">
        <f>AVERAGE(Копия_20208[[#This Row],[Units (in 1000)]]*1000/Копия_20208[[#This Row],[Number of stores]])</f>
        <v>5.5297746144721236</v>
      </c>
      <c r="K1403">
        <f t="shared" si="22"/>
        <v>78.875965333790973</v>
      </c>
      <c r="L1403">
        <f>Копия_20208[[#This Row],[Off-Take]]/Копия_20208[[#This Row],[Number of stores]]</f>
        <v>6.5596377395873351E-3</v>
      </c>
      <c r="M1403">
        <f>Копия_20208[[#This Row],[Value (in 1000 rub)]]/Копия_20208[[#This Row],[Volume (in 1000 kg)]]/1000</f>
        <v>0.39434598884598882</v>
      </c>
    </row>
    <row r="1404" spans="1:13" hidden="1" x14ac:dyDescent="0.25">
      <c r="A1404">
        <v>2022</v>
      </c>
      <c r="B1404">
        <v>2</v>
      </c>
      <c r="C1404" s="1" t="s">
        <v>32</v>
      </c>
      <c r="D1404" s="1" t="s">
        <v>10</v>
      </c>
      <c r="E1404" s="1" t="s">
        <v>47</v>
      </c>
      <c r="F1404">
        <v>12.1234</v>
      </c>
      <c r="G1404" s="5">
        <v>992.17550000000006</v>
      </c>
      <c r="H1404">
        <v>2.4245999999999999</v>
      </c>
      <c r="I1404">
        <v>1624</v>
      </c>
      <c r="J1404" s="4">
        <f>AVERAGE(Копия_20208[[#This Row],[Units (in 1000)]]*1000/Копия_20208[[#This Row],[Number of stores]])</f>
        <v>7.465147783251231</v>
      </c>
      <c r="K1404">
        <f t="shared" si="22"/>
        <v>81.839706682943728</v>
      </c>
      <c r="L1404">
        <f>Копия_20208[[#This Row],[Off-Take]]/Копия_20208[[#This Row],[Number of stores]]</f>
        <v>4.5967658763862258E-3</v>
      </c>
      <c r="M1404">
        <f>Копия_20208[[#This Row],[Value (in 1000 rub)]]/Копия_20208[[#This Row],[Volume (in 1000 kg)]]/1000</f>
        <v>0.40921203497484121</v>
      </c>
    </row>
    <row r="1405" spans="1:13" hidden="1" x14ac:dyDescent="0.25">
      <c r="A1405">
        <v>2022</v>
      </c>
      <c r="B1405">
        <v>3</v>
      </c>
      <c r="C1405" s="1" t="s">
        <v>9</v>
      </c>
      <c r="D1405" s="1" t="s">
        <v>10</v>
      </c>
      <c r="E1405" s="1" t="s">
        <v>47</v>
      </c>
      <c r="F1405">
        <v>16.243300000000001</v>
      </c>
      <c r="G1405" s="5">
        <v>1111.4856</v>
      </c>
      <c r="H1405">
        <v>3.2486000000000002</v>
      </c>
      <c r="I1405">
        <v>339</v>
      </c>
      <c r="J1405" s="4">
        <f>AVERAGE(Копия_20208[[#This Row],[Units (in 1000)]]*1000/Копия_20208[[#This Row],[Number of stores]])</f>
        <v>47.915339233038353</v>
      </c>
      <c r="K1405">
        <f t="shared" si="22"/>
        <v>68.427326959423269</v>
      </c>
      <c r="L1405">
        <f>Копия_20208[[#This Row],[Off-Take]]/Копия_20208[[#This Row],[Number of stores]]</f>
        <v>0.14134318357828424</v>
      </c>
      <c r="M1405">
        <f>Копия_20208[[#This Row],[Value (in 1000 rub)]]/Копия_20208[[#This Row],[Volume (in 1000 kg)]]/1000</f>
        <v>0.34214295388782856</v>
      </c>
    </row>
    <row r="1406" spans="1:13" hidden="1" x14ac:dyDescent="0.25">
      <c r="A1406">
        <v>2022</v>
      </c>
      <c r="B1406">
        <v>3</v>
      </c>
      <c r="C1406" s="1" t="s">
        <v>26</v>
      </c>
      <c r="D1406" s="1" t="s">
        <v>10</v>
      </c>
      <c r="E1406" s="1" t="s">
        <v>47</v>
      </c>
      <c r="F1406">
        <v>3.9952000000000001</v>
      </c>
      <c r="G1406" s="5">
        <v>333.67649999999998</v>
      </c>
      <c r="H1406">
        <v>0.79890000000000005</v>
      </c>
      <c r="I1406">
        <v>791</v>
      </c>
      <c r="J1406" s="4">
        <f>AVERAGE(Копия_20208[[#This Row],[Units (in 1000)]]*1000/Копия_20208[[#This Row],[Number of stores]])</f>
        <v>5.0508217446270551</v>
      </c>
      <c r="K1406">
        <f t="shared" si="22"/>
        <v>83.51934821786142</v>
      </c>
      <c r="L1406">
        <f>Копия_20208[[#This Row],[Off-Take]]/Копия_20208[[#This Row],[Number of stores]]</f>
        <v>6.3853625090101833E-3</v>
      </c>
      <c r="M1406">
        <f>Копия_20208[[#This Row],[Value (in 1000 rub)]]/Копия_20208[[#This Row],[Volume (in 1000 kg)]]/1000</f>
        <v>0.41766992114156959</v>
      </c>
    </row>
    <row r="1407" spans="1:13" hidden="1" x14ac:dyDescent="0.25">
      <c r="A1407">
        <v>2022</v>
      </c>
      <c r="B1407">
        <v>3</v>
      </c>
      <c r="C1407" s="1" t="s">
        <v>32</v>
      </c>
      <c r="D1407" s="1" t="s">
        <v>10</v>
      </c>
      <c r="E1407" s="1" t="s">
        <v>47</v>
      </c>
      <c r="F1407">
        <v>18.528300000000002</v>
      </c>
      <c r="G1407" s="5">
        <v>1307.2</v>
      </c>
      <c r="H1407">
        <v>3.7056</v>
      </c>
      <c r="I1407">
        <v>1466</v>
      </c>
      <c r="J1407" s="4">
        <f>AVERAGE(Копия_20208[[#This Row],[Units (in 1000)]]*1000/Копия_20208[[#This Row],[Number of stores]])</f>
        <v>12.63867667121419</v>
      </c>
      <c r="K1407">
        <f t="shared" si="22"/>
        <v>70.551534679382343</v>
      </c>
      <c r="L1407">
        <f>Копия_20208[[#This Row],[Off-Take]]/Копия_20208[[#This Row],[Number of stores]]</f>
        <v>8.6211982750437864E-3</v>
      </c>
      <c r="M1407">
        <f>Копия_20208[[#This Row],[Value (in 1000 rub)]]/Копия_20208[[#This Row],[Volume (in 1000 kg)]]/1000</f>
        <v>0.35276338514680489</v>
      </c>
    </row>
    <row r="1408" spans="1:13" hidden="1" x14ac:dyDescent="0.25">
      <c r="A1408">
        <v>2022</v>
      </c>
      <c r="B1408">
        <v>4</v>
      </c>
      <c r="C1408" s="1" t="s">
        <v>9</v>
      </c>
      <c r="D1408" s="1" t="s">
        <v>10</v>
      </c>
      <c r="E1408" s="1" t="s">
        <v>47</v>
      </c>
      <c r="F1408">
        <v>7.3804999999999996</v>
      </c>
      <c r="G1408" s="5">
        <v>577.65989999999999</v>
      </c>
      <c r="H1408">
        <v>1.4761</v>
      </c>
      <c r="I1408">
        <v>310</v>
      </c>
      <c r="J1408" s="4">
        <f>AVERAGE(Копия_20208[[#This Row],[Units (in 1000)]]*1000/Копия_20208[[#This Row],[Number of stores]])</f>
        <v>23.808064516129033</v>
      </c>
      <c r="K1408">
        <f t="shared" si="22"/>
        <v>78.268396450105016</v>
      </c>
      <c r="L1408">
        <f>Копия_20208[[#This Row],[Off-Take]]/Копия_20208[[#This Row],[Number of stores]]</f>
        <v>7.6800208116545268E-2</v>
      </c>
      <c r="M1408">
        <f>Копия_20208[[#This Row],[Value (in 1000 rub)]]/Копия_20208[[#This Row],[Volume (in 1000 kg)]]/1000</f>
        <v>0.39134198225052508</v>
      </c>
    </row>
    <row r="1409" spans="1:13" hidden="1" x14ac:dyDescent="0.25">
      <c r="A1409">
        <v>2022</v>
      </c>
      <c r="B1409">
        <v>4</v>
      </c>
      <c r="C1409" s="1" t="s">
        <v>26</v>
      </c>
      <c r="D1409" s="1" t="s">
        <v>10</v>
      </c>
      <c r="E1409" s="1" t="s">
        <v>47</v>
      </c>
      <c r="F1409">
        <v>4.2591000000000001</v>
      </c>
      <c r="G1409" s="5">
        <v>348.50400000000002</v>
      </c>
      <c r="H1409">
        <v>0.85189999999999999</v>
      </c>
      <c r="I1409">
        <v>778</v>
      </c>
      <c r="J1409" s="4">
        <f>AVERAGE(Копия_20208[[#This Row],[Units (in 1000)]]*1000/Копия_20208[[#This Row],[Number of stores]])</f>
        <v>5.4744215938303347</v>
      </c>
      <c r="K1409">
        <f t="shared" si="22"/>
        <v>81.825737831936323</v>
      </c>
      <c r="L1409">
        <f>Копия_20208[[#This Row],[Off-Take]]/Копия_20208[[#This Row],[Number of stores]]</f>
        <v>7.0365316116071143E-3</v>
      </c>
      <c r="M1409">
        <f>Копия_20208[[#This Row],[Value (in 1000 rub)]]/Копия_20208[[#This Row],[Volume (in 1000 kg)]]/1000</f>
        <v>0.40909026881089333</v>
      </c>
    </row>
    <row r="1410" spans="1:13" hidden="1" x14ac:dyDescent="0.25">
      <c r="A1410">
        <v>2022</v>
      </c>
      <c r="B1410">
        <v>4</v>
      </c>
      <c r="C1410" s="1" t="s">
        <v>32</v>
      </c>
      <c r="D1410" s="1" t="s">
        <v>10</v>
      </c>
      <c r="E1410" s="1" t="s">
        <v>47</v>
      </c>
      <c r="F1410">
        <v>28.006599999999999</v>
      </c>
      <c r="G1410" s="5">
        <v>1561.4301</v>
      </c>
      <c r="H1410">
        <v>5.6012000000000004</v>
      </c>
      <c r="I1410">
        <v>1607</v>
      </c>
      <c r="J1410" s="4">
        <f>AVERAGE(Копия_20208[[#This Row],[Units (in 1000)]]*1000/Копия_20208[[#This Row],[Number of stores]])</f>
        <v>17.427878033602987</v>
      </c>
      <c r="K1410">
        <f t="shared" ref="K1410:K1434" si="23">AVERAGE(G1410/F1410)</f>
        <v>55.752219119778914</v>
      </c>
      <c r="L1410">
        <f>Копия_20208[[#This Row],[Off-Take]]/Копия_20208[[#This Row],[Number of stores]]</f>
        <v>1.084497699664156E-2</v>
      </c>
      <c r="M1410">
        <f>Копия_20208[[#This Row],[Value (in 1000 rub)]]/Копия_20208[[#This Row],[Volume (in 1000 kg)]]/1000</f>
        <v>0.27876706777119187</v>
      </c>
    </row>
    <row r="1411" spans="1:13" hidden="1" x14ac:dyDescent="0.25">
      <c r="A1411">
        <v>2022</v>
      </c>
      <c r="B1411">
        <v>5</v>
      </c>
      <c r="C1411" s="1" t="s">
        <v>9</v>
      </c>
      <c r="D1411" s="1" t="s">
        <v>10</v>
      </c>
      <c r="E1411" s="1" t="s">
        <v>47</v>
      </c>
      <c r="F1411">
        <v>6.8372999999999999</v>
      </c>
      <c r="G1411" s="5">
        <v>551.19290000000001</v>
      </c>
      <c r="H1411">
        <v>1.3674999999999999</v>
      </c>
      <c r="I1411">
        <v>312</v>
      </c>
      <c r="J1411" s="4">
        <f>AVERAGE(Копия_20208[[#This Row],[Units (in 1000)]]*1000/Копия_20208[[#This Row],[Number of stores]])</f>
        <v>21.914423076923079</v>
      </c>
      <c r="K1411">
        <f t="shared" si="23"/>
        <v>80.615579249118809</v>
      </c>
      <c r="L1411">
        <f>Копия_20208[[#This Row],[Off-Take]]/Копия_20208[[#This Row],[Number of stores]]</f>
        <v>7.0238535502958582E-2</v>
      </c>
      <c r="M1411">
        <f>Копия_20208[[#This Row],[Value (in 1000 rub)]]/Копия_20208[[#This Row],[Volume (in 1000 kg)]]/1000</f>
        <v>0.40306610603290682</v>
      </c>
    </row>
    <row r="1412" spans="1:13" hidden="1" x14ac:dyDescent="0.25">
      <c r="A1412">
        <v>2022</v>
      </c>
      <c r="B1412">
        <v>5</v>
      </c>
      <c r="C1412" s="1" t="s">
        <v>26</v>
      </c>
      <c r="D1412" s="1" t="s">
        <v>10</v>
      </c>
      <c r="E1412" s="1" t="s">
        <v>47</v>
      </c>
      <c r="F1412">
        <v>5.7554999999999996</v>
      </c>
      <c r="G1412" s="5">
        <v>467.64339999999999</v>
      </c>
      <c r="H1412">
        <v>1.151</v>
      </c>
      <c r="I1412">
        <v>820</v>
      </c>
      <c r="J1412" s="4">
        <f>AVERAGE(Копия_20208[[#This Row],[Units (in 1000)]]*1000/Копия_20208[[#This Row],[Number of stores]])</f>
        <v>7.0189024390243899</v>
      </c>
      <c r="K1412">
        <f t="shared" si="23"/>
        <v>81.251568065328826</v>
      </c>
      <c r="L1412">
        <f>Копия_20208[[#This Row],[Off-Take]]/Копия_20208[[#This Row],[Number of stores]]</f>
        <v>8.5596371207614513E-3</v>
      </c>
      <c r="M1412">
        <f>Копия_20208[[#This Row],[Value (in 1000 rub)]]/Копия_20208[[#This Row],[Volume (in 1000 kg)]]/1000</f>
        <v>0.4062931364031277</v>
      </c>
    </row>
    <row r="1413" spans="1:13" hidden="1" x14ac:dyDescent="0.25">
      <c r="A1413">
        <v>2022</v>
      </c>
      <c r="B1413">
        <v>5</v>
      </c>
      <c r="C1413" s="1" t="s">
        <v>32</v>
      </c>
      <c r="D1413" s="1" t="s">
        <v>10</v>
      </c>
      <c r="E1413" s="1" t="s">
        <v>47</v>
      </c>
      <c r="F1413">
        <v>14.3789</v>
      </c>
      <c r="G1413" s="5">
        <v>1050.2044000000001</v>
      </c>
      <c r="H1413">
        <v>2.8757999999999999</v>
      </c>
      <c r="I1413">
        <v>1236</v>
      </c>
      <c r="J1413" s="4">
        <f>AVERAGE(Копия_20208[[#This Row],[Units (in 1000)]]*1000/Копия_20208[[#This Row],[Number of stores]])</f>
        <v>11.6334142394822</v>
      </c>
      <c r="K1413">
        <f t="shared" si="23"/>
        <v>73.037881896389862</v>
      </c>
      <c r="L1413">
        <f>Копия_20208[[#This Row],[Off-Take]]/Копия_20208[[#This Row],[Number of stores]]</f>
        <v>9.4121474429467635E-3</v>
      </c>
      <c r="M1413">
        <f>Копия_20208[[#This Row],[Value (in 1000 rub)]]/Копия_20208[[#This Row],[Volume (in 1000 kg)]]/1000</f>
        <v>0.365186869740594</v>
      </c>
    </row>
    <row r="1414" spans="1:13" hidden="1" x14ac:dyDescent="0.25">
      <c r="A1414">
        <v>2022</v>
      </c>
      <c r="B1414">
        <v>6</v>
      </c>
      <c r="C1414" s="1" t="s">
        <v>9</v>
      </c>
      <c r="D1414" s="1" t="s">
        <v>10</v>
      </c>
      <c r="E1414" s="1" t="s">
        <v>47</v>
      </c>
      <c r="F1414">
        <v>5.7480000000000002</v>
      </c>
      <c r="G1414" s="5">
        <v>460.81889999999999</v>
      </c>
      <c r="H1414">
        <v>1.1496</v>
      </c>
      <c r="I1414">
        <v>315</v>
      </c>
      <c r="J1414" s="4">
        <f>AVERAGE(Копия_20208[[#This Row],[Units (in 1000)]]*1000/Копия_20208[[#This Row],[Number of stores]])</f>
        <v>18.247619047619047</v>
      </c>
      <c r="K1414">
        <f t="shared" si="23"/>
        <v>80.170302713987468</v>
      </c>
      <c r="L1414">
        <f>Копия_20208[[#This Row],[Off-Take]]/Копия_20208[[#This Row],[Number of stores]]</f>
        <v>5.7928949357520784E-2</v>
      </c>
      <c r="M1414">
        <f>Копия_20208[[#This Row],[Value (in 1000 rub)]]/Копия_20208[[#This Row],[Volume (in 1000 kg)]]/1000</f>
        <v>0.40085151356993737</v>
      </c>
    </row>
    <row r="1415" spans="1:13" hidden="1" x14ac:dyDescent="0.25">
      <c r="A1415">
        <v>2022</v>
      </c>
      <c r="B1415">
        <v>6</v>
      </c>
      <c r="C1415" s="1" t="s">
        <v>26</v>
      </c>
      <c r="D1415" s="1" t="s">
        <v>10</v>
      </c>
      <c r="E1415" s="1" t="s">
        <v>47</v>
      </c>
      <c r="F1415">
        <v>5.8023999999999996</v>
      </c>
      <c r="G1415" s="5">
        <v>436.7045</v>
      </c>
      <c r="H1415">
        <v>1.1605000000000001</v>
      </c>
      <c r="I1415">
        <v>846</v>
      </c>
      <c r="J1415" s="4">
        <f>AVERAGE(Копия_20208[[#This Row],[Units (in 1000)]]*1000/Копия_20208[[#This Row],[Number of stores]])</f>
        <v>6.8586288416075645</v>
      </c>
      <c r="K1415">
        <f t="shared" si="23"/>
        <v>75.262736109196197</v>
      </c>
      <c r="L1415">
        <f>Копия_20208[[#This Row],[Off-Take]]/Копия_20208[[#This Row],[Number of stores]]</f>
        <v>8.1071262903162702E-3</v>
      </c>
      <c r="M1415">
        <f>Копия_20208[[#This Row],[Value (in 1000 rub)]]/Копия_20208[[#This Row],[Volume (in 1000 kg)]]/1000</f>
        <v>0.37630719517449368</v>
      </c>
    </row>
    <row r="1416" spans="1:13" hidden="1" x14ac:dyDescent="0.25">
      <c r="A1416">
        <v>2022</v>
      </c>
      <c r="B1416">
        <v>6</v>
      </c>
      <c r="C1416" s="1" t="s">
        <v>32</v>
      </c>
      <c r="D1416" s="1" t="s">
        <v>10</v>
      </c>
      <c r="E1416" s="1" t="s">
        <v>47</v>
      </c>
      <c r="F1416">
        <v>13.5144</v>
      </c>
      <c r="G1416" s="5">
        <v>1010.165</v>
      </c>
      <c r="H1416">
        <v>2.7029000000000001</v>
      </c>
      <c r="I1416">
        <v>1255</v>
      </c>
      <c r="J1416" s="4">
        <f>AVERAGE(Копия_20208[[#This Row],[Units (in 1000)]]*1000/Копия_20208[[#This Row],[Number of stores]])</f>
        <v>10.768446215139441</v>
      </c>
      <c r="K1416">
        <f t="shared" si="23"/>
        <v>74.747306576688572</v>
      </c>
      <c r="L1416">
        <f>Копия_20208[[#This Row],[Off-Take]]/Копия_20208[[#This Row],[Number of stores]]</f>
        <v>8.5804352311868066E-3</v>
      </c>
      <c r="M1416">
        <f>Копия_20208[[#This Row],[Value (in 1000 rub)]]/Копия_20208[[#This Row],[Volume (in 1000 kg)]]/1000</f>
        <v>0.37373376743497722</v>
      </c>
    </row>
    <row r="1417" spans="1:13" hidden="1" x14ac:dyDescent="0.25">
      <c r="A1417">
        <v>2022</v>
      </c>
      <c r="B1417">
        <v>7</v>
      </c>
      <c r="C1417" s="1" t="s">
        <v>9</v>
      </c>
      <c r="D1417" s="1" t="s">
        <v>10</v>
      </c>
      <c r="E1417" s="1" t="s">
        <v>47</v>
      </c>
      <c r="F1417">
        <v>5.6314000000000002</v>
      </c>
      <c r="G1417" s="5">
        <v>432.37329999999997</v>
      </c>
      <c r="H1417">
        <v>1.1262000000000001</v>
      </c>
      <c r="I1417">
        <v>301</v>
      </c>
      <c r="J1417" s="4">
        <f>AVERAGE(Копия_20208[[#This Row],[Units (in 1000)]]*1000/Копия_20208[[#This Row],[Number of stores]])</f>
        <v>18.708970099667777</v>
      </c>
      <c r="K1417">
        <f t="shared" si="23"/>
        <v>76.779006996483986</v>
      </c>
      <c r="L1417">
        <f>Копия_20208[[#This Row],[Off-Take]]/Копия_20208[[#This Row],[Number of stores]]</f>
        <v>6.2156046842750091E-2</v>
      </c>
      <c r="M1417">
        <f>Копия_20208[[#This Row],[Value (in 1000 rub)]]/Копия_20208[[#This Row],[Volume (in 1000 kg)]]/1000</f>
        <v>0.3839223050967856</v>
      </c>
    </row>
    <row r="1418" spans="1:13" hidden="1" x14ac:dyDescent="0.25">
      <c r="A1418">
        <v>2022</v>
      </c>
      <c r="B1418">
        <v>7</v>
      </c>
      <c r="C1418" s="1" t="s">
        <v>26</v>
      </c>
      <c r="D1418" s="1" t="s">
        <v>10</v>
      </c>
      <c r="E1418" s="1" t="s">
        <v>47</v>
      </c>
      <c r="F1418">
        <v>3.7073999999999998</v>
      </c>
      <c r="G1418" s="5">
        <v>311.91520000000003</v>
      </c>
      <c r="H1418">
        <v>0.74139999999999995</v>
      </c>
      <c r="I1418">
        <v>589</v>
      </c>
      <c r="J1418" s="4">
        <f>AVERAGE(Копия_20208[[#This Row],[Units (in 1000)]]*1000/Копия_20208[[#This Row],[Number of stores]])</f>
        <v>6.2943972835314081</v>
      </c>
      <c r="K1418">
        <f t="shared" si="23"/>
        <v>84.133139127151111</v>
      </c>
      <c r="L1418">
        <f>Копия_20208[[#This Row],[Off-Take]]/Копия_20208[[#This Row],[Number of stores]]</f>
        <v>1.0686582824331763E-2</v>
      </c>
      <c r="M1418">
        <f>Копия_20208[[#This Row],[Value (in 1000 rub)]]/Копия_20208[[#This Row],[Volume (in 1000 kg)]]/1000</f>
        <v>0.4207110871324522</v>
      </c>
    </row>
    <row r="1419" spans="1:13" hidden="1" x14ac:dyDescent="0.25">
      <c r="A1419">
        <v>2022</v>
      </c>
      <c r="B1419">
        <v>7</v>
      </c>
      <c r="C1419" s="1" t="s">
        <v>32</v>
      </c>
      <c r="D1419" s="1" t="s">
        <v>10</v>
      </c>
      <c r="E1419" s="1" t="s">
        <v>47</v>
      </c>
      <c r="F1419">
        <v>11.843500000000001</v>
      </c>
      <c r="G1419" s="5">
        <v>894.30610000000001</v>
      </c>
      <c r="H1419">
        <v>2.3685999999999998</v>
      </c>
      <c r="I1419">
        <v>1201</v>
      </c>
      <c r="J1419" s="4">
        <f>AVERAGE(Копия_20208[[#This Row],[Units (in 1000)]]*1000/Копия_20208[[#This Row],[Number of stores]])</f>
        <v>9.8613655287260613</v>
      </c>
      <c r="K1419">
        <f t="shared" si="23"/>
        <v>75.51028834381728</v>
      </c>
      <c r="L1419">
        <f>Копия_20208[[#This Row],[Off-Take]]/Копия_20208[[#This Row],[Number of stores]]</f>
        <v>8.2109621388226986E-3</v>
      </c>
      <c r="M1419">
        <f>Копия_20208[[#This Row],[Value (in 1000 rub)]]/Копия_20208[[#This Row],[Volume (in 1000 kg)]]/1000</f>
        <v>0.37756738157561431</v>
      </c>
    </row>
    <row r="1420" spans="1:13" hidden="1" x14ac:dyDescent="0.25">
      <c r="A1420">
        <v>2022</v>
      </c>
      <c r="B1420">
        <v>8</v>
      </c>
      <c r="C1420" s="1" t="s">
        <v>9</v>
      </c>
      <c r="D1420" s="1" t="s">
        <v>10</v>
      </c>
      <c r="E1420" s="1" t="s">
        <v>47</v>
      </c>
      <c r="F1420">
        <v>4.9946999999999999</v>
      </c>
      <c r="G1420" s="5">
        <v>350.64789999999999</v>
      </c>
      <c r="H1420">
        <v>0.99890000000000001</v>
      </c>
      <c r="I1420">
        <v>295</v>
      </c>
      <c r="J1420" s="4">
        <f>AVERAGE(Копия_20208[[#This Row],[Units (in 1000)]]*1000/Копия_20208[[#This Row],[Number of stores]])</f>
        <v>16.931186440677966</v>
      </c>
      <c r="K1420">
        <f t="shared" si="23"/>
        <v>70.20399623601017</v>
      </c>
      <c r="L1420">
        <f>Копия_20208[[#This Row],[Off-Take]]/Копия_20208[[#This Row],[Number of stores]]</f>
        <v>5.7393852341281242E-2</v>
      </c>
      <c r="M1420">
        <f>Копия_20208[[#This Row],[Value (in 1000 rub)]]/Копия_20208[[#This Row],[Volume (in 1000 kg)]]/1000</f>
        <v>0.35103403744118533</v>
      </c>
    </row>
    <row r="1421" spans="1:13" hidden="1" x14ac:dyDescent="0.25">
      <c r="A1421">
        <v>2022</v>
      </c>
      <c r="B1421">
        <v>8</v>
      </c>
      <c r="C1421" s="1" t="s">
        <v>26</v>
      </c>
      <c r="D1421" s="1" t="s">
        <v>10</v>
      </c>
      <c r="E1421" s="1" t="s">
        <v>47</v>
      </c>
      <c r="F1421">
        <v>3.7602000000000002</v>
      </c>
      <c r="G1421" s="5">
        <v>312.31299999999999</v>
      </c>
      <c r="H1421">
        <v>0.75190000000000001</v>
      </c>
      <c r="I1421">
        <v>813</v>
      </c>
      <c r="J1421" s="4">
        <f>AVERAGE(Копия_20208[[#This Row],[Units (in 1000)]]*1000/Копия_20208[[#This Row],[Number of stores]])</f>
        <v>4.6250922509225099</v>
      </c>
      <c r="K1421">
        <f t="shared" si="23"/>
        <v>83.057550130312208</v>
      </c>
      <c r="L1421">
        <f>Копия_20208[[#This Row],[Off-Take]]/Копия_20208[[#This Row],[Number of stores]]</f>
        <v>5.6889203578382652E-3</v>
      </c>
      <c r="M1421">
        <f>Копия_20208[[#This Row],[Value (in 1000 rub)]]/Копия_20208[[#This Row],[Volume (in 1000 kg)]]/1000</f>
        <v>0.41536507514297116</v>
      </c>
    </row>
    <row r="1422" spans="1:13" hidden="1" x14ac:dyDescent="0.25">
      <c r="A1422">
        <v>2022</v>
      </c>
      <c r="B1422">
        <v>8</v>
      </c>
      <c r="C1422" s="1" t="s">
        <v>32</v>
      </c>
      <c r="D1422" s="1" t="s">
        <v>10</v>
      </c>
      <c r="E1422" s="1" t="s">
        <v>47</v>
      </c>
      <c r="F1422">
        <v>9.8409999999999993</v>
      </c>
      <c r="G1422" s="5">
        <v>794.33199999999999</v>
      </c>
      <c r="H1422">
        <v>1.9681999999999999</v>
      </c>
      <c r="I1422">
        <v>1201</v>
      </c>
      <c r="J1422" s="4">
        <f>AVERAGE(Копия_20208[[#This Row],[Units (in 1000)]]*1000/Копия_20208[[#This Row],[Number of stores]])</f>
        <v>8.1940049958368029</v>
      </c>
      <c r="K1422">
        <f t="shared" si="23"/>
        <v>80.716593842089225</v>
      </c>
      <c r="L1422">
        <f>Копия_20208[[#This Row],[Off-Take]]/Копия_20208[[#This Row],[Number of stores]]</f>
        <v>6.8226519532363058E-3</v>
      </c>
      <c r="M1422">
        <f>Копия_20208[[#This Row],[Value (in 1000 rub)]]/Копия_20208[[#This Row],[Volume (in 1000 kg)]]/1000</f>
        <v>0.40358296921044612</v>
      </c>
    </row>
    <row r="1423" spans="1:13" hidden="1" x14ac:dyDescent="0.25">
      <c r="A1423">
        <v>2022</v>
      </c>
      <c r="B1423">
        <v>9</v>
      </c>
      <c r="C1423" s="1" t="s">
        <v>9</v>
      </c>
      <c r="D1423" s="1" t="s">
        <v>10</v>
      </c>
      <c r="E1423" s="1" t="s">
        <v>47</v>
      </c>
      <c r="F1423">
        <v>2.8003999999999998</v>
      </c>
      <c r="G1423" s="5">
        <v>175.3501</v>
      </c>
      <c r="H1423">
        <v>0.56010000000000004</v>
      </c>
      <c r="I1423">
        <v>154</v>
      </c>
      <c r="J1423" s="4">
        <f>AVERAGE(Копия_20208[[#This Row],[Units (in 1000)]]*1000/Копия_20208[[#This Row],[Number of stores]])</f>
        <v>18.184415584415582</v>
      </c>
      <c r="K1423">
        <f t="shared" si="23"/>
        <v>62.616090558491649</v>
      </c>
      <c r="L1423">
        <f>Копия_20208[[#This Row],[Off-Take]]/Копия_20208[[#This Row],[Number of stores]]</f>
        <v>0.11808062067802326</v>
      </c>
      <c r="M1423">
        <f>Копия_20208[[#This Row],[Value (in 1000 rub)]]/Копия_20208[[#This Row],[Volume (in 1000 kg)]]/1000</f>
        <v>0.31306927334404566</v>
      </c>
    </row>
    <row r="1424" spans="1:13" hidden="1" x14ac:dyDescent="0.25">
      <c r="A1424">
        <v>2022</v>
      </c>
      <c r="B1424">
        <v>9</v>
      </c>
      <c r="C1424" s="1" t="s">
        <v>26</v>
      </c>
      <c r="D1424" s="1" t="s">
        <v>10</v>
      </c>
      <c r="E1424" s="1" t="s">
        <v>47</v>
      </c>
      <c r="F1424">
        <v>1.9584999999999999</v>
      </c>
      <c r="G1424" s="5">
        <v>150.93379999999999</v>
      </c>
      <c r="H1424">
        <v>0.39169999999999999</v>
      </c>
      <c r="I1424">
        <v>311</v>
      </c>
      <c r="J1424" s="4">
        <f>AVERAGE(Копия_20208[[#This Row],[Units (in 1000)]]*1000/Копия_20208[[#This Row],[Number of stores]])</f>
        <v>6.297427652733119</v>
      </c>
      <c r="K1424">
        <f t="shared" si="23"/>
        <v>77.066019913198872</v>
      </c>
      <c r="L1424">
        <f>Копия_20208[[#This Row],[Off-Take]]/Копия_20208[[#This Row],[Number of stores]]</f>
        <v>2.0248963513611315E-2</v>
      </c>
      <c r="M1424">
        <f>Копия_20208[[#This Row],[Value (in 1000 rub)]]/Копия_20208[[#This Row],[Volume (in 1000 kg)]]/1000</f>
        <v>0.3853300995659944</v>
      </c>
    </row>
    <row r="1425" spans="1:13" hidden="1" x14ac:dyDescent="0.25">
      <c r="A1425">
        <v>2022</v>
      </c>
      <c r="B1425">
        <v>9</v>
      </c>
      <c r="C1425" s="1" t="s">
        <v>32</v>
      </c>
      <c r="D1425" s="1" t="s">
        <v>10</v>
      </c>
      <c r="E1425" s="1" t="s">
        <v>47</v>
      </c>
      <c r="F1425">
        <v>7.5782999999999996</v>
      </c>
      <c r="G1425" s="5">
        <v>633.95069999999998</v>
      </c>
      <c r="H1425">
        <v>1.5157</v>
      </c>
      <c r="I1425">
        <v>1050</v>
      </c>
      <c r="J1425" s="4">
        <f>AVERAGE(Копия_20208[[#This Row],[Units (in 1000)]]*1000/Копия_20208[[#This Row],[Number of stores]])</f>
        <v>7.2174285714285711</v>
      </c>
      <c r="K1425">
        <f t="shared" si="23"/>
        <v>83.653418312814225</v>
      </c>
      <c r="L1425">
        <f>Копия_20208[[#This Row],[Off-Take]]/Копия_20208[[#This Row],[Number of stores]]</f>
        <v>6.873741496598639E-3</v>
      </c>
      <c r="M1425">
        <f>Копия_20208[[#This Row],[Value (in 1000 rub)]]/Копия_20208[[#This Row],[Volume (in 1000 kg)]]/1000</f>
        <v>0.41825605330870225</v>
      </c>
    </row>
    <row r="1426" spans="1:13" hidden="1" x14ac:dyDescent="0.25">
      <c r="A1426">
        <v>2022</v>
      </c>
      <c r="B1426">
        <v>10</v>
      </c>
      <c r="C1426" s="1" t="s">
        <v>9</v>
      </c>
      <c r="D1426" s="1" t="s">
        <v>10</v>
      </c>
      <c r="E1426" s="1" t="s">
        <v>47</v>
      </c>
      <c r="F1426">
        <v>0.5806</v>
      </c>
      <c r="G1426" s="5">
        <v>42.938899999999997</v>
      </c>
      <c r="H1426">
        <v>0.11609999999999999</v>
      </c>
      <c r="I1426">
        <v>46</v>
      </c>
      <c r="J1426" s="4">
        <f>AVERAGE(Копия_20208[[#This Row],[Units (in 1000)]]*1000/Копия_20208[[#This Row],[Number of stores]])</f>
        <v>12.621739130434783</v>
      </c>
      <c r="K1426">
        <f t="shared" si="23"/>
        <v>73.956079917326903</v>
      </c>
      <c r="L1426">
        <f>Копия_20208[[#This Row],[Off-Take]]/Копия_20208[[#This Row],[Number of stores]]</f>
        <v>0.27438563327032134</v>
      </c>
      <c r="M1426">
        <f>Копия_20208[[#This Row],[Value (in 1000 rub)]]/Копия_20208[[#This Row],[Volume (in 1000 kg)]]/1000</f>
        <v>0.36984409991386735</v>
      </c>
    </row>
    <row r="1427" spans="1:13" hidden="1" x14ac:dyDescent="0.25">
      <c r="A1427">
        <v>2022</v>
      </c>
      <c r="B1427">
        <v>10</v>
      </c>
      <c r="C1427" s="1" t="s">
        <v>26</v>
      </c>
      <c r="D1427" s="1" t="s">
        <v>10</v>
      </c>
      <c r="E1427" s="1" t="s">
        <v>47</v>
      </c>
      <c r="F1427">
        <v>1.4260999999999999</v>
      </c>
      <c r="G1427" s="5">
        <v>96.634600000000006</v>
      </c>
      <c r="H1427">
        <v>0.28520000000000001</v>
      </c>
      <c r="I1427">
        <v>404</v>
      </c>
      <c r="J1427" s="4">
        <f>AVERAGE(Копия_20208[[#This Row],[Units (in 1000)]]*1000/Копия_20208[[#This Row],[Number of stores]])</f>
        <v>3.5299504950495049</v>
      </c>
      <c r="K1427">
        <f t="shared" si="23"/>
        <v>67.761447303835638</v>
      </c>
      <c r="L1427">
        <f>Копия_20208[[#This Row],[Off-Take]]/Копия_20208[[#This Row],[Number of stores]]</f>
        <v>8.7375012253700611E-3</v>
      </c>
      <c r="M1427">
        <f>Копия_20208[[#This Row],[Value (in 1000 rub)]]/Копия_20208[[#This Row],[Volume (in 1000 kg)]]/1000</f>
        <v>0.33883099579242637</v>
      </c>
    </row>
    <row r="1428" spans="1:13" hidden="1" x14ac:dyDescent="0.25">
      <c r="A1428">
        <v>2022</v>
      </c>
      <c r="B1428">
        <v>10</v>
      </c>
      <c r="C1428" s="1" t="s">
        <v>32</v>
      </c>
      <c r="D1428" s="1" t="s">
        <v>10</v>
      </c>
      <c r="E1428" s="1" t="s">
        <v>47</v>
      </c>
      <c r="F1428">
        <v>5.1253000000000002</v>
      </c>
      <c r="G1428" s="5">
        <v>461.78949999999998</v>
      </c>
      <c r="H1428">
        <v>1.0251999999999999</v>
      </c>
      <c r="I1428">
        <v>858</v>
      </c>
      <c r="J1428" s="4">
        <f>AVERAGE(Копия_20208[[#This Row],[Units (in 1000)]]*1000/Копия_20208[[#This Row],[Number of stores]])</f>
        <v>5.9735431235431236</v>
      </c>
      <c r="K1428">
        <f t="shared" si="23"/>
        <v>90.099994146684082</v>
      </c>
      <c r="L1428">
        <f>Копия_20208[[#This Row],[Off-Take]]/Копия_20208[[#This Row],[Number of stores]]</f>
        <v>6.9621714726609829E-3</v>
      </c>
      <c r="M1428">
        <f>Копия_20208[[#This Row],[Value (in 1000 rub)]]/Копия_20208[[#This Row],[Volume (in 1000 kg)]]/1000</f>
        <v>0.45043845103394459</v>
      </c>
    </row>
    <row r="1429" spans="1:13" hidden="1" x14ac:dyDescent="0.25">
      <c r="A1429">
        <v>2022</v>
      </c>
      <c r="B1429">
        <v>11</v>
      </c>
      <c r="C1429" s="1" t="s">
        <v>9</v>
      </c>
      <c r="D1429" s="1" t="s">
        <v>10</v>
      </c>
      <c r="E1429" s="1" t="s">
        <v>47</v>
      </c>
      <c r="F1429">
        <v>0.52729999999999999</v>
      </c>
      <c r="G1429" s="5">
        <v>37.752800000000001</v>
      </c>
      <c r="H1429">
        <v>0.10539999999999999</v>
      </c>
      <c r="I1429">
        <v>36</v>
      </c>
      <c r="J1429" s="4">
        <f>AVERAGE(Копия_20208[[#This Row],[Units (in 1000)]]*1000/Копия_20208[[#This Row],[Number of stores]])</f>
        <v>14.64722222222222</v>
      </c>
      <c r="K1429">
        <f t="shared" si="23"/>
        <v>71.596434667172389</v>
      </c>
      <c r="L1429">
        <f>Копия_20208[[#This Row],[Off-Take]]/Копия_20208[[#This Row],[Number of stores]]</f>
        <v>0.40686728395061722</v>
      </c>
      <c r="M1429">
        <f>Копия_20208[[#This Row],[Value (in 1000 rub)]]/Копия_20208[[#This Row],[Volume (in 1000 kg)]]/1000</f>
        <v>0.35818595825426947</v>
      </c>
    </row>
    <row r="1430" spans="1:13" hidden="1" x14ac:dyDescent="0.25">
      <c r="A1430">
        <v>2022</v>
      </c>
      <c r="B1430">
        <v>11</v>
      </c>
      <c r="C1430" s="1" t="s">
        <v>26</v>
      </c>
      <c r="D1430" s="1" t="s">
        <v>10</v>
      </c>
      <c r="E1430" s="1" t="s">
        <v>47</v>
      </c>
      <c r="F1430">
        <v>1.1739999999999999</v>
      </c>
      <c r="G1430" s="5">
        <v>97.2256</v>
      </c>
      <c r="H1430">
        <v>0.23480000000000001</v>
      </c>
      <c r="I1430">
        <v>187</v>
      </c>
      <c r="J1430" s="4">
        <f>AVERAGE(Копия_20208[[#This Row],[Units (in 1000)]]*1000/Копия_20208[[#This Row],[Number of stores]])</f>
        <v>6.2780748663101607</v>
      </c>
      <c r="K1430">
        <f t="shared" si="23"/>
        <v>82.815672913117552</v>
      </c>
      <c r="L1430">
        <f>Копия_20208[[#This Row],[Off-Take]]/Копия_20208[[#This Row],[Number of stores]]</f>
        <v>3.3572592867968772E-2</v>
      </c>
      <c r="M1430">
        <f>Копия_20208[[#This Row],[Value (in 1000 rub)]]/Копия_20208[[#This Row],[Volume (in 1000 kg)]]/1000</f>
        <v>0.41407836456558772</v>
      </c>
    </row>
    <row r="1431" spans="1:13" hidden="1" x14ac:dyDescent="0.25">
      <c r="A1431">
        <v>2022</v>
      </c>
      <c r="B1431">
        <v>11</v>
      </c>
      <c r="C1431" s="1" t="s">
        <v>32</v>
      </c>
      <c r="D1431" s="1" t="s">
        <v>10</v>
      </c>
      <c r="E1431" s="1" t="s">
        <v>47</v>
      </c>
      <c r="F1431">
        <v>4.2365000000000004</v>
      </c>
      <c r="G1431" s="5">
        <v>353.291</v>
      </c>
      <c r="H1431">
        <v>0.84730000000000005</v>
      </c>
      <c r="I1431">
        <v>778</v>
      </c>
      <c r="J1431" s="4">
        <f>AVERAGE(Копия_20208[[#This Row],[Units (in 1000)]]*1000/Копия_20208[[#This Row],[Number of stores]])</f>
        <v>5.4453727506426732</v>
      </c>
      <c r="K1431">
        <f t="shared" si="23"/>
        <v>83.392186946772085</v>
      </c>
      <c r="L1431">
        <f>Копия_20208[[#This Row],[Off-Take]]/Копия_20208[[#This Row],[Number of stores]]</f>
        <v>6.9991937668928963E-3</v>
      </c>
      <c r="M1431">
        <f>Копия_20208[[#This Row],[Value (in 1000 rub)]]/Копия_20208[[#This Row],[Volume (in 1000 kg)]]/1000</f>
        <v>0.41696093473386048</v>
      </c>
    </row>
    <row r="1432" spans="1:13" hidden="1" x14ac:dyDescent="0.25">
      <c r="A1432">
        <v>2022</v>
      </c>
      <c r="B1432">
        <v>12</v>
      </c>
      <c r="C1432" s="1" t="s">
        <v>9</v>
      </c>
      <c r="D1432" s="1" t="s">
        <v>10</v>
      </c>
      <c r="E1432" s="1" t="s">
        <v>47</v>
      </c>
      <c r="F1432">
        <v>0.1749</v>
      </c>
      <c r="G1432" s="5">
        <v>14.3406</v>
      </c>
      <c r="H1432">
        <v>3.5000000000000003E-2</v>
      </c>
      <c r="I1432">
        <v>22</v>
      </c>
      <c r="J1432" s="4">
        <f>AVERAGE(Копия_20208[[#This Row],[Units (in 1000)]]*1000/Копия_20208[[#This Row],[Number of stores]])</f>
        <v>7.95</v>
      </c>
      <c r="K1432">
        <f t="shared" si="23"/>
        <v>81.993138936535161</v>
      </c>
      <c r="L1432">
        <f>Копия_20208[[#This Row],[Off-Take]]/Копия_20208[[#This Row],[Number of stores]]</f>
        <v>0.36136363636363639</v>
      </c>
      <c r="M1432">
        <f>Копия_20208[[#This Row],[Value (in 1000 rub)]]/Копия_20208[[#This Row],[Volume (in 1000 kg)]]/1000</f>
        <v>0.40973142857142852</v>
      </c>
    </row>
    <row r="1433" spans="1:13" hidden="1" x14ac:dyDescent="0.25">
      <c r="A1433">
        <v>2022</v>
      </c>
      <c r="B1433">
        <v>12</v>
      </c>
      <c r="C1433" s="1" t="s">
        <v>26</v>
      </c>
      <c r="D1433" s="1" t="s">
        <v>10</v>
      </c>
      <c r="E1433" s="1" t="s">
        <v>47</v>
      </c>
      <c r="F1433">
        <v>2.0994999999999999</v>
      </c>
      <c r="G1433" s="5">
        <v>123.60080000000001</v>
      </c>
      <c r="H1433">
        <v>0.42</v>
      </c>
      <c r="I1433">
        <v>200</v>
      </c>
      <c r="J1433" s="4">
        <f>AVERAGE(Копия_20208[[#This Row],[Units (in 1000)]]*1000/Копия_20208[[#This Row],[Number of stores]])</f>
        <v>10.4975</v>
      </c>
      <c r="K1433">
        <f t="shared" si="23"/>
        <v>58.871540843057879</v>
      </c>
      <c r="L1433">
        <f>Копия_20208[[#This Row],[Off-Take]]/Копия_20208[[#This Row],[Number of stores]]</f>
        <v>5.2487499999999999E-2</v>
      </c>
      <c r="M1433">
        <f>Копия_20208[[#This Row],[Value (in 1000 rub)]]/Копия_20208[[#This Row],[Volume (in 1000 kg)]]/1000</f>
        <v>0.29428761904761908</v>
      </c>
    </row>
    <row r="1434" spans="1:13" hidden="1" x14ac:dyDescent="0.25">
      <c r="A1434">
        <v>2022</v>
      </c>
      <c r="B1434">
        <v>12</v>
      </c>
      <c r="C1434" s="1" t="s">
        <v>32</v>
      </c>
      <c r="D1434" s="1" t="s">
        <v>10</v>
      </c>
      <c r="E1434" s="1" t="s">
        <v>47</v>
      </c>
      <c r="F1434">
        <v>2.5091999999999999</v>
      </c>
      <c r="G1434" s="5">
        <v>223.1901</v>
      </c>
      <c r="H1434">
        <v>0.50180000000000002</v>
      </c>
      <c r="I1434">
        <v>514</v>
      </c>
      <c r="J1434" s="4">
        <f>AVERAGE(Копия_20208[[#This Row],[Units (in 1000)]]*1000/Копия_20208[[#This Row],[Number of stores]])</f>
        <v>4.8817120622568089</v>
      </c>
      <c r="K1434">
        <f t="shared" si="23"/>
        <v>88.948708751793404</v>
      </c>
      <c r="L1434">
        <f>Копия_20208[[#This Row],[Off-Take]]/Копия_20208[[#This Row],[Number of stores]]</f>
        <v>9.497494284546321E-3</v>
      </c>
      <c r="M1434">
        <f>Копия_20208[[#This Row],[Value (in 1000 rub)]]/Копия_20208[[#This Row],[Volume (in 1000 kg)]]/1000</f>
        <v>0.44477899561578316</v>
      </c>
    </row>
    <row r="1435" spans="1:13" x14ac:dyDescent="0.25">
      <c r="F1435">
        <f>SUBTOTAL(109,Копия_20208[Units (in 1000)])</f>
        <v>4647.1236999999992</v>
      </c>
      <c r="G1435" s="5">
        <f>AVERAGE(G2:G1434)</f>
        <v>1177.7679254312611</v>
      </c>
      <c r="H1435">
        <f>SUBTOTAL(109,Копия_20208[Volume (in 1000 kg)])</f>
        <v>1774.4985000000001</v>
      </c>
      <c r="I1435">
        <f>SUBTOTAL(109,Копия_20208[Number of stores])</f>
        <v>465481</v>
      </c>
      <c r="J1435" s="7">
        <f>SUBTOTAL(109,Копия_20208[Off-Take])</f>
        <v>2778.1715231749004</v>
      </c>
      <c r="K1435">
        <f>SUBTOTAL(101,Копия_20208[Price])</f>
        <v>146.82865595704013</v>
      </c>
      <c r="M1435">
        <f>SUBTOTAL(109,Копия_20208[Price per 1G])</f>
        <v>38.48822571656126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3 7 6 8 7 9 - 6 0 e 2 - 4 4 f 5 - 8 9 5 2 - a 4 6 3 b b 7 9 2 2 0 2 "   x m l n s = " h t t p : / / s c h e m a s . m i c r o s o f t . c o m / D a t a M a s h u p " > A A A A A J Y G A A B Q S w M E F A A C A A g A x a l m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x a l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p Z l f I J g l Y k A M A A H E b A A A T A B w A R m 9 y b X V s Y X M v U 2 V j d G l v b j E u b S C i G A A o o B Q A A A A A A A A A A A A A A A A A A A A A A A A A A A D t W N 1 q G 0 c U v q 7 B 7 z D Z 3 E i w C E m t A 2 2 i g i O p j V t q W k u J C Z I p I + n E W j w 7 Y 2 Z G t l x j a E x p C y 7 0 s i E 3 I e Q F 7 L S i q n 9 f Y f a N c n Y l 2 a u 1 L D m J q W 1 Y 3 W h n z u y c 7 3 x n v n O W U V D X j u C k 1 P v P 3 J + e m p 5 S T S q h Q e 5 a 5 q U 5 N i e m 6 / 1 J s u l s 2 i I 5 w k B P T x H 8 m R f e c 2 / b H H u / m S P T N f t o y 6 u 1 V E H U W y 5 w n f j K Y Z D K C 6 5 x o B J W / o v q Y w V S V W m t 9 R O t F s Q 6 Z 4 I 2 V L U w W 5 4 l p f x c c T 5 f x M E 3 1 Y j T V F 2 t W U m 7 U g D m u I 4 G m b N s y y Z 5 w V o u V 7 n P b V L k d d F w + H L u 3 k w 6 n b H J D y 2 h o a Q 3 G O T O H l P z g s N S 0 u 6 B x 9 B e o Z e 3 3 o 7 3 u + l g A E f e j u k Q 8 6 / Z N X + j 4 c A 3 m n 3 T 9 U M u 0 x q + / 7 0 U L m 7 2 C G g D w 0 h E w 7 d J p b 9 i l r F S n T I q V U 7 L 1 p D P F + j g M P A 3 8 P k f w U 2 6 5 u T M T 1 l S r p 4 J 6 f Y i L G + s g k p c H q + 9 u W k 9 B S q R o j m u 7 3 2 W 8 j f Y s s m m 9 R 3 m o n l + O t + k n A N D g 8 Y p o q G t g / m H i K N x b n Y R n O W m J m h b h n P G x 9 z R i i Q c T j L p d D o 5 s P O W W w M Z r H h C W Q t O V x D Z q o 1 c 5 U c e W r a y P G r V f P B I x D O i t J C g h k P b C t H + x v y D P B 2 E i T t G H r t m b z j F C + C K N V g Q 6 2 r R 0 c 2 i l E I G 1 I 9 J 2 0 g g Y d + v v W 3 v Z 8 w O O i L e c 2 J O c N S N 7 H Z I v F 9 w 8 s D 7 o 7 / 4 8 A x T C R h K 0 8 e U m B y J T Y D W m y R R C X K 9 R B 5 8 i Y Q x l v x o P J m L A H 1 g e H 2 g v j 6 S 0 1 M O / 2 h 4 4 + p W 9 j r q V j a l 2 z p S t z 6 5 o G 5 l s j P Z u G z F Z S s o W 0 N y G M P 8 2 B N P 2 k y 1 J x 3 7 Y r s O L L U o 5 E p N i J W r O / i B 7 6 Q d l B 6 7 p / H + W S o 1 A X T m x + A P A U Q x b V b m N L g 5 q 7 f M s r 9 1 e K M / s p a 2 K g W q 6 d K V K S G M 5 S a p A K M 8 P a I N f A 4 O z R h p 4 H k 6 b 1 k E W C n Q j Q t t / n 4 j j c G W o 9 4 c 3 0 9 7 e c S p P e 9 X b y f a U f s 1 b 1 I r P Y 1 9 G H 4 E 8 B D E r a H K 2 M F u 0 D l t F z 6 p u 5 d A y K k b R j g x O D 9 J I e b 7 B S q q 3 P d C M 0 7 L m e v o X p n 3 + O q O u 9 e t 6 V 7 / 0 / f 2 X 0 h Q i H G k K W D t y O x i 4 j p B 6 j p h B a 4 y W o c A 5 a Q S Y X 0 t A T j n d + 8 M n i 2 7 / 7 4 c b F R G Z u w B l R F V X g r Z 5 M 5 K E t l k 3 F 3 j 7 h p 3 1 9 v e X Q d 6 / j T W c 6 z n W M + 3 X s / p y 7 T m + J 7 6 Z o j 3 N n w y x / f U 8 T 3 1 V d 5 T v w N Q S w E C L Q A U A A I A C A D F q W Z X I D g f Z 6 Q A A A D 1 A A A A E g A A A A A A A A A A A A A A A A A A A A A A Q 2 9 u Z m l n L 1 B h Y 2 t h Z 2 U u e G 1 s U E s B A i 0 A F A A C A A g A x a l m V w / K 6 a u k A A A A 6 Q A A A B M A A A A A A A A A A A A A A A A A 8 A A A A F t D b 2 5 0 Z W 5 0 X 1 R 5 c G V z X S 5 4 b W x Q S w E C L Q A U A A I A C A D F q W Z X y C Y J W J A D A A B x G w A A E w A A A A A A A A A A A A A A A A D h A Q A A R m 9 y b X V s Y X M v U 2 V j d G l v b j E u b V B L B Q Y A A A A A A w A D A M I A A A C +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a A A A A A A A A K V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7 Q v 9 C 4 0 Y 8 g M j A y M C / Q o 9 C 0 0 L D Q u 9 C 1 0 L 3 Q v d G L 0 L U g 0 L 7 R i N C 4 0 L H Q u t C 4 L n t Z Z W F y L D B 9 J n F 1 b 3 Q 7 L C Z x d W 9 0 O 1 N l Y 3 R p b 2 4 x L 9 C a 0 L 7 Q v 9 C 4 0 Y 8 g M j A y M C / Q o 9 C 0 0 L D Q u 9 C 1 0 L 3 Q v d G L 0 L U g 0 L 7 R i N C 4 0 L H Q u t C 4 L n t N b 2 5 0 a C w x f S Z x d W 9 0 O y w m c X V v d D t T Z W N 0 a W 9 u M S / Q m t C + 0 L / Q u N G P I D I w M j A v 0 K P Q t N C w 0 L v Q t d C 9 0 L 3 R i 9 C 1 I N C + 0 Y j Q u N C x 0 L r Q u C 5 7 Q 2 h h b m 5 l b C w y f S Z x d W 9 0 O y w m c X V v d D t T Z W N 0 a W 9 u M S / Q m t C + 0 L / Q u N G P I D I w M j A v 0 K P Q t N C w 0 L v Q t d C 9 0 L 3 R i 9 C 1 I N C + 0 Y j Q u N C x 0 L r Q u C 5 7 Q n J h b m Q s M 3 0 m c X V v d D s s J n F 1 b 3 Q 7 U 2 V j d G l v b j E v 0 J r Q v t C / 0 L j R j y A y M D I w L 9 C j 0 L T Q s N C 7 0 L X Q v d C 9 0 Y v Q t S D Q v t G I 0 L j Q s d C 6 0 L g u e 1 d l a W d o d C B y Y W 5 n Z S w 0 f S Z x d W 9 0 O y w m c X V v d D t T Z W N 0 a W 9 u M S / Q m t C + 0 L / Q u N G P I D I w M j A v 0 K P Q t N C w 0 L v Q t d C 9 0 L 3 R i 9 C 1 I N C + 0 Y j Q u N C x 0 L r Q u C 5 7 V W 5 p d H M g K G l u I D E w M D A p L D V 9 J n F 1 b 3 Q 7 L C Z x d W 9 0 O 1 N l Y 3 R p b 2 4 x L 9 C a 0 L 7 Q v 9 C 4 0 Y 8 g M j A y M C / Q o 9 C 0 0 L D Q u 9 C 1 0 L 3 Q v d G L 0 L U g 0 L 7 R i N C 4 0 L H Q u t C 4 L n t W Y W x 1 Z S A o a W 4 g M T A w M C B y d W I p L D Z 9 J n F 1 b 3 Q 7 L C Z x d W 9 0 O 1 N l Y 3 R p b 2 4 x L 9 C a 0 L 7 Q v 9 C 4 0 Y 8 g M j A y M C / Q o 9 C 0 0 L D Q u 9 C 1 0 L 3 Q v d G L 0 L U g 0 L 7 R i N C 4 0 L H Q u t C 4 L n t W b 2 x 1 b W U g K G l u I D E w M D A g a 2 c p L D d 9 J n F 1 b 3 Q 7 L C Z x d W 9 0 O 1 N l Y 3 R p b 2 4 x L 9 C a 0 L 7 Q v 9 C 4 0 Y 8 g M j A y M C / Q o 9 C 0 0 L D Q u 9 C 1 0 L 3 Q v d G L 0 L U g 0 L 7 R i N C 4 0 L H Q u t C 4 L n t O d W 1 i Z X I g b 2 Y g c 3 R v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9 C a 0 L 7 Q v 9 C 4 0 Y 8 g M j A y M C / Q o 9 C 0 0 L D Q u 9 C 1 0 L 3 Q v d G L 0 L U g 0 L 7 R i N C 4 0 L H Q u t C 4 L n t Z Z W F y L D B 9 J n F 1 b 3 Q 7 L C Z x d W 9 0 O 1 N l Y 3 R p b 2 4 x L 9 C a 0 L 7 Q v 9 C 4 0 Y 8 g M j A y M C / Q o 9 C 0 0 L D Q u 9 C 1 0 L 3 Q v d G L 0 L U g 0 L 7 R i N C 4 0 L H Q u t C 4 L n t N b 2 5 0 a C w x f S Z x d W 9 0 O y w m c X V v d D t T Z W N 0 a W 9 u M S / Q m t C + 0 L / Q u N G P I D I w M j A v 0 K P Q t N C w 0 L v Q t d C 9 0 L 3 R i 9 C 1 I N C + 0 Y j Q u N C x 0 L r Q u C 5 7 Q 2 h h b m 5 l b C w y f S Z x d W 9 0 O y w m c X V v d D t T Z W N 0 a W 9 u M S / Q m t C + 0 L / Q u N G P I D I w M j A v 0 K P Q t N C w 0 L v Q t d C 9 0 L 3 R i 9 C 1 I N C + 0 Y j Q u N C x 0 L r Q u C 5 7 Q n J h b m Q s M 3 0 m c X V v d D s s J n F 1 b 3 Q 7 U 2 V j d G l v b j E v 0 J r Q v t C / 0 L j R j y A y M D I w L 9 C j 0 L T Q s N C 7 0 L X Q v d C 9 0 Y v Q t S D Q v t G I 0 L j Q s d C 6 0 L g u e 1 d l a W d o d C B y Y W 5 n Z S w 0 f S Z x d W 9 0 O y w m c X V v d D t T Z W N 0 a W 9 u M S / Q m t C + 0 L / Q u N G P I D I w M j A v 0 K P Q t N C w 0 L v Q t d C 9 0 L 3 R i 9 C 1 I N C + 0 Y j Q u N C x 0 L r Q u C 5 7 V W 5 p d H M g K G l u I D E w M D A p L D V 9 J n F 1 b 3 Q 7 L C Z x d W 9 0 O 1 N l Y 3 R p b 2 4 x L 9 C a 0 L 7 Q v 9 C 4 0 Y 8 g M j A y M C / Q o 9 C 0 0 L D Q u 9 C 1 0 L 3 Q v d G L 0 L U g 0 L 7 R i N C 4 0 L H Q u t C 4 L n t W Y W x 1 Z S A o a W 4 g M T A w M C B y d W I p L D Z 9 J n F 1 b 3 Q 7 L C Z x d W 9 0 O 1 N l Y 3 R p b 2 4 x L 9 C a 0 L 7 Q v 9 C 4 0 Y 8 g M j A y M C / Q o 9 C 0 0 L D Q u 9 C 1 0 L 3 Q v d G L 0 L U g 0 L 7 R i N C 4 0 L H Q u t C 4 L n t W b 2 x 1 b W U g K G l u I D E w M D A g a 2 c p L D d 9 J n F 1 b 3 Q 7 L C Z x d W 9 0 O 1 N l Y 3 R p b 2 4 x L 9 C a 0 L 7 Q v 9 C 4 0 Y 8 g M j A y M C / Q o 9 C 0 0 L D Q u 9 C 1 0 L 3 Q v d G L 0 L U g 0 L 7 R i N C 4 0 L H Q u t C 4 L n t O d W 1 i Z X I g b 2 Y g c 3 R v c m V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0 1 v b n R o J n F 1 b 3 Q 7 L C Z x d W 9 0 O 0 N o Y W 5 u Z W w m c X V v d D s s J n F 1 b 3 Q 7 Q n J h b m Q m c X V v d D s s J n F 1 b 3 Q 7 V 2 V p Z 2 h 0 I H J h b m d l J n F 1 b 3 Q 7 L C Z x d W 9 0 O 1 V u a X R z I C h p b i A x M D A w K S Z x d W 9 0 O y w m c X V v d D t W Y W x 1 Z S A o a W 4 g M T A w M C B y d W I p J n F 1 b 3 Q 7 L C Z x d W 9 0 O 1 Z v b H V t Z S A o a W 4 g M T A w M C B r Z y k m c X V v d D s s J n F 1 b 3 Q 7 T n V t Y m V y I G 9 m I H N 0 b 3 J l c y Z x d W 9 0 O 1 0 i I C 8 + P E V u d H J 5 I F R 5 c G U 9 I k Z p b G x D b 2 x 1 b W 5 U e X B l c y I g V m F s d W U 9 I n N B d 0 1 H Q m d Z R k J R V U Q i I C 8 + P E V u d H J 5 I F R 5 c G U 9 I k Z p b G x M Y X N 0 V X B k Y X R l Z C I g V m F s d W U 9 I m Q y M D I z L T E x L T A 2 V D E 2 O j E 0 O j I x L j g w M D A 1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T I i I C 8 + P E V u d H J 5 I F R 5 c G U 9 I k F k Z G V k V G 9 E Y X R h T W 9 k Z W w i I F Z h b H V l P S J s M C I g L z 4 8 R W 5 0 c n k g V H l w Z T 0 i U X V l c n l J R C I g V m F s d W U 9 I n N k N W Q w N D Z i M i 1 h M T J k L T Q y M W Y t Y W Q y Y i 0 x M z d i Y T c 3 O G F j M 2 I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C 8 l R D A l Q T M l R D A l Q j Q l R D A l Q j A l R D A l Q k I l R D A l Q j U l R D A l Q k Q l R D A l Q k Q l R D E l O E I l R D A l Q j U l M j A l R D A l Q k U l R D E l O D g l R D A l Q j g l R D A l Q j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Z U M T U 6 N T M 6 N D M u O T k 5 N z I 0 N l o i I C 8 + P E V u d H J 5 I F R 5 c G U 9 I k Z p b G x D b 2 x 1 b W 5 U e X B l c y I g V m F s d W U 9 I n N B d 0 1 H Q m d Z R k J R V U Q i I C 8 + P E V u d H J 5 I F R 5 c G U 9 I k Z p b G x D b 2 x 1 b W 5 O Y W 1 l c y I g V m F s d W U 9 I n N b J n F 1 b 3 Q 7 W W V h c i Z x d W 9 0 O y w m c X V v d D t N b 2 5 0 a C Z x d W 9 0 O y w m c X V v d D t D a G F u b m V s J n F 1 b 3 Q 7 L C Z x d W 9 0 O 0 J y Y W 5 k J n F 1 b 3 Q 7 L C Z x d W 9 0 O 1 d l a W d o d C B y Y W 5 n Z S Z x d W 9 0 O y w m c X V v d D t V b m l 0 c y A o a W 4 g M T A w M C k m c X V v d D s s J n F 1 b 3 Q 7 V m F s d W U g K G l u I D E w M D A g c n V i K S Z x d W 9 0 O y w m c X V v d D t W b 2 x 1 b W U g K G l u I D E w M D A g a 2 c p J n F 1 b 3 Q 7 L C Z x d W 9 0 O 0 5 1 b W J l c i B v Z i B z d G 9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+ 0 L / Q u N G P I D I w M j I v 0 J j Q t 9 C 8 0 L X Q v d C 1 0 L 3 Q v d G L 0 L k g 0 Y L Q u N C / L n t Z Z W F y L D B 9 J n F 1 b 3 Q 7 L C Z x d W 9 0 O 1 N l Y 3 R p b 2 4 x L 9 C a 0 L 7 Q v 9 C 4 0 Y 8 g M j A y M i / Q m N C 3 0 L z Q t d C 9 0 L X Q v d C 9 0 Y v Q u S D R g t C 4 0 L 8 u e 0 1 v b n R o L D F 9 J n F 1 b 3 Q 7 L C Z x d W 9 0 O 1 N l Y 3 R p b 2 4 x L 9 C a 0 L 7 Q v 9 C 4 0 Y 8 g M j A y M i / Q m N C 3 0 L z Q t d C 9 0 L X Q v d C 9 0 Y v Q u S D R g t C 4 0 L 8 u e 0 N o Y W 5 u Z W w s M n 0 m c X V v d D s s J n F 1 b 3 Q 7 U 2 V j d G l v b j E v 0 J r Q v t C / 0 L j R j y A y M D I y L 9 C Y 0 L f Q v N C 1 0 L 3 Q t d C 9 0 L 3 R i 9 C 5 I N G C 0 L j Q v y 5 7 Q n J h b m Q s M 3 0 m c X V v d D s s J n F 1 b 3 Q 7 U 2 V j d G l v b j E v 0 J r Q v t C / 0 L j R j y A y M D I y L 9 C Y 0 L f Q v N C 1 0 L 3 Q t d C 9 0 L 3 R i 9 C 5 I N G C 0 L j Q v y 5 7 V 2 V p Z 2 h 0 I H J h b m d l L D R 9 J n F 1 b 3 Q 7 L C Z x d W 9 0 O 1 N l Y 3 R p b 2 4 x L 9 C a 0 L 7 Q v 9 C 4 0 Y 8 g M j A y M i / Q m N C 3 0 L z Q t d C 9 0 L X Q v d C 9 0 Y v Q u S D R g t C 4 0 L 8 u e 1 V u a X R z I C h p b i A x M D A w K S w 1 f S Z x d W 9 0 O y w m c X V v d D t T Z W N 0 a W 9 u M S / Q m t C + 0 L / Q u N G P I D I w M j I v 0 J j Q t 9 C 8 0 L X Q v d C 1 0 L 3 Q v d G L 0 L k g 0 Y L Q u N C / L n t W Y W x 1 Z S A o a W 4 g M T A w M C B y d W I p L D Z 9 J n F 1 b 3 Q 7 L C Z x d W 9 0 O 1 N l Y 3 R p b 2 4 x L 9 C a 0 L 7 Q v 9 C 4 0 Y 8 g M j A y M i / Q m N C 3 0 L z Q t d C 9 0 L X Q v d C 9 0 Y v Q u S D R g t C 4 0 L 8 u e 1 Z v b H V t Z S A o a W 4 g M T A w M C B r Z y k s N 3 0 m c X V v d D s s J n F 1 b 3 Q 7 U 2 V j d G l v b j E v 0 J r Q v t C / 0 L j R j y A y M D I y L 9 C Y 0 L f Q v N C 1 0 L 3 Q t d C 9 0 L 3 R i 9 C 5 I N G C 0 L j Q v y 5 7 T n V t Y m V y I G 9 m I H N 0 b 3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m t C + 0 L / Q u N G P I D I w M j I v 0 J j Q t 9 C 8 0 L X Q v d C 1 0 L 3 Q v d G L 0 L k g 0 Y L Q u N C / L n t Z Z W F y L D B 9 J n F 1 b 3 Q 7 L C Z x d W 9 0 O 1 N l Y 3 R p b 2 4 x L 9 C a 0 L 7 Q v 9 C 4 0 Y 8 g M j A y M i / Q m N C 3 0 L z Q t d C 9 0 L X Q v d C 9 0 Y v Q u S D R g t C 4 0 L 8 u e 0 1 v b n R o L D F 9 J n F 1 b 3 Q 7 L C Z x d W 9 0 O 1 N l Y 3 R p b 2 4 x L 9 C a 0 L 7 Q v 9 C 4 0 Y 8 g M j A y M i / Q m N C 3 0 L z Q t d C 9 0 L X Q v d C 9 0 Y v Q u S D R g t C 4 0 L 8 u e 0 N o Y W 5 u Z W w s M n 0 m c X V v d D s s J n F 1 b 3 Q 7 U 2 V j d G l v b j E v 0 J r Q v t C / 0 L j R j y A y M D I y L 9 C Y 0 L f Q v N C 1 0 L 3 Q t d C 9 0 L 3 R i 9 C 5 I N G C 0 L j Q v y 5 7 Q n J h b m Q s M 3 0 m c X V v d D s s J n F 1 b 3 Q 7 U 2 V j d G l v b j E v 0 J r Q v t C / 0 L j R j y A y M D I y L 9 C Y 0 L f Q v N C 1 0 L 3 Q t d C 9 0 L 3 R i 9 C 5 I N G C 0 L j Q v y 5 7 V 2 V p Z 2 h 0 I H J h b m d l L D R 9 J n F 1 b 3 Q 7 L C Z x d W 9 0 O 1 N l Y 3 R p b 2 4 x L 9 C a 0 L 7 Q v 9 C 4 0 Y 8 g M j A y M i / Q m N C 3 0 L z Q t d C 9 0 L X Q v d C 9 0 Y v Q u S D R g t C 4 0 L 8 u e 1 V u a X R z I C h p b i A x M D A w K S w 1 f S Z x d W 9 0 O y w m c X V v d D t T Z W N 0 a W 9 u M S / Q m t C + 0 L / Q u N G P I D I w M j I v 0 J j Q t 9 C 8 0 L X Q v d C 1 0 L 3 Q v d G L 0 L k g 0 Y L Q u N C / L n t W Y W x 1 Z S A o a W 4 g M T A w M C B y d W I p L D Z 9 J n F 1 b 3 Q 7 L C Z x d W 9 0 O 1 N l Y 3 R p b 2 4 x L 9 C a 0 L 7 Q v 9 C 4 0 Y 8 g M j A y M i / Q m N C 3 0 L z Q t d C 9 0 L X Q v d C 9 0 Y v Q u S D R g t C 4 0 L 8 u e 1 Z v b H V t Z S A o a W 4 g M T A w M C B r Z y k s N 3 0 m c X V v d D s s J n F 1 b 3 Q 7 U 2 V j d G l v b j E v 0 J r Q v t C / 0 L j R j y A y M D I y L 9 C Y 0 L f Q v N C 1 0 L 3 Q t d C 9 0 L 3 R i 9 C 5 I N G C 0 L j Q v y 5 7 T n V t Y m V y I G 9 m I H N 0 b 3 J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7 Q v 9 C 4 0 Y 8 g M j A y M S / Q m N C 3 0 L z Q t d C 9 0 L X Q v d C 9 0 Y v Q u S D R g t C 4 0 L 8 u e 1 l l Y X I s M H 0 m c X V v d D s s J n F 1 b 3 Q 7 U 2 V j d G l v b j E v 0 J r Q v t C / 0 L j R j y A y M D I x L 9 C Y 0 L f Q v N C 1 0 L 3 Q t d C 9 0 L 3 R i 9 C 5 I N G C 0 L j Q v y 5 7 T W 9 u d G g s M X 0 m c X V v d D s s J n F 1 b 3 Q 7 U 2 V j d G l v b j E v 0 J r Q v t C / 0 L j R j y A y M D I x L 9 C Y 0 L f Q v N C 1 0 L 3 Q t d C 9 0 L 3 R i 9 C 5 I N G C 0 L j Q v y 5 7 Q 2 h h b m 5 l b C w y f S Z x d W 9 0 O y w m c X V v d D t T Z W N 0 a W 9 u M S / Q m t C + 0 L / Q u N G P I D I w M j E v 0 J f Q s N C 8 0 L X Q v d C 1 0 L 3 Q v d C + 0 L U g 0 L f Q v d C w 0 Y f Q t d C 9 0 L j Q t S 5 7 Q n J h b m Q s M 3 0 m c X V v d D s s J n F 1 b 3 Q 7 U 2 V j d G l v b j E v 0 J r Q v t C / 0 L j R j y A y M D I x L 9 C Y 0 L f Q v N C 1 0 L 3 Q t d C 9 0 L 3 R i 9 C 5 I N G C 0 L j Q v y 5 7 V 2 V p Z 2 h 0 I H J h b m d l L D R 9 J n F 1 b 3 Q 7 L C Z x d W 9 0 O 1 N l Y 3 R p b 2 4 x L 9 C a 0 L 7 Q v 9 C 4 0 Y 8 g M j A y M S / Q m N C 3 0 L z Q t d C 9 0 L X Q v d C 9 0 Y v Q u S D R g t C 4 0 L 8 u e 1 V u a X R z I C h p b i A x M D A w K S w 1 f S Z x d W 9 0 O y w m c X V v d D t T Z W N 0 a W 9 u M S / Q m t C + 0 L / Q u N G P I D I w M j E v 0 J j Q t 9 C 8 0 L X Q v d C 1 0 L 3 Q v d G L 0 L k g 0 Y L Q u N C / L n t W Y W x 1 Z S A o a W 4 g c n V i K S w 2 f S Z x d W 9 0 O y w m c X V v d D t T Z W N 0 a W 9 u M S / Q m t C + 0 L / Q u N G P I D I w M j E v 0 J j Q t 9 C 8 0 L X Q v d C 1 0 L 3 Q v d G L 0 L k g 0 Y L Q u N C / L n t W b 2 x 1 b W U g K G l u I D E w M D A g a 2 c p L D d 9 J n F 1 b 3 Q 7 L C Z x d W 9 0 O 1 N l Y 3 R p b 2 4 x L 9 C a 0 L 7 Q v 9 C 4 0 Y 8 g M j A y M S / Q m N C 3 0 L z Q t d C 9 0 L X Q v d C 9 0 Y v Q u S D R g t C 4 0 L 8 u e 0 5 1 b W J l c i B v Z i B z d G 9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r Q v t C / 0 L j R j y A y M D I x L 9 C Y 0 L f Q v N C 1 0 L 3 Q t d C 9 0 L 3 R i 9 C 5 I N G C 0 L j Q v y 5 7 W W V h c i w w f S Z x d W 9 0 O y w m c X V v d D t T Z W N 0 a W 9 u M S / Q m t C + 0 L / Q u N G P I D I w M j E v 0 J j Q t 9 C 8 0 L X Q v d C 1 0 L 3 Q v d G L 0 L k g 0 Y L Q u N C / L n t N b 2 5 0 a C w x f S Z x d W 9 0 O y w m c X V v d D t T Z W N 0 a W 9 u M S / Q m t C + 0 L / Q u N G P I D I w M j E v 0 J j Q t 9 C 8 0 L X Q v d C 1 0 L 3 Q v d G L 0 L k g 0 Y L Q u N C / L n t D a G F u b m V s L D J 9 J n F 1 b 3 Q 7 L C Z x d W 9 0 O 1 N l Y 3 R p b 2 4 x L 9 C a 0 L 7 Q v 9 C 4 0 Y 8 g M j A y M S / Q l 9 C w 0 L z Q t d C 9 0 L X Q v d C 9 0 L 7 Q t S D Q t 9 C 9 0 L D R h 9 C 1 0 L 3 Q u N C 1 L n t C c m F u Z C w z f S Z x d W 9 0 O y w m c X V v d D t T Z W N 0 a W 9 u M S / Q m t C + 0 L / Q u N G P I D I w M j E v 0 J j Q t 9 C 8 0 L X Q v d C 1 0 L 3 Q v d G L 0 L k g 0 Y L Q u N C / L n t X Z W l n a H Q g c m F u Z 2 U s N H 0 m c X V v d D s s J n F 1 b 3 Q 7 U 2 V j d G l v b j E v 0 J r Q v t C / 0 L j R j y A y M D I x L 9 C Y 0 L f Q v N C 1 0 L 3 Q t d C 9 0 L 3 R i 9 C 5 I N G C 0 L j Q v y 5 7 V W 5 p d H M g K G l u I D E w M D A p L D V 9 J n F 1 b 3 Q 7 L C Z x d W 9 0 O 1 N l Y 3 R p b 2 4 x L 9 C a 0 L 7 Q v 9 C 4 0 Y 8 g M j A y M S / Q m N C 3 0 L z Q t d C 9 0 L X Q v d C 9 0 Y v Q u S D R g t C 4 0 L 8 u e 1 Z h b H V l I C h p b i B y d W I p L D Z 9 J n F 1 b 3 Q 7 L C Z x d W 9 0 O 1 N l Y 3 R p b 2 4 x L 9 C a 0 L 7 Q v 9 C 4 0 Y 8 g M j A y M S / Q m N C 3 0 L z Q t d C 9 0 L X Q v d C 9 0 Y v Q u S D R g t C 4 0 L 8 u e 1 Z v b H V t Z S A o a W 4 g M T A w M C B r Z y k s N 3 0 m c X V v d D s s J n F 1 b 3 Q 7 U 2 V j d G l v b j E v 0 J r Q v t C / 0 L j R j y A y M D I x L 9 C Y 0 L f Q v N C 1 0 L 3 Q t d C 9 0 L 3 R i 9 C 5 I N G C 0 L j Q v y 5 7 T n V t Y m V y I G 9 m I H N 0 b 3 J l c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N b 2 5 0 a C Z x d W 9 0 O y w m c X V v d D t D a G F u b m V s J n F 1 b 3 Q 7 L C Z x d W 9 0 O 0 J y Y W 5 k J n F 1 b 3 Q 7 L C Z x d W 9 0 O 1 d l a W d o d C B y Y W 5 n Z S Z x d W 9 0 O y w m c X V v d D t V b m l 0 c y A o a W 4 g M T A w M C k m c X V v d D s s J n F 1 b 3 Q 7 V m F s d W U g K G l u I H J 1 Y i k m c X V v d D s s J n F 1 b 3 Q 7 V m 9 s d W 1 l I C h p b i A x M D A w I G t n K S Z x d W 9 0 O y w m c X V v d D t O d W 1 i Z X I g b 2 Y g c 3 R v c m V z J n F 1 b 3 Q 7 X S I g L z 4 8 R W 5 0 c n k g V H l w Z T 0 i R m l s b E N v b H V t b l R 5 c G V z I i B W Y W x 1 Z T 0 i c 0 F 3 T U d C Z 1 l G Q l F V R C I g L z 4 8 R W 5 0 c n k g V H l w Z T 0 i R m l s b E x h c 3 R V c G R h d G V k I i B W Y W x 1 Z T 0 i Z D I w M j M t M T E t M D Z U M T Y 6 M j M 6 N D E u M T c y M j I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F j Y j M 0 O T A w L W V i M T U t N D A x Y i 0 4 N j Z l L T R h Y W Z l N D U z N z k 2 M i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l M j B 4 b H N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2 V D E 2 O j E 0 O j I x L j g w N j U 2 N z B a I i A v P j x F b n R y e S B U e X B l P S J G a W x s Q 2 9 s d W 1 u V H l w Z X M i I F Z h b H V l P S J z Q X d N P S I g L z 4 8 R W 5 0 c n k g V H l w Z T 0 i R m l s b E N v b H V t b k 5 h b W V z I i B W Y W x 1 Z T 0 i c 1 s m c X V v d D t Z Z W F y J n F 1 b 3 Q 7 L C Z x d W 9 0 O 0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9 C Y 0 L f Q v N C 1 0 L 3 Q t d C 9 0 L 3 R i 9 C 5 I N G C 0 L j Q v y 5 7 W W V h c i w x f S Z x d W 9 0 O y w m c X V v d D t T Z W N 0 a W 9 u M S 9 T a G V l d D E v 0 J j Q t 9 C 8 0 L X Q v d C 1 0 L 3 Q v d G L 0 L k g 0 Y L Q u N C / L n t N b 2 5 0 a E 5 1 b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v 0 J j Q t 9 C 8 0 L X Q v d C 1 0 L 3 Q v d G L 0 L k g 0 Y L Q u N C / L n t Z Z W F y L D F 9 J n F 1 b 3 Q 7 L C Z x d W 9 0 O 1 N l Y 3 R p b 2 4 x L 1 N o Z W V 0 M S / Q m N C 3 0 L z Q t d C 9 0 L X Q v d C 9 0 Y v Q u S D R g t C 4 0 L 8 u e 0 1 v b n R o T n V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J T I w e G x z e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J T I w e G x z e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J T I w e G x z e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J T I w e G x z e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J T I w e G x z e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J T I w e G x z e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J T I w e G x z e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Z U M T Y 6 M T Q 6 M j E u O D A 2 N T Y 3 M F o i I C 8 + P E V u d H J 5 I F R 5 c G U 9 I k Z p b G x D b 2 x 1 b W 5 U e X B l c y I g V m F s d W U 9 I n N B d 0 0 9 I i A v P j x F b n R y e S B U e X B l P S J G a W x s Q 2 9 s d W 1 u T m F t Z X M i I F Z h b H V l P S J z W y Z x d W 9 0 O 1 l l Y X I m c X V v d D s s J n F 1 b 3 Q 7 T W 9 u d G g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0 J j Q t 9 C 8 0 L X Q v d C 1 0 L 3 Q v d G L 0 L k g 0 Y L Q u N C / L n t Z Z W F y L D F 9 J n F 1 b 3 Q 7 L C Z x d W 9 0 O 1 N l Y 3 R p b 2 4 x L 1 N o Z W V 0 M S / Q m N C 3 0 L z Q t d C 9 0 L X Q v d C 9 0 Y v Q u S D R g t C 4 0 L 8 u e 0 1 v b n R o T n V t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/ Q m N C 3 0 L z Q t d C 9 0 L X Q v d C 9 0 Y v Q u S D R g t C 4 0 L 8 u e 1 l l Y X I s M X 0 m c X V v d D s s J n F 1 b 3 Q 7 U 2 V j d G l v b j E v U 2 h l Z X Q x L 9 C Y 0 L f Q v N C 1 0 L 3 Q t d C 9 0 L 3 R i 9 C 5 I N G C 0 L j Q v y 5 7 T W 9 u d G h O d W 0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l M j B 4 b H N 4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l M j B 4 b H N 4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l M j B 4 b H N 4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l M j B 4 b H N 4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l M j B 4 b H N 4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l M j B 4 b H N 4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l M j B 4 b H N 4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l Q x N j o x N D o y M S 4 4 M D Y 1 N j c w W i I g L z 4 8 R W 5 0 c n k g V H l w Z T 0 i R m l s b E N v b H V t b l R 5 c G V z I i B W Y W x 1 Z T 0 i c 0 F 3 T T 0 i I C 8 + P E V u d H J 5 I F R 5 c G U 9 I k Z p b G x D b 2 x 1 b W 5 O Y W 1 l c y I g V m F s d W U 9 I n N b J n F 1 b 3 Q 7 W W V h c i Z x d W 9 0 O y w m c X V v d D t N b 2 5 0 a C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Q m N C 3 0 L z Q t d C 9 0 L X Q v d C 9 0 Y v Q u S D R g t C 4 0 L 8 u e 1 l l Y X I s M X 0 m c X V v d D s s J n F 1 b 3 Q 7 U 2 V j d G l v b j E v U 2 h l Z X Q x L 9 C Y 0 L f Q v N C 1 0 L 3 Q t d C 9 0 L 3 R i 9 C 5 I N G C 0 L j Q v y 5 7 T W 9 u d G h O d W 0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L 9 C Y 0 L f Q v N C 1 0 L 3 Q t d C 9 0 L 3 R i 9 C 5 I N G C 0 L j Q v y 5 7 W W V h c i w x f S Z x d W 9 0 O y w m c X V v d D t T Z W N 0 a W 9 u M S 9 T a G V l d D E v 0 J j Q t 9 C 8 0 L X Q v d C 1 0 L 3 Q v d G L 0 L k g 0 Y L Q u N C / L n t N b 2 5 0 a E 5 1 b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i U y M H h s c 3 g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i U y M H h s c 3 g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i U y M H h s c 3 g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i U y M H h s c 3 g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i U y M H h s c 3 g l M j A o M y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i U y M H h s c 3 g l M j A o M y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a 0 L 7 Q v 9 C 4 0 Y 9 f M j A y M D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Q v t C / 0 L j R j y A y M D I w L 9 C j 0 L T Q s N C 7 0 L X Q v d C 9 0 Y v Q t S D Q v t G I 0 L j Q s d C 6 0 L g u e 1 l l Y X I s M H 0 m c X V v d D s s J n F 1 b 3 Q 7 U 2 V j d G l v b j E v 0 J r Q v t C / 0 L j R j y A y M D I w L 9 C j 0 L T Q s N C 7 0 L X Q v d C 9 0 Y v Q t S D Q v t G I 0 L j Q s d C 6 0 L g u e 0 1 v b n R o L D F 9 J n F 1 b 3 Q 7 L C Z x d W 9 0 O 1 N l Y 3 R p b 2 4 x L 9 C a 0 L 7 Q v 9 C 4 0 Y 8 g M j A y M C / Q o 9 C 0 0 L D Q u 9 C 1 0 L 3 Q v d G L 0 L U g 0 L 7 R i N C 4 0 L H Q u t C 4 L n t D a G F u b m V s L D J 9 J n F 1 b 3 Q 7 L C Z x d W 9 0 O 1 N l Y 3 R p b 2 4 x L 9 C a 0 L 7 Q v 9 C 4 0 Y 8 g M j A y M C / Q o 9 C 0 0 L D Q u 9 C 1 0 L 3 Q v d G L 0 L U g 0 L 7 R i N C 4 0 L H Q u t C 4 L n t C c m F u Z C w z f S Z x d W 9 0 O y w m c X V v d D t T Z W N 0 a W 9 u M S / Q m t C + 0 L / Q u N G P I D I w M j A v 0 K P Q t N C w 0 L v Q t d C 9 0 L 3 R i 9 C 1 I N C + 0 Y j Q u N C x 0 L r Q u C 5 7 V 2 V p Z 2 h 0 I H J h b m d l L D R 9 J n F 1 b 3 Q 7 L C Z x d W 9 0 O 1 N l Y 3 R p b 2 4 x L 9 C a 0 L 7 Q v 9 C 4 0 Y 8 g M j A y M C / Q o 9 C 0 0 L D Q u 9 C 1 0 L 3 Q v d G L 0 L U g 0 L 7 R i N C 4 0 L H Q u t C 4 L n t V b m l 0 c y A o a W 4 g M T A w M C k s N X 0 m c X V v d D s s J n F 1 b 3 Q 7 U 2 V j d G l v b j E v 0 J r Q v t C / 0 L j R j y A y M D I w L 9 C j 0 L T Q s N C 7 0 L X Q v d C 9 0 Y v Q t S D Q v t G I 0 L j Q s d C 6 0 L g u e 1 Z h b H V l I C h p b i A x M D A w I H J 1 Y i k s N n 0 m c X V v d D s s J n F 1 b 3 Q 7 U 2 V j d G l v b j E v 0 J r Q v t C / 0 L j R j y A y M D I w L 9 C j 0 L T Q s N C 7 0 L X Q v d C 9 0 Y v Q t S D Q v t G I 0 L j Q s d C 6 0 L g u e 1 Z v b H V t Z S A o a W 4 g M T A w M C B r Z y k s N 3 0 m c X V v d D s s J n F 1 b 3 Q 7 U 2 V j d G l v b j E v 0 J r Q v t C / 0 L j R j y A y M D I w L 9 C j 0 L T Q s N C 7 0 L X Q v d C 9 0 Y v Q t S D Q v t G I 0 L j Q s d C 6 0 L g u e 0 5 1 b W J l c i B v Z i B z d G 9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r Q v t C / 0 L j R j y A y M D I w L 9 C j 0 L T Q s N C 7 0 L X Q v d C 9 0 Y v Q t S D Q v t G I 0 L j Q s d C 6 0 L g u e 1 l l Y X I s M H 0 m c X V v d D s s J n F 1 b 3 Q 7 U 2 V j d G l v b j E v 0 J r Q v t C / 0 L j R j y A y M D I w L 9 C j 0 L T Q s N C 7 0 L X Q v d C 9 0 Y v Q t S D Q v t G I 0 L j Q s d C 6 0 L g u e 0 1 v b n R o L D F 9 J n F 1 b 3 Q 7 L C Z x d W 9 0 O 1 N l Y 3 R p b 2 4 x L 9 C a 0 L 7 Q v 9 C 4 0 Y 8 g M j A y M C / Q o 9 C 0 0 L D Q u 9 C 1 0 L 3 Q v d G L 0 L U g 0 L 7 R i N C 4 0 L H Q u t C 4 L n t D a G F u b m V s L D J 9 J n F 1 b 3 Q 7 L C Z x d W 9 0 O 1 N l Y 3 R p b 2 4 x L 9 C a 0 L 7 Q v 9 C 4 0 Y 8 g M j A y M C / Q o 9 C 0 0 L D Q u 9 C 1 0 L 3 Q v d G L 0 L U g 0 L 7 R i N C 4 0 L H Q u t C 4 L n t C c m F u Z C w z f S Z x d W 9 0 O y w m c X V v d D t T Z W N 0 a W 9 u M S / Q m t C + 0 L / Q u N G P I D I w M j A v 0 K P Q t N C w 0 L v Q t d C 9 0 L 3 R i 9 C 1 I N C + 0 Y j Q u N C x 0 L r Q u C 5 7 V 2 V p Z 2 h 0 I H J h b m d l L D R 9 J n F 1 b 3 Q 7 L C Z x d W 9 0 O 1 N l Y 3 R p b 2 4 x L 9 C a 0 L 7 Q v 9 C 4 0 Y 8 g M j A y M C / Q o 9 C 0 0 L D Q u 9 C 1 0 L 3 Q v d G L 0 L U g 0 L 7 R i N C 4 0 L H Q u t C 4 L n t V b m l 0 c y A o a W 4 g M T A w M C k s N X 0 m c X V v d D s s J n F 1 b 3 Q 7 U 2 V j d G l v b j E v 0 J r Q v t C / 0 L j R j y A y M D I w L 9 C j 0 L T Q s N C 7 0 L X Q v d C 9 0 Y v Q t S D Q v t G I 0 L j Q s d C 6 0 L g u e 1 Z h b H V l I C h p b i A x M D A w I H J 1 Y i k s N n 0 m c X V v d D s s J n F 1 b 3 Q 7 U 2 V j d G l v b j E v 0 J r Q v t C / 0 L j R j y A y M D I w L 9 C j 0 L T Q s N C 7 0 L X Q v d C 9 0 Y v Q t S D Q v t G I 0 L j Q s d C 6 0 L g u e 1 Z v b H V t Z S A o a W 4 g M T A w M C B r Z y k s N 3 0 m c X V v d D s s J n F 1 b 3 Q 7 U 2 V j d G l v b j E v 0 J r Q v t C / 0 L j R j y A y M D I w L 9 C j 0 L T Q s N C 7 0 L X Q v d C 9 0 Y v Q t S D Q v t G I 0 L j Q s d C 6 0 L g u e 0 5 1 b W J l c i B v Z i B z d G 9 y Z X M s O H 0 m c X V v d D t d L C Z x d W 9 0 O 1 J l b G F 0 a W 9 u c 2 h p c E l u Z m 8 m c X V v d D s 6 W 1 1 9 I i A v P j x F b n R y e S B U e X B l P S J G a W x s Q 2 9 1 b n Q i I F Z h b H V l P S J s N j U y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T W 9 u d G g m c X V v d D s s J n F 1 b 3 Q 7 Q 2 h h b m 5 l b C Z x d W 9 0 O y w m c X V v d D t C c m F u Z C Z x d W 9 0 O y w m c X V v d D t X Z W l n a H Q g c m F u Z 2 U m c X V v d D s s J n F 1 b 3 Q 7 V W 5 p d H M g K G l u I D E w M D A p J n F 1 b 3 Q 7 L C Z x d W 9 0 O 1 Z h b H V l I C h p b i A x M D A w I H J 1 Y i k m c X V v d D s s J n F 1 b 3 Q 7 V m 9 s d W 1 l I C h p b i A x M D A w I G t n K S Z x d W 9 0 O y w m c X V v d D t O d W 1 i Z X I g b 2 Y g c 3 R v c m V z J n F 1 b 3 Q 7 X S I g L z 4 8 R W 5 0 c n k g V H l w Z T 0 i R m l s b E N v b H V t b l R 5 c G V z I i B W Y W x 1 Z T 0 i c 0 F 3 T U d C Z 1 l G Q l F V R C I g L z 4 8 R W 5 0 c n k g V H l w Z T 0 i R m l s b E x h c 3 R V c G R h d G V k I i B W Y W x 1 Z T 0 i Z D I w M j M t M T E t M D Z U M T Y 6 M T Q 6 M j E u O D A w M D U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A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w J T I w K D I p L y V E M C V B M y V E M C V C N C V E M C V C M C V E M C V C Q i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A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C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b v D + 3 1 F t C r A d e h u E L l C E A A A A A A g A A A A A A E G Y A A A A B A A A g A A A A P U D t b / d H C x P E a n Z V p S 0 P q / K v d F P U 3 j K E G a t B N 2 2 e K q g A A A A A D o A A A A A C A A A g A A A A 0 p p l O i f C m N Z 5 g g U r P n 7 e a I t V s a z D F I n / x E v e V X s R 5 N t Q A A A A d u I o Y M 1 P / n X n B 5 Z s D 4 J n O S 1 M 3 Q W V w p M j 0 J X f z H 8 d 7 C T H y D R Y h Q C R + L p 1 p q T N M 2 N e y E j q C / 0 J q c d b V t 2 0 K v l o P 3 o x v i k W e 7 Y 5 9 / j 2 E w C Z C f F A A A A A v o 0 j q t 2 5 A L 1 o Y s I p 7 F j f 5 w 3 0 N H Y V 5 W A M 3 B t X o A C f v X J a q E o I w 1 a 8 4 x 1 Y f 4 v I I D P l b i o p 3 P s O q / N 2 b A U V b 1 C S 1 A = = < / D a t a M a s h u p > 
</file>

<file path=customXml/itemProps1.xml><?xml version="1.0" encoding="utf-8"?>
<ds:datastoreItem xmlns:ds="http://schemas.openxmlformats.org/officeDocument/2006/customXml" ds:itemID="{F8AE30CE-C6DB-42A2-80BD-F937A1A681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6.7.1-6.7.5</vt:lpstr>
      <vt:lpstr>6.7.6</vt:lpstr>
      <vt:lpstr>6.7.7</vt:lpstr>
      <vt:lpstr>Продажи 2020-2022 год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Абузяров</dc:creator>
  <cp:lastModifiedBy>Тимур Абузяров</cp:lastModifiedBy>
  <dcterms:created xsi:type="dcterms:W3CDTF">2023-11-06T14:40:13Z</dcterms:created>
  <dcterms:modified xsi:type="dcterms:W3CDTF">2023-12-05T08:40:26Z</dcterms:modified>
</cp:coreProperties>
</file>