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Gebruiker\source\repos\ZeusKingOfTheGods\ASP.NETCinema\"/>
    </mc:Choice>
  </mc:AlternateContent>
  <xr:revisionPtr revIDLastSave="0" documentId="13_ncr:1_{246D544A-BF6D-4E7F-A1F3-2934A0EDA3A7}" xr6:coauthVersionLast="43" xr6:coauthVersionMax="43" xr10:uidLastSave="{00000000-0000-0000-0000-000000000000}"/>
  <bookViews>
    <workbookView xWindow="-108" yWindow="-108" windowWidth="23256" windowHeight="12576" xr2:uid="{22E80722-1DB3-4D4A-B95F-931B24953C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0" i="1" l="1"/>
  <c r="B33" i="1"/>
  <c r="G33" i="1"/>
  <c r="D33" i="1"/>
  <c r="C33" i="1"/>
  <c r="B22" i="1"/>
  <c r="H2" i="1"/>
  <c r="G27" i="1"/>
  <c r="G28" i="1"/>
  <c r="G29" i="1"/>
  <c r="G26" i="1"/>
  <c r="G25" i="1"/>
  <c r="D22" i="1"/>
  <c r="C22" i="1"/>
  <c r="G8" i="1"/>
  <c r="F2" i="1"/>
  <c r="F3" i="1"/>
  <c r="H3" i="1" s="1"/>
  <c r="F4" i="1"/>
  <c r="H4" i="1" s="1"/>
  <c r="F5" i="1"/>
  <c r="H5" i="1" s="1"/>
  <c r="F6" i="1"/>
  <c r="H6" i="1" s="1"/>
  <c r="F7" i="1"/>
  <c r="H7" i="1" s="1"/>
  <c r="G14" i="1"/>
  <c r="G15" i="1"/>
  <c r="G16" i="1"/>
  <c r="G17" i="1"/>
  <c r="G18" i="1"/>
  <c r="G19" i="1"/>
  <c r="G13" i="1"/>
  <c r="E33" i="1" l="1"/>
  <c r="G22" i="1"/>
  <c r="E22" i="1"/>
  <c r="H8" i="1"/>
  <c r="F8" i="1"/>
</calcChain>
</file>

<file path=xl/sharedStrings.xml><?xml version="1.0" encoding="utf-8"?>
<sst xmlns="http://schemas.openxmlformats.org/spreadsheetml/2006/main" count="75" uniqueCount="44">
  <si>
    <t>Sprint</t>
  </si>
  <si>
    <t>Beschrijving</t>
  </si>
  <si>
    <t>Van</t>
  </si>
  <si>
    <t>Tot</t>
  </si>
  <si>
    <t>Aantal Weken</t>
  </si>
  <si>
    <t>Schatting tijd per week (Uren)</t>
  </si>
  <si>
    <t>Schatting tijd voor sprint (Uren)</t>
  </si>
  <si>
    <t>Datum afgerond</t>
  </si>
  <si>
    <t>Prioriteit</t>
  </si>
  <si>
    <t>Daadwerkelijk</t>
  </si>
  <si>
    <t>Verschil</t>
  </si>
  <si>
    <t>Tot tijden:</t>
  </si>
  <si>
    <t>Geschatte tijd (Uur)</t>
  </si>
  <si>
    <t>Daadwerkelijke tijd (Uur)</t>
  </si>
  <si>
    <t>Verschil (Uur)</t>
  </si>
  <si>
    <t>Waarom gaat het zo lang duren?</t>
  </si>
  <si>
    <t>Sprint 4</t>
  </si>
  <si>
    <t>Documentatie bijwerken.</t>
  </si>
  <si>
    <t>Sprint 5</t>
  </si>
  <si>
    <t>Niet af</t>
  </si>
  <si>
    <t>Feedback verwerken.</t>
  </si>
  <si>
    <t>Unit tests bijwerken.</t>
  </si>
  <si>
    <t>Logica toevoegen voor het automatisch aanmaken van een tasktype bij het toevoegen van draaitijden.</t>
  </si>
  <si>
    <t>Container opdracht verbeteren.</t>
  </si>
  <si>
    <t>Logica toevoegen voor het toevoegen van films, halls, screenings, users, tasks en employees.</t>
  </si>
  <si>
    <t>Stored procedures gebruiken voor het ophalen van data.</t>
  </si>
  <si>
    <t>Fouthandeling toevoegen.</t>
  </si>
  <si>
    <t>Beschikbare tijd</t>
  </si>
  <si>
    <t>Verschil beschikbare tijd</t>
  </si>
  <si>
    <t>Geschatte tijd</t>
  </si>
  <si>
    <t>SOLID</t>
  </si>
  <si>
    <t>Triggers maken voor het afvangen van database constraints of voor het bijwerken van gerelateerde entiteiten.</t>
  </si>
  <si>
    <t>Een lokaal opgezette webapplicatie met database deployen en beschikbaar stellen in een gehoste omgeving.</t>
  </si>
  <si>
    <t>De unit test zijn erg belangrijk bij het uitbreiden van mijn applicatie ik wil daarom ervoor zorgen dat ik genoeg tijd vrij maak voor het maken van unit tests.</t>
  </si>
  <si>
    <t>Aangezien ik nog niet weet hoeveel feedback ik zal krijgen van de vorige sprint, moet ik hier redelijk veel tijd voor vrijmaken.</t>
  </si>
  <si>
    <t>Waarom duurde het zo lang?</t>
  </si>
  <si>
    <t>Dit is een redelijk breed onderwerp en ik heb nog niet precies bepaald aan welke onderdelen ik tijd wil gaan besteden. Daarom heb ik 20 uur hiervoor vrijgemaakt.</t>
  </si>
  <si>
    <t>Dit zal niet extreem lastig worden maar voor het geval het moeilijker blijkt te zijn heb ik toch 10 uur vrij gemaakt.</t>
  </si>
  <si>
    <t>Ik zal een heel groot deel van de container opdracht moeten aanpassen of opnieuw moeten maken als ik de feedback van de docenten wil verwerken. Daarom heb ik erg veel tijd vrijgemaakt hiervoor.</t>
  </si>
  <si>
    <t>Ik weet op het moment van schrijven niet precies wat dit inhoudt dus ik zal er redelijk wat tijd voor vrijmaken.</t>
  </si>
  <si>
    <t>Dit zal in de tussentijd gemaakt worden als het blijkt dat ik bepaalde dingen in mijn applicatie heb aangepast en als dat nog niet in mijn document staat.</t>
  </si>
  <si>
    <t>Dit kan erg lang doorblijven gaan dus ik zet er een maximum van 10 uur voor deze sprint op.</t>
  </si>
  <si>
    <t>Ik weet niet zeker hoe lang dit gaat duren dus ik zal er niet te veel maar ook niet te weinig tijd voor vrijmaken.</t>
  </si>
  <si>
    <t>Dit heb ik vaker gedaan dus dit zal niet heel lang moeten duren.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</si>
</sst>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8" formatCode="_-* #,##0.0_-;\-* #,##0.0_-;_-* &quot;-&quot;??_-;_-@_-"/>
    <numFmt numFmtId="169" formatCode="_-* #,##0.0_-;\-* #,##0.0_-;_-* &quot;-&quot;?_-;_-@_-"/>
  </numFmts>
  <fonts count="12">
    <font>
      <sz val="11"/>
      <color theme="1"/>
      <name val="Calibri"/>
      <family val="2"/>
      <scheme val="minor"/>
    </font>
    <font>
      <sz val="11"/>
      <color theme="1"/>
      <name val="Calibri"/>
      <family val="2"/>
      <scheme val="minor"/>
    </font>
    <font>
      <b/>
      <sz val="10"/>
      <color rgb="FFF3F3F3"/>
      <name val="Montserrat"/>
    </font>
    <font>
      <sz val="10"/>
      <color theme="1"/>
      <name val="Arial"/>
      <family val="2"/>
    </font>
    <font>
      <sz val="10"/>
      <color theme="1"/>
      <name val="Montserrat"/>
    </font>
    <font>
      <sz val="10"/>
      <color rgb="FF000000"/>
      <name val="Montserrat"/>
    </font>
    <font>
      <b/>
      <sz val="10"/>
      <color rgb="FFF2F2F2"/>
      <name val="Montserrat"/>
    </font>
    <font>
      <sz val="11"/>
      <color rgb="FF000000"/>
      <name val="Montserrat"/>
    </font>
    <font>
      <sz val="11"/>
      <color theme="1"/>
      <name val="Montserrat"/>
    </font>
    <font>
      <sz val="10"/>
      <color rgb="FFF2F2F2"/>
      <name val="Montserrat"/>
    </font>
    <font>
      <sz val="10"/>
      <color theme="0"/>
      <name val="Arial"/>
      <family val="2"/>
    </font>
    <font>
      <sz val="10"/>
      <color theme="0"/>
      <name val="Montserrat"/>
    </font>
  </fonts>
  <fills count="6">
    <fill>
      <patternFill patternType="none"/>
    </fill>
    <fill>
      <patternFill patternType="gray125"/>
    </fill>
    <fill>
      <patternFill patternType="solid">
        <fgColor rgb="FFCC0000"/>
        <bgColor indexed="64"/>
      </patternFill>
    </fill>
    <fill>
      <patternFill patternType="solid">
        <fgColor rgb="FF5B9BD5"/>
        <bgColor indexed="64"/>
      </patternFill>
    </fill>
    <fill>
      <patternFill patternType="solid">
        <fgColor rgb="FFF8696B"/>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2" borderId="1" xfId="0" applyFont="1" applyFill="1" applyBorder="1" applyAlignment="1">
      <alignment wrapText="1"/>
    </xf>
    <xf numFmtId="0" fontId="4" fillId="0" borderId="1" xfId="0" applyFont="1" applyBorder="1" applyAlignment="1">
      <alignment horizontal="right" wrapText="1"/>
    </xf>
    <xf numFmtId="0" fontId="3" fillId="0" borderId="1" xfId="0" applyFont="1" applyBorder="1" applyAlignment="1">
      <alignment wrapText="1"/>
    </xf>
    <xf numFmtId="0" fontId="4" fillId="0" borderId="1" xfId="0" applyFont="1" applyBorder="1" applyAlignment="1">
      <alignment wrapText="1"/>
    </xf>
    <xf numFmtId="15" fontId="5" fillId="0" borderId="1" xfId="0" applyNumberFormat="1" applyFont="1" applyBorder="1" applyAlignment="1">
      <alignment horizontal="right" wrapText="1"/>
    </xf>
    <xf numFmtId="0" fontId="6" fillId="3" borderId="1" xfId="0" applyFont="1" applyFill="1" applyBorder="1" applyAlignment="1">
      <alignment wrapText="1"/>
    </xf>
    <xf numFmtId="0" fontId="2" fillId="3" borderId="1" xfId="0" applyFont="1" applyFill="1" applyBorder="1" applyAlignment="1">
      <alignment wrapText="1"/>
    </xf>
    <xf numFmtId="0" fontId="4" fillId="4" borderId="1" xfId="0" applyFont="1" applyFill="1" applyBorder="1" applyAlignment="1">
      <alignment horizontal="right" wrapText="1"/>
    </xf>
    <xf numFmtId="0" fontId="7" fillId="0" borderId="1" xfId="0" applyFont="1" applyBorder="1" applyAlignment="1">
      <alignment wrapText="1"/>
    </xf>
    <xf numFmtId="0" fontId="8" fillId="0" borderId="1" xfId="0" applyFont="1" applyBorder="1" applyAlignment="1">
      <alignment wrapText="1"/>
    </xf>
    <xf numFmtId="0" fontId="9" fillId="3" borderId="1" xfId="0" applyFont="1" applyFill="1" applyBorder="1" applyAlignment="1">
      <alignment wrapText="1"/>
    </xf>
    <xf numFmtId="0" fontId="3" fillId="3" borderId="1" xfId="0" applyFont="1" applyFill="1" applyBorder="1" applyAlignment="1">
      <alignment wrapText="1"/>
    </xf>
    <xf numFmtId="0" fontId="3" fillId="5" borderId="1" xfId="0" applyFont="1" applyFill="1" applyBorder="1" applyAlignment="1">
      <alignment wrapText="1"/>
    </xf>
    <xf numFmtId="168" fontId="4" fillId="0" borderId="1" xfId="1" applyNumberFormat="1" applyFont="1" applyBorder="1" applyAlignment="1">
      <alignment horizontal="right" wrapText="1"/>
    </xf>
    <xf numFmtId="168" fontId="0" fillId="0" borderId="0" xfId="0" applyNumberFormat="1"/>
    <xf numFmtId="0" fontId="8" fillId="0" borderId="2" xfId="0" applyFont="1" applyFill="1" applyBorder="1" applyAlignment="1">
      <alignment wrapText="1"/>
    </xf>
    <xf numFmtId="169" fontId="3" fillId="0" borderId="1" xfId="0" applyNumberFormat="1" applyFont="1" applyBorder="1" applyAlignment="1">
      <alignment wrapText="1"/>
    </xf>
    <xf numFmtId="0" fontId="10" fillId="3" borderId="1" xfId="0" applyFont="1" applyFill="1" applyBorder="1" applyAlignment="1">
      <alignment wrapText="1"/>
    </xf>
    <xf numFmtId="0" fontId="11" fillId="3" borderId="1" xfId="0" applyFont="1" applyFill="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F840-217A-487E-A4A4-1D61301F5C6F}">
  <dimension ref="A1:J34"/>
  <sheetViews>
    <sheetView tabSelected="1" topLeftCell="D22" workbookViewId="0">
      <selection activeCell="H33" sqref="H33"/>
    </sheetView>
  </sheetViews>
  <sheetFormatPr defaultRowHeight="14.4"/>
  <cols>
    <col min="1" max="1" width="11.77734375" customWidth="1"/>
    <col min="2" max="2" width="15.21875" customWidth="1"/>
    <col min="3" max="3" width="64.109375" customWidth="1"/>
    <col min="4" max="4" width="13.44140625" customWidth="1"/>
    <col min="5" max="5" width="14" customWidth="1"/>
    <col min="6" max="6" width="14.44140625" customWidth="1"/>
    <col min="7" max="7" width="23" customWidth="1"/>
    <col min="8" max="8" width="85" customWidth="1"/>
    <col min="9" max="9" width="68.33203125" customWidth="1"/>
  </cols>
  <sheetData>
    <row r="1" spans="1:10" ht="28.8" customHeight="1" thickBot="1">
      <c r="A1" s="1" t="s">
        <v>0</v>
      </c>
      <c r="B1" s="1"/>
      <c r="C1" s="1" t="s">
        <v>1</v>
      </c>
      <c r="D1" s="1" t="s">
        <v>2</v>
      </c>
      <c r="E1" s="1" t="s">
        <v>3</v>
      </c>
      <c r="F1" s="1" t="s">
        <v>4</v>
      </c>
      <c r="G1" s="1" t="s">
        <v>5</v>
      </c>
      <c r="H1" s="1" t="s">
        <v>6</v>
      </c>
      <c r="I1" s="1"/>
      <c r="J1" s="13"/>
    </row>
    <row r="2" spans="1:10" ht="16.2" customHeight="1" thickBot="1">
      <c r="A2" s="2">
        <v>1</v>
      </c>
      <c r="B2" s="3"/>
      <c r="C2" s="4"/>
      <c r="D2" s="5">
        <v>43500</v>
      </c>
      <c r="E2" s="5">
        <v>43518</v>
      </c>
      <c r="F2" s="14">
        <f t="shared" ref="F2:F6" si="0">(E2-D2)/7</f>
        <v>2.5714285714285716</v>
      </c>
      <c r="G2" s="2">
        <v>35</v>
      </c>
      <c r="H2" s="14">
        <f>F2*G2</f>
        <v>90</v>
      </c>
      <c r="I2" s="4"/>
      <c r="J2" s="13"/>
    </row>
    <row r="3" spans="1:10" ht="19.2" customHeight="1" thickBot="1">
      <c r="A3" s="2">
        <v>2</v>
      </c>
      <c r="B3" s="3"/>
      <c r="C3" s="4"/>
      <c r="D3" s="5">
        <v>43519</v>
      </c>
      <c r="E3" s="5">
        <v>43546</v>
      </c>
      <c r="F3" s="14">
        <f t="shared" si="0"/>
        <v>3.8571428571428572</v>
      </c>
      <c r="G3" s="2">
        <v>35</v>
      </c>
      <c r="H3" s="14">
        <f t="shared" ref="H3:H7" si="1">F3*G3</f>
        <v>135</v>
      </c>
      <c r="I3" s="4"/>
      <c r="J3" s="13"/>
    </row>
    <row r="4" spans="1:10" ht="16.8" customHeight="1" thickBot="1">
      <c r="A4" s="2">
        <v>3</v>
      </c>
      <c r="B4" s="3"/>
      <c r="C4" s="4"/>
      <c r="D4" s="5">
        <v>43546</v>
      </c>
      <c r="E4" s="5">
        <v>43567</v>
      </c>
      <c r="F4" s="14">
        <f t="shared" si="0"/>
        <v>3</v>
      </c>
      <c r="G4" s="2">
        <v>35</v>
      </c>
      <c r="H4" s="14">
        <f t="shared" si="1"/>
        <v>105</v>
      </c>
      <c r="I4" s="4"/>
      <c r="J4" s="13"/>
    </row>
    <row r="5" spans="1:10" ht="18" customHeight="1" thickBot="1">
      <c r="A5" s="2">
        <v>4</v>
      </c>
      <c r="B5" s="3"/>
      <c r="C5" s="4"/>
      <c r="D5" s="5">
        <v>43568</v>
      </c>
      <c r="E5" s="5">
        <v>43595</v>
      </c>
      <c r="F5" s="14">
        <f t="shared" si="0"/>
        <v>3.8571428571428572</v>
      </c>
      <c r="G5" s="2">
        <v>35</v>
      </c>
      <c r="H5" s="14">
        <f t="shared" si="1"/>
        <v>135</v>
      </c>
      <c r="I5" s="4"/>
      <c r="J5" s="13"/>
    </row>
    <row r="6" spans="1:10" ht="18" customHeight="1" thickBot="1">
      <c r="A6" s="2">
        <v>5</v>
      </c>
      <c r="B6" s="3"/>
      <c r="C6" s="4"/>
      <c r="D6" s="5">
        <v>43595</v>
      </c>
      <c r="E6" s="5">
        <v>43616</v>
      </c>
      <c r="F6" s="14">
        <f t="shared" si="0"/>
        <v>3</v>
      </c>
      <c r="G6" s="2">
        <v>35</v>
      </c>
      <c r="H6" s="14">
        <f t="shared" si="1"/>
        <v>105</v>
      </c>
      <c r="I6" s="4"/>
      <c r="J6" s="13"/>
    </row>
    <row r="7" spans="1:10" ht="18" customHeight="1" thickBot="1">
      <c r="A7" s="2">
        <v>6</v>
      </c>
      <c r="B7" s="3"/>
      <c r="C7" s="4"/>
      <c r="D7" s="5">
        <v>43617</v>
      </c>
      <c r="E7" s="5">
        <v>43637</v>
      </c>
      <c r="F7" s="14">
        <f>(E7-D7)/7</f>
        <v>2.8571428571428572</v>
      </c>
      <c r="G7" s="2">
        <v>35</v>
      </c>
      <c r="H7" s="14">
        <f t="shared" si="1"/>
        <v>100</v>
      </c>
      <c r="I7" s="4"/>
      <c r="J7" s="13"/>
    </row>
    <row r="8" spans="1:10" ht="15" thickBot="1">
      <c r="A8" s="3"/>
      <c r="B8" s="3"/>
      <c r="C8" s="3"/>
      <c r="D8" s="3"/>
      <c r="E8" s="3"/>
      <c r="F8" s="14">
        <f>SUM(F2:F7)</f>
        <v>19.142857142857142</v>
      </c>
      <c r="G8" s="2">
        <f>SUM(G2:G6)</f>
        <v>175</v>
      </c>
      <c r="H8" s="14">
        <f>SUM(H2:H6)</f>
        <v>570</v>
      </c>
      <c r="I8" s="4"/>
      <c r="J8" s="13"/>
    </row>
    <row r="9" spans="1:10" ht="15" thickBot="1">
      <c r="A9" s="3"/>
      <c r="B9" s="3"/>
      <c r="C9" s="3"/>
      <c r="D9" s="3"/>
      <c r="E9" s="3"/>
      <c r="F9" s="3"/>
      <c r="G9" s="3"/>
      <c r="H9" s="3"/>
      <c r="I9" s="3"/>
      <c r="J9" s="13"/>
    </row>
    <row r="10" spans="1:10" ht="15" thickBot="1">
      <c r="A10" s="3"/>
      <c r="B10" s="3"/>
      <c r="C10" s="3"/>
      <c r="D10" s="3"/>
      <c r="E10" s="3"/>
      <c r="F10" s="3"/>
      <c r="G10" s="3"/>
      <c r="H10" s="3"/>
      <c r="I10" s="3"/>
      <c r="J10" s="13"/>
    </row>
    <row r="11" spans="1:10" ht="15" thickBot="1">
      <c r="A11" s="3"/>
      <c r="B11" s="3"/>
      <c r="C11" s="3"/>
      <c r="D11" s="3"/>
      <c r="E11" s="3"/>
      <c r="F11" s="3"/>
      <c r="G11" s="3"/>
      <c r="H11" s="3"/>
      <c r="I11" s="3"/>
      <c r="J11" s="13"/>
    </row>
    <row r="12" spans="1:10" ht="30" customHeight="1" thickBot="1">
      <c r="A12" s="6" t="s">
        <v>16</v>
      </c>
      <c r="B12" s="6" t="s">
        <v>7</v>
      </c>
      <c r="C12" s="6" t="s">
        <v>1</v>
      </c>
      <c r="D12" s="6" t="s">
        <v>8</v>
      </c>
      <c r="E12" s="7" t="s">
        <v>12</v>
      </c>
      <c r="F12" s="7" t="s">
        <v>13</v>
      </c>
      <c r="G12" s="7" t="s">
        <v>14</v>
      </c>
      <c r="H12" s="19" t="s">
        <v>15</v>
      </c>
      <c r="I12" s="18" t="s">
        <v>35</v>
      </c>
    </row>
    <row r="13" spans="1:10" ht="28.8" customHeight="1" thickBot="1">
      <c r="A13" s="4"/>
      <c r="B13" s="4" t="s">
        <v>19</v>
      </c>
      <c r="C13" s="9" t="s">
        <v>21</v>
      </c>
      <c r="D13" s="8">
        <v>2</v>
      </c>
      <c r="E13" s="2">
        <v>10</v>
      </c>
      <c r="F13" s="2">
        <v>0</v>
      </c>
      <c r="G13" s="8">
        <f>E13-F13</f>
        <v>10</v>
      </c>
      <c r="H13" s="3" t="s">
        <v>33</v>
      </c>
      <c r="I13" s="3"/>
    </row>
    <row r="14" spans="1:10" ht="28.2" customHeight="1" thickBot="1">
      <c r="A14" s="4"/>
      <c r="B14" s="4" t="s">
        <v>19</v>
      </c>
      <c r="C14" s="9" t="s">
        <v>20</v>
      </c>
      <c r="D14" s="8">
        <v>1</v>
      </c>
      <c r="E14" s="2">
        <v>20</v>
      </c>
      <c r="F14" s="2">
        <v>0</v>
      </c>
      <c r="G14" s="8">
        <f t="shared" ref="G14:G19" si="2">E14-F14</f>
        <v>20</v>
      </c>
      <c r="H14" s="3" t="s">
        <v>34</v>
      </c>
      <c r="I14" s="3"/>
    </row>
    <row r="15" spans="1:10" ht="30.6" customHeight="1" thickBot="1">
      <c r="A15" s="4"/>
      <c r="B15" s="4" t="s">
        <v>19</v>
      </c>
      <c r="C15" s="9" t="s">
        <v>24</v>
      </c>
      <c r="D15" s="8">
        <v>3</v>
      </c>
      <c r="E15" s="2">
        <v>20</v>
      </c>
      <c r="F15" s="2">
        <v>0</v>
      </c>
      <c r="G15" s="8">
        <f t="shared" si="2"/>
        <v>20</v>
      </c>
      <c r="H15" s="3" t="s">
        <v>36</v>
      </c>
      <c r="I15" s="3"/>
    </row>
    <row r="16" spans="1:10" ht="31.2" customHeight="1" thickBot="1">
      <c r="A16" s="4"/>
      <c r="B16" s="4" t="s">
        <v>19</v>
      </c>
      <c r="C16" s="9" t="s">
        <v>22</v>
      </c>
      <c r="D16" s="8">
        <v>3</v>
      </c>
      <c r="E16" s="2">
        <v>10</v>
      </c>
      <c r="F16" s="2">
        <v>0</v>
      </c>
      <c r="G16" s="8">
        <f t="shared" si="2"/>
        <v>10</v>
      </c>
      <c r="H16" s="3" t="s">
        <v>37</v>
      </c>
      <c r="I16" s="3"/>
    </row>
    <row r="17" spans="1:9" ht="33" customHeight="1" thickBot="1">
      <c r="A17" s="3"/>
      <c r="B17" s="4" t="s">
        <v>19</v>
      </c>
      <c r="C17" s="9" t="s">
        <v>23</v>
      </c>
      <c r="D17" s="8">
        <v>1</v>
      </c>
      <c r="E17" s="2">
        <v>30</v>
      </c>
      <c r="F17" s="2">
        <v>0</v>
      </c>
      <c r="G17" s="8">
        <f t="shared" si="2"/>
        <v>30</v>
      </c>
      <c r="H17" s="3" t="s">
        <v>38</v>
      </c>
      <c r="I17" s="3"/>
    </row>
    <row r="18" spans="1:9" ht="29.4" customHeight="1" thickBot="1">
      <c r="A18" s="3"/>
      <c r="B18" s="4" t="s">
        <v>19</v>
      </c>
      <c r="C18" s="9" t="s">
        <v>25</v>
      </c>
      <c r="D18" s="8">
        <v>4</v>
      </c>
      <c r="E18" s="2">
        <v>15</v>
      </c>
      <c r="F18" s="2">
        <v>0</v>
      </c>
      <c r="G18" s="8">
        <f t="shared" si="2"/>
        <v>15</v>
      </c>
      <c r="H18" s="3" t="s">
        <v>39</v>
      </c>
      <c r="I18" s="3"/>
    </row>
    <row r="19" spans="1:9" ht="32.4" customHeight="1" thickBot="1">
      <c r="A19" s="4"/>
      <c r="B19" s="4" t="s">
        <v>19</v>
      </c>
      <c r="C19" s="9" t="s">
        <v>17</v>
      </c>
      <c r="D19" s="8">
        <v>4</v>
      </c>
      <c r="E19" s="2">
        <v>8</v>
      </c>
      <c r="F19" s="2">
        <v>0</v>
      </c>
      <c r="G19" s="8">
        <f t="shared" si="2"/>
        <v>8</v>
      </c>
      <c r="H19" s="3" t="s">
        <v>40</v>
      </c>
      <c r="I19" s="3"/>
    </row>
    <row r="20" spans="1:9" ht="15" thickBot="1">
      <c r="A20" s="3"/>
      <c r="B20" s="3"/>
      <c r="C20" s="3"/>
      <c r="D20" s="3"/>
      <c r="E20" s="3"/>
      <c r="F20" s="3"/>
      <c r="G20" s="3"/>
      <c r="H20" s="3"/>
      <c r="I20" s="3"/>
    </row>
    <row r="21" spans="1:9" ht="16.8" customHeight="1" thickBot="1">
      <c r="A21" s="3"/>
      <c r="B21" s="16" t="s">
        <v>27</v>
      </c>
      <c r="C21" s="9" t="s">
        <v>29</v>
      </c>
      <c r="D21" s="9" t="s">
        <v>9</v>
      </c>
      <c r="E21" s="9" t="s">
        <v>10</v>
      </c>
      <c r="F21" s="9"/>
      <c r="G21" s="9" t="s">
        <v>28</v>
      </c>
      <c r="H21" s="3"/>
      <c r="I21" s="3"/>
    </row>
    <row r="22" spans="1:9" ht="16.8" customHeight="1" thickBot="1">
      <c r="A22" s="9" t="s">
        <v>11</v>
      </c>
      <c r="B22" s="15">
        <f>H5</f>
        <v>135</v>
      </c>
      <c r="C22" s="2">
        <f>SUM(E13:E19)</f>
        <v>113</v>
      </c>
      <c r="D22" s="2">
        <f>SUM(F13:F19)</f>
        <v>0</v>
      </c>
      <c r="E22" s="2">
        <f>C22-D22</f>
        <v>113</v>
      </c>
      <c r="F22" s="3"/>
      <c r="G22" s="17">
        <f>B22-C22</f>
        <v>22</v>
      </c>
      <c r="H22" s="3"/>
      <c r="I22" s="3"/>
    </row>
    <row r="23" spans="1:9" ht="15" thickBot="1">
      <c r="A23" s="3"/>
      <c r="B23" s="3"/>
      <c r="C23" s="3"/>
      <c r="D23" s="3"/>
      <c r="E23" s="3"/>
      <c r="F23" s="3"/>
      <c r="G23" s="3"/>
      <c r="H23" s="3"/>
      <c r="I23" s="3"/>
    </row>
    <row r="24" spans="1:9" ht="27" customHeight="1" thickBot="1">
      <c r="A24" s="6" t="s">
        <v>18</v>
      </c>
      <c r="B24" s="6" t="s">
        <v>7</v>
      </c>
      <c r="C24" s="6" t="s">
        <v>1</v>
      </c>
      <c r="D24" s="6" t="s">
        <v>8</v>
      </c>
      <c r="E24" s="7" t="s">
        <v>12</v>
      </c>
      <c r="F24" s="7" t="s">
        <v>13</v>
      </c>
      <c r="G24" s="7" t="s">
        <v>14</v>
      </c>
      <c r="H24" s="11" t="s">
        <v>15</v>
      </c>
      <c r="I24" s="12"/>
    </row>
    <row r="25" spans="1:9" ht="31.8" customHeight="1" thickBot="1">
      <c r="A25" s="4"/>
      <c r="B25" s="4" t="s">
        <v>19</v>
      </c>
      <c r="C25" s="9" t="s">
        <v>21</v>
      </c>
      <c r="D25" s="8">
        <v>2</v>
      </c>
      <c r="E25" s="2">
        <v>5</v>
      </c>
      <c r="F25" s="2">
        <v>0</v>
      </c>
      <c r="G25" s="8">
        <f>E25-F25</f>
        <v>5</v>
      </c>
      <c r="H25" s="3" t="s">
        <v>33</v>
      </c>
      <c r="I25" s="3"/>
    </row>
    <row r="26" spans="1:9" ht="31.8" customHeight="1" thickBot="1">
      <c r="A26" s="4"/>
      <c r="B26" s="4" t="s">
        <v>19</v>
      </c>
      <c r="C26" s="9" t="s">
        <v>20</v>
      </c>
      <c r="D26" s="8">
        <v>1</v>
      </c>
      <c r="E26" s="2">
        <v>20</v>
      </c>
      <c r="F26" s="2">
        <v>0</v>
      </c>
      <c r="G26" s="8">
        <f t="shared" ref="G26:G30" si="3">E26-F26</f>
        <v>20</v>
      </c>
      <c r="H26" s="3" t="s">
        <v>34</v>
      </c>
      <c r="I26" s="3"/>
    </row>
    <row r="27" spans="1:9" ht="29.4" customHeight="1" thickBot="1">
      <c r="A27" s="3"/>
      <c r="B27" s="4" t="s">
        <v>19</v>
      </c>
      <c r="C27" s="10" t="s">
        <v>26</v>
      </c>
      <c r="D27" s="8">
        <v>2</v>
      </c>
      <c r="E27" s="2">
        <v>8</v>
      </c>
      <c r="F27" s="3">
        <v>0</v>
      </c>
      <c r="G27" s="8">
        <f t="shared" si="3"/>
        <v>8</v>
      </c>
      <c r="H27" s="3" t="s">
        <v>42</v>
      </c>
      <c r="I27" s="3"/>
    </row>
    <row r="28" spans="1:9" ht="21" customHeight="1" thickBot="1">
      <c r="A28" s="3"/>
      <c r="B28" s="4" t="s">
        <v>19</v>
      </c>
      <c r="C28" s="9" t="s">
        <v>30</v>
      </c>
      <c r="D28" s="8">
        <v>3</v>
      </c>
      <c r="E28" s="2">
        <v>10</v>
      </c>
      <c r="F28" s="3">
        <v>0</v>
      </c>
      <c r="G28" s="8">
        <f t="shared" si="3"/>
        <v>10</v>
      </c>
      <c r="H28" s="3" t="s">
        <v>41</v>
      </c>
      <c r="I28" s="3"/>
    </row>
    <row r="29" spans="1:9" ht="30.6" customHeight="1" thickBot="1">
      <c r="A29" s="3"/>
      <c r="B29" s="4" t="s">
        <v>19</v>
      </c>
      <c r="C29" s="9" t="s">
        <v>31</v>
      </c>
      <c r="D29" s="8">
        <v>1</v>
      </c>
      <c r="E29" s="3">
        <v>15</v>
      </c>
      <c r="F29" s="3">
        <v>0</v>
      </c>
      <c r="G29" s="8">
        <f t="shared" si="3"/>
        <v>15</v>
      </c>
      <c r="H29" s="3" t="s">
        <v>39</v>
      </c>
      <c r="I29" s="3"/>
    </row>
    <row r="30" spans="1:9" ht="28.8" thickBot="1">
      <c r="A30" s="3"/>
      <c r="B30" s="4" t="s">
        <v>19</v>
      </c>
      <c r="C30" s="9" t="s">
        <v>32</v>
      </c>
      <c r="D30" s="8">
        <v>3</v>
      </c>
      <c r="E30" s="3">
        <v>5</v>
      </c>
      <c r="F30" s="3">
        <v>0</v>
      </c>
      <c r="G30" s="8">
        <f>E30-F30</f>
        <v>5</v>
      </c>
      <c r="H30" s="3" t="s">
        <v>43</v>
      </c>
      <c r="I30" s="3"/>
    </row>
    <row r="31" spans="1:9" ht="15" thickBot="1">
      <c r="A31" s="3"/>
      <c r="B31" s="3"/>
      <c r="C31" s="3"/>
      <c r="D31" s="3"/>
      <c r="E31" s="3"/>
      <c r="F31" s="3"/>
      <c r="G31" s="3"/>
      <c r="H31" s="3"/>
      <c r="I31" s="3"/>
    </row>
    <row r="32" spans="1:9" ht="28.8" thickBot="1">
      <c r="A32" s="3"/>
      <c r="B32" s="16" t="s">
        <v>27</v>
      </c>
      <c r="C32" s="9" t="s">
        <v>29</v>
      </c>
      <c r="D32" s="9" t="s">
        <v>9</v>
      </c>
      <c r="E32" s="9" t="s">
        <v>10</v>
      </c>
      <c r="F32" s="9"/>
      <c r="G32" s="9" t="s">
        <v>28</v>
      </c>
      <c r="H32" s="3"/>
      <c r="I32" s="3"/>
    </row>
    <row r="33" spans="1:9" ht="15" thickBot="1">
      <c r="A33" s="9" t="s">
        <v>11</v>
      </c>
      <c r="B33" s="15">
        <f>H6</f>
        <v>105</v>
      </c>
      <c r="C33" s="2">
        <f>SUM(E25:E30)</f>
        <v>63</v>
      </c>
      <c r="D33" s="2">
        <f>SUM(F25:F30)</f>
        <v>0</v>
      </c>
      <c r="E33" s="2">
        <f>C33-D33</f>
        <v>63</v>
      </c>
      <c r="F33" s="3"/>
      <c r="G33" s="17">
        <f>B33-C33</f>
        <v>42</v>
      </c>
      <c r="H33" s="3"/>
      <c r="I33" s="3"/>
    </row>
    <row r="34" spans="1:9" ht="15" thickBot="1">
      <c r="A34" s="3"/>
      <c r="B34" s="3"/>
      <c r="C34" s="3"/>
      <c r="D34" s="3"/>
      <c r="E34" s="3"/>
      <c r="F34" s="3"/>
      <c r="G34" s="3"/>
      <c r="H34" s="3"/>
      <c r="I34" s="3"/>
    </row>
  </sheetData>
  <conditionalFormatting sqref="G25:G30">
    <cfRule type="colorScale" priority="1">
      <colorScale>
        <cfvo type="min"/>
        <cfvo type="percentile" val="50"/>
        <cfvo type="max"/>
        <color rgb="FFF8696B"/>
        <color rgb="FFFFEB84"/>
        <color rgb="FF63BE7B"/>
      </colorScale>
    </cfRule>
  </conditionalFormatting>
  <conditionalFormatting sqref="D25:D30">
    <cfRule type="colorScale" priority="2">
      <colorScale>
        <cfvo type="min"/>
        <cfvo type="percentile" val="50"/>
        <cfvo type="max"/>
        <color rgb="FF63BE7B"/>
        <color rgb="FFFFEB84"/>
        <color rgb="FFF8696B"/>
      </colorScale>
    </cfRule>
  </conditionalFormatting>
  <conditionalFormatting sqref="G13:G19">
    <cfRule type="colorScale" priority="7">
      <colorScale>
        <cfvo type="min"/>
        <cfvo type="percentile" val="50"/>
        <cfvo type="max"/>
        <color rgb="FFF8696B"/>
        <color rgb="FFFFEB84"/>
        <color rgb="FF63BE7B"/>
      </colorScale>
    </cfRule>
  </conditionalFormatting>
  <conditionalFormatting sqref="D13:D19">
    <cfRule type="colorScale" priority="8">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Gebruiker</cp:lastModifiedBy>
  <dcterms:created xsi:type="dcterms:W3CDTF">2019-04-12T10:03:33Z</dcterms:created>
  <dcterms:modified xsi:type="dcterms:W3CDTF">2019-04-12T11:26:37Z</dcterms:modified>
</cp:coreProperties>
</file>