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420"/>
  </bookViews>
  <sheets>
    <sheet name="Easy" sheetId="1" r:id="rId1"/>
    <sheet name="Table" sheetId="2" r:id="rId2"/>
  </sheets>
  <calcPr calcId="144525"/>
</workbook>
</file>

<file path=xl/sharedStrings.xml><?xml version="1.0" encoding="utf-8"?>
<sst xmlns="http://schemas.openxmlformats.org/spreadsheetml/2006/main" count="106" uniqueCount="48">
  <si>
    <t>Art of state craft</t>
  </si>
  <si>
    <t>An easy calculator for your country</t>
  </si>
  <si>
    <t>Resource</t>
  </si>
  <si>
    <t>Factory</t>
  </si>
  <si>
    <t>Population</t>
  </si>
  <si>
    <t>Buff</t>
  </si>
  <si>
    <t>Production</t>
  </si>
  <si>
    <t>Consumption</t>
  </si>
  <si>
    <t>Excess</t>
  </si>
  <si>
    <t>Internal Price</t>
  </si>
  <si>
    <t>Export price</t>
  </si>
  <si>
    <t>Crisis</t>
  </si>
  <si>
    <t>Food</t>
  </si>
  <si>
    <t>material</t>
  </si>
  <si>
    <t xml:space="preserve">Uranium </t>
  </si>
  <si>
    <t>Coal</t>
  </si>
  <si>
    <t>Oil</t>
  </si>
  <si>
    <t>Industrial</t>
  </si>
  <si>
    <t>HighTech</t>
  </si>
  <si>
    <t>Power Grid</t>
  </si>
  <si>
    <t>Energy</t>
  </si>
  <si>
    <t>Type</t>
  </si>
  <si>
    <t>Nuclear</t>
  </si>
  <si>
    <t>Coal/Oil</t>
  </si>
  <si>
    <t>Hydro</t>
  </si>
  <si>
    <t>Eco</t>
  </si>
  <si>
    <t>Satrum</t>
  </si>
  <si>
    <t>consumption</t>
  </si>
  <si>
    <t>Provided</t>
  </si>
  <si>
    <t>Scaricity</t>
  </si>
  <si>
    <t>Tax</t>
  </si>
  <si>
    <t>Employed</t>
  </si>
  <si>
    <t>Unemployed</t>
  </si>
  <si>
    <t>Worker</t>
  </si>
  <si>
    <t>industrial</t>
  </si>
  <si>
    <t>High Tech</t>
  </si>
  <si>
    <t>Educated</t>
  </si>
  <si>
    <t>Elite</t>
  </si>
  <si>
    <t>Product Points</t>
  </si>
  <si>
    <t>Pop factor</t>
  </si>
  <si>
    <t>Factory Factor</t>
  </si>
  <si>
    <t>Political Effect</t>
  </si>
  <si>
    <t xml:space="preserve">Satrum </t>
  </si>
  <si>
    <t>Hightech</t>
  </si>
  <si>
    <t>oil</t>
  </si>
  <si>
    <t>Non-worker</t>
  </si>
  <si>
    <t>Uranium</t>
  </si>
  <si>
    <t>Rare metal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</si>
</sst>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</numFmts>
  <fonts count="22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4" borderId="9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5" borderId="10" applyNumberFormat="0" applyAlignment="0" applyProtection="0">
      <alignment vertical="center"/>
    </xf>
    <xf numFmtId="0" fontId="20" fillId="5" borderId="9" applyNumberFormat="0" applyAlignment="0" applyProtection="0">
      <alignment vertical="center"/>
    </xf>
    <xf numFmtId="0" fontId="17" fillId="20" borderId="13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tabSelected="1" topLeftCell="A4" workbookViewId="0">
      <selection activeCell="F18" sqref="F18"/>
    </sheetView>
  </sheetViews>
  <sheetFormatPr defaultColWidth="9" defaultRowHeight="14.4"/>
  <cols>
    <col min="1" max="7" width="12.7777777777778" customWidth="1"/>
    <col min="8" max="8" width="18.1111111111111" customWidth="1"/>
    <col min="9" max="10" width="12.7777777777778" customWidth="1"/>
  </cols>
  <sheetData>
    <row r="1" spans="1:1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11" spans="1:10">
      <c r="A11" s="2" t="s">
        <v>2</v>
      </c>
      <c r="B11" s="2" t="s">
        <v>3</v>
      </c>
      <c r="C11" s="2" t="s">
        <v>4</v>
      </c>
      <c r="D11" s="2" t="s">
        <v>5</v>
      </c>
      <c r="E11" s="2" t="s">
        <v>6</v>
      </c>
      <c r="F11" s="2" t="s">
        <v>7</v>
      </c>
      <c r="G11" s="2" t="s">
        <v>8</v>
      </c>
      <c r="H11" s="2" t="s">
        <v>9</v>
      </c>
      <c r="I11" s="2" t="s">
        <v>10</v>
      </c>
      <c r="J11" s="2" t="s">
        <v>11</v>
      </c>
    </row>
    <row r="12" spans="1:10">
      <c r="A12" s="2" t="s">
        <v>12</v>
      </c>
      <c r="B12" s="7">
        <v>1</v>
      </c>
      <c r="C12" s="7">
        <v>2</v>
      </c>
      <c r="D12" s="7"/>
      <c r="E12" s="7">
        <f>B12*Table!F2+(C12-B12)*Table!D2</f>
        <v>12</v>
      </c>
      <c r="F12" s="7">
        <f>D36+D40+D44+D48</f>
        <v>10</v>
      </c>
      <c r="G12" s="8">
        <f>E12-F12</f>
        <v>2</v>
      </c>
      <c r="H12" s="2"/>
      <c r="I12" s="2"/>
      <c r="J12" s="2"/>
    </row>
    <row r="13" spans="1:10">
      <c r="A13" s="2" t="s">
        <v>13</v>
      </c>
      <c r="B13" s="7">
        <v>1</v>
      </c>
      <c r="C13" s="7">
        <v>1</v>
      </c>
      <c r="D13" s="7"/>
      <c r="E13" s="7">
        <f>B13*Table!F3+(C13-B13)*Table!D3</f>
        <v>3</v>
      </c>
      <c r="F13" s="7">
        <f>B13</f>
        <v>1</v>
      </c>
      <c r="G13" s="8">
        <f>E13-F13</f>
        <v>2</v>
      </c>
      <c r="H13" s="2"/>
      <c r="I13" s="2"/>
      <c r="J13" s="2"/>
    </row>
    <row r="14" spans="1:10">
      <c r="A14" s="2" t="s">
        <v>14</v>
      </c>
      <c r="B14" s="7">
        <v>1</v>
      </c>
      <c r="C14" s="7">
        <v>1</v>
      </c>
      <c r="D14" s="7"/>
      <c r="E14" s="7">
        <f>B14*Table!F4+(C14-B14)*Table!D4</f>
        <v>1</v>
      </c>
      <c r="F14" s="7">
        <f>C21</f>
        <v>1</v>
      </c>
      <c r="G14" s="8">
        <f>E14-F14</f>
        <v>0</v>
      </c>
      <c r="H14" s="2"/>
      <c r="I14" s="2"/>
      <c r="J14" s="2"/>
    </row>
    <row r="15" spans="1:10">
      <c r="A15" s="2" t="s">
        <v>15</v>
      </c>
      <c r="B15" s="7">
        <v>1</v>
      </c>
      <c r="C15" s="7">
        <v>1</v>
      </c>
      <c r="D15" s="7"/>
      <c r="E15" s="7">
        <f>B15*Table!F5+(C15-B15)*Table!D5</f>
        <v>3</v>
      </c>
      <c r="F15" s="7">
        <f>C22</f>
        <v>1</v>
      </c>
      <c r="G15" s="8">
        <f>E15-F15</f>
        <v>2</v>
      </c>
      <c r="H15" s="2"/>
      <c r="I15" s="2"/>
      <c r="J15" s="2"/>
    </row>
    <row r="16" spans="1:10">
      <c r="A16" s="2" t="s">
        <v>16</v>
      </c>
      <c r="B16" s="7">
        <v>1</v>
      </c>
      <c r="C16" s="7">
        <v>1</v>
      </c>
      <c r="D16" s="7"/>
      <c r="E16" s="7">
        <f>B16*Table!F6+(C16-B16)*Table!D6</f>
        <v>3</v>
      </c>
      <c r="F16" s="7">
        <f>ROUND(SUM(E36:E51),0)</f>
        <v>2</v>
      </c>
      <c r="G16" s="8">
        <f>E16-F16</f>
        <v>1</v>
      </c>
      <c r="H16" s="2"/>
      <c r="I16" s="2"/>
      <c r="J16" s="2"/>
    </row>
    <row r="17" spans="1:10">
      <c r="A17" s="2" t="s">
        <v>17</v>
      </c>
      <c r="B17" s="7">
        <v>1</v>
      </c>
      <c r="C17" s="7">
        <v>1</v>
      </c>
      <c r="D17" s="7"/>
      <c r="E17" s="7">
        <f>B17*Table!F8+(C17-B17)*Table!D8</f>
        <v>3</v>
      </c>
      <c r="F17" s="9">
        <f>D50+D46+D42+D38+B18</f>
        <v>5</v>
      </c>
      <c r="G17" s="8">
        <f>E17-F17</f>
        <v>-2</v>
      </c>
      <c r="H17" s="10"/>
      <c r="I17" s="10"/>
      <c r="J17" s="10"/>
    </row>
    <row r="18" spans="1:10">
      <c r="A18" s="2" t="s">
        <v>18</v>
      </c>
      <c r="B18" s="7">
        <v>1</v>
      </c>
      <c r="C18" s="7">
        <v>1</v>
      </c>
      <c r="D18" s="7"/>
      <c r="E18" s="11">
        <f>B18*Table!F9+(C18-B18)*Table!D9</f>
        <v>2</v>
      </c>
      <c r="F18" s="12">
        <f>D51</f>
        <v>1</v>
      </c>
      <c r="G18" s="8">
        <f>E18-F18</f>
        <v>1</v>
      </c>
      <c r="H18" s="5"/>
      <c r="I18" s="5"/>
      <c r="J18" s="5"/>
    </row>
    <row r="19" spans="1:10">
      <c r="A19" s="1" t="s">
        <v>19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 t="s">
        <v>20</v>
      </c>
      <c r="B20" s="2" t="s">
        <v>21</v>
      </c>
      <c r="C20" s="2" t="s">
        <v>3</v>
      </c>
      <c r="D20" s="2" t="s">
        <v>5</v>
      </c>
      <c r="E20" s="2" t="s">
        <v>6</v>
      </c>
      <c r="F20" s="2" t="s">
        <v>7</v>
      </c>
      <c r="G20" s="2" t="s">
        <v>8</v>
      </c>
      <c r="H20" s="2" t="s">
        <v>9</v>
      </c>
      <c r="I20" s="2" t="s">
        <v>10</v>
      </c>
      <c r="J20" s="2" t="s">
        <v>11</v>
      </c>
    </row>
    <row r="21" spans="1:10">
      <c r="A21" s="1"/>
      <c r="B21" s="2" t="s">
        <v>22</v>
      </c>
      <c r="C21" s="2">
        <v>1</v>
      </c>
      <c r="D21" s="2"/>
      <c r="E21" s="13">
        <f>C21*Table!F10+C22*Table!F11+C23*Table!F12+C24*Table!F13</f>
        <v>22</v>
      </c>
      <c r="F21" s="1">
        <f>SUM(B13:B16,B18)*2+B17*2+D41+D45+D49+D37</f>
        <v>16</v>
      </c>
      <c r="G21" s="13">
        <f>E21-F21</f>
        <v>6</v>
      </c>
      <c r="H21" s="13"/>
      <c r="I21" s="13"/>
      <c r="J21" s="13"/>
    </row>
    <row r="22" spans="1:10">
      <c r="A22" s="1"/>
      <c r="B22" s="2" t="s">
        <v>23</v>
      </c>
      <c r="C22" s="2">
        <v>1</v>
      </c>
      <c r="D22" s="2"/>
      <c r="E22" s="14"/>
      <c r="F22" s="1"/>
      <c r="G22" s="14"/>
      <c r="H22" s="14"/>
      <c r="I22" s="14"/>
      <c r="J22" s="14"/>
    </row>
    <row r="23" spans="1:10">
      <c r="A23" s="1"/>
      <c r="B23" s="2" t="s">
        <v>24</v>
      </c>
      <c r="C23" s="2">
        <v>1</v>
      </c>
      <c r="D23" s="2"/>
      <c r="E23" s="14"/>
      <c r="F23" s="1"/>
      <c r="G23" s="14"/>
      <c r="H23" s="14"/>
      <c r="I23" s="14"/>
      <c r="J23" s="14"/>
    </row>
    <row r="24" spans="1:10">
      <c r="A24" s="1"/>
      <c r="B24" s="2" t="s">
        <v>25</v>
      </c>
      <c r="C24" s="2">
        <v>1</v>
      </c>
      <c r="D24" s="2"/>
      <c r="E24" s="15"/>
      <c r="F24" s="1"/>
      <c r="G24" s="15"/>
      <c r="H24" s="15"/>
      <c r="I24" s="15"/>
      <c r="J24" s="15"/>
    </row>
    <row r="35" spans="1:11">
      <c r="A35" s="2" t="s">
        <v>26</v>
      </c>
      <c r="B35" s="2" t="s">
        <v>4</v>
      </c>
      <c r="C35" s="1" t="s">
        <v>27</v>
      </c>
      <c r="D35" s="1"/>
      <c r="E35" s="2" t="s">
        <v>16</v>
      </c>
      <c r="F35" s="2" t="s">
        <v>28</v>
      </c>
      <c r="G35" s="2" t="s">
        <v>29</v>
      </c>
      <c r="H35" s="2" t="s">
        <v>30</v>
      </c>
      <c r="I35" s="2" t="s">
        <v>31</v>
      </c>
      <c r="J35" s="2" t="s">
        <v>32</v>
      </c>
      <c r="K35" s="2" t="s">
        <v>11</v>
      </c>
    </row>
    <row r="36" spans="1:11">
      <c r="A36" s="1"/>
      <c r="B36" s="1"/>
      <c r="C36" s="2"/>
      <c r="D36" s="2"/>
      <c r="E36" s="1"/>
      <c r="F36" s="2"/>
      <c r="G36" s="2"/>
      <c r="H36" s="13"/>
      <c r="I36" s="13"/>
      <c r="J36" s="13"/>
      <c r="K36" s="13"/>
    </row>
    <row r="37" spans="1:11">
      <c r="A37" s="1"/>
      <c r="B37" s="1"/>
      <c r="C37" s="2"/>
      <c r="D37" s="2"/>
      <c r="E37" s="1"/>
      <c r="F37" s="2"/>
      <c r="G37" s="2"/>
      <c r="H37" s="14"/>
      <c r="I37" s="14"/>
      <c r="J37" s="14"/>
      <c r="K37" s="14"/>
    </row>
    <row r="38" spans="1:11">
      <c r="A38" s="1"/>
      <c r="B38" s="1"/>
      <c r="C38" s="2"/>
      <c r="D38" s="2"/>
      <c r="E38" s="1"/>
      <c r="F38" s="2"/>
      <c r="G38" s="2"/>
      <c r="H38" s="14"/>
      <c r="I38" s="14"/>
      <c r="J38" s="14"/>
      <c r="K38" s="14"/>
    </row>
    <row r="39" spans="1:11">
      <c r="A39" s="1"/>
      <c r="B39" s="1"/>
      <c r="C39" s="2"/>
      <c r="D39" s="2"/>
      <c r="E39" s="1"/>
      <c r="F39" s="2"/>
      <c r="G39" s="2"/>
      <c r="H39" s="15"/>
      <c r="I39" s="15"/>
      <c r="J39" s="15"/>
      <c r="K39" s="15"/>
    </row>
    <row r="40" spans="1:11">
      <c r="A40" s="1" t="s">
        <v>33</v>
      </c>
      <c r="B40" s="1">
        <v>6</v>
      </c>
      <c r="C40" s="2" t="s">
        <v>12</v>
      </c>
      <c r="D40" s="2">
        <f>B40</f>
        <v>6</v>
      </c>
      <c r="E40" s="1">
        <f>B40*Table!M3</f>
        <v>0.6</v>
      </c>
      <c r="F40" s="2"/>
      <c r="G40" s="2"/>
      <c r="H40" s="1"/>
      <c r="I40" s="13"/>
      <c r="J40" s="13"/>
      <c r="K40" s="13"/>
    </row>
    <row r="41" spans="1:11">
      <c r="A41" s="1"/>
      <c r="B41" s="1"/>
      <c r="C41" s="2" t="s">
        <v>20</v>
      </c>
      <c r="D41" s="2">
        <f>B40*Table!J3</f>
        <v>1.5</v>
      </c>
      <c r="E41" s="1"/>
      <c r="F41" s="2"/>
      <c r="G41" s="2"/>
      <c r="H41" s="1"/>
      <c r="I41" s="14"/>
      <c r="J41" s="14"/>
      <c r="K41" s="14"/>
    </row>
    <row r="42" spans="1:11">
      <c r="A42" s="1"/>
      <c r="B42" s="1"/>
      <c r="C42" s="2" t="s">
        <v>34</v>
      </c>
      <c r="D42" s="2">
        <f>B40*Table!K3</f>
        <v>1.5</v>
      </c>
      <c r="E42" s="1"/>
      <c r="F42" s="2"/>
      <c r="G42" s="2"/>
      <c r="H42" s="1"/>
      <c r="I42" s="14"/>
      <c r="J42" s="14"/>
      <c r="K42" s="14"/>
    </row>
    <row r="43" spans="1:11">
      <c r="A43" s="1"/>
      <c r="B43" s="1"/>
      <c r="C43" s="2" t="s">
        <v>35</v>
      </c>
      <c r="D43" s="2">
        <f>B40*Table!L3</f>
        <v>0.6</v>
      </c>
      <c r="E43" s="1"/>
      <c r="F43" s="2"/>
      <c r="G43" s="2"/>
      <c r="H43" s="1"/>
      <c r="I43" s="15"/>
      <c r="J43" s="15"/>
      <c r="K43" s="15"/>
    </row>
    <row r="44" spans="1:11">
      <c r="A44" s="1" t="s">
        <v>36</v>
      </c>
      <c r="B44" s="1">
        <v>3</v>
      </c>
      <c r="C44" s="2" t="s">
        <v>12</v>
      </c>
      <c r="D44" s="2">
        <f>B44</f>
        <v>3</v>
      </c>
      <c r="E44" s="1">
        <f>B44*Table!M4</f>
        <v>0.75</v>
      </c>
      <c r="F44" s="2"/>
      <c r="G44" s="2"/>
      <c r="H44" s="13"/>
      <c r="I44" s="13"/>
      <c r="J44" s="13"/>
      <c r="K44" s="13"/>
    </row>
    <row r="45" spans="1:11">
      <c r="A45" s="1"/>
      <c r="B45" s="1"/>
      <c r="C45" s="2" t="s">
        <v>20</v>
      </c>
      <c r="D45" s="2">
        <f>B44*Table!J4</f>
        <v>1.5</v>
      </c>
      <c r="E45" s="1"/>
      <c r="F45" s="2"/>
      <c r="G45" s="2"/>
      <c r="H45" s="14"/>
      <c r="I45" s="14"/>
      <c r="J45" s="14"/>
      <c r="K45" s="14"/>
    </row>
    <row r="46" spans="1:11">
      <c r="A46" s="1"/>
      <c r="B46" s="1"/>
      <c r="C46" s="2" t="s">
        <v>34</v>
      </c>
      <c r="D46" s="2">
        <f>B44*Table!K4</f>
        <v>1.5</v>
      </c>
      <c r="E46" s="1"/>
      <c r="F46" s="2"/>
      <c r="G46" s="2"/>
      <c r="H46" s="14"/>
      <c r="I46" s="14"/>
      <c r="J46" s="14"/>
      <c r="K46" s="14"/>
    </row>
    <row r="47" spans="1:11">
      <c r="A47" s="1"/>
      <c r="B47" s="1"/>
      <c r="C47" s="2" t="s">
        <v>35</v>
      </c>
      <c r="D47" s="2">
        <f>B44*Table!L4</f>
        <v>0.75</v>
      </c>
      <c r="E47" s="1"/>
      <c r="F47" s="2"/>
      <c r="G47" s="2"/>
      <c r="H47" s="15"/>
      <c r="I47" s="15"/>
      <c r="J47" s="15"/>
      <c r="K47" s="15"/>
    </row>
    <row r="48" spans="1:11">
      <c r="A48" s="1" t="s">
        <v>37</v>
      </c>
      <c r="B48" s="1">
        <v>1</v>
      </c>
      <c r="C48" s="2" t="s">
        <v>12</v>
      </c>
      <c r="D48" s="2">
        <f>B48</f>
        <v>1</v>
      </c>
      <c r="E48" s="1">
        <f>B48*Table!M5</f>
        <v>0.5</v>
      </c>
      <c r="F48" s="2"/>
      <c r="G48" s="2"/>
      <c r="H48" s="13"/>
      <c r="I48" s="13"/>
      <c r="J48" s="13"/>
      <c r="K48" s="13"/>
    </row>
    <row r="49" spans="1:11">
      <c r="A49" s="1"/>
      <c r="B49" s="1"/>
      <c r="C49" s="2" t="s">
        <v>20</v>
      </c>
      <c r="D49" s="2">
        <f>B48*Table!J5</f>
        <v>1</v>
      </c>
      <c r="E49" s="1"/>
      <c r="F49" s="2"/>
      <c r="G49" s="2"/>
      <c r="H49" s="14"/>
      <c r="I49" s="14"/>
      <c r="J49" s="14"/>
      <c r="K49" s="14"/>
    </row>
    <row r="50" spans="1:11">
      <c r="A50" s="1"/>
      <c r="B50" s="1"/>
      <c r="C50" s="2" t="s">
        <v>34</v>
      </c>
      <c r="D50" s="2">
        <f>B48*Table!K5</f>
        <v>1</v>
      </c>
      <c r="E50" s="1"/>
      <c r="F50" s="2"/>
      <c r="G50" s="2"/>
      <c r="H50" s="14"/>
      <c r="I50" s="14"/>
      <c r="J50" s="14"/>
      <c r="K50" s="14"/>
    </row>
    <row r="51" spans="1:11">
      <c r="A51" s="1"/>
      <c r="B51" s="1"/>
      <c r="C51" s="2" t="s">
        <v>35</v>
      </c>
      <c r="D51" s="2">
        <f>B48*Table!L5</f>
        <v>1</v>
      </c>
      <c r="E51" s="1"/>
      <c r="F51" s="2"/>
      <c r="G51" s="2"/>
      <c r="H51" s="15"/>
      <c r="I51" s="15"/>
      <c r="J51" s="15"/>
      <c r="K51" s="15"/>
    </row>
  </sheetData>
  <mergeCells count="39">
    <mergeCell ref="A19:J19"/>
    <mergeCell ref="C35:D35"/>
    <mergeCell ref="A20:A24"/>
    <mergeCell ref="A36:A39"/>
    <mergeCell ref="A40:A43"/>
    <mergeCell ref="A44:A47"/>
    <mergeCell ref="A48:A51"/>
    <mergeCell ref="B36:B39"/>
    <mergeCell ref="B40:B43"/>
    <mergeCell ref="B44:B47"/>
    <mergeCell ref="B48:B51"/>
    <mergeCell ref="E21:E24"/>
    <mergeCell ref="E36:E39"/>
    <mergeCell ref="E40:E43"/>
    <mergeCell ref="E44:E47"/>
    <mergeCell ref="E48:E51"/>
    <mergeCell ref="F21:F24"/>
    <mergeCell ref="G21:G24"/>
    <mergeCell ref="H21:H24"/>
    <mergeCell ref="H36:H39"/>
    <mergeCell ref="H40:H43"/>
    <mergeCell ref="H44:H47"/>
    <mergeCell ref="H48:H51"/>
    <mergeCell ref="I21:I24"/>
    <mergeCell ref="I36:I39"/>
    <mergeCell ref="I40:I43"/>
    <mergeCell ref="I44:I47"/>
    <mergeCell ref="I48:I51"/>
    <mergeCell ref="J21:J24"/>
    <mergeCell ref="J36:J39"/>
    <mergeCell ref="J40:J43"/>
    <mergeCell ref="J44:J47"/>
    <mergeCell ref="J48:J51"/>
    <mergeCell ref="K36:K39"/>
    <mergeCell ref="K40:K43"/>
    <mergeCell ref="K44:K47"/>
    <mergeCell ref="K48:K51"/>
    <mergeCell ref="A1:M4"/>
    <mergeCell ref="A5:M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M5" sqref="M5"/>
    </sheetView>
  </sheetViews>
  <sheetFormatPr defaultColWidth="9" defaultRowHeight="14.4"/>
  <cols>
    <col min="1" max="1" width="12.6666666666667" customWidth="1"/>
    <col min="3" max="3" width="11.3333333333333" customWidth="1"/>
    <col min="7" max="7" width="11" customWidth="1"/>
    <col min="10" max="10" width="11.6666666666667" customWidth="1"/>
  </cols>
  <sheetData>
    <row r="1" spans="1:13">
      <c r="A1" s="1" t="s">
        <v>38</v>
      </c>
      <c r="B1" s="1"/>
      <c r="C1" s="1" t="s">
        <v>39</v>
      </c>
      <c r="D1" s="1"/>
      <c r="E1" s="1" t="s">
        <v>40</v>
      </c>
      <c r="F1" s="1"/>
      <c r="G1" s="1" t="s">
        <v>41</v>
      </c>
      <c r="H1" s="1"/>
      <c r="I1" s="4" t="s">
        <v>42</v>
      </c>
      <c r="J1" t="s">
        <v>20</v>
      </c>
      <c r="K1" s="4" t="s">
        <v>17</v>
      </c>
      <c r="L1" t="s">
        <v>43</v>
      </c>
      <c r="M1" t="s">
        <v>44</v>
      </c>
    </row>
    <row r="2" spans="1:13">
      <c r="A2" s="2" t="s">
        <v>12</v>
      </c>
      <c r="B2" s="2">
        <v>0.25</v>
      </c>
      <c r="C2" s="2" t="s">
        <v>12</v>
      </c>
      <c r="D2" s="2">
        <v>2</v>
      </c>
      <c r="E2" s="2" t="s">
        <v>12</v>
      </c>
      <c r="F2" s="2">
        <v>10</v>
      </c>
      <c r="G2" s="2" t="s">
        <v>45</v>
      </c>
      <c r="H2" s="2">
        <v>0.5</v>
      </c>
      <c r="I2" s="2" t="s">
        <v>45</v>
      </c>
      <c r="J2">
        <v>0.1</v>
      </c>
      <c r="K2">
        <v>0.1</v>
      </c>
      <c r="L2">
        <v>0</v>
      </c>
      <c r="M2">
        <v>0</v>
      </c>
    </row>
    <row r="3" spans="1:13">
      <c r="A3" s="2" t="s">
        <v>13</v>
      </c>
      <c r="B3" s="2">
        <v>0.5</v>
      </c>
      <c r="C3" s="2" t="s">
        <v>13</v>
      </c>
      <c r="D3" s="2">
        <v>1</v>
      </c>
      <c r="E3" s="2" t="s">
        <v>13</v>
      </c>
      <c r="F3" s="2">
        <v>3</v>
      </c>
      <c r="G3" s="3" t="s">
        <v>33</v>
      </c>
      <c r="H3" s="2">
        <v>0.5</v>
      </c>
      <c r="I3" s="3" t="s">
        <v>33</v>
      </c>
      <c r="J3">
        <v>0.25</v>
      </c>
      <c r="K3">
        <v>0.25</v>
      </c>
      <c r="L3">
        <v>0.1</v>
      </c>
      <c r="M3">
        <v>0.1</v>
      </c>
    </row>
    <row r="4" spans="1:13">
      <c r="A4" s="2" t="s">
        <v>46</v>
      </c>
      <c r="B4" s="2">
        <v>1.5</v>
      </c>
      <c r="C4" s="2" t="s">
        <v>46</v>
      </c>
      <c r="D4" s="2">
        <v>0.5</v>
      </c>
      <c r="E4" s="2" t="s">
        <v>46</v>
      </c>
      <c r="F4" s="2">
        <v>1</v>
      </c>
      <c r="G4" s="3" t="s">
        <v>36</v>
      </c>
      <c r="H4" s="2">
        <v>1</v>
      </c>
      <c r="I4" s="3" t="s">
        <v>36</v>
      </c>
      <c r="J4">
        <v>0.5</v>
      </c>
      <c r="K4">
        <v>0.5</v>
      </c>
      <c r="L4">
        <v>0.25</v>
      </c>
      <c r="M4">
        <v>0.25</v>
      </c>
    </row>
    <row r="5" spans="1:13">
      <c r="A5" s="2" t="s">
        <v>15</v>
      </c>
      <c r="B5" s="2">
        <v>0.5</v>
      </c>
      <c r="C5" s="2" t="s">
        <v>15</v>
      </c>
      <c r="D5" s="2">
        <v>1</v>
      </c>
      <c r="E5" s="2" t="s">
        <v>15</v>
      </c>
      <c r="F5" s="2">
        <v>3</v>
      </c>
      <c r="G5" s="3" t="s">
        <v>37</v>
      </c>
      <c r="H5" s="2">
        <v>2</v>
      </c>
      <c r="I5" s="3" t="s">
        <v>37</v>
      </c>
      <c r="J5">
        <v>1</v>
      </c>
      <c r="K5">
        <v>1</v>
      </c>
      <c r="L5">
        <v>1</v>
      </c>
      <c r="M5">
        <v>0.5</v>
      </c>
    </row>
    <row r="6" spans="1:6">
      <c r="A6" s="2" t="s">
        <v>16</v>
      </c>
      <c r="B6" s="2">
        <v>0.75</v>
      </c>
      <c r="C6" s="2" t="s">
        <v>16</v>
      </c>
      <c r="D6" s="2">
        <v>1</v>
      </c>
      <c r="E6" s="2" t="s">
        <v>16</v>
      </c>
      <c r="F6" s="2">
        <v>3</v>
      </c>
    </row>
    <row r="7" spans="1:7">
      <c r="A7" s="2" t="s">
        <v>47</v>
      </c>
      <c r="B7" s="2">
        <v>1</v>
      </c>
      <c r="C7" s="2" t="s">
        <v>47</v>
      </c>
      <c r="D7" s="2">
        <v>1</v>
      </c>
      <c r="E7" s="2" t="s">
        <v>47</v>
      </c>
      <c r="F7" s="2">
        <v>3</v>
      </c>
      <c r="G7" s="4"/>
    </row>
    <row r="8" spans="1:6">
      <c r="A8" s="2" t="s">
        <v>17</v>
      </c>
      <c r="B8" s="2">
        <v>1</v>
      </c>
      <c r="C8" s="2" t="s">
        <v>17</v>
      </c>
      <c r="D8" s="2">
        <v>1</v>
      </c>
      <c r="E8" s="2" t="s">
        <v>17</v>
      </c>
      <c r="F8" s="2">
        <v>3</v>
      </c>
    </row>
    <row r="9" spans="1:7">
      <c r="A9" s="2" t="s">
        <v>18</v>
      </c>
      <c r="B9" s="2">
        <v>3</v>
      </c>
      <c r="C9" s="2" t="s">
        <v>18</v>
      </c>
      <c r="D9" s="2">
        <v>0.5</v>
      </c>
      <c r="E9" s="2" t="s">
        <v>18</v>
      </c>
      <c r="F9" s="2">
        <v>2</v>
      </c>
      <c r="G9" s="4"/>
    </row>
    <row r="10" spans="1:7">
      <c r="A10" s="5" t="s">
        <v>20</v>
      </c>
      <c r="B10" s="2">
        <v>0.2</v>
      </c>
      <c r="C10" s="5" t="s">
        <v>20</v>
      </c>
      <c r="D10" s="2">
        <v>0</v>
      </c>
      <c r="E10" s="2" t="s">
        <v>22</v>
      </c>
      <c r="F10" s="2">
        <v>10</v>
      </c>
      <c r="G10" s="4"/>
    </row>
    <row r="11" spans="5:7">
      <c r="E11" s="2" t="s">
        <v>23</v>
      </c>
      <c r="F11" s="2">
        <v>5</v>
      </c>
      <c r="G11" s="4"/>
    </row>
    <row r="12" spans="5:6">
      <c r="E12" s="2" t="s">
        <v>24</v>
      </c>
      <c r="F12" s="2">
        <v>5</v>
      </c>
    </row>
    <row r="13" spans="5:6">
      <c r="E13" s="2" t="s">
        <v>25</v>
      </c>
      <c r="F13" s="2">
        <v>2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Easy</vt:lpstr>
      <vt:lpstr>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Tianyang Yu</cp:lastModifiedBy>
  <dcterms:created xsi:type="dcterms:W3CDTF">2019-10-06T00:07:21Z</dcterms:created>
  <dcterms:modified xsi:type="dcterms:W3CDTF">2019-10-06T01:28:50Z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