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hirsc\OneDrive\Dokumente\Dose-response-app\"/>
    </mc:Choice>
  </mc:AlternateContent>
  <xr:revisionPtr revIDLastSave="0" documentId="13_ncr:1_{87121701-36F0-4924-BD66-DC48EB81DD59}" xr6:coauthVersionLast="47" xr6:coauthVersionMax="47" xr10:uidLastSave="{00000000-0000-0000-0000-000000000000}"/>
  <bookViews>
    <workbookView xWindow="-110" yWindow="-110" windowWidth="21820" windowHeight="140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R16" i="1" l="1"/>
  <c r="R15" i="1"/>
  <c r="R14" i="1"/>
  <c r="R3" i="1"/>
  <c r="R4" i="1"/>
  <c r="R5" i="1"/>
  <c r="R6" i="1"/>
  <c r="R7" i="1"/>
  <c r="R8" i="1"/>
  <c r="R9" i="1"/>
  <c r="R10" i="1"/>
  <c r="R11" i="1"/>
  <c r="R12" i="1"/>
  <c r="R13" i="1"/>
  <c r="R2" i="1"/>
</calcChain>
</file>

<file path=xl/sharedStrings.xml><?xml version="1.0" encoding="utf-8"?>
<sst xmlns="http://schemas.openxmlformats.org/spreadsheetml/2006/main" count="285" uniqueCount="116">
  <si>
    <t>nr_of_subjects</t>
  </si>
  <si>
    <t>is_control</t>
  </si>
  <si>
    <t>reference_of_experience</t>
  </si>
  <si>
    <t>subject_health</t>
  </si>
  <si>
    <t>quest_abbreviation</t>
  </si>
  <si>
    <t>pubmed_id</t>
  </si>
  <si>
    <t>doi</t>
  </si>
  <si>
    <t>main_author</t>
  </si>
  <si>
    <t>reference_text</t>
  </si>
  <si>
    <t>abstract_text</t>
  </si>
  <si>
    <t>dosage_quantity</t>
  </si>
  <si>
    <t>dosage_unit</t>
  </si>
  <si>
    <t>info_induction</t>
  </si>
  <si>
    <t>induction_method</t>
  </si>
  <si>
    <t>injection_method</t>
  </si>
  <si>
    <t>Vigilance_Reduction_std</t>
  </si>
  <si>
    <t>Comments</t>
  </si>
  <si>
    <t>NULL</t>
  </si>
  <si>
    <t>healthy</t>
  </si>
  <si>
    <t>5D-ASC(3D-OAV+2D)</t>
  </si>
  <si>
    <t>µg</t>
  </si>
  <si>
    <t>LSD</t>
  </si>
  <si>
    <t>10.1038/s41386-019-0569-3</t>
  </si>
  <si>
    <t>LSD (D-lysergic acid diethylamide base, high-performance liquid chromatography purity &gt;99%; Lipomed AG, Arlesheim, Switzerland) was administered in a single intermediate oral dose of 100 µg [50]. D-Amphetamine sulfate (40 mg salt; Hänseler, Herisau, Switzerland) was administered in a relatively high dose in the form of gelatin capsules as a single oral dose that corresponded to 30 mg D-amphetamine base [32]. MDMA hydrochloride (Lipomed AG, Arlesheim, Switzerland) was prepared as gelatin capsules and administered as a single oral dose of 125 mg, which is considered a relatively high dose [28, 40, 51, 52]. Blinding to treatment was guaranteed by using a double-dummy method, with identical capsules and vials that were filled with mannitol and ethanol, respectively, as placebo.</t>
  </si>
  <si>
    <t>10.1038/s41386-020-00883-6</t>
  </si>
  <si>
    <t>"The study used a double-blind, placebo-controlled, crossover design with six experimental test sessions to investigate the responses to (i) placebo, (ii) 25 µg LSD, (iii) 50 µg LSD, (iv) 100 µg LSD, (v) 200 µg LSD, and (vi) 200 µg LSD 1 h after ketanserin administration (40 mg)."..."LSD base (&gt;99% purity; Lipomed AG, Arlesheim, Switzerland) was administered as an oral solution that was produced according to good manufacturing practice in units that contained 100 or 25 µg LSD in 1 ml of 96% ethanol"..."Ketanserin was obtained as the marketed drug Ketensin (20 mg, Janssen-Cilag, Leiden, NL) and encapsulated with opaque capsules to ensure blinding. Placebo consisted of identical opaque capsules that were filled with mannitol."...."The subjects received two capsules and two solutions in each session: (i) two placebo capsules and placebo/placebo solutions, (ii) two placebo capsules and 25 µg LSD/placebo solutions, (iii) two placebo capsules and 25 µg LSD/25 µg LSD solutions, (iv) two placebo capsules and 100 µg LSD/placebo solutions, (v) two placebo capsules and 100 µg LSD/100 µg LSD solutions, and (vi) two ketanserin capsules and 100 µg LSD/100 µg LSD solutions."</t>
  </si>
  <si>
    <t>0</t>
  </si>
  <si>
    <t>24.92</t>
  </si>
  <si>
    <t>1440</t>
  </si>
  <si>
    <t>10.1016/j.biopsych.2014.11.015</t>
  </si>
  <si>
    <t>2015 Oct 15</t>
  </si>
  <si>
    <t>A double-blind, placebo-controlled, crossover design was used with two experimental test sessions in balanced order. The washout periods between sessions were at least 7 days. The study was conducted in accordance with the Declaration of Helsinki and International Conference on Harmonization Guidelines in Good Clinical Practice and approved by the Ethics Committee of the Canton of Basel, Switzerland, and Swiss Agency for Therapeutic Products (Swissmedic). The administration of LSD to healthy subjects was authorized by the Swiss Federal Office for Public Health, Bern, Switzerland. The study was registered at ClinicalTrials.gov (NCT01878942). Drugs: Administration of LSD was in a single absolute dose of 200 µg, corresponding to a dose of 2.84 ± .13 µg/kg body weight (mean ± SEM; range, 2.04–3.85 μg). The same dose was used in LSD-assisted psychotherapy in a clinical study (11). The dose was within the range of doses taken for recreational purposes and expected to induce robust effects in humans (1). The drug preparation is described in Supplement 1.</t>
  </si>
  <si>
    <t>38.94</t>
  </si>
  <si>
    <t>10.1007/s00213-016-4453-0</t>
  </si>
  <si>
    <t>2017 May</t>
  </si>
  <si>
    <t>"LSD (d-LSD hydrate, HPLC purity &gt;99 %, Lipomed AG,
Arlesheim, Switzerland) was administered in single oral doses
of 100 or 200 μg as gelatin capsules."</t>
  </si>
  <si>
    <t>32.69</t>
  </si>
  <si>
    <t>6.73</t>
  </si>
  <si>
    <t>questionnaire_applied_after</t>
  </si>
  <si>
    <t>Vigilance_Reduction_mean</t>
  </si>
  <si>
    <t>p.o.</t>
  </si>
  <si>
    <t>p.o. (capsule)</t>
  </si>
  <si>
    <t>induction_method_name</t>
  </si>
  <si>
    <t>studynum</t>
  </si>
  <si>
    <t>Patient</t>
  </si>
  <si>
    <t>Healthy</t>
  </si>
  <si>
    <t>end of day</t>
  </si>
  <si>
    <t>10.1177/02698811211069103</t>
  </si>
  <si>
    <t>"In part 1, participants were assigned to one of five cohorts (i.e.
maximum three participants per cohort), or groups of participants
that were run in the same sessions, on a rolling basis and received
a single dose of 50, 75 or 100µg LSD, each member of a cohort
receiving the same dose. In part 1, all participants in a cohort
were assigned the same dose: the first two cohorts received 75µg,
the third received 50µg, the fourth received 100µg, and the final
cohort received 75µg. In part 2, participants were assigned to one
of eight cohorts (i.e. maximum three participants per cohort), and
then randomly assigned to the experimental treatment group or
the placebo-controlled group. In part 2, they received their
assigned study treatment on two separate occasions, as follows:
participants either received 50µg LSD followed by 75µg LSD
(experimental group), or placebo followed by 75µg LSD (placebo-controlled group), with dosing separated by 7days.
Participants arrived at the inpatient clinical trial unit l"..."D-lysergic acid diethylamide hydrate (d-LSD, HPLC
purity&gt;99%, Onyx Scientific Limited, United Kingdom) was
dissolved in ethanol at 25mg/mL and prepared as a solution 50 or
4μg d-LSD/mL in distilled water and completed to a final volume of 25mL with the addition of distilled water for oral administration. A shelf life of 78 h was allocated to the doses, when
stored in the defined container closure at a temperature of 2–8°C,
with the start of the expiry period being defined as the time of
combining the d-LSD with ethanol. LSD in solution has been
found to be stable for much longer, and up to 2months, in other
studies (Holze et al., 2019). Placebo was distilled water only and
presumed to be indistinguishable from the LSD solution."</t>
  </si>
  <si>
    <t>10.1038/s41386-022-01297-2</t>
  </si>
  <si>
    <t>"LSD base (&gt;99% purity; Lipomed AG, Arlesheim, Switzerland) was
administered as an oral solution that was produced according to good
manufacturing practice in units that contained 100 µg LSD in 1 ml of 96%
ethanol [19]. The exact analytically confirmed LSD base content (mean ±
SD) was 84.5 ± 0.98 µg (n = 10 samples). Stability of the formulation for
longer than the study period was documented in an identically produced
previous batch [19]. Placebo consisted of identical units that were filled
with ethanol only. Psilocybin (99.7% purity; ReseaChem GmbH, Burgdorf,
Switzerland) was administered in opaque capsules that contained a 5 mg
dose of psilocybin dihydrate and an exact analytically confirmed actual
psilocybin content of 4.61 ± 0.09 mg (mean ± SD, n = 10 samples). T"</t>
  </si>
  <si>
    <t>10.1007/s00213-019-05417-7</t>
  </si>
  <si>
    <t>7h</t>
  </si>
  <si>
    <t>Auditory_Alterations_mean</t>
  </si>
  <si>
    <t>Auditory_Alterations_std</t>
  </si>
  <si>
    <t>15.93</t>
  </si>
  <si>
    <t>9.97</t>
  </si>
  <si>
    <t>Dread_of_Ego_Dissolution_mean</t>
  </si>
  <si>
    <t>Dread_of_Ego_Dissolution_std</t>
  </si>
  <si>
    <t>17.58</t>
  </si>
  <si>
    <t>21.53</t>
  </si>
  <si>
    <t>26.48</t>
  </si>
  <si>
    <t>26.17</t>
  </si>
  <si>
    <t>Oceanic_Boundlessness_mean</t>
  </si>
  <si>
    <t>Oceanic_Boundlessness_std</t>
  </si>
  <si>
    <t>40.93</t>
  </si>
  <si>
    <t>17.50</t>
  </si>
  <si>
    <t>55.54</t>
  </si>
  <si>
    <t>22.43</t>
  </si>
  <si>
    <t>Visionary_Restructuralization_mean</t>
  </si>
  <si>
    <t>Visionary_Restructuralization_std</t>
  </si>
  <si>
    <t>45.88</t>
  </si>
  <si>
    <t>62.62</t>
  </si>
  <si>
    <t>14.95</t>
  </si>
  <si>
    <t>"A total of 48 subjects were included in the study. For logistical purposes, the investigation was conducted in 4 separate cohorts of 12 subjects each. Volunteers were assigned to 1 of 4 cohorts then randomly assigned to 1 of 4 dose groups: 5 μg, 10 μg, or 20 μg LSD of the active moiety or placebo in a 1:1:1:1 ratio within each cohort. Volunteers and study personnel were blinded to dose received but were aware of the dose range under investigation.
Volunteers received their assigned study dose in an in-patient setting on 6 separate occasions over 21 days with a 96-h interval. Volunteers were administered the same dose on each occasion, and each dosing day was spaced by 3 non-dosing days (i.e., doses were administered on days 1, 5, 9, 13, 17, and 21). All volunteers were kept at the clinical site for approximately 8–12 h post-dosing for testing, blood sampling, and safety monitoring. A total of 32 volunteers (i.e., 8 from each drug group) provided data for the evaluation of the pharmacokinetics (PK) on dose 1 and dose 6. A follow-up visit was conducted approximately 4 weeks after the last dose. d-Lysergic acid diethylamide (d-LSD, HPLC purity &gt; 99%, Onyx Scientific Limited, UK) was dissolved in ethanol at 25 mg/mL and prepared as a solution 50 μg or 2 μg d-LSD/mL in distilled water and completed to a final volume of 10 mL distilled water for oral administration. Placebo was distilled water only and was presumably indistinguishable from the LSD solution, especially given the very low dose.".....</t>
  </si>
  <si>
    <t>dosage published (µg)</t>
  </si>
  <si>
    <t>70 base</t>
  </si>
  <si>
    <t>140 base</t>
  </si>
  <si>
    <t>100 base</t>
  </si>
  <si>
    <t>25 base</t>
  </si>
  <si>
    <t>50 base</t>
  </si>
  <si>
    <t>200 base</t>
  </si>
  <si>
    <t>75 base</t>
  </si>
  <si>
    <t>5 base</t>
  </si>
  <si>
    <t>10 base</t>
  </si>
  <si>
    <t>20 base</t>
  </si>
  <si>
    <t>Family et al. 2019</t>
  </si>
  <si>
    <t>Holze et al. 2020</t>
  </si>
  <si>
    <t>Holze et al. 2021</t>
  </si>
  <si>
    <t>Schmid et al. 2015</t>
  </si>
  <si>
    <t>Liechti et al. 2017</t>
  </si>
  <si>
    <t>end of session</t>
  </si>
  <si>
    <t xml:space="preserve">patients with anxiety disorder associated with or without a life threatening somatic illness </t>
  </si>
  <si>
    <t>5D-ASC</t>
  </si>
  <si>
    <t>10.1016/j.biopsych.2022.08.025</t>
  </si>
  <si>
    <t>"LSD-free base (. 99% purity; Lipomed AG) was administered
as an oral solution in units that contained 100 mg LSD in 1 mL
of 96% ethanol"</t>
  </si>
  <si>
    <t>10.1093/ijnp/pyac075</t>
  </si>
  <si>
    <t>"LSD (D-lysergic acid diethylamide freebase, high-performance
liquid chromatography purity &gt;99%; Lipomed AG, Arlesheim,
Switzerland) was administered as an oral solution that was produced
according to good manufacturing practice in units that contained
100 μg LSD in 1 mL of 96% ethanol (Holze et al., 2019). The
exact analytically confirmed LSD freebase content (mean ± SD)
was 92.53 ± 1.89 μg (n = 10 samples), consistent with uniformity of
dosage units and the target dosage. Ketanserin was
obtained as the marketed drug Ketensin (20 mg, Janssen-Cilag,
Leiden, the Netherlands) and encapsulated with opaque capsules
to ensure blinding. Placebo consisted of identical opaque capsules
filled with mannitol. A double-dummy method was used. At the
end of each session and at the end of the study, the participants
were asked to retrospectively guess their treatment assignment."</t>
  </si>
  <si>
    <t>Holze et al. 2022b</t>
  </si>
  <si>
    <t>Becker et al. 2022</t>
  </si>
  <si>
    <t>Family et al. 2022</t>
  </si>
  <si>
    <t>Holze et al. 2022a</t>
  </si>
  <si>
    <t>Base</t>
  </si>
  <si>
    <t>Tartrate</t>
  </si>
  <si>
    <t>date_published2</t>
  </si>
  <si>
    <t>color</t>
  </si>
  <si>
    <t>#4E79A7FF</t>
  </si>
  <si>
    <t>#9D7660FF</t>
  </si>
  <si>
    <t>#D7B5A6FF</t>
  </si>
  <si>
    <t>#FFBE7DFF</t>
  </si>
  <si>
    <t>#59A14FFF</t>
  </si>
  <si>
    <t>#8CD17DFF</t>
  </si>
  <si>
    <t>#B6992DFF</t>
  </si>
  <si>
    <t>#499894FF</t>
  </si>
  <si>
    <t>#EF6F6A</t>
  </si>
  <si>
    <t>Spalte1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</si>
</sst>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7" x14ac:knownFonts="1">
    <font>
      <sz val="11"/>
      <color theme="1"/>
      <name val="Calibri"/>
      <family val="2"/>
      <scheme val="minor"/>
    </font>
    <font>
      <sz val="11"/>
      <name val="Calibri"/>
      <family val="2"/>
      <scheme val="minor"/>
    </font>
    <font>
      <sz val="8"/>
      <name val="Calibri"/>
      <family val="2"/>
      <scheme val="minor"/>
    </font>
    <font>
      <sz val="11"/>
      <color theme="1"/>
      <name val="Calibri"/>
      <family val="2"/>
      <scheme val="minor"/>
    </font>
    <font>
      <b/>
      <sz val="11"/>
      <color theme="0"/>
      <name val="Calibri"/>
      <family val="2"/>
      <scheme val="minor"/>
    </font>
    <font>
      <sz val="11"/>
      <color theme="1"/>
      <name val="Calibri"/>
      <family val="2"/>
    </font>
    <font>
      <b/>
      <sz val="11"/>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style="thin">
        <color theme="9" tint="0.39997558519241921"/>
      </top>
      <bottom/>
      <diagonal/>
    </border>
    <border>
      <left/>
      <right style="thin">
        <color theme="9" tint="0.39997558519241921"/>
      </right>
      <top style="thin">
        <color theme="9" tint="0.39997558519241921"/>
      </top>
      <bottom style="thin">
        <color theme="9" tint="0.39997558519241921"/>
      </bottom>
      <diagonal/>
    </border>
  </borders>
  <cellStyleXfs count="3">
    <xf numFmtId="0" fontId="0" fillId="0" borderId="0"/>
    <xf numFmtId="43" fontId="3" fillId="0" borderId="0" applyFont="0" applyFill="0" applyBorder="0" applyAlignment="0" applyProtection="0"/>
    <xf numFmtId="43" fontId="3" fillId="0" borderId="0" applyFont="0" applyFill="0" applyBorder="0" applyAlignment="0" applyProtection="0"/>
  </cellStyleXfs>
  <cellXfs count="27">
    <xf numFmtId="0" fontId="0" fillId="0" borderId="0" xfId="0"/>
    <xf numFmtId="0" fontId="0" fillId="0" borderId="0" xfId="0" applyAlignment="1">
      <alignment horizontal="left"/>
    </xf>
    <xf numFmtId="2" fontId="0" fillId="0" borderId="0" xfId="0" applyNumberFormat="1" applyAlignment="1">
      <alignment horizontal="left"/>
    </xf>
    <xf numFmtId="0" fontId="1" fillId="0" borderId="0" xfId="0" applyFont="1" applyAlignment="1">
      <alignment horizontal="left"/>
    </xf>
    <xf numFmtId="0" fontId="4" fillId="2" borderId="1" xfId="0" applyFont="1" applyFill="1" applyBorder="1"/>
    <xf numFmtId="0" fontId="5" fillId="0" borderId="0" xfId="0" applyFont="1"/>
    <xf numFmtId="2" fontId="1" fillId="0" borderId="0" xfId="1" applyNumberFormat="1" applyFont="1" applyFill="1" applyAlignment="1">
      <alignment horizontal="left"/>
    </xf>
    <xf numFmtId="0" fontId="1" fillId="0" borderId="0" xfId="0" applyFont="1" applyAlignment="1">
      <alignment horizontal="right"/>
    </xf>
    <xf numFmtId="0" fontId="1" fillId="3" borderId="2" xfId="0" applyFont="1" applyFill="1" applyBorder="1" applyAlignment="1">
      <alignment horizontal="left"/>
    </xf>
    <xf numFmtId="0" fontId="1" fillId="0" borderId="2" xfId="0" applyFont="1" applyBorder="1" applyAlignment="1">
      <alignment horizontal="left"/>
    </xf>
    <xf numFmtId="0" fontId="1" fillId="0" borderId="1" xfId="0" applyFont="1" applyBorder="1" applyAlignment="1">
      <alignment horizontal="left"/>
    </xf>
    <xf numFmtId="0" fontId="1" fillId="3" borderId="1" xfId="0" applyFont="1" applyFill="1" applyBorder="1" applyAlignment="1">
      <alignment horizontal="left" vertical="center"/>
    </xf>
    <xf numFmtId="2" fontId="1" fillId="0" borderId="2" xfId="1" applyNumberFormat="1" applyFont="1" applyFill="1" applyBorder="1" applyAlignment="1">
      <alignment horizontal="left"/>
    </xf>
    <xf numFmtId="0" fontId="1" fillId="0" borderId="3" xfId="0" applyFont="1" applyBorder="1" applyAlignment="1">
      <alignment horizontal="left"/>
    </xf>
    <xf numFmtId="2" fontId="1" fillId="0" borderId="3" xfId="1" applyNumberFormat="1" applyFont="1" applyFill="1" applyBorder="1" applyAlignment="1">
      <alignment horizontal="left"/>
    </xf>
    <xf numFmtId="0" fontId="6" fillId="3" borderId="2" xfId="0" applyFont="1" applyFill="1" applyBorder="1" applyAlignment="1">
      <alignment horizontal="left"/>
    </xf>
    <xf numFmtId="1" fontId="1" fillId="0" borderId="0" xfId="0" applyNumberFormat="1" applyFont="1" applyAlignment="1">
      <alignment horizontal="left"/>
    </xf>
    <xf numFmtId="0" fontId="1" fillId="0" borderId="2" xfId="0" applyFont="1" applyBorder="1" applyAlignment="1">
      <alignment horizontal="fill" wrapText="1"/>
    </xf>
    <xf numFmtId="0" fontId="1" fillId="0" borderId="2" xfId="0" applyFont="1" applyBorder="1"/>
    <xf numFmtId="0" fontId="1" fillId="0" borderId="2" xfId="0" applyFont="1" applyBorder="1" applyAlignment="1">
      <alignment horizontal="right"/>
    </xf>
    <xf numFmtId="0" fontId="1" fillId="0" borderId="4" xfId="0" applyFont="1" applyBorder="1" applyAlignment="1">
      <alignment horizontal="left"/>
    </xf>
    <xf numFmtId="0" fontId="1" fillId="3" borderId="1" xfId="0" applyFont="1" applyFill="1" applyBorder="1" applyAlignment="1">
      <alignment horizontal="left"/>
    </xf>
    <xf numFmtId="0" fontId="1" fillId="3" borderId="2" xfId="0" applyFont="1" applyFill="1" applyBorder="1" applyAlignment="1">
      <alignment horizontal="fill" wrapText="1"/>
    </xf>
    <xf numFmtId="0" fontId="1" fillId="3" borderId="2" xfId="0" applyFont="1" applyFill="1" applyBorder="1"/>
    <xf numFmtId="0" fontId="1" fillId="3" borderId="2" xfId="0" applyFont="1" applyFill="1" applyBorder="1" applyAlignment="1">
      <alignment horizontal="right"/>
    </xf>
    <xf numFmtId="0" fontId="1" fillId="3" borderId="4" xfId="0" applyFont="1" applyFill="1" applyBorder="1" applyAlignment="1">
      <alignment horizontal="left"/>
    </xf>
    <xf numFmtId="0" fontId="1" fillId="0" borderId="2" xfId="0" applyFont="1" applyBorder="1" applyAlignment="1">
      <alignment horizontal="left" wrapText="1"/>
    </xf>
  </cellXfs>
  <cellStyles count="3">
    <cellStyle name="Comma 2" xfId="2" xr:uid="{00770F11-27C5-48D2-8769-80F6C3FA90B7}"/>
    <cellStyle name="Komma" xfId="1" builtinId="3"/>
    <cellStyle name="Standard" xfId="0" builtinId="0"/>
  </cellStyles>
  <dxfs count="60">
    <dxf>
      <font>
        <b val="0"/>
        <i val="0"/>
        <strike val="0"/>
        <condense val="0"/>
        <extend val="0"/>
        <outline val="0"/>
        <shadow val="0"/>
        <u val="none"/>
        <vertAlign val="baseline"/>
        <sz val="11"/>
        <color auto="1"/>
        <name val="Calibri"/>
        <family val="2"/>
        <scheme val="minor"/>
      </font>
      <fill>
        <patternFill patternType="none">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bgColor auto="1"/>
        </patternFill>
      </fill>
      <alignment horizontal="left" vertical="bottom" textRotation="0" wrapText="0" indent="0" justifyLastLine="0" shrinkToFit="0" readingOrder="0"/>
    </dxf>
    <dxf>
      <fill>
        <patternFill patternType="none">
          <bgColor auto="1"/>
        </patternFill>
      </fill>
      <alignment horizontal="left" vertical="bottom" textRotation="0" wrapText="0" indent="0" justifyLastLine="0" shrinkToFit="0" readingOrder="0"/>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29892C-FF3C-4F83-A090-61AD68426D96}" name="Table1" displayName="Table1" ref="B1:AK16" totalsRowShown="0" headerRowDxfId="37" dataDxfId="36">
  <autoFilter ref="B1:AK16" xr:uid="{D729892C-FF3C-4F83-A090-61AD68426D96}"/>
  <sortState xmlns:xlrd2="http://schemas.microsoft.com/office/spreadsheetml/2017/richdata2" ref="B2:AK8">
    <sortCondition ref="I1:I8"/>
  </sortState>
  <tableColumns count="36">
    <tableColumn id="2" xr3:uid="{7690320E-5F42-4D5F-8EE5-855AD43BC606}" name="nr_of_subjects" dataDxfId="35"/>
    <tableColumn id="3" xr3:uid="{8688997C-5A55-45A7-A29F-0F3251EA91A4}" name="is_control" dataDxfId="34"/>
    <tableColumn id="4" xr3:uid="{35308E9B-EAD6-478C-9EA3-09736B1CF8DC}" name="questionnaire_applied_after" dataDxfId="33"/>
    <tableColumn id="5" xr3:uid="{CDE81FEA-AC6B-4D48-944E-94D76605B2C2}" name="reference_of_experience" dataDxfId="32"/>
    <tableColumn id="6" xr3:uid="{86AA5B9C-DA85-443B-8BE3-ECE0DA074FC5}" name="subject_health" dataDxfId="31"/>
    <tableColumn id="7" xr3:uid="{2DDE3C7D-FD50-415F-84B0-0789ED1603EA}" name="quest_abbreviation" dataDxfId="30"/>
    <tableColumn id="8" xr3:uid="{660AB6C6-627A-4A9E-B1DD-729A345EA2E3}" name="pubmed_id" dataDxfId="29"/>
    <tableColumn id="9" xr3:uid="{418CF62B-4463-4E70-AECE-5CC092AFC16E}" name="doi" dataDxfId="28"/>
    <tableColumn id="10" xr3:uid="{3F14D930-7E29-456C-8D2C-DC51C1A6E4C0}" name="main_author" dataDxfId="27"/>
    <tableColumn id="20" xr3:uid="{0CA95559-3DA0-4888-A2EE-699D6D780219}" name="color" dataDxfId="26"/>
    <tableColumn id="11" xr3:uid="{E10FA754-F814-4EE8-BF7B-43C8CE570F54}" name="date_published2" dataDxfId="25"/>
    <tableColumn id="12" xr3:uid="{29057737-5482-4EE9-8F9B-4687B6D8DB45}" name="reference_text" dataDxfId="24"/>
    <tableColumn id="26" xr3:uid="{605D7C23-99BF-4BA9-B2E2-7E2D0C44E92B}" name="Spalte1" dataDxfId="23"/>
    <tableColumn id="13" xr3:uid="{2379CD5B-FCA9-4A66-A449-01E23D834A2B}" name="abstract_text" dataDxfId="22"/>
    <tableColumn id="23" xr3:uid="{BE1A1177-04F7-4BC4-A147-728C7A0D59EE}" name="dosage published (µg)" dataDxfId="21"/>
    <tableColumn id="22" xr3:uid="{59C33120-E40A-47BD-8B17-64E330BEBDA2}" name="Base" dataDxfId="20"/>
    <tableColumn id="21" xr3:uid="{EF9308B2-27F5-4841-ADAD-5F77387346D5}" name="Tartrate" dataDxfId="19"/>
    <tableColumn id="15" xr3:uid="{705A9FCB-94EE-43FA-B122-4A6B2886745A}" name="dosage_quantity" dataDxfId="18"/>
    <tableColumn id="16" xr3:uid="{68B25A57-D7C1-47D7-BDB7-9F50E37594FA}" name="dosage_unit" dataDxfId="17"/>
    <tableColumn id="17" xr3:uid="{BC493264-95DD-42BC-BF0F-62F0D6E9B327}" name="info_induction" dataDxfId="16"/>
    <tableColumn id="31" xr3:uid="{4BCCDA0A-42BA-4EA7-871C-CA0A6000AE22}" name="induction_method_name" dataDxfId="15"/>
    <tableColumn id="18" xr3:uid="{12FC32D5-FF31-45FB-B14C-786D7645775F}" name="induction_method" dataDxfId="14"/>
    <tableColumn id="19" xr3:uid="{DBF5B012-B7E7-4301-80ED-99218C63C5DD}" name="injection_method" dataDxfId="13"/>
    <tableColumn id="34" xr3:uid="{E0F19207-92C6-4044-BABD-4217519FDE30}" name="Auditory_Alterations_mean" dataDxfId="12"/>
    <tableColumn id="35" xr3:uid="{84387FA8-9BC1-40CB-83AA-E3F559C9F1CA}" name="Auditory_Alterations_std" dataDxfId="11"/>
    <tableColumn id="36" xr3:uid="{BB6A4B1B-428B-4808-9DC1-4A17495FD209}" name="Dread_of_Ego_Dissolution_mean" dataDxfId="10"/>
    <tableColumn id="37" xr3:uid="{C39E44A2-CF58-43D3-806C-B2F9A2A16622}" name="Dread_of_Ego_Dissolution_std" dataDxfId="9"/>
    <tableColumn id="38" xr3:uid="{EE5C725B-32B1-4650-8C0D-815855253404}" name="Oceanic_Boundlessness_mean" dataDxfId="8"/>
    <tableColumn id="24" xr3:uid="{6F47A081-82E6-4AD7-AFD5-D44B04FA897F}" name="Oceanic_Boundlessness_std" dataDxfId="7"/>
    <tableColumn id="25" xr3:uid="{6C0F4758-9B61-420F-80C3-800867D5647D}" name="Vigilance_Reduction_mean" dataDxfId="6"/>
    <tableColumn id="28" xr3:uid="{74639AD6-401D-4344-B723-CF4E9B0FBB18}" name="Vigilance_Reduction_std" dataDxfId="5"/>
    <tableColumn id="29" xr3:uid="{47DD624D-3B6D-4F0A-ADD5-B13C38B5DED0}" name="Visionary_Restructuralization_mean" dataDxfId="4"/>
    <tableColumn id="33" xr3:uid="{02FA8906-69DA-4360-82CA-E422EC9471D4}" name="Visionary_Restructuralization_std" dataDxfId="3"/>
    <tableColumn id="32" xr3:uid="{EE7AF184-3320-471D-91E2-07A45DB93692}" name="Patient" dataDxfId="2"/>
    <tableColumn id="1" xr3:uid="{4DF7BF08-05CF-41B1-BCDD-7730D54C5D93}" name="Healthy" dataDxfId="1"/>
    <tableColumn id="30" xr3:uid="{7EDB2084-C558-4018-91F6-6F5D0D943CF5}" name="Comments"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177%2F02698811211069103" TargetMode="External"/><Relationship Id="rId2" Type="http://schemas.openxmlformats.org/officeDocument/2006/relationships/hyperlink" Target="https://doi.org/10.1177%2F02698811211069103" TargetMode="External"/><Relationship Id="rId1" Type="http://schemas.openxmlformats.org/officeDocument/2006/relationships/hyperlink" Target="https://doi.org/10.1177%2F02698811211069103"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3"/>
  <sheetViews>
    <sheetView tabSelected="1" topLeftCell="AA1" zoomScale="115" zoomScaleNormal="115" workbookViewId="0">
      <pane ySplit="1" topLeftCell="A2" activePane="bottomLeft" state="frozen"/>
      <selection pane="bottomLeft" activeCell="AD26" sqref="AD26"/>
    </sheetView>
  </sheetViews>
  <sheetFormatPr baseColWidth="10" defaultColWidth="8.90625" defaultRowHeight="14.5" x14ac:dyDescent="0.35"/>
  <cols>
    <col min="1" max="2" width="8.90625" style="1"/>
    <col min="3" max="3" width="5.90625" style="1" customWidth="1"/>
    <col min="4" max="7" width="8.6328125" style="1" customWidth="1"/>
    <col min="8" max="8" width="12" style="1" customWidth="1"/>
    <col min="9" max="9" width="32.54296875" style="1" customWidth="1"/>
    <col min="10" max="10" width="24.08984375" style="1" customWidth="1"/>
    <col min="11" max="11" width="10.90625" style="1" customWidth="1"/>
    <col min="12" max="20" width="8.08984375" style="1" customWidth="1"/>
    <col min="21" max="21" width="19.6328125" style="1" customWidth="1"/>
    <col min="22" max="22" width="13.453125" style="1" customWidth="1"/>
    <col min="23" max="23" width="14.6328125" style="1" customWidth="1"/>
    <col min="24" max="24" width="10.81640625" style="1" customWidth="1"/>
    <col min="25" max="25" width="17.81640625" style="1" customWidth="1"/>
    <col min="26" max="26" width="18.1796875" style="1" customWidth="1"/>
    <col min="27" max="27" width="14.90625" style="1" customWidth="1"/>
    <col min="28" max="28" width="16" style="1" customWidth="1"/>
    <col min="29" max="29" width="31.54296875" style="1" customWidth="1"/>
    <col min="30" max="34" width="10.81640625" style="1" customWidth="1"/>
    <col min="35" max="36" width="10" style="2" customWidth="1"/>
    <col min="37" max="16384" width="8.90625" style="1"/>
  </cols>
  <sheetData>
    <row r="1" spans="1:37" x14ac:dyDescent="0.35">
      <c r="A1" s="4" t="s">
        <v>43</v>
      </c>
      <c r="B1" s="1" t="s">
        <v>0</v>
      </c>
      <c r="C1" s="1" t="s">
        <v>1</v>
      </c>
      <c r="D1" s="1" t="s">
        <v>38</v>
      </c>
      <c r="E1" s="1" t="s">
        <v>2</v>
      </c>
      <c r="F1" s="1" t="s">
        <v>3</v>
      </c>
      <c r="G1" s="1" t="s">
        <v>4</v>
      </c>
      <c r="H1" s="1" t="s">
        <v>5</v>
      </c>
      <c r="I1" s="1" t="s">
        <v>6</v>
      </c>
      <c r="J1" s="1" t="s">
        <v>7</v>
      </c>
      <c r="K1" s="1" t="s">
        <v>105</v>
      </c>
      <c r="L1" s="1" t="s">
        <v>104</v>
      </c>
      <c r="M1" s="1" t="s">
        <v>8</v>
      </c>
      <c r="N1" s="1" t="s">
        <v>115</v>
      </c>
      <c r="O1" s="1" t="s">
        <v>9</v>
      </c>
      <c r="P1" s="1" t="s">
        <v>75</v>
      </c>
      <c r="Q1" s="1" t="s">
        <v>102</v>
      </c>
      <c r="R1" s="1" t="s">
        <v>103</v>
      </c>
      <c r="S1" s="1" t="s">
        <v>10</v>
      </c>
      <c r="T1" s="1" t="s">
        <v>11</v>
      </c>
      <c r="U1" s="1" t="s">
        <v>12</v>
      </c>
      <c r="V1" s="1" t="s">
        <v>42</v>
      </c>
      <c r="W1" s="1" t="s">
        <v>13</v>
      </c>
      <c r="X1" s="1" t="s">
        <v>14</v>
      </c>
      <c r="Y1" s="2" t="s">
        <v>53</v>
      </c>
      <c r="Z1" s="2" t="s">
        <v>54</v>
      </c>
      <c r="AA1" s="2" t="s">
        <v>57</v>
      </c>
      <c r="AB1" s="2" t="s">
        <v>58</v>
      </c>
      <c r="AC1" s="2" t="s">
        <v>63</v>
      </c>
      <c r="AD1" s="2" t="s">
        <v>64</v>
      </c>
      <c r="AE1" s="2" t="s">
        <v>39</v>
      </c>
      <c r="AF1" s="2" t="s">
        <v>15</v>
      </c>
      <c r="AG1" s="2" t="s">
        <v>69</v>
      </c>
      <c r="AH1" s="2" t="s">
        <v>70</v>
      </c>
      <c r="AI1" s="5" t="s">
        <v>44</v>
      </c>
      <c r="AJ1" s="5" t="s">
        <v>45</v>
      </c>
      <c r="AK1" s="1" t="s">
        <v>16</v>
      </c>
    </row>
    <row r="2" spans="1:37" x14ac:dyDescent="0.35">
      <c r="A2" s="8">
        <v>1</v>
      </c>
      <c r="B2" s="3">
        <v>24</v>
      </c>
      <c r="C2" s="3" t="s">
        <v>26</v>
      </c>
      <c r="D2" s="3" t="s">
        <v>28</v>
      </c>
      <c r="E2" s="3" t="s">
        <v>17</v>
      </c>
      <c r="F2" s="3" t="s">
        <v>18</v>
      </c>
      <c r="G2" s="3" t="s">
        <v>19</v>
      </c>
      <c r="H2" s="3">
        <v>27714429</v>
      </c>
      <c r="I2" s="3" t="s">
        <v>33</v>
      </c>
      <c r="J2" s="3" t="s">
        <v>90</v>
      </c>
      <c r="K2" s="3" t="s">
        <v>113</v>
      </c>
      <c r="L2" s="3" t="s">
        <v>34</v>
      </c>
      <c r="M2" s="3"/>
      <c r="N2" s="3"/>
      <c r="O2" s="3"/>
      <c r="P2" s="3" t="s">
        <v>76</v>
      </c>
      <c r="Q2" s="3">
        <v>70</v>
      </c>
      <c r="R2" s="16">
        <f>Table1[[#This Row],[Base]]/0.685</f>
        <v>102.1897810218978</v>
      </c>
      <c r="S2" s="3">
        <v>70</v>
      </c>
      <c r="T2" s="3" t="s">
        <v>20</v>
      </c>
      <c r="U2" s="3" t="s">
        <v>35</v>
      </c>
      <c r="V2" s="3" t="s">
        <v>21</v>
      </c>
      <c r="W2" s="3" t="s">
        <v>21</v>
      </c>
      <c r="X2" s="3" t="s">
        <v>41</v>
      </c>
      <c r="Y2" s="6" t="s">
        <v>55</v>
      </c>
      <c r="Z2" s="6">
        <v>12.11</v>
      </c>
      <c r="AA2" s="6" t="s">
        <v>59</v>
      </c>
      <c r="AB2" s="6" t="s">
        <v>60</v>
      </c>
      <c r="AC2" s="6" t="s">
        <v>65</v>
      </c>
      <c r="AD2" s="6" t="s">
        <v>66</v>
      </c>
      <c r="AE2" s="6" t="s">
        <v>36</v>
      </c>
      <c r="AF2" s="6" t="s">
        <v>37</v>
      </c>
      <c r="AG2" s="6" t="s">
        <v>71</v>
      </c>
      <c r="AH2" s="6" t="s">
        <v>60</v>
      </c>
      <c r="AI2" s="5">
        <v>0</v>
      </c>
      <c r="AJ2" s="5">
        <v>1</v>
      </c>
      <c r="AK2" s="3"/>
    </row>
    <row r="3" spans="1:37" x14ac:dyDescent="0.35">
      <c r="A3" s="9">
        <v>2</v>
      </c>
      <c r="B3" s="3">
        <v>16</v>
      </c>
      <c r="C3" s="3" t="s">
        <v>26</v>
      </c>
      <c r="D3" s="3" t="s">
        <v>28</v>
      </c>
      <c r="E3" s="3" t="s">
        <v>17</v>
      </c>
      <c r="F3" s="3" t="s">
        <v>18</v>
      </c>
      <c r="G3" s="3" t="s">
        <v>19</v>
      </c>
      <c r="H3" s="3">
        <v>25575620</v>
      </c>
      <c r="I3" s="3" t="s">
        <v>29</v>
      </c>
      <c r="J3" s="3" t="s">
        <v>89</v>
      </c>
      <c r="K3" s="3" t="s">
        <v>114</v>
      </c>
      <c r="L3" s="3" t="s">
        <v>30</v>
      </c>
      <c r="M3" s="3"/>
      <c r="N3" s="3"/>
      <c r="O3" s="3"/>
      <c r="P3" s="3" t="s">
        <v>77</v>
      </c>
      <c r="Q3" s="3">
        <v>140</v>
      </c>
      <c r="R3" s="16">
        <f>Table1[[#This Row],[Base]]/0.685</f>
        <v>204.3795620437956</v>
      </c>
      <c r="S3" s="3">
        <v>140</v>
      </c>
      <c r="T3" s="3" t="s">
        <v>20</v>
      </c>
      <c r="U3" s="3" t="s">
        <v>31</v>
      </c>
      <c r="V3" s="3" t="s">
        <v>21</v>
      </c>
      <c r="W3" s="3" t="s">
        <v>21</v>
      </c>
      <c r="X3" s="3" t="s">
        <v>41</v>
      </c>
      <c r="Y3" s="6">
        <v>14.95</v>
      </c>
      <c r="Z3" s="6" t="s">
        <v>56</v>
      </c>
      <c r="AA3" s="6" t="s">
        <v>61</v>
      </c>
      <c r="AB3" s="6" t="s">
        <v>62</v>
      </c>
      <c r="AC3" s="6" t="s">
        <v>67</v>
      </c>
      <c r="AD3" s="6" t="s">
        <v>68</v>
      </c>
      <c r="AE3" s="6" t="s">
        <v>32</v>
      </c>
      <c r="AF3" s="6" t="s">
        <v>27</v>
      </c>
      <c r="AG3" s="6" t="s">
        <v>72</v>
      </c>
      <c r="AH3" s="6" t="s">
        <v>73</v>
      </c>
      <c r="AI3" s="5">
        <v>0</v>
      </c>
      <c r="AJ3" s="5">
        <v>1</v>
      </c>
      <c r="AK3" s="3"/>
    </row>
    <row r="4" spans="1:37" x14ac:dyDescent="0.35">
      <c r="A4" s="8">
        <v>3</v>
      </c>
      <c r="B4" s="3">
        <v>28</v>
      </c>
      <c r="C4" s="3">
        <v>0</v>
      </c>
      <c r="D4" s="3">
        <v>660</v>
      </c>
      <c r="E4" s="3" t="s">
        <v>17</v>
      </c>
      <c r="F4" s="3" t="s">
        <v>18</v>
      </c>
      <c r="G4" s="3" t="s">
        <v>19</v>
      </c>
      <c r="H4" s="3">
        <v>31733631</v>
      </c>
      <c r="I4" s="3" t="s">
        <v>22</v>
      </c>
      <c r="J4" s="3" t="s">
        <v>87</v>
      </c>
      <c r="K4" s="3" t="s">
        <v>109</v>
      </c>
      <c r="L4" s="3"/>
      <c r="M4" s="3"/>
      <c r="N4" s="3"/>
      <c r="O4" s="3"/>
      <c r="P4" s="3" t="s">
        <v>78</v>
      </c>
      <c r="Q4" s="3">
        <v>100</v>
      </c>
      <c r="R4" s="16">
        <f>Table1[[#This Row],[Base]]/0.685</f>
        <v>145.98540145985399</v>
      </c>
      <c r="S4" s="3">
        <v>100</v>
      </c>
      <c r="T4" s="3" t="s">
        <v>20</v>
      </c>
      <c r="U4" s="3" t="s">
        <v>23</v>
      </c>
      <c r="V4" s="3" t="s">
        <v>21</v>
      </c>
      <c r="W4" s="3" t="s">
        <v>21</v>
      </c>
      <c r="X4" s="3" t="s">
        <v>40</v>
      </c>
      <c r="Y4" s="6">
        <v>16</v>
      </c>
      <c r="Z4" s="6">
        <v>16.932808390813381</v>
      </c>
      <c r="AA4" s="6">
        <v>26</v>
      </c>
      <c r="AB4" s="6">
        <v>16.403658128600462</v>
      </c>
      <c r="AC4" s="6">
        <v>43</v>
      </c>
      <c r="AD4" s="6">
        <v>26.457513110645905</v>
      </c>
      <c r="AE4" s="6">
        <v>42</v>
      </c>
      <c r="AF4" s="6">
        <v>22.75346127515548</v>
      </c>
      <c r="AG4" s="6">
        <v>50</v>
      </c>
      <c r="AH4" s="6">
        <v>24.870062324007154</v>
      </c>
      <c r="AI4" s="5">
        <v>0</v>
      </c>
      <c r="AJ4" s="5">
        <v>1</v>
      </c>
      <c r="AK4" s="3"/>
    </row>
    <row r="5" spans="1:37" x14ac:dyDescent="0.35">
      <c r="A5" s="11">
        <v>4</v>
      </c>
      <c r="B5" s="3">
        <v>16</v>
      </c>
      <c r="C5" s="3">
        <v>0</v>
      </c>
      <c r="D5" s="3">
        <v>1440</v>
      </c>
      <c r="E5" s="3" t="s">
        <v>17</v>
      </c>
      <c r="F5" s="3" t="s">
        <v>18</v>
      </c>
      <c r="G5" s="3" t="s">
        <v>19</v>
      </c>
      <c r="H5" s="3">
        <v>33059356</v>
      </c>
      <c r="I5" s="3" t="s">
        <v>24</v>
      </c>
      <c r="J5" s="3" t="s">
        <v>88</v>
      </c>
      <c r="K5" s="3" t="s">
        <v>110</v>
      </c>
      <c r="L5" s="3"/>
      <c r="M5" s="3"/>
      <c r="N5" s="3"/>
      <c r="O5" s="3"/>
      <c r="P5" s="3" t="s">
        <v>79</v>
      </c>
      <c r="Q5" s="3">
        <v>25</v>
      </c>
      <c r="R5" s="16">
        <f>Table1[[#This Row],[Base]]/0.685</f>
        <v>36.496350364963497</v>
      </c>
      <c r="S5" s="3">
        <v>25</v>
      </c>
      <c r="T5" s="3" t="s">
        <v>20</v>
      </c>
      <c r="U5" s="3" t="s">
        <v>25</v>
      </c>
      <c r="V5" s="3" t="s">
        <v>21</v>
      </c>
      <c r="W5" s="3" t="s">
        <v>21</v>
      </c>
      <c r="X5" s="3" t="s">
        <v>41</v>
      </c>
      <c r="Y5" s="6">
        <v>0.4</v>
      </c>
      <c r="Z5" s="6">
        <v>0.8</v>
      </c>
      <c r="AA5" s="6">
        <v>0.6</v>
      </c>
      <c r="AB5" s="6">
        <v>1.2</v>
      </c>
      <c r="AC5" s="6">
        <v>2.9</v>
      </c>
      <c r="AD5" s="6">
        <v>4</v>
      </c>
      <c r="AE5" s="6">
        <v>4.5</v>
      </c>
      <c r="AF5" s="6">
        <v>6.8</v>
      </c>
      <c r="AG5" s="6">
        <v>3.1</v>
      </c>
      <c r="AH5" s="6">
        <v>4.8</v>
      </c>
      <c r="AI5" s="5">
        <v>0</v>
      </c>
      <c r="AJ5" s="5">
        <v>1</v>
      </c>
      <c r="AK5" s="3"/>
    </row>
    <row r="6" spans="1:37" x14ac:dyDescent="0.35">
      <c r="A6" s="9">
        <v>4</v>
      </c>
      <c r="B6" s="3">
        <v>16</v>
      </c>
      <c r="C6" s="3">
        <v>0</v>
      </c>
      <c r="D6" s="3">
        <v>1440</v>
      </c>
      <c r="E6" s="3" t="s">
        <v>17</v>
      </c>
      <c r="F6" s="3" t="s">
        <v>18</v>
      </c>
      <c r="G6" s="3" t="s">
        <v>19</v>
      </c>
      <c r="H6" s="3">
        <v>33059356</v>
      </c>
      <c r="I6" s="3" t="s">
        <v>24</v>
      </c>
      <c r="J6" s="3" t="s">
        <v>88</v>
      </c>
      <c r="K6" s="3" t="s">
        <v>110</v>
      </c>
      <c r="L6" s="3"/>
      <c r="M6" s="3"/>
      <c r="N6" s="3"/>
      <c r="O6" s="3"/>
      <c r="P6" s="3" t="s">
        <v>80</v>
      </c>
      <c r="Q6" s="3">
        <v>50</v>
      </c>
      <c r="R6" s="16">
        <f>Table1[[#This Row],[Base]]/0.685</f>
        <v>72.992700729926995</v>
      </c>
      <c r="S6" s="3">
        <v>50</v>
      </c>
      <c r="T6" s="3" t="s">
        <v>20</v>
      </c>
      <c r="U6" s="3" t="s">
        <v>25</v>
      </c>
      <c r="V6" s="3" t="s">
        <v>21</v>
      </c>
      <c r="W6" s="3" t="s">
        <v>21</v>
      </c>
      <c r="X6" s="3" t="s">
        <v>41</v>
      </c>
      <c r="Y6" s="6">
        <v>2.6</v>
      </c>
      <c r="Z6" s="6">
        <v>4</v>
      </c>
      <c r="AA6" s="6">
        <v>3.3</v>
      </c>
      <c r="AB6" s="6">
        <v>4.4000000000000004</v>
      </c>
      <c r="AC6" s="6">
        <v>12</v>
      </c>
      <c r="AD6" s="6">
        <v>11.2</v>
      </c>
      <c r="AE6" s="6">
        <v>12</v>
      </c>
      <c r="AF6" s="6">
        <v>9.1999999999999993</v>
      </c>
      <c r="AG6" s="6">
        <v>18</v>
      </c>
      <c r="AH6" s="6">
        <v>16.399999999999999</v>
      </c>
      <c r="AI6" s="5">
        <v>0</v>
      </c>
      <c r="AJ6" s="5">
        <v>1</v>
      </c>
      <c r="AK6" s="3"/>
    </row>
    <row r="7" spans="1:37" x14ac:dyDescent="0.35">
      <c r="A7" s="8">
        <v>4</v>
      </c>
      <c r="B7" s="3">
        <v>16</v>
      </c>
      <c r="C7" s="3">
        <v>0</v>
      </c>
      <c r="D7" s="3">
        <v>1440</v>
      </c>
      <c r="E7" s="3" t="s">
        <v>17</v>
      </c>
      <c r="F7" s="3" t="s">
        <v>18</v>
      </c>
      <c r="G7" s="3" t="s">
        <v>19</v>
      </c>
      <c r="H7" s="3">
        <v>33059356</v>
      </c>
      <c r="I7" s="3" t="s">
        <v>24</v>
      </c>
      <c r="J7" s="3" t="s">
        <v>88</v>
      </c>
      <c r="K7" s="3" t="s">
        <v>110</v>
      </c>
      <c r="L7" s="3"/>
      <c r="M7" s="3"/>
      <c r="N7" s="3"/>
      <c r="O7" s="3"/>
      <c r="P7" s="3" t="s">
        <v>78</v>
      </c>
      <c r="Q7" s="3">
        <v>100</v>
      </c>
      <c r="R7" s="16">
        <f>Table1[[#This Row],[Base]]/0.685</f>
        <v>145.98540145985399</v>
      </c>
      <c r="S7" s="3">
        <v>100</v>
      </c>
      <c r="T7" s="3" t="s">
        <v>20</v>
      </c>
      <c r="U7" s="3" t="s">
        <v>25</v>
      </c>
      <c r="V7" s="3" t="s">
        <v>21</v>
      </c>
      <c r="W7" s="3" t="s">
        <v>21</v>
      </c>
      <c r="X7" s="3" t="s">
        <v>41</v>
      </c>
      <c r="Y7" s="6">
        <v>9.1</v>
      </c>
      <c r="Z7" s="6">
        <v>12.8</v>
      </c>
      <c r="AA7" s="6">
        <v>11</v>
      </c>
      <c r="AB7" s="6">
        <v>10.4</v>
      </c>
      <c r="AC7" s="6">
        <v>28</v>
      </c>
      <c r="AD7" s="6">
        <v>18.8</v>
      </c>
      <c r="AE7" s="6">
        <v>24</v>
      </c>
      <c r="AF7" s="6">
        <v>19.2</v>
      </c>
      <c r="AG7" s="6">
        <v>43</v>
      </c>
      <c r="AH7" s="6">
        <v>21.6</v>
      </c>
      <c r="AI7" s="5">
        <v>0</v>
      </c>
      <c r="AJ7" s="5">
        <v>1</v>
      </c>
      <c r="AK7" s="3"/>
    </row>
    <row r="8" spans="1:37" x14ac:dyDescent="0.35">
      <c r="A8" s="9">
        <v>4</v>
      </c>
      <c r="B8" s="3">
        <v>16</v>
      </c>
      <c r="C8" s="3">
        <v>0</v>
      </c>
      <c r="D8" s="3">
        <v>1440</v>
      </c>
      <c r="E8" s="3" t="s">
        <v>17</v>
      </c>
      <c r="F8" s="3" t="s">
        <v>18</v>
      </c>
      <c r="G8" s="3" t="s">
        <v>19</v>
      </c>
      <c r="H8" s="3">
        <v>33059356</v>
      </c>
      <c r="I8" s="3" t="s">
        <v>24</v>
      </c>
      <c r="J8" s="3" t="s">
        <v>88</v>
      </c>
      <c r="K8" s="3" t="s">
        <v>110</v>
      </c>
      <c r="L8" s="3"/>
      <c r="M8" s="3"/>
      <c r="N8" s="3"/>
      <c r="O8" s="3"/>
      <c r="P8" s="3" t="s">
        <v>81</v>
      </c>
      <c r="Q8" s="3">
        <v>200</v>
      </c>
      <c r="R8" s="16">
        <f>Table1[[#This Row],[Base]]/0.685</f>
        <v>291.97080291970798</v>
      </c>
      <c r="S8" s="3">
        <v>200</v>
      </c>
      <c r="T8" s="3" t="s">
        <v>20</v>
      </c>
      <c r="U8" s="3" t="s">
        <v>25</v>
      </c>
      <c r="V8" s="3" t="s">
        <v>21</v>
      </c>
      <c r="W8" s="3" t="s">
        <v>21</v>
      </c>
      <c r="X8" s="3" t="s">
        <v>41</v>
      </c>
      <c r="Y8" s="6">
        <v>13</v>
      </c>
      <c r="Z8" s="6">
        <v>13.2</v>
      </c>
      <c r="AA8" s="6">
        <v>21</v>
      </c>
      <c r="AB8" s="6">
        <v>21.6</v>
      </c>
      <c r="AC8" s="6">
        <v>36</v>
      </c>
      <c r="AD8" s="6">
        <v>20.399999999999999</v>
      </c>
      <c r="AE8" s="6">
        <v>27</v>
      </c>
      <c r="AF8" s="6">
        <v>18.8</v>
      </c>
      <c r="AG8" s="6">
        <v>50</v>
      </c>
      <c r="AH8" s="6">
        <v>18.8</v>
      </c>
      <c r="AI8" s="5">
        <v>0</v>
      </c>
      <c r="AJ8" s="5">
        <v>1</v>
      </c>
      <c r="AK8" s="3"/>
    </row>
    <row r="9" spans="1:37" x14ac:dyDescent="0.35">
      <c r="A9" s="10">
        <v>5</v>
      </c>
      <c r="B9" s="1">
        <v>28</v>
      </c>
      <c r="C9" s="1">
        <v>0</v>
      </c>
      <c r="D9" s="1">
        <v>1440</v>
      </c>
      <c r="E9" t="s">
        <v>17</v>
      </c>
      <c r="F9" t="s">
        <v>18</v>
      </c>
      <c r="G9" t="s">
        <v>19</v>
      </c>
      <c r="H9" s="1">
        <v>35217796</v>
      </c>
      <c r="I9" t="s">
        <v>49</v>
      </c>
      <c r="J9" t="s">
        <v>101</v>
      </c>
      <c r="K9" t="s">
        <v>111</v>
      </c>
      <c r="L9"/>
      <c r="M9"/>
      <c r="N9"/>
      <c r="O9"/>
      <c r="P9" s="1" t="s">
        <v>78</v>
      </c>
      <c r="Q9" s="1">
        <v>100</v>
      </c>
      <c r="R9" s="16">
        <f>Table1[[#This Row],[Base]]/0.685</f>
        <v>145.98540145985399</v>
      </c>
      <c r="S9" s="1">
        <v>100</v>
      </c>
      <c r="T9" t="s">
        <v>20</v>
      </c>
      <c r="U9" t="s">
        <v>50</v>
      </c>
      <c r="V9" t="s">
        <v>21</v>
      </c>
      <c r="W9" t="s">
        <v>21</v>
      </c>
      <c r="X9" t="s">
        <v>40</v>
      </c>
      <c r="Y9" s="6">
        <v>9.1999999999999993</v>
      </c>
      <c r="Z9" s="6">
        <v>13.228756555322953</v>
      </c>
      <c r="AA9" s="6">
        <v>13</v>
      </c>
      <c r="AB9" s="6">
        <v>10.053854982045443</v>
      </c>
      <c r="AC9" s="6">
        <v>37</v>
      </c>
      <c r="AD9" s="6">
        <v>22.75346127515548</v>
      </c>
      <c r="AE9" s="6">
        <v>30</v>
      </c>
      <c r="AF9" s="6">
        <v>21.695160750729642</v>
      </c>
      <c r="AG9" s="6">
        <v>44</v>
      </c>
      <c r="AH9" s="6">
        <v>24.340912061794231</v>
      </c>
      <c r="AI9" s="5">
        <v>0</v>
      </c>
      <c r="AJ9" s="5">
        <v>1</v>
      </c>
      <c r="AK9" s="3"/>
    </row>
    <row r="10" spans="1:37" x14ac:dyDescent="0.35">
      <c r="A10" s="8">
        <v>5</v>
      </c>
      <c r="B10" s="1">
        <v>28</v>
      </c>
      <c r="C10" s="1">
        <v>0</v>
      </c>
      <c r="D10" s="1">
        <v>1440</v>
      </c>
      <c r="E10" t="s">
        <v>17</v>
      </c>
      <c r="F10" t="s">
        <v>18</v>
      </c>
      <c r="G10" t="s">
        <v>19</v>
      </c>
      <c r="H10" s="1">
        <v>35217796</v>
      </c>
      <c r="I10" t="s">
        <v>49</v>
      </c>
      <c r="J10" t="s">
        <v>101</v>
      </c>
      <c r="K10" t="s">
        <v>111</v>
      </c>
      <c r="L10"/>
      <c r="M10"/>
      <c r="N10"/>
      <c r="O10"/>
      <c r="P10" s="1" t="s">
        <v>81</v>
      </c>
      <c r="Q10" s="1">
        <v>200</v>
      </c>
      <c r="R10" s="16">
        <f>Table1[[#This Row],[Base]]/0.685</f>
        <v>291.97080291970798</v>
      </c>
      <c r="S10" s="1">
        <v>200</v>
      </c>
      <c r="T10" t="s">
        <v>20</v>
      </c>
      <c r="U10" t="s">
        <v>50</v>
      </c>
      <c r="V10" t="s">
        <v>21</v>
      </c>
      <c r="W10" t="s">
        <v>21</v>
      </c>
      <c r="X10" t="s">
        <v>40</v>
      </c>
      <c r="Y10" s="6">
        <v>15</v>
      </c>
      <c r="Z10" s="6">
        <v>16.403658128600462</v>
      </c>
      <c r="AA10" s="6">
        <v>24</v>
      </c>
      <c r="AB10" s="6">
        <v>21.166010488516726</v>
      </c>
      <c r="AC10" s="6">
        <v>43</v>
      </c>
      <c r="AD10" s="6">
        <v>21.695160750729642</v>
      </c>
      <c r="AE10" s="6">
        <v>35</v>
      </c>
      <c r="AF10" s="6">
        <v>27.515813635071744</v>
      </c>
      <c r="AG10" s="6">
        <v>52</v>
      </c>
      <c r="AH10" s="6">
        <v>22.75346127515548</v>
      </c>
      <c r="AI10" s="5">
        <v>0</v>
      </c>
      <c r="AJ10" s="5">
        <v>1</v>
      </c>
      <c r="AK10" s="3"/>
    </row>
    <row r="11" spans="1:37" x14ac:dyDescent="0.35">
      <c r="A11" s="9">
        <v>6</v>
      </c>
      <c r="B11" s="3">
        <v>12</v>
      </c>
      <c r="C11" s="3">
        <v>0</v>
      </c>
      <c r="D11" s="3" t="s">
        <v>46</v>
      </c>
      <c r="E11" s="3" t="s">
        <v>17</v>
      </c>
      <c r="F11" s="3" t="s">
        <v>18</v>
      </c>
      <c r="G11" s="3" t="s">
        <v>19</v>
      </c>
      <c r="H11" s="3">
        <v>35253516</v>
      </c>
      <c r="I11" s="3" t="s">
        <v>47</v>
      </c>
      <c r="J11" s="3" t="s">
        <v>100</v>
      </c>
      <c r="K11" s="3" t="s">
        <v>108</v>
      </c>
      <c r="L11" s="3"/>
      <c r="M11" s="3"/>
      <c r="N11" s="3"/>
      <c r="O11" s="3"/>
      <c r="P11" s="3" t="s">
        <v>80</v>
      </c>
      <c r="Q11" s="3">
        <v>50</v>
      </c>
      <c r="R11" s="16">
        <f>Table1[[#This Row],[Base]]/0.685</f>
        <v>72.992700729926995</v>
      </c>
      <c r="S11" s="3">
        <v>50</v>
      </c>
      <c r="T11" s="3" t="s">
        <v>20</v>
      </c>
      <c r="U11" s="3" t="s">
        <v>48</v>
      </c>
      <c r="V11" s="3" t="s">
        <v>21</v>
      </c>
      <c r="W11" s="3" t="s">
        <v>21</v>
      </c>
      <c r="X11" s="3" t="s">
        <v>40</v>
      </c>
      <c r="Y11" s="6">
        <v>23.97</v>
      </c>
      <c r="Z11" s="6">
        <v>15.48</v>
      </c>
      <c r="AA11" s="6">
        <v>24.94</v>
      </c>
      <c r="AB11" s="6">
        <v>12.56</v>
      </c>
      <c r="AC11" s="6">
        <v>50.42</v>
      </c>
      <c r="AD11" s="6">
        <v>23.38</v>
      </c>
      <c r="AE11" s="6">
        <v>37.19</v>
      </c>
      <c r="AF11" s="6">
        <v>20.21</v>
      </c>
      <c r="AG11" s="6">
        <v>62.73</v>
      </c>
      <c r="AH11" s="6">
        <v>17.239999999999998</v>
      </c>
      <c r="AI11" s="7">
        <v>0</v>
      </c>
      <c r="AJ11" s="7">
        <v>1</v>
      </c>
      <c r="AK11" s="3"/>
    </row>
    <row r="12" spans="1:37" x14ac:dyDescent="0.35">
      <c r="A12" s="8">
        <v>6</v>
      </c>
      <c r="B12" s="3">
        <v>7</v>
      </c>
      <c r="C12" s="3">
        <v>0</v>
      </c>
      <c r="D12" s="3" t="s">
        <v>46</v>
      </c>
      <c r="E12" s="3" t="s">
        <v>17</v>
      </c>
      <c r="F12" s="3" t="s">
        <v>18</v>
      </c>
      <c r="G12" s="3" t="s">
        <v>19</v>
      </c>
      <c r="H12" s="3">
        <v>35253516</v>
      </c>
      <c r="I12" s="3" t="s">
        <v>47</v>
      </c>
      <c r="J12" s="3" t="s">
        <v>100</v>
      </c>
      <c r="K12" s="3" t="s">
        <v>108</v>
      </c>
      <c r="L12" s="3"/>
      <c r="M12" s="3"/>
      <c r="N12" s="3"/>
      <c r="O12" s="3"/>
      <c r="P12" s="3" t="s">
        <v>82</v>
      </c>
      <c r="Q12" s="3">
        <v>75</v>
      </c>
      <c r="R12" s="16">
        <f>Table1[[#This Row],[Base]]/0.685</f>
        <v>109.4890510948905</v>
      </c>
      <c r="S12" s="3">
        <v>75</v>
      </c>
      <c r="T12" s="3" t="s">
        <v>20</v>
      </c>
      <c r="U12" s="3" t="s">
        <v>48</v>
      </c>
      <c r="V12" s="3" t="s">
        <v>21</v>
      </c>
      <c r="W12" s="3" t="s">
        <v>21</v>
      </c>
      <c r="X12" s="3" t="s">
        <v>40</v>
      </c>
      <c r="Y12" s="6">
        <v>21.99</v>
      </c>
      <c r="Z12" s="6">
        <v>16.059999999999999</v>
      </c>
      <c r="AA12" s="6">
        <v>18.84</v>
      </c>
      <c r="AB12" s="6">
        <v>19.07</v>
      </c>
      <c r="AC12" s="6">
        <v>35.39</v>
      </c>
      <c r="AD12" s="6">
        <v>24.16</v>
      </c>
      <c r="AE12" s="6">
        <v>31.6</v>
      </c>
      <c r="AF12" s="6">
        <v>24.29</v>
      </c>
      <c r="AG12" s="6">
        <v>47.83</v>
      </c>
      <c r="AH12" s="6">
        <v>21.98</v>
      </c>
      <c r="AI12" s="7">
        <v>0</v>
      </c>
      <c r="AJ12" s="7">
        <v>1</v>
      </c>
      <c r="AK12" s="3"/>
    </row>
    <row r="13" spans="1:37" x14ac:dyDescent="0.35">
      <c r="A13" s="9">
        <v>6</v>
      </c>
      <c r="B13" s="3">
        <v>3</v>
      </c>
      <c r="C13" s="3">
        <v>0</v>
      </c>
      <c r="D13" s="3" t="s">
        <v>46</v>
      </c>
      <c r="E13" s="3" t="s">
        <v>17</v>
      </c>
      <c r="F13" s="3" t="s">
        <v>18</v>
      </c>
      <c r="G13" s="3" t="s">
        <v>19</v>
      </c>
      <c r="H13" s="3">
        <v>35253516</v>
      </c>
      <c r="I13" s="3" t="s">
        <v>47</v>
      </c>
      <c r="J13" s="3" t="s">
        <v>100</v>
      </c>
      <c r="K13" s="3" t="s">
        <v>108</v>
      </c>
      <c r="L13" s="3"/>
      <c r="M13" s="3"/>
      <c r="N13" s="3"/>
      <c r="O13" s="3"/>
      <c r="P13" s="3" t="s">
        <v>78</v>
      </c>
      <c r="Q13" s="3">
        <v>100</v>
      </c>
      <c r="R13" s="16">
        <f>Table1[[#This Row],[Base]]/0.685</f>
        <v>145.98540145985399</v>
      </c>
      <c r="S13" s="3">
        <v>100</v>
      </c>
      <c r="T13" s="3" t="s">
        <v>20</v>
      </c>
      <c r="U13" s="3" t="s">
        <v>48</v>
      </c>
      <c r="V13" s="3" t="s">
        <v>21</v>
      </c>
      <c r="W13" s="3" t="s">
        <v>21</v>
      </c>
      <c r="X13" s="3" t="s">
        <v>40</v>
      </c>
      <c r="Y13" s="6">
        <v>19.93</v>
      </c>
      <c r="Z13" s="6">
        <v>24.28</v>
      </c>
      <c r="AA13" s="6">
        <v>36.659999999999997</v>
      </c>
      <c r="AB13" s="6">
        <v>34.49</v>
      </c>
      <c r="AC13" s="6">
        <v>62.61</v>
      </c>
      <c r="AD13" s="6">
        <v>7.51</v>
      </c>
      <c r="AE13" s="6">
        <v>32.130000000000003</v>
      </c>
      <c r="AF13" s="6">
        <v>5.67</v>
      </c>
      <c r="AG13" s="6">
        <v>58.09</v>
      </c>
      <c r="AH13" s="6">
        <v>21.85</v>
      </c>
      <c r="AI13" s="7">
        <v>0</v>
      </c>
      <c r="AJ13" s="7">
        <v>1</v>
      </c>
      <c r="AK13" s="3"/>
    </row>
    <row r="14" spans="1:37" x14ac:dyDescent="0.35">
      <c r="A14" s="1">
        <v>7</v>
      </c>
      <c r="B14" s="3">
        <v>12</v>
      </c>
      <c r="C14" s="3">
        <v>0</v>
      </c>
      <c r="D14" s="9" t="s">
        <v>52</v>
      </c>
      <c r="E14" s="3" t="s">
        <v>17</v>
      </c>
      <c r="F14" s="3" t="s">
        <v>18</v>
      </c>
      <c r="G14" s="3" t="s">
        <v>19</v>
      </c>
      <c r="H14" s="3">
        <v>31853557</v>
      </c>
      <c r="I14" s="3" t="s">
        <v>51</v>
      </c>
      <c r="J14" s="3" t="s">
        <v>86</v>
      </c>
      <c r="K14" s="3" t="s">
        <v>107</v>
      </c>
      <c r="L14" s="3"/>
      <c r="M14" s="3"/>
      <c r="N14" s="3"/>
      <c r="O14" s="3"/>
      <c r="P14" s="3" t="s">
        <v>83</v>
      </c>
      <c r="Q14" s="3">
        <v>5</v>
      </c>
      <c r="R14" s="16">
        <f>Table1[[#This Row],[Base]]/0.685</f>
        <v>7.2992700729926998</v>
      </c>
      <c r="S14" s="3">
        <v>5</v>
      </c>
      <c r="T14" s="3" t="s">
        <v>20</v>
      </c>
      <c r="U14" s="3" t="s">
        <v>74</v>
      </c>
      <c r="V14" s="3" t="s">
        <v>21</v>
      </c>
      <c r="W14" s="3" t="s">
        <v>21</v>
      </c>
      <c r="X14" s="3" t="s">
        <v>40</v>
      </c>
      <c r="Y14" s="2">
        <v>1.1399999999999999</v>
      </c>
      <c r="Z14" s="2">
        <v>3.7</v>
      </c>
      <c r="AA14" s="2">
        <v>1.24</v>
      </c>
      <c r="AB14" s="2">
        <v>4.03</v>
      </c>
      <c r="AC14" s="2">
        <v>3.52</v>
      </c>
      <c r="AD14" s="2">
        <v>11.02</v>
      </c>
      <c r="AE14" s="12">
        <v>7.82</v>
      </c>
      <c r="AF14" s="12">
        <v>17.899999999999999</v>
      </c>
      <c r="AG14" s="2">
        <v>5.04</v>
      </c>
      <c r="AH14" s="2">
        <v>16.329999999999998</v>
      </c>
      <c r="AI14" s="5">
        <v>0</v>
      </c>
      <c r="AJ14" s="5">
        <v>1</v>
      </c>
      <c r="AK14" s="3"/>
    </row>
    <row r="15" spans="1:37" x14ac:dyDescent="0.35">
      <c r="A15" s="1">
        <v>7</v>
      </c>
      <c r="B15" s="3">
        <v>12</v>
      </c>
      <c r="C15" s="3">
        <v>0</v>
      </c>
      <c r="D15" s="9" t="s">
        <v>52</v>
      </c>
      <c r="E15" s="3" t="s">
        <v>17</v>
      </c>
      <c r="F15" s="3" t="s">
        <v>18</v>
      </c>
      <c r="G15" s="3" t="s">
        <v>19</v>
      </c>
      <c r="H15" s="3">
        <v>31853557</v>
      </c>
      <c r="I15" s="3" t="s">
        <v>51</v>
      </c>
      <c r="J15" s="3" t="s">
        <v>86</v>
      </c>
      <c r="K15" s="3" t="s">
        <v>107</v>
      </c>
      <c r="L15" s="3"/>
      <c r="M15" s="3"/>
      <c r="N15" s="3"/>
      <c r="O15" s="3"/>
      <c r="P15" s="3" t="s">
        <v>84</v>
      </c>
      <c r="Q15" s="3">
        <v>10</v>
      </c>
      <c r="R15" s="16">
        <f>Table1[[#This Row],[Base]]/0.685</f>
        <v>14.5985401459854</v>
      </c>
      <c r="S15" s="3">
        <v>10</v>
      </c>
      <c r="T15" s="3" t="s">
        <v>20</v>
      </c>
      <c r="U15" s="3" t="s">
        <v>74</v>
      </c>
      <c r="V15" s="3" t="s">
        <v>21</v>
      </c>
      <c r="W15" s="3" t="s">
        <v>21</v>
      </c>
      <c r="X15" s="3" t="s">
        <v>40</v>
      </c>
      <c r="Y15" s="2">
        <v>0.8</v>
      </c>
      <c r="Z15" s="2">
        <v>1.56</v>
      </c>
      <c r="AA15" s="2">
        <v>0.99</v>
      </c>
      <c r="AB15" s="2">
        <v>2.1</v>
      </c>
      <c r="AC15" s="2">
        <v>1.52</v>
      </c>
      <c r="AD15" s="2">
        <v>2.63</v>
      </c>
      <c r="AE15" s="12">
        <v>9.77</v>
      </c>
      <c r="AF15" s="12">
        <v>12.94</v>
      </c>
      <c r="AG15" s="2">
        <v>1.48</v>
      </c>
      <c r="AH15" s="2">
        <v>2.77</v>
      </c>
      <c r="AI15" s="7">
        <v>0</v>
      </c>
      <c r="AJ15" s="7">
        <v>1</v>
      </c>
      <c r="AK15" s="3"/>
    </row>
    <row r="16" spans="1:37" x14ac:dyDescent="0.35">
      <c r="A16" s="1">
        <v>7</v>
      </c>
      <c r="B16" s="3">
        <v>12</v>
      </c>
      <c r="C16" s="3">
        <v>0</v>
      </c>
      <c r="D16" s="13" t="s">
        <v>52</v>
      </c>
      <c r="E16" s="3" t="s">
        <v>17</v>
      </c>
      <c r="F16" s="3" t="s">
        <v>18</v>
      </c>
      <c r="G16" s="3" t="s">
        <v>19</v>
      </c>
      <c r="H16" s="3">
        <v>31853557</v>
      </c>
      <c r="I16" s="3" t="s">
        <v>51</v>
      </c>
      <c r="J16" s="3" t="s">
        <v>86</v>
      </c>
      <c r="K16" s="3" t="s">
        <v>107</v>
      </c>
      <c r="L16" s="3"/>
      <c r="M16" s="3"/>
      <c r="N16" s="3"/>
      <c r="O16" s="3"/>
      <c r="P16" s="3" t="s">
        <v>85</v>
      </c>
      <c r="Q16" s="3">
        <v>20</v>
      </c>
      <c r="R16" s="16">
        <f>Table1[[#This Row],[Base]]/0.685</f>
        <v>29.197080291970799</v>
      </c>
      <c r="S16" s="3">
        <v>20</v>
      </c>
      <c r="T16" s="3" t="s">
        <v>20</v>
      </c>
      <c r="U16" s="3" t="s">
        <v>74</v>
      </c>
      <c r="V16" s="3" t="s">
        <v>21</v>
      </c>
      <c r="W16" s="3" t="s">
        <v>21</v>
      </c>
      <c r="X16" s="3" t="s">
        <v>40</v>
      </c>
      <c r="Y16" s="2">
        <v>1.41</v>
      </c>
      <c r="Z16" s="2">
        <v>4.63</v>
      </c>
      <c r="AA16" s="2">
        <v>1.69</v>
      </c>
      <c r="AB16" s="2">
        <v>4.71</v>
      </c>
      <c r="AC16" s="2">
        <v>2.23</v>
      </c>
      <c r="AD16" s="2">
        <v>4.21</v>
      </c>
      <c r="AE16" s="14">
        <v>15.97</v>
      </c>
      <c r="AF16" s="14">
        <v>17.670000000000002</v>
      </c>
      <c r="AG16" s="2">
        <v>1.95</v>
      </c>
      <c r="AH16" s="2">
        <v>4.26</v>
      </c>
      <c r="AI16" s="7">
        <v>0</v>
      </c>
      <c r="AJ16" s="7">
        <v>1</v>
      </c>
      <c r="AK16" s="3"/>
    </row>
    <row r="17" spans="1:38" x14ac:dyDescent="0.35">
      <c r="A17" s="1">
        <v>8</v>
      </c>
      <c r="B17" s="10">
        <v>37</v>
      </c>
      <c r="C17" s="9">
        <v>0</v>
      </c>
      <c r="D17" s="9" t="s">
        <v>91</v>
      </c>
      <c r="E17" s="9" t="s">
        <v>17</v>
      </c>
      <c r="F17" s="9" t="s">
        <v>92</v>
      </c>
      <c r="G17" s="9" t="s">
        <v>93</v>
      </c>
      <c r="H17" s="9">
        <v>36266118</v>
      </c>
      <c r="I17" s="9" t="s">
        <v>94</v>
      </c>
      <c r="J17" s="9" t="s">
        <v>98</v>
      </c>
      <c r="K17" s="9" t="s">
        <v>112</v>
      </c>
      <c r="L17" s="9"/>
      <c r="M17" s="9"/>
      <c r="N17" s="9"/>
      <c r="O17" s="9"/>
      <c r="P17" s="9" t="s">
        <v>81</v>
      </c>
      <c r="Q17" s="9">
        <v>200</v>
      </c>
      <c r="R17" s="9">
        <v>292</v>
      </c>
      <c r="S17" s="9">
        <v>200</v>
      </c>
      <c r="T17" s="9" t="s">
        <v>20</v>
      </c>
      <c r="U17" s="17" t="s">
        <v>95</v>
      </c>
      <c r="V17" s="18" t="s">
        <v>21</v>
      </c>
      <c r="W17" s="18" t="s">
        <v>21</v>
      </c>
      <c r="X17" s="9" t="s">
        <v>40</v>
      </c>
      <c r="Y17" s="9">
        <v>29.43</v>
      </c>
      <c r="Z17" s="9">
        <v>21.84</v>
      </c>
      <c r="AA17" s="9">
        <v>29.81</v>
      </c>
      <c r="AB17" s="9">
        <v>22.93</v>
      </c>
      <c r="AC17" s="9">
        <v>58.87</v>
      </c>
      <c r="AD17" s="9">
        <v>25.24</v>
      </c>
      <c r="AE17" s="9">
        <v>43.77</v>
      </c>
      <c r="AF17" s="9">
        <v>19.53</v>
      </c>
      <c r="AG17" s="9">
        <v>59.25</v>
      </c>
      <c r="AH17" s="9">
        <v>25.24</v>
      </c>
      <c r="AI17" s="19">
        <v>1</v>
      </c>
      <c r="AJ17" s="19">
        <v>0</v>
      </c>
      <c r="AL17" s="20"/>
    </row>
    <row r="18" spans="1:38" x14ac:dyDescent="0.35">
      <c r="A18" s="1">
        <v>8</v>
      </c>
      <c r="B18" s="21">
        <v>37</v>
      </c>
      <c r="C18" s="8">
        <v>0</v>
      </c>
      <c r="D18" s="8" t="s">
        <v>91</v>
      </c>
      <c r="E18" s="8" t="s">
        <v>17</v>
      </c>
      <c r="F18" s="8" t="s">
        <v>92</v>
      </c>
      <c r="G18" s="8" t="s">
        <v>93</v>
      </c>
      <c r="H18" s="8">
        <v>36266118</v>
      </c>
      <c r="I18" s="8" t="s">
        <v>94</v>
      </c>
      <c r="J18" s="8" t="s">
        <v>98</v>
      </c>
      <c r="K18" s="8" t="s">
        <v>112</v>
      </c>
      <c r="L18" s="8"/>
      <c r="M18" s="8"/>
      <c r="N18" s="8"/>
      <c r="O18" s="8"/>
      <c r="P18" s="8" t="s">
        <v>81</v>
      </c>
      <c r="Q18" s="8">
        <v>200</v>
      </c>
      <c r="R18" s="8">
        <v>292</v>
      </c>
      <c r="S18" s="8">
        <v>200</v>
      </c>
      <c r="T18" s="8" t="s">
        <v>20</v>
      </c>
      <c r="U18" s="22" t="s">
        <v>95</v>
      </c>
      <c r="V18" s="23" t="s">
        <v>21</v>
      </c>
      <c r="W18" s="23" t="s">
        <v>21</v>
      </c>
      <c r="X18" s="8" t="s">
        <v>40</v>
      </c>
      <c r="Y18" s="8">
        <v>21.13</v>
      </c>
      <c r="Z18" s="8">
        <v>18.37</v>
      </c>
      <c r="AA18" s="8">
        <v>19.25</v>
      </c>
      <c r="AB18" s="8">
        <v>20.62</v>
      </c>
      <c r="AC18" s="8">
        <v>56.6</v>
      </c>
      <c r="AD18" s="8">
        <v>25.24</v>
      </c>
      <c r="AE18" s="8">
        <v>36.79</v>
      </c>
      <c r="AF18" s="8">
        <v>24.33</v>
      </c>
      <c r="AG18" s="8">
        <v>50.57</v>
      </c>
      <c r="AH18" s="8">
        <v>27.49</v>
      </c>
      <c r="AI18" s="24">
        <v>1</v>
      </c>
      <c r="AJ18" s="24">
        <v>0</v>
      </c>
      <c r="AL18" s="25"/>
    </row>
    <row r="19" spans="1:38" x14ac:dyDescent="0.35">
      <c r="A19" s="1">
        <v>9</v>
      </c>
      <c r="B19" s="10">
        <v>24</v>
      </c>
      <c r="C19" s="9">
        <v>0</v>
      </c>
      <c r="D19" s="9">
        <v>720</v>
      </c>
      <c r="E19" s="9" t="s">
        <v>17</v>
      </c>
      <c r="F19" s="9" t="s">
        <v>18</v>
      </c>
      <c r="G19" s="9" t="s">
        <v>93</v>
      </c>
      <c r="H19" s="9">
        <v>36342343</v>
      </c>
      <c r="I19" s="9" t="s">
        <v>96</v>
      </c>
      <c r="J19" s="9" t="s">
        <v>99</v>
      </c>
      <c r="K19" s="9" t="s">
        <v>106</v>
      </c>
      <c r="L19" s="9"/>
      <c r="M19" s="9"/>
      <c r="N19" s="9"/>
      <c r="O19" s="9"/>
      <c r="P19" s="9" t="s">
        <v>78</v>
      </c>
      <c r="Q19" s="9">
        <v>100</v>
      </c>
      <c r="R19" s="9">
        <v>146</v>
      </c>
      <c r="S19" s="9">
        <v>100</v>
      </c>
      <c r="T19" s="9" t="s">
        <v>20</v>
      </c>
      <c r="U19" s="17" t="s">
        <v>97</v>
      </c>
      <c r="V19" s="18" t="s">
        <v>21</v>
      </c>
      <c r="W19" s="18" t="s">
        <v>21</v>
      </c>
      <c r="X19" s="9" t="s">
        <v>40</v>
      </c>
      <c r="Y19" s="26">
        <v>22</v>
      </c>
      <c r="Z19" s="26">
        <v>24.5</v>
      </c>
      <c r="AA19" s="26">
        <v>22</v>
      </c>
      <c r="AB19" s="26">
        <v>19.600000000000001</v>
      </c>
      <c r="AC19" s="26">
        <v>60</v>
      </c>
      <c r="AD19" s="26">
        <v>24.5</v>
      </c>
      <c r="AE19" s="26">
        <v>51</v>
      </c>
      <c r="AF19" s="26">
        <v>29.4</v>
      </c>
      <c r="AG19" s="26">
        <v>60</v>
      </c>
      <c r="AH19" s="26">
        <v>24.5</v>
      </c>
      <c r="AI19" s="19">
        <v>0</v>
      </c>
      <c r="AJ19" s="19">
        <v>1</v>
      </c>
      <c r="AL19" s="20"/>
    </row>
    <row r="22" spans="1:38" x14ac:dyDescent="0.35">
      <c r="AC22" s="2"/>
      <c r="AD22" s="2"/>
      <c r="AI22" s="1"/>
      <c r="AJ22" s="1"/>
    </row>
    <row r="23" spans="1:38" x14ac:dyDescent="0.35">
      <c r="K23" s="15"/>
    </row>
  </sheetData>
  <phoneticPr fontId="2" type="noConversion"/>
  <conditionalFormatting sqref="Y2:Z4 Y6:Z8">
    <cfRule type="containsText" dxfId="59" priority="22" operator="containsText" text="NULL">
      <formula>NOT(ISERROR(SEARCH("NULL",Y2)))</formula>
    </cfRule>
  </conditionalFormatting>
  <conditionalFormatting sqref="Y11:Z13">
    <cfRule type="containsText" dxfId="58" priority="21" operator="containsText" text="NULL">
      <formula>NOT(ISERROR(SEARCH("NULL",Y11)))</formula>
    </cfRule>
  </conditionalFormatting>
  <conditionalFormatting sqref="Y9:Z10">
    <cfRule type="containsText" dxfId="57" priority="20" operator="containsText" text="NULL">
      <formula>NOT(ISERROR(SEARCH("NULL",Y9)))</formula>
    </cfRule>
  </conditionalFormatting>
  <conditionalFormatting sqref="Y5:Z5">
    <cfRule type="containsText" dxfId="56" priority="19" operator="containsText" text="NULL">
      <formula>NOT(ISERROR(SEARCH("NULL",Y5)))</formula>
    </cfRule>
  </conditionalFormatting>
  <conditionalFormatting sqref="AA2:AB4 AA6:AB8">
    <cfRule type="containsText" dxfId="55" priority="18" operator="containsText" text="NULL">
      <formula>NOT(ISERROR(SEARCH("NULL",AA2)))</formula>
    </cfRule>
  </conditionalFormatting>
  <conditionalFormatting sqref="AA11:AB13">
    <cfRule type="containsText" dxfId="54" priority="17" operator="containsText" text="NULL">
      <formula>NOT(ISERROR(SEARCH("NULL",AA11)))</formula>
    </cfRule>
  </conditionalFormatting>
  <conditionalFormatting sqref="AA9:AB10">
    <cfRule type="containsText" dxfId="53" priority="16" operator="containsText" text="NULL">
      <formula>NOT(ISERROR(SEARCH("NULL",AA9)))</formula>
    </cfRule>
  </conditionalFormatting>
  <conditionalFormatting sqref="AA5:AB5">
    <cfRule type="containsText" dxfId="52" priority="15" operator="containsText" text="NULL">
      <formula>NOT(ISERROR(SEARCH("NULL",AA5)))</formula>
    </cfRule>
  </conditionalFormatting>
  <conditionalFormatting sqref="AC2:AD4 AC6:AD10">
    <cfRule type="containsText" dxfId="51" priority="14" operator="containsText" text="NULL">
      <formula>NOT(ISERROR(SEARCH("NULL",AC2)))</formula>
    </cfRule>
  </conditionalFormatting>
  <conditionalFormatting sqref="AC11:AD13">
    <cfRule type="containsText" dxfId="50" priority="13" operator="containsText" text="NULL">
      <formula>NOT(ISERROR(SEARCH("NULL",AC11)))</formula>
    </cfRule>
  </conditionalFormatting>
  <conditionalFormatting sqref="AC5:AD5">
    <cfRule type="containsText" dxfId="49" priority="12" operator="containsText" text="NULL">
      <formula>NOT(ISERROR(SEARCH("NULL",AC5)))</formula>
    </cfRule>
  </conditionalFormatting>
  <conditionalFormatting sqref="AG2:AH4 AG6:AH8">
    <cfRule type="containsText" dxfId="48" priority="11" operator="containsText" text="NULL">
      <formula>NOT(ISERROR(SEARCH("NULL",AG2)))</formula>
    </cfRule>
  </conditionalFormatting>
  <conditionalFormatting sqref="AG11:AH13">
    <cfRule type="containsText" dxfId="47" priority="10" operator="containsText" text="NULL">
      <formula>NOT(ISERROR(SEARCH("NULL",AG11)))</formula>
    </cfRule>
  </conditionalFormatting>
  <conditionalFormatting sqref="AG9:AH10">
    <cfRule type="containsText" dxfId="46" priority="9" operator="containsText" text="NULL">
      <formula>NOT(ISERROR(SEARCH("NULL",AG9)))</formula>
    </cfRule>
  </conditionalFormatting>
  <conditionalFormatting sqref="AG5:AH5">
    <cfRule type="containsText" dxfId="45" priority="8" operator="containsText" text="NULL">
      <formula>NOT(ISERROR(SEARCH("NULL",AG5)))</formula>
    </cfRule>
  </conditionalFormatting>
  <conditionalFormatting sqref="AE2:AF4 AE6:AF7">
    <cfRule type="containsText" dxfId="44" priority="7" operator="containsText" text="NULL">
      <formula>NOT(ISERROR(SEARCH("NULL",AE2)))</formula>
    </cfRule>
  </conditionalFormatting>
  <conditionalFormatting sqref="AE5:AF5">
    <cfRule type="containsText" dxfId="43" priority="6" operator="containsText" text="NULL">
      <formula>NOT(ISERROR(SEARCH("NULL",AE5)))</formula>
    </cfRule>
  </conditionalFormatting>
  <conditionalFormatting sqref="AE8:AF8">
    <cfRule type="containsText" dxfId="42" priority="5" operator="containsText" text="NULL">
      <formula>NOT(ISERROR(SEARCH("NULL",AE8)))</formula>
    </cfRule>
  </conditionalFormatting>
  <conditionalFormatting sqref="AE11:AF12">
    <cfRule type="containsText" dxfId="41" priority="4" operator="containsText" text="NULL">
      <formula>NOT(ISERROR(SEARCH("NULL",AE11)))</formula>
    </cfRule>
  </conditionalFormatting>
  <conditionalFormatting sqref="AE9:AF10">
    <cfRule type="containsText" dxfId="40" priority="3" operator="containsText" text="NULL">
      <formula>NOT(ISERROR(SEARCH("NULL",AE9)))</formula>
    </cfRule>
  </conditionalFormatting>
  <conditionalFormatting sqref="AE13:AF13">
    <cfRule type="containsText" dxfId="39" priority="2" operator="containsText" text="NULL">
      <formula>NOT(ISERROR(SEARCH("NULL",AE13)))</formula>
    </cfRule>
  </conditionalFormatting>
  <conditionalFormatting sqref="AE14:AF16">
    <cfRule type="containsText" dxfId="38" priority="1" operator="containsText" text="NULL">
      <formula>NOT(ISERROR(SEARCH("NULL",AE14)))</formula>
    </cfRule>
  </conditionalFormatting>
  <hyperlinks>
    <hyperlink ref="I11" r:id="rId1" display="https://doi.org/10.1177%2F02698811211069103" xr:uid="{20461DE7-DAB4-48C2-90F9-60963CDD0F8D}"/>
    <hyperlink ref="I12" r:id="rId2" display="https://doi.org/10.1177%2F02698811211069103" xr:uid="{FEB7EC85-68FA-44FF-BC76-CD102D9BA315}"/>
    <hyperlink ref="I13" r:id="rId3" display="https://doi.org/10.1177%2F02698811211069103" xr:uid="{5D3D82FB-013C-476B-923D-3275D77AE015}"/>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Prugger</dc:creator>
  <cp:lastModifiedBy>Tim Hirschfeld</cp:lastModifiedBy>
  <dcterms:created xsi:type="dcterms:W3CDTF">2015-06-05T18:17:20Z</dcterms:created>
  <dcterms:modified xsi:type="dcterms:W3CDTF">2023-03-18T16:52:02Z</dcterms:modified>
</cp:coreProperties>
</file>