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kti\Documents\GitLab\PokerGame\"/>
    </mc:Choice>
  </mc:AlternateContent>
  <xr:revisionPtr revIDLastSave="0" documentId="13_ncr:1_{F9BB3F23-2205-437F-93A4-8803A952EE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30" i="1"/>
  <c r="E30" i="1" s="1"/>
  <c r="F29" i="1"/>
  <c r="E29" i="1" s="1"/>
  <c r="F28" i="1"/>
  <c r="E28" i="1" s="1"/>
  <c r="C28" i="1"/>
  <c r="E26" i="1"/>
  <c r="E25" i="1"/>
  <c r="C25" i="1"/>
  <c r="E23" i="1"/>
  <c r="D22" i="1"/>
  <c r="C22" i="1"/>
  <c r="C34" i="1" s="1"/>
  <c r="F38" i="1" s="1"/>
  <c r="E20" i="1"/>
  <c r="E19" i="1"/>
  <c r="F18" i="1"/>
  <c r="D18" i="1" s="1"/>
  <c r="F17" i="1"/>
  <c r="E17" i="1" s="1"/>
  <c r="D16" i="1"/>
  <c r="D13" i="1"/>
  <c r="F12" i="1"/>
  <c r="E12" i="1" s="1"/>
  <c r="D23" i="1" l="1"/>
  <c r="E13" i="1"/>
  <c r="E18" i="1"/>
  <c r="F34" i="1"/>
  <c r="E22" i="1"/>
  <c r="D26" i="1"/>
  <c r="E11" i="1"/>
  <c r="D20" i="1"/>
  <c r="E16" i="1"/>
  <c r="D25" i="1"/>
  <c r="D12" i="1"/>
  <c r="D14" i="1"/>
  <c r="D17" i="1"/>
  <c r="D19" i="1"/>
  <c r="D29" i="1"/>
  <c r="F42" i="1"/>
  <c r="D11" i="1"/>
  <c r="D28" i="1"/>
  <c r="D30" i="1"/>
  <c r="F39" i="1" l="1"/>
  <c r="C46" i="1" s="1"/>
  <c r="F46" i="1" s="1"/>
  <c r="E34" i="1"/>
  <c r="F41" i="1" s="1"/>
  <c r="D34" i="1"/>
</calcChain>
</file>

<file path=xl/sharedStrings.xml><?xml version="1.0" encoding="utf-8"?>
<sst xmlns="http://schemas.openxmlformats.org/spreadsheetml/2006/main" count="94" uniqueCount="53">
  <si>
    <r>
      <rPr>
        <b/>
        <sz val="11"/>
        <color theme="1"/>
        <rFont val="Calibri"/>
        <family val="2"/>
        <scheme val="minor"/>
      </rPr>
      <t>Informatik</t>
    </r>
    <r>
      <rPr>
        <sz val="10"/>
        <rFont val="Arial"/>
        <family val="2"/>
      </rPr>
      <t xml:space="preserve">
Modul 122 – Kompetenzen 
</t>
    </r>
  </si>
  <si>
    <t>Modul 122 - Kompetenzen</t>
  </si>
  <si>
    <t>Name:</t>
  </si>
  <si>
    <t>Datum:</t>
  </si>
  <si>
    <t>Handlungsziele und Handlungskompetenzen</t>
  </si>
  <si>
    <t>max</t>
  </si>
  <si>
    <t>forc.</t>
  </si>
  <si>
    <t>done</t>
  </si>
  <si>
    <t>P</t>
  </si>
  <si>
    <t>G</t>
  </si>
  <si>
    <t>L</t>
  </si>
  <si>
    <t>K</t>
  </si>
  <si>
    <t>J</t>
  </si>
  <si>
    <t>R</t>
  </si>
  <si>
    <t>Zu automatisierende Funktion oder zu automatisierenden Ablauf mit den dazugehörigen Benutzerinteraktionen als Ablaufstruktur (z.B. Programmablaufplan) grafisch darstellen.</t>
  </si>
  <si>
    <t xml:space="preserve">Ich kann anhand einer Situationsanalyse (Erfassung durch den Auftraggeber, Dokumente, bestehendes System etc.) mit Methoden wie Befragung/Interview, Beobachtung, Brainstorming etc. und daraus einen klaren Auftrag erstellen. </t>
  </si>
  <si>
    <t xml:space="preserve"> </t>
  </si>
  <si>
    <t>Ich kann aus den Anforderungen entscheiden, ob eine Automatisierung Sinn macht.</t>
  </si>
  <si>
    <t>Ich kann aus den Anforderungen eine Lösung erarbeiten und diese mit einem Programmablaufplan darstellen.</t>
  </si>
  <si>
    <t>Ich erkenne Strukturfehler in einem Programmablaufplan und kann diese bereinigen.</t>
  </si>
  <si>
    <t>Ablaufstruktur mit Hilfe einer Scriptsprache umsetzen.</t>
  </si>
  <si>
    <t>Ich kenne die grundlegenden Befehle einer Shell und kann die Befehle miteinander verknüpfen (Pipe) und diese auf dem Terminal oder in einem Skript verwenden.</t>
  </si>
  <si>
    <t>Ich kenne die Bedeutung von Systemvariablen/Variablen und kann diese in einem Skript anwenden.</t>
  </si>
  <si>
    <t>Ich kenne verschiedene Schleifentypen für die Verarbeitung von Verzeichnissen und Dateien und kann diese in einer Skriptsprache gezielt auswählen und anwenden.</t>
  </si>
  <si>
    <t>Ich kann grössere Teilabläufe von Skripten in einer Funktion ausgliedern, und die Funktion im Hauptprogramm aufrufen.</t>
  </si>
  <si>
    <t>Ich kenne zusätzliche Programme/Module einer Shell wie z.B grep, sed etc. und kann diese in einem Skript einsetzen</t>
  </si>
  <si>
    <t>Script in eine Systemumgebung integrieren.</t>
  </si>
  <si>
    <t>Ich kann das Skript gezielt, je nach Zweck, in das entsprechende Verzeichnis, mit den zweckmässigen Zugriffsberechtigungen speichern.</t>
  </si>
  <si>
    <t>Ich kann das Skript gezielt, je nach Zweck, in das entsprechende Verzeichnis einrichten und mit den zweckmässigen Zugriffsberechtigungen speichern, sodass er z.B.  automatisch um eine gewisse Zeit startet.</t>
  </si>
  <si>
    <t>Script auf eine vollständige und korrekte Ausführung der erforderlichen Funktionalität bzw. des Ablaufs testen.</t>
  </si>
  <si>
    <t>Ich kann Testfälle für meinen Skript vorbereiten und die Tests durchführen.</t>
  </si>
  <si>
    <t>Ich kann mit dem gezielten auswählen geeigneter Kommandos den Skript "debuggen".</t>
  </si>
  <si>
    <t>Dokumentation für den Einsatz des Scripts erstellen.</t>
  </si>
  <si>
    <t>Ich erkennne die Notwendigkeit Skripts zu dokumentieren und kann eine entsprechende Dokumentation erstellen.</t>
  </si>
  <si>
    <t>Ich erkenne die Bedeutung des Kommentars im code zur Erhaltung der Qualität und Wartbarkeit und kann den Kommentar nachführen.</t>
  </si>
  <si>
    <t>Ich kenne die Bedeutung einer Dokumentation zur Erhaltung der Qualität und Wartbarkeit</t>
  </si>
  <si>
    <t>Hilfswerte</t>
  </si>
  <si>
    <t>Spaltenwerte</t>
  </si>
  <si>
    <t>Maximale Punktzahl</t>
  </si>
  <si>
    <t>Erreichte Punktzahl</t>
  </si>
  <si>
    <t>Anzahl bearbeitete Kompetenzen</t>
  </si>
  <si>
    <t>Anzahl vorgegebene Kompetenzen</t>
  </si>
  <si>
    <t>Prognostizierte Note</t>
  </si>
  <si>
    <t>Zeugnis</t>
  </si>
  <si>
    <t>M</t>
  </si>
  <si>
    <t>Noch nicht bearbeitet, keine oder kaum Kompetenz vorhanden. (Neuling)</t>
  </si>
  <si>
    <t>Begrifflichkeiten und grundlegende Konzepte verstanden. Kann einfache Handlungen umsetzen und grundlegende Fragen beantworten. (Fortgeschrittener Anfänger)</t>
  </si>
  <si>
    <t>Genügende Kompetenzstufe erreicht. Kann die Kompetenzen unter idealen Bedingungen anwenden und zeigen, sowie umfassend Auskunft geben. (Kompetenz)</t>
  </si>
  <si>
    <t>Gute Kompetenzstufe erreicht. Kann die Kompetenzen flexibel auch unter erschwerten Bedingungen zeigen. (Profi)</t>
  </si>
  <si>
    <t>Sehr hohe Kompetenzstufe erreicht. Kann die Kompetenzen reflektiert und bewusst einsetzen. Ist in der Lage anspruchsvolle Aufgaben mit Unbekannten zu lösen. (Experte)</t>
  </si>
  <si>
    <t>x</t>
  </si>
  <si>
    <t>Robin Stalder &amp; Tim Kaspar</t>
  </si>
  <si>
    <t>18.1.2022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</si>
</sst>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color theme="1"/>
      <name val="Verdana"/>
      <family val="2"/>
    </font>
    <font>
      <b/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theme="1"/>
      <name val="Wingdings"/>
      <charset val="2"/>
    </font>
    <font>
      <b/>
      <sz val="19"/>
      <color theme="1"/>
      <name val="Wingdings"/>
      <charset val="2"/>
    </font>
    <font>
      <sz val="11"/>
      <name val="Calibri"/>
      <family val="2"/>
      <scheme val="minor"/>
    </font>
    <font>
      <sz val="18"/>
      <color rgb="FF000000"/>
      <name val="Wingdings"/>
      <charset val="2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vertical="top" wrapText="1"/>
    </xf>
    <xf numFmtId="0" fontId="10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>
      <alignment vertical="top" wrapText="1"/>
    </xf>
    <xf numFmtId="0" fontId="0" fillId="2" borderId="0" xfId="0" applyFill="1" applyAlignment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0" fontId="0" fillId="0" borderId="5" xfId="0" applyFont="1" applyBorder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2" borderId="4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38100</xdr:rowOff>
    </xdr:from>
    <xdr:to>
      <xdr:col>10</xdr:col>
      <xdr:colOff>184148</xdr:colOff>
      <xdr:row>2</xdr:row>
      <xdr:rowOff>171450</xdr:rowOff>
    </xdr:to>
    <xdr:pic>
      <xdr:nvPicPr>
        <xdr:cNvPr id="2" name="Bild 1" descr="mono-gross">
          <a:extLst>
            <a:ext uri="{FF2B5EF4-FFF2-40B4-BE49-F238E27FC236}">
              <a16:creationId xmlns:a16="http://schemas.microsoft.com/office/drawing/2014/main" id="{60A6DFE3-99E6-C542-AC78-DDA0C8EC589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8100"/>
          <a:ext cx="2432048" cy="514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30" zoomScale="112" zoomScaleNormal="102" workbookViewId="0">
      <selection activeCell="G44" sqref="G44"/>
    </sheetView>
  </sheetViews>
  <sheetFormatPr defaultColWidth="11.44140625" defaultRowHeight="14.4" x14ac:dyDescent="0.3"/>
  <cols>
    <col min="1" max="1" width="15" customWidth="1"/>
    <col min="2" max="2" width="37.44140625" customWidth="1"/>
    <col min="3" max="4" width="4.6640625" customWidth="1"/>
    <col min="5" max="5" width="16.44140625" customWidth="1"/>
  </cols>
  <sheetData>
    <row r="1" spans="1:11" ht="43.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</row>
    <row r="3" spans="1:11" ht="28.2" x14ac:dyDescent="0.45">
      <c r="A3" s="39" t="s">
        <v>1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1" ht="9.75" customHeight="1" x14ac:dyDescent="0.4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21" customHeight="1" x14ac:dyDescent="0.45">
      <c r="A5" s="2" t="s">
        <v>2</v>
      </c>
      <c r="B5" s="3" t="s">
        <v>51</v>
      </c>
      <c r="C5" s="1"/>
      <c r="D5" s="1"/>
      <c r="E5" s="1"/>
      <c r="F5" s="1"/>
      <c r="G5" s="1"/>
      <c r="H5" s="1"/>
      <c r="I5" s="1"/>
      <c r="J5" s="1"/>
      <c r="K5" s="1"/>
    </row>
    <row r="6" spans="1:11" ht="21" customHeight="1" x14ac:dyDescent="0.45">
      <c r="A6" s="2" t="s">
        <v>3</v>
      </c>
      <c r="B6" s="3" t="s">
        <v>52</v>
      </c>
      <c r="C6" s="1"/>
      <c r="D6" s="1"/>
      <c r="E6" s="1"/>
      <c r="F6" s="1"/>
      <c r="G6" s="1"/>
      <c r="H6" s="1"/>
      <c r="I6" s="1"/>
      <c r="J6" s="1"/>
      <c r="K6" s="1"/>
    </row>
    <row r="7" spans="1:11" ht="12" customHeight="1" x14ac:dyDescent="0.3"/>
    <row r="8" spans="1:11" ht="24" x14ac:dyDescent="0.4">
      <c r="A8" s="40" t="s">
        <v>4</v>
      </c>
      <c r="B8" s="41"/>
      <c r="C8" s="4" t="s">
        <v>5</v>
      </c>
      <c r="D8" s="4" t="s">
        <v>6</v>
      </c>
      <c r="E8" s="4" t="s">
        <v>7</v>
      </c>
      <c r="F8" s="5" t="s">
        <v>8</v>
      </c>
      <c r="G8" s="5" t="s">
        <v>9</v>
      </c>
      <c r="H8" s="6" t="s">
        <v>10</v>
      </c>
      <c r="I8" s="6" t="s">
        <v>11</v>
      </c>
      <c r="J8" s="6" t="s">
        <v>12</v>
      </c>
      <c r="K8" s="7" t="s">
        <v>13</v>
      </c>
    </row>
    <row r="9" spans="1:11" ht="6" customHeight="1" x14ac:dyDescent="0.3"/>
    <row r="10" spans="1:11" ht="51" customHeight="1" x14ac:dyDescent="0.3">
      <c r="A10" s="8">
        <v>1</v>
      </c>
      <c r="B10" s="42" t="s">
        <v>14</v>
      </c>
      <c r="C10" s="42"/>
      <c r="D10" s="42"/>
      <c r="E10" s="42"/>
      <c r="F10" s="42"/>
      <c r="G10" s="42"/>
      <c r="H10" s="42"/>
      <c r="I10" s="42"/>
      <c r="J10" s="42"/>
      <c r="K10" s="42"/>
    </row>
    <row r="11" spans="1:11" ht="86.4" x14ac:dyDescent="0.3">
      <c r="A11" s="9">
        <v>1.1000000000000001</v>
      </c>
      <c r="B11" s="10" t="s">
        <v>15</v>
      </c>
      <c r="C11" s="11">
        <v>4</v>
      </c>
      <c r="D11" s="11">
        <f t="shared" ref="D11:D14" si="0">IF(F11&gt;0,G11*4,0)</f>
        <v>4</v>
      </c>
      <c r="E11" s="11" t="str">
        <f t="shared" ref="E11:E14" si="1">IF(F11&gt;0,"d","")</f>
        <v>d</v>
      </c>
      <c r="F11" s="12">
        <v>4</v>
      </c>
      <c r="G11" s="12">
        <v>1</v>
      </c>
      <c r="H11" s="13"/>
      <c r="I11" s="13" t="s">
        <v>16</v>
      </c>
      <c r="K11" s="13" t="s">
        <v>50</v>
      </c>
    </row>
    <row r="12" spans="1:11" ht="43.2" x14ac:dyDescent="0.3">
      <c r="A12" s="9">
        <v>1.2</v>
      </c>
      <c r="B12" s="10" t="s">
        <v>17</v>
      </c>
      <c r="C12" s="11">
        <v>4</v>
      </c>
      <c r="D12" s="11">
        <f t="shared" si="0"/>
        <v>4</v>
      </c>
      <c r="E12" s="11" t="str">
        <f t="shared" si="1"/>
        <v>d</v>
      </c>
      <c r="F12" s="12">
        <f t="shared" ref="F11:F14" si="2">IF(H12="x",1,IF(I12="x",2,IF(J12="x",3,IF(K12="x",4,0))))</f>
        <v>4</v>
      </c>
      <c r="G12" s="12">
        <v>1</v>
      </c>
      <c r="H12" s="13"/>
      <c r="I12" s="13" t="s">
        <v>16</v>
      </c>
      <c r="J12" s="13" t="s">
        <v>16</v>
      </c>
      <c r="K12" s="13" t="s">
        <v>50</v>
      </c>
    </row>
    <row r="13" spans="1:11" ht="43.2" x14ac:dyDescent="0.3">
      <c r="A13" s="9">
        <v>1.3</v>
      </c>
      <c r="B13" s="10" t="s">
        <v>18</v>
      </c>
      <c r="C13" s="11">
        <v>4</v>
      </c>
      <c r="D13" s="11">
        <f t="shared" si="0"/>
        <v>4</v>
      </c>
      <c r="E13" s="11" t="str">
        <f t="shared" si="1"/>
        <v>d</v>
      </c>
      <c r="F13" s="12">
        <v>4</v>
      </c>
      <c r="G13" s="12">
        <v>1</v>
      </c>
      <c r="H13" s="13"/>
      <c r="I13" s="13" t="s">
        <v>16</v>
      </c>
      <c r="K13" s="13" t="s">
        <v>50</v>
      </c>
    </row>
    <row r="14" spans="1:11" ht="43.2" x14ac:dyDescent="0.3">
      <c r="A14" s="9">
        <v>1.4</v>
      </c>
      <c r="B14" s="10" t="s">
        <v>19</v>
      </c>
      <c r="C14" s="11">
        <v>4</v>
      </c>
      <c r="D14" s="11">
        <f t="shared" si="0"/>
        <v>4</v>
      </c>
      <c r="E14" s="11" t="str">
        <f t="shared" si="1"/>
        <v>d</v>
      </c>
      <c r="F14" s="12">
        <v>4</v>
      </c>
      <c r="G14" s="12">
        <v>1</v>
      </c>
      <c r="H14" s="13"/>
      <c r="I14" s="13" t="s">
        <v>16</v>
      </c>
      <c r="K14" s="13" t="s">
        <v>50</v>
      </c>
    </row>
    <row r="15" spans="1:11" x14ac:dyDescent="0.3">
      <c r="A15" s="8">
        <v>2</v>
      </c>
      <c r="B15" s="37" t="s">
        <v>20</v>
      </c>
      <c r="C15" s="37"/>
      <c r="D15" s="37"/>
      <c r="E15" s="37"/>
      <c r="F15" s="37"/>
      <c r="G15" s="37"/>
      <c r="H15" s="37"/>
      <c r="I15" s="37"/>
      <c r="J15" s="37"/>
      <c r="K15" s="37"/>
    </row>
    <row r="16" spans="1:11" ht="57.6" x14ac:dyDescent="0.3">
      <c r="A16" s="9">
        <v>2.1</v>
      </c>
      <c r="B16" s="14" t="s">
        <v>21</v>
      </c>
      <c r="C16" s="11">
        <v>4</v>
      </c>
      <c r="D16" s="11">
        <f t="shared" ref="D16:D20" si="3">IF(F16&gt;0,G16*4,0)</f>
        <v>4</v>
      </c>
      <c r="E16" s="11" t="str">
        <f t="shared" ref="E16:E20" si="4">IF(F16&gt;0,"d","")</f>
        <v>d</v>
      </c>
      <c r="F16" s="12">
        <v>4</v>
      </c>
      <c r="G16" s="12">
        <v>1</v>
      </c>
      <c r="H16" s="13"/>
      <c r="I16" s="13" t="s">
        <v>16</v>
      </c>
      <c r="K16" s="13" t="s">
        <v>50</v>
      </c>
    </row>
    <row r="17" spans="1:11" ht="43.2" x14ac:dyDescent="0.3">
      <c r="A17" s="9">
        <v>2.2000000000000002</v>
      </c>
      <c r="B17" s="14" t="s">
        <v>22</v>
      </c>
      <c r="C17" s="11">
        <v>4</v>
      </c>
      <c r="D17" s="11">
        <f t="shared" si="3"/>
        <v>4</v>
      </c>
      <c r="E17" s="11" t="str">
        <f t="shared" si="4"/>
        <v>d</v>
      </c>
      <c r="F17" s="12">
        <f t="shared" ref="F17:F20" si="5">IF(H17="x",1,IF(I17="x",2,IF(J17="x",3,IF(K17="x",4,0))))</f>
        <v>4</v>
      </c>
      <c r="G17" s="12">
        <v>1</v>
      </c>
      <c r="H17" s="13"/>
      <c r="I17" s="13" t="s">
        <v>16</v>
      </c>
      <c r="J17" s="13" t="s">
        <v>16</v>
      </c>
      <c r="K17" s="13" t="s">
        <v>50</v>
      </c>
    </row>
    <row r="18" spans="1:11" ht="72" x14ac:dyDescent="0.3">
      <c r="A18" s="9">
        <v>2.2999999999999998</v>
      </c>
      <c r="B18" s="14" t="s">
        <v>23</v>
      </c>
      <c r="C18" s="11">
        <v>4</v>
      </c>
      <c r="D18" s="11">
        <f t="shared" si="3"/>
        <v>4</v>
      </c>
      <c r="E18" s="11" t="str">
        <f t="shared" si="4"/>
        <v>d</v>
      </c>
      <c r="F18" s="12">
        <f t="shared" si="5"/>
        <v>4</v>
      </c>
      <c r="G18" s="12">
        <v>1</v>
      </c>
      <c r="H18" s="13"/>
      <c r="I18" s="13" t="s">
        <v>16</v>
      </c>
      <c r="J18" s="13" t="s">
        <v>16</v>
      </c>
      <c r="K18" s="13" t="s">
        <v>50</v>
      </c>
    </row>
    <row r="19" spans="1:11" ht="43.2" x14ac:dyDescent="0.3">
      <c r="A19" s="9">
        <v>2.4</v>
      </c>
      <c r="B19" s="14" t="s">
        <v>24</v>
      </c>
      <c r="C19" s="11">
        <v>4</v>
      </c>
      <c r="D19" s="11">
        <f t="shared" si="3"/>
        <v>4</v>
      </c>
      <c r="E19" s="11" t="str">
        <f t="shared" si="4"/>
        <v>d</v>
      </c>
      <c r="F19" s="12">
        <v>4</v>
      </c>
      <c r="G19" s="12">
        <v>1</v>
      </c>
      <c r="H19" s="13"/>
      <c r="I19" s="13" t="s">
        <v>16</v>
      </c>
      <c r="K19" s="13" t="s">
        <v>50</v>
      </c>
    </row>
    <row r="20" spans="1:11" ht="43.2" x14ac:dyDescent="0.3">
      <c r="A20" s="9">
        <v>2.5</v>
      </c>
      <c r="B20" s="14" t="s">
        <v>25</v>
      </c>
      <c r="C20" s="11">
        <v>4</v>
      </c>
      <c r="D20" s="11">
        <f t="shared" si="3"/>
        <v>4</v>
      </c>
      <c r="E20" s="11" t="str">
        <f t="shared" si="4"/>
        <v>d</v>
      </c>
      <c r="F20" s="12">
        <v>4</v>
      </c>
      <c r="G20" s="12">
        <v>1</v>
      </c>
      <c r="H20" s="13" t="s">
        <v>16</v>
      </c>
      <c r="I20" s="13"/>
      <c r="J20" s="13" t="s">
        <v>50</v>
      </c>
      <c r="K20" s="13" t="s">
        <v>16</v>
      </c>
    </row>
    <row r="21" spans="1:11" x14ac:dyDescent="0.3">
      <c r="A21" s="8">
        <v>3</v>
      </c>
      <c r="B21" s="37" t="s">
        <v>26</v>
      </c>
      <c r="C21" s="37"/>
      <c r="D21" s="37"/>
      <c r="E21" s="37"/>
      <c r="F21" s="37"/>
      <c r="G21" s="37"/>
      <c r="H21" s="37"/>
      <c r="I21" s="37"/>
      <c r="J21" s="37"/>
      <c r="K21" s="37"/>
    </row>
    <row r="22" spans="1:11" ht="57.6" x14ac:dyDescent="0.3">
      <c r="A22" s="9">
        <v>3.1</v>
      </c>
      <c r="B22" s="14" t="s">
        <v>27</v>
      </c>
      <c r="C22" s="11">
        <f t="shared" ref="C22" si="6">4*G22</f>
        <v>4</v>
      </c>
      <c r="D22" s="11">
        <f t="shared" ref="D22:D23" si="7">IF(F22&gt;0,G22*4,0)</f>
        <v>4</v>
      </c>
      <c r="E22" s="11" t="str">
        <f t="shared" ref="E22:E23" si="8">IF(F22&gt;0,"d","")</f>
        <v>d</v>
      </c>
      <c r="F22" s="12">
        <v>4</v>
      </c>
      <c r="G22" s="12">
        <v>1</v>
      </c>
      <c r="H22" s="13" t="s">
        <v>16</v>
      </c>
      <c r="I22" s="13"/>
      <c r="K22" s="13" t="s">
        <v>50</v>
      </c>
    </row>
    <row r="23" spans="1:11" ht="86.4" x14ac:dyDescent="0.3">
      <c r="A23" s="9">
        <v>3.2</v>
      </c>
      <c r="B23" s="14" t="s">
        <v>28</v>
      </c>
      <c r="C23" s="11">
        <v>4</v>
      </c>
      <c r="D23" s="11">
        <f t="shared" si="7"/>
        <v>4</v>
      </c>
      <c r="E23" s="11" t="str">
        <f t="shared" si="8"/>
        <v>d</v>
      </c>
      <c r="F23" s="12">
        <v>4</v>
      </c>
      <c r="G23" s="12">
        <v>1</v>
      </c>
      <c r="H23" s="13" t="s">
        <v>16</v>
      </c>
      <c r="J23" s="13" t="s">
        <v>16</v>
      </c>
      <c r="K23" s="13" t="s">
        <v>50</v>
      </c>
    </row>
    <row r="24" spans="1:11" x14ac:dyDescent="0.3">
      <c r="A24" s="15">
        <v>4</v>
      </c>
      <c r="B24" s="37" t="s">
        <v>29</v>
      </c>
      <c r="C24" s="37"/>
      <c r="D24" s="37"/>
      <c r="E24" s="37"/>
      <c r="F24" s="37"/>
      <c r="G24" s="37"/>
      <c r="H24" s="37"/>
      <c r="I24" s="37"/>
      <c r="J24" s="37"/>
      <c r="K24" s="37"/>
    </row>
    <row r="25" spans="1:11" ht="28.8" x14ac:dyDescent="0.3">
      <c r="A25" s="9">
        <v>4.0999999999999996</v>
      </c>
      <c r="B25" s="14" t="s">
        <v>30</v>
      </c>
      <c r="C25" s="11">
        <f t="shared" ref="C25" si="9">4*G25</f>
        <v>4</v>
      </c>
      <c r="D25" s="11">
        <f t="shared" ref="D25:D26" si="10">IF(F25&gt;0,G25*4,0)</f>
        <v>4</v>
      </c>
      <c r="E25" s="11" t="str">
        <f t="shared" ref="E25:E26" si="11">IF(F25&gt;0,"d","")</f>
        <v>d</v>
      </c>
      <c r="F25" s="12">
        <v>4</v>
      </c>
      <c r="G25" s="12">
        <v>1</v>
      </c>
      <c r="H25" s="13" t="s">
        <v>16</v>
      </c>
      <c r="I25" s="13"/>
      <c r="K25" s="13" t="s">
        <v>50</v>
      </c>
    </row>
    <row r="26" spans="1:11" ht="43.2" x14ac:dyDescent="0.3">
      <c r="A26" s="9">
        <v>4.2</v>
      </c>
      <c r="B26" s="14" t="s">
        <v>31</v>
      </c>
      <c r="C26" s="11">
        <v>4</v>
      </c>
      <c r="D26" s="11">
        <f t="shared" si="10"/>
        <v>8</v>
      </c>
      <c r="E26" s="11" t="str">
        <f t="shared" si="11"/>
        <v>d</v>
      </c>
      <c r="F26" s="12">
        <v>4</v>
      </c>
      <c r="G26" s="12">
        <v>2</v>
      </c>
      <c r="H26" s="13" t="s">
        <v>16</v>
      </c>
      <c r="I26" s="13"/>
      <c r="K26" s="13" t="s">
        <v>50</v>
      </c>
    </row>
    <row r="27" spans="1:11" x14ac:dyDescent="0.3">
      <c r="A27" s="15">
        <v>5</v>
      </c>
      <c r="B27" s="37" t="s">
        <v>32</v>
      </c>
      <c r="C27" s="37"/>
      <c r="D27" s="37"/>
      <c r="E27" s="37"/>
      <c r="F27" s="37"/>
      <c r="G27" s="37"/>
      <c r="H27" s="37"/>
      <c r="I27" s="37"/>
      <c r="J27" s="37"/>
      <c r="K27" s="37"/>
    </row>
    <row r="28" spans="1:11" ht="43.2" x14ac:dyDescent="0.3">
      <c r="A28" s="9">
        <v>5.0999999999999996</v>
      </c>
      <c r="B28" s="14" t="s">
        <v>33</v>
      </c>
      <c r="C28" s="11">
        <f t="shared" ref="C28" si="12">4*G28</f>
        <v>4</v>
      </c>
      <c r="D28" s="11">
        <f t="shared" ref="D28:D30" si="13">IF(F28&gt;0,G28*4,0)</f>
        <v>4</v>
      </c>
      <c r="E28" s="11" t="str">
        <f t="shared" ref="E28:E30" si="14">IF(F28&gt;0,"d","")</f>
        <v>d</v>
      </c>
      <c r="F28" s="12">
        <f t="shared" ref="F28:F30" si="15">IF(H28="x",1,IF(I28="x",2,IF(J28="x",3,IF(K28="x",4,0))))</f>
        <v>4</v>
      </c>
      <c r="G28" s="12">
        <v>1</v>
      </c>
      <c r="H28" s="13" t="s">
        <v>16</v>
      </c>
      <c r="I28" s="13"/>
      <c r="J28" s="13"/>
      <c r="K28" s="13" t="s">
        <v>50</v>
      </c>
    </row>
    <row r="29" spans="1:11" ht="57.6" x14ac:dyDescent="0.3">
      <c r="A29" s="9">
        <v>5.2</v>
      </c>
      <c r="B29" s="14" t="s">
        <v>34</v>
      </c>
      <c r="C29" s="11">
        <v>4</v>
      </c>
      <c r="D29" s="11">
        <f t="shared" si="13"/>
        <v>8</v>
      </c>
      <c r="E29" s="11" t="str">
        <f t="shared" si="14"/>
        <v>d</v>
      </c>
      <c r="F29" s="12">
        <f t="shared" si="15"/>
        <v>4</v>
      </c>
      <c r="G29" s="12">
        <v>2</v>
      </c>
      <c r="H29" s="13" t="s">
        <v>16</v>
      </c>
      <c r="I29" s="13"/>
      <c r="J29" s="13" t="s">
        <v>16</v>
      </c>
      <c r="K29" s="13" t="s">
        <v>50</v>
      </c>
    </row>
    <row r="30" spans="1:11" ht="43.2" x14ac:dyDescent="0.3">
      <c r="A30" s="9">
        <v>5.2</v>
      </c>
      <c r="B30" s="14" t="s">
        <v>35</v>
      </c>
      <c r="C30" s="11">
        <v>4</v>
      </c>
      <c r="D30" s="11">
        <f t="shared" si="13"/>
        <v>8</v>
      </c>
      <c r="E30" s="11" t="str">
        <f t="shared" si="14"/>
        <v>d</v>
      </c>
      <c r="F30" s="12">
        <f t="shared" si="15"/>
        <v>4</v>
      </c>
      <c r="G30" s="12">
        <v>2</v>
      </c>
      <c r="H30" s="16" t="s">
        <v>16</v>
      </c>
      <c r="I30" s="16"/>
      <c r="J30" s="16" t="s">
        <v>16</v>
      </c>
      <c r="K30" s="16" t="s">
        <v>50</v>
      </c>
    </row>
    <row r="31" spans="1:11" x14ac:dyDescent="0.3">
      <c r="A31" s="9"/>
      <c r="B31" s="14"/>
      <c r="C31" s="14"/>
      <c r="D31" s="14"/>
      <c r="E31" s="14"/>
      <c r="F31" s="12"/>
      <c r="G31" s="12"/>
      <c r="H31" s="17"/>
      <c r="I31" s="17"/>
      <c r="J31" s="17"/>
      <c r="K31" s="17"/>
    </row>
    <row r="32" spans="1:11" x14ac:dyDescent="0.3">
      <c r="A32" s="9"/>
      <c r="B32" s="14"/>
      <c r="C32" s="14"/>
      <c r="D32" s="14"/>
      <c r="E32" s="14"/>
      <c r="F32" s="12"/>
      <c r="G32" s="12"/>
      <c r="H32" s="17"/>
      <c r="I32" s="17"/>
      <c r="J32" s="17"/>
      <c r="K32" s="17"/>
    </row>
    <row r="33" spans="1:11" x14ac:dyDescent="0.3">
      <c r="B33" s="18"/>
      <c r="C33" s="19"/>
      <c r="D33" s="19"/>
      <c r="E33" s="19"/>
      <c r="F33" s="20"/>
      <c r="G33" s="20"/>
      <c r="H33" s="20"/>
      <c r="I33" s="20"/>
      <c r="J33" s="20"/>
      <c r="K33" s="20"/>
    </row>
    <row r="34" spans="1:11" x14ac:dyDescent="0.3">
      <c r="B34" s="18" t="s">
        <v>36</v>
      </c>
      <c r="C34" s="19">
        <f>SUM(C11:C30)</f>
        <v>64</v>
      </c>
      <c r="D34" s="19">
        <f>SUM(D11:D30)</f>
        <v>76</v>
      </c>
      <c r="E34" s="19">
        <f t="shared" ref="E34:F34" si="16">SUM(E11:E30)</f>
        <v>0</v>
      </c>
      <c r="F34" s="19">
        <f t="shared" si="16"/>
        <v>64</v>
      </c>
      <c r="G34" s="20"/>
      <c r="H34" s="20"/>
      <c r="I34" s="20"/>
      <c r="J34" s="20"/>
      <c r="K34" s="20"/>
    </row>
    <row r="35" spans="1:11" ht="8.25" customHeight="1" x14ac:dyDescent="0.3">
      <c r="B35" s="18"/>
      <c r="C35" s="19"/>
      <c r="D35" s="19"/>
      <c r="E35" s="19"/>
      <c r="F35" s="19"/>
      <c r="G35" s="20"/>
      <c r="H35" s="20"/>
      <c r="I35" s="20"/>
      <c r="J35" s="20"/>
      <c r="K35" s="20"/>
    </row>
    <row r="36" spans="1:11" x14ac:dyDescent="0.3">
      <c r="B36" s="18" t="s">
        <v>37</v>
      </c>
      <c r="C36" s="19"/>
      <c r="D36" s="19"/>
      <c r="E36" s="19"/>
      <c r="F36" s="20"/>
      <c r="G36" s="20"/>
      <c r="H36" s="17">
        <v>2.2999999999999998</v>
      </c>
      <c r="I36" s="17">
        <v>3.5</v>
      </c>
      <c r="J36" s="17">
        <v>4.8</v>
      </c>
      <c r="K36" s="17">
        <v>6</v>
      </c>
    </row>
    <row r="37" spans="1:11" x14ac:dyDescent="0.3">
      <c r="B37" s="18"/>
      <c r="C37" s="19"/>
      <c r="D37" s="19"/>
      <c r="E37" s="19"/>
      <c r="F37" s="20"/>
      <c r="G37" s="20"/>
      <c r="H37" s="20"/>
      <c r="I37" s="20"/>
      <c r="J37" s="20"/>
      <c r="K37" s="20"/>
    </row>
    <row r="38" spans="1:11" x14ac:dyDescent="0.3">
      <c r="B38" s="18" t="s">
        <v>38</v>
      </c>
      <c r="D38" s="19"/>
      <c r="F38" s="19">
        <f>C34</f>
        <v>64</v>
      </c>
      <c r="G38" s="21"/>
      <c r="H38" s="20"/>
      <c r="I38" s="20"/>
      <c r="J38" s="20"/>
      <c r="K38" s="20"/>
    </row>
    <row r="39" spans="1:11" x14ac:dyDescent="0.3">
      <c r="B39" s="18" t="s">
        <v>39</v>
      </c>
      <c r="D39" s="19"/>
      <c r="F39" s="19">
        <f>F34</f>
        <v>64</v>
      </c>
      <c r="G39" s="20"/>
      <c r="H39" s="20"/>
      <c r="I39" s="20"/>
      <c r="J39" s="20"/>
      <c r="K39" s="20"/>
    </row>
    <row r="40" spans="1:11" ht="8.25" customHeight="1" x14ac:dyDescent="0.3">
      <c r="B40" s="18"/>
      <c r="D40" s="19"/>
      <c r="F40" s="19"/>
      <c r="G40" s="21"/>
      <c r="H40" s="20"/>
      <c r="I40" s="20"/>
      <c r="J40" s="20"/>
      <c r="K40" s="20"/>
    </row>
    <row r="41" spans="1:11" x14ac:dyDescent="0.3">
      <c r="B41" s="18" t="s">
        <v>40</v>
      </c>
      <c r="D41" s="19"/>
      <c r="F41" s="19">
        <f>E34</f>
        <v>0</v>
      </c>
      <c r="G41" s="21"/>
      <c r="H41" s="20"/>
      <c r="I41" s="20"/>
      <c r="J41" s="20"/>
      <c r="K41" s="20"/>
    </row>
    <row r="42" spans="1:11" x14ac:dyDescent="0.3">
      <c r="B42" s="18" t="s">
        <v>41</v>
      </c>
      <c r="D42" s="19"/>
      <c r="F42" s="19">
        <f>COUNT(F7:F32)</f>
        <v>16</v>
      </c>
      <c r="G42" s="20"/>
    </row>
    <row r="43" spans="1:11" ht="7.5" customHeight="1" x14ac:dyDescent="0.3">
      <c r="B43" s="18"/>
      <c r="D43" s="19"/>
      <c r="F43" s="19"/>
      <c r="G43" s="20"/>
      <c r="H43" s="20"/>
      <c r="I43" s="20"/>
      <c r="J43" s="20"/>
      <c r="K43" s="20"/>
    </row>
    <row r="44" spans="1:11" x14ac:dyDescent="0.3">
      <c r="B44" s="18" t="s">
        <v>42</v>
      </c>
      <c r="D44" s="19"/>
      <c r="F44" s="22">
        <v>6</v>
      </c>
      <c r="G44" s="20"/>
      <c r="H44" s="20"/>
      <c r="I44" s="20"/>
      <c r="J44" s="20"/>
      <c r="K44" s="20"/>
    </row>
    <row r="45" spans="1:11" ht="7.5" customHeight="1" x14ac:dyDescent="0.3">
      <c r="B45" s="18"/>
      <c r="D45" s="23"/>
      <c r="F45" s="23"/>
      <c r="G45" s="20"/>
      <c r="H45" s="20"/>
      <c r="I45" s="20"/>
      <c r="J45" s="20"/>
      <c r="K45" s="20"/>
    </row>
    <row r="46" spans="1:11" x14ac:dyDescent="0.3">
      <c r="B46" s="18" t="s">
        <v>43</v>
      </c>
      <c r="C46" s="23">
        <f>5/F38*F39+1</f>
        <v>6</v>
      </c>
      <c r="D46" s="23"/>
      <c r="E46" s="19"/>
      <c r="F46" s="24">
        <f>ROUND(C46*2,0)/2</f>
        <v>6</v>
      </c>
      <c r="G46" s="20"/>
      <c r="H46" s="20"/>
      <c r="I46" s="20"/>
      <c r="J46" s="20"/>
      <c r="K46" s="20"/>
    </row>
    <row r="47" spans="1:11" ht="51" customHeight="1" x14ac:dyDescent="0.3">
      <c r="A47" s="25" t="s">
        <v>44</v>
      </c>
      <c r="B47" s="26" t="s">
        <v>45</v>
      </c>
      <c r="C47" s="27"/>
      <c r="D47" s="27"/>
      <c r="E47" s="27"/>
      <c r="F47" s="28">
        <v>0</v>
      </c>
    </row>
    <row r="48" spans="1:11" ht="53.25" customHeight="1" x14ac:dyDescent="0.3">
      <c r="A48" s="29" t="s">
        <v>10</v>
      </c>
      <c r="B48" s="30" t="s">
        <v>46</v>
      </c>
      <c r="C48" s="31"/>
      <c r="D48" s="31"/>
      <c r="E48" s="31"/>
      <c r="F48" s="32">
        <v>1</v>
      </c>
    </row>
    <row r="49" spans="1:6" ht="40.799999999999997" x14ac:dyDescent="0.3">
      <c r="A49" s="29" t="s">
        <v>11</v>
      </c>
      <c r="B49" s="30" t="s">
        <v>47</v>
      </c>
      <c r="C49" s="31"/>
      <c r="D49" s="31"/>
      <c r="E49" s="31"/>
      <c r="F49" s="32">
        <v>2</v>
      </c>
    </row>
    <row r="50" spans="1:6" ht="30.6" x14ac:dyDescent="0.3">
      <c r="A50" s="29" t="s">
        <v>12</v>
      </c>
      <c r="B50" s="30" t="s">
        <v>48</v>
      </c>
      <c r="C50" s="31"/>
      <c r="D50" s="31"/>
      <c r="E50" s="31"/>
      <c r="F50" s="32">
        <v>3</v>
      </c>
    </row>
    <row r="51" spans="1:6" ht="40.799999999999997" x14ac:dyDescent="0.3">
      <c r="A51" s="33" t="s">
        <v>13</v>
      </c>
      <c r="B51" s="34" t="s">
        <v>49</v>
      </c>
      <c r="C51" s="35"/>
      <c r="D51" s="35"/>
      <c r="E51" s="35"/>
      <c r="F51" s="36">
        <v>4</v>
      </c>
    </row>
    <row r="52" spans="1:6" ht="22.2" x14ac:dyDescent="0.3">
      <c r="A52" s="29"/>
      <c r="B52" s="30"/>
      <c r="C52" s="31"/>
      <c r="D52" s="31"/>
      <c r="E52" s="31"/>
      <c r="F52" s="32"/>
    </row>
    <row r="53" spans="1:6" ht="22.2" x14ac:dyDescent="0.3">
      <c r="A53" s="33"/>
      <c r="B53" s="34"/>
      <c r="C53" s="35"/>
      <c r="D53" s="35"/>
      <c r="E53" s="35"/>
      <c r="F53" s="36"/>
    </row>
  </sheetData>
  <mergeCells count="8">
    <mergeCell ref="B24:K24"/>
    <mergeCell ref="B27:K27"/>
    <mergeCell ref="A1:H1"/>
    <mergeCell ref="A3:K3"/>
    <mergeCell ref="A8:B8"/>
    <mergeCell ref="B10:K10"/>
    <mergeCell ref="B15:K15"/>
    <mergeCell ref="B21:K21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8E419CAC84B4B46BD92325A374FBE2F" ma:contentTypeVersion="1" ma:contentTypeDescription="Ein neues Dokument erstellen." ma:contentTypeScope="" ma:versionID="c12f0f5e4fe463a1b81adfa21c4c4bf9">
  <xsd:schema xmlns:xsd="http://www.w3.org/2001/XMLSchema" xmlns:xs="http://www.w3.org/2001/XMLSchema" xmlns:p="http://schemas.microsoft.com/office/2006/metadata/properties" xmlns:ns2="9fe67c4c-6226-4c98-a283-7487a51f7ff8" targetNamespace="http://schemas.microsoft.com/office/2006/metadata/properties" ma:root="true" ma:fieldsID="b8d3c74b95f1692f260daac07e6e489a" ns2:_="">
    <xsd:import namespace="9fe67c4c-6226-4c98-a283-7487a51f7ff8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67c4c-6226-4c98-a283-7487a51f7ff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fe67c4c-6226-4c98-a283-7487a51f7ff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0F794A-B6BA-4691-9EC9-98B8C55CEE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e67c4c-6226-4c98-a283-7487a51f7f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336791-4E20-427B-895D-90D9BDFDE8CF}">
  <ds:schemaRefs>
    <ds:schemaRef ds:uri="http://schemas.microsoft.com/office/2006/metadata/properties"/>
    <ds:schemaRef ds:uri="http://schemas.microsoft.com/office/infopath/2007/PartnerControls"/>
    <ds:schemaRef ds:uri="9fe67c4c-6226-4c98-a283-7487a51f7ff8"/>
  </ds:schemaRefs>
</ds:datastoreItem>
</file>

<file path=customXml/itemProps3.xml><?xml version="1.0" encoding="utf-8"?>
<ds:datastoreItem xmlns:ds="http://schemas.openxmlformats.org/officeDocument/2006/customXml" ds:itemID="{E4A740E6-F9EF-440B-A165-6794DF5CA1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BBW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Cavuoti Luigi</dc:creator>
  <cp:lastModifiedBy>Kaspar Tim</cp:lastModifiedBy>
  <dcterms:created xsi:type="dcterms:W3CDTF">2019-06-07T06:33:44Z</dcterms:created>
  <dcterms:modified xsi:type="dcterms:W3CDTF">2022-01-25T14:01:37Z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0x01010008E419CAC84B4B46BD92325A374FBE2F</vt:lpwstr>
  </property>
</Properties>
</file>