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leinlein/Documents/Uni Konstanz/Masterarbeit/gitlab/among-us-analysis/Speech-Extraction/PVAD_Application/evaluation/"/>
    </mc:Choice>
  </mc:AlternateContent>
  <xr:revisionPtr revIDLastSave="0" documentId="13_ncr:1_{0E236515-341E-844B-9684-E535FC6B0192}" xr6:coauthVersionLast="47" xr6:coauthVersionMax="47" xr10:uidLastSave="{00000000-0000-0000-0000-000000000000}"/>
  <bookViews>
    <workbookView xWindow="1180" yWindow="600" windowWidth="28240" windowHeight="16380" xr2:uid="{E9F072E7-12AB-C14C-8738-D7E0DA0B949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5" i="1"/>
  <c r="H41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J2" i="1"/>
  <c r="L3" i="1"/>
  <c r="M3" i="1" s="1"/>
  <c r="L4" i="1"/>
  <c r="L5" i="1"/>
  <c r="L6" i="1"/>
  <c r="L7" i="1"/>
  <c r="L8" i="1"/>
  <c r="L9" i="1"/>
  <c r="L10" i="1"/>
  <c r="L11" i="1"/>
  <c r="L12" i="1"/>
  <c r="L13" i="1"/>
  <c r="L14" i="1"/>
  <c r="M14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38" i="1"/>
  <c r="H37" i="1"/>
  <c r="H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<sst xmlns="http://schemas.openxmlformats.org/spreadsheetml/2006/main" count="108" uniqueCount="81">
  <si>
    <t>Streamer</t>
  </si>
  <si>
    <t>Session</t>
  </si>
  <si>
    <t>Lobby</t>
  </si>
  <si>
    <t>Discussion Round</t>
  </si>
  <si>
    <t>Utterance</t>
  </si>
  <si>
    <t>Accuracy</t>
  </si>
  <si>
    <t>Transcription correct</t>
  </si>
  <si>
    <t>Speaker Assignment correct</t>
  </si>
  <si>
    <t xml:space="preserve">2022-02-08_S1_l8_2_zeroyalviking </t>
  </si>
  <si>
    <t xml:space="preserve"> low_acc</t>
  </si>
  <si>
    <t xml:space="preserve"> Five seconds ago, Kay, someone attacked you.</t>
  </si>
  <si>
    <t xml:space="preserve">2022-02-09_S1_l14_3_skadj </t>
  </si>
  <si>
    <t xml:space="preserve"> I just can't care that there's more Futurama coming because it's like been cancelled and revived so many times. It's a fucking walking zombie at this point. I don't know.</t>
  </si>
  <si>
    <t xml:space="preserve">2022-02-24_S1_l15_1_ayanehylo </t>
  </si>
  <si>
    <t xml:space="preserve"> Nice.</t>
  </si>
  <si>
    <t xml:space="preserve">2022-02-16_S1_l8_4_irepptar </t>
  </si>
  <si>
    <t xml:space="preserve"> Alright,</t>
  </si>
  <si>
    <t xml:space="preserve">2022-05-24_S2_l4_0_zeroyalviking </t>
  </si>
  <si>
    <t xml:space="preserve"> hey</t>
  </si>
  <si>
    <t xml:space="preserve">2022-02-01_S1_l12_0_aribunnie </t>
  </si>
  <si>
    <t xml:space="preserve"> yeah who was either oh then it wasn't ari then it was just casper wait who was i there with</t>
  </si>
  <si>
    <t xml:space="preserve">2022-01-27_S1_l17_0_aribunnie </t>
  </si>
  <si>
    <t xml:space="preserve"> i</t>
  </si>
  <si>
    <t xml:space="preserve">2022-02-15_S1_l10_0_jvckk </t>
  </si>
  <si>
    <t xml:space="preserve"> that makes so much more sense.</t>
  </si>
  <si>
    <t xml:space="preserve">2022-02-12_S1_l16_0_irepptar </t>
  </si>
  <si>
    <t xml:space="preserve"> Yo, okay. We're not going to hide.</t>
  </si>
  <si>
    <t xml:space="preserve">2022-02-15_S1_l10_4_ozzaworld </t>
  </si>
  <si>
    <t xml:space="preserve"> you got the kill!</t>
  </si>
  <si>
    <t xml:space="preserve">2022-02-04_S1_l3_3_skadj </t>
  </si>
  <si>
    <t xml:space="preserve"> mid_acc</t>
  </si>
  <si>
    <t xml:space="preserve"> the hint that he gave me is that his role was just neutral. know, looking at all the neutral roles, I figure he's most likely Arsonist. If he were killer,</t>
  </si>
  <si>
    <t xml:space="preserve">2022-03-03_S1_l6_0_ozzaworld </t>
  </si>
  <si>
    <t xml:space="preserve"> I feel sorry for his boss, Rupana.</t>
  </si>
  <si>
    <t xml:space="preserve">2022-02-21_S1_l18_0_vikramafc </t>
  </si>
  <si>
    <t xml:space="preserve"> But chat, chat, we're eight away from hitting 90 subs in a day. That would be insane for me coming back to my, If anyone hasn't already hit the sub button, I really would appreciate it. If we can hit 90 for the day, that would be actually amazing.</t>
  </si>
  <si>
    <t xml:space="preserve">2022-03-03_S1_l13_2_courtilly </t>
  </si>
  <si>
    <t xml:space="preserve"> I'm wearing my boba shirt from Kale and I'm drinking boba.</t>
  </si>
  <si>
    <t xml:space="preserve">2022-02-15_S1_l13_1_jvckk </t>
  </si>
  <si>
    <t xml:space="preserve"> Where is that?</t>
  </si>
  <si>
    <t xml:space="preserve">2022-03-01_S1_l1_3_zeroyalviking </t>
  </si>
  <si>
    <t xml:space="preserve"> I did one kill.</t>
  </si>
  <si>
    <t xml:space="preserve">2022-03-10_S1_l11_2_aribunnie </t>
  </si>
  <si>
    <t xml:space="preserve"> you know what? That proves</t>
  </si>
  <si>
    <t xml:space="preserve">2022-03-09_S1_l12_2_jvckk </t>
  </si>
  <si>
    <t xml:space="preserve"> Do I find dripstone? Do I mine it? I think I find it, right?</t>
  </si>
  <si>
    <t xml:space="preserve">2022-05-24_S2_l3_1_vikramafc </t>
  </si>
  <si>
    <t xml:space="preserve"> We're one away from the big 10. There was a...</t>
  </si>
  <si>
    <t xml:space="preserve">2022-02-26_S1_l7_1_courtilly </t>
  </si>
  <si>
    <t xml:space="preserve"> Okay, we'll fix Skog.</t>
  </si>
  <si>
    <t xml:space="preserve">2022-02-08_S1_l3_0_irepptar </t>
  </si>
  <si>
    <t xml:space="preserve"> high_acc</t>
  </si>
  <si>
    <t xml:space="preserve"> From now. You tell him.</t>
  </si>
  <si>
    <t xml:space="preserve">2022-03-03_S1_l11_1_karacorvus </t>
  </si>
  <si>
    <t xml:space="preserve"> what do you think? You still voted me?</t>
  </si>
  <si>
    <t xml:space="preserve">2022-02-08_S1_l10_1_irepptar </t>
  </si>
  <si>
    <t xml:space="preserve"> sorry guys sorry guys i'm a bit of a thing</t>
  </si>
  <si>
    <t xml:space="preserve">2022-02-23_S1_l15_0_skadj </t>
  </si>
  <si>
    <t xml:space="preserve"> That's awesome.</t>
  </si>
  <si>
    <t xml:space="preserve">2022-02-01_S1_l7_0_jvckk </t>
  </si>
  <si>
    <t xml:space="preserve"> Literally</t>
  </si>
  <si>
    <t xml:space="preserve">2022-05-24_S1_l13_1_irepptar </t>
  </si>
  <si>
    <t xml:space="preserve"> I actually, I'm going to shield Jay.</t>
  </si>
  <si>
    <t xml:space="preserve">2022-02-22_S1_l13_2_courtilly </t>
  </si>
  <si>
    <t xml:space="preserve"> Hi. Welcome. Oh my lord.</t>
  </si>
  <si>
    <t xml:space="preserve">2022-02-01_S1_l3_4_jayfletcher88 </t>
  </si>
  <si>
    <t xml:space="preserve"> See you later, man. Can someone explain?</t>
  </si>
  <si>
    <t xml:space="preserve">2022-02-15_S1_l12_0_ozzaworld </t>
  </si>
  <si>
    <t xml:space="preserve"> this happened,</t>
  </si>
  <si>
    <t xml:space="preserve">2022-02-08_S1_l9_2_irepptar </t>
  </si>
  <si>
    <t xml:space="preserve"> you could have won this whole thing.</t>
  </si>
  <si>
    <t>Dead</t>
  </si>
  <si>
    <t>sometimes outside of discussion round, sometimes with chat, but still counts as it is about speaker assignment task</t>
  </si>
  <si>
    <t>also some utterances not kept</t>
  </si>
  <si>
    <t>Overall mean</t>
  </si>
  <si>
    <t>Low acc mean</t>
  </si>
  <si>
    <t>Mid acc mean</t>
  </si>
  <si>
    <t>High acc mean</t>
  </si>
  <si>
    <t>Dead mean</t>
  </si>
  <si>
    <t>Alive mean</t>
  </si>
  <si>
    <t>Utt &gt; 3 words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</si>
</sst>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6833-7D9A-C94F-8A05-044856F2BEDB}">
  <dimension ref="A1:M41"/>
  <sheetViews>
    <sheetView tabSelected="1" topLeftCell="C30" zoomScale="96" workbookViewId="0">
      <selection activeCell="H41" sqref="H41"/>
    </sheetView>
  </sheetViews>
  <sheetFormatPr baseColWidth="10" defaultRowHeight="16" x14ac:dyDescent="0.2"/>
  <cols>
    <col min="1" max="1" width="56.6640625" customWidth="1"/>
    <col min="2" max="2" width="19.5" customWidth="1"/>
    <col min="3" max="3" width="7" customWidth="1"/>
    <col min="4" max="4" width="16.5" customWidth="1"/>
    <col min="5" max="5" width="12.5" customWidth="1"/>
    <col min="6" max="6" width="80.6640625" customWidth="1"/>
    <col min="7" max="7" width="19.83203125" customWidth="1"/>
    <col min="8" max="8" width="28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71</v>
      </c>
    </row>
    <row r="2" spans="1:13" x14ac:dyDescent="0.2">
      <c r="A2" t="s">
        <v>8</v>
      </c>
      <c r="B2" t="str">
        <f>LEFT(A2,13)</f>
        <v>2022-02-08_S1</v>
      </c>
      <c r="C2">
        <v>8</v>
      </c>
      <c r="D2">
        <v>2</v>
      </c>
      <c r="E2" t="s">
        <v>9</v>
      </c>
      <c r="F2" t="s">
        <v>10</v>
      </c>
      <c r="G2">
        <v>1</v>
      </c>
      <c r="H2">
        <v>1</v>
      </c>
      <c r="I2">
        <v>0</v>
      </c>
      <c r="J2">
        <f>IF(I2=1,H2,0)</f>
        <v>0</v>
      </c>
      <c r="K2">
        <f>IF(I2=0,H2,0)</f>
        <v>1</v>
      </c>
      <c r="L2">
        <f>LEN(F2)-LEN(SUBSTITUTE(F2," ",""))</f>
        <v>7</v>
      </c>
      <c r="M2">
        <f>IF(L2&gt;1,H2,0)</f>
        <v>1</v>
      </c>
    </row>
    <row r="3" spans="1:13" x14ac:dyDescent="0.2">
      <c r="A3" t="s">
        <v>11</v>
      </c>
      <c r="B3" t="str">
        <f t="shared" ref="B3:B31" si="0">LEFT(A3,13)</f>
        <v>2022-02-09_S1</v>
      </c>
      <c r="C3">
        <v>14</v>
      </c>
      <c r="D3">
        <v>3</v>
      </c>
      <c r="E3" t="s">
        <v>9</v>
      </c>
      <c r="F3" t="s">
        <v>12</v>
      </c>
      <c r="G3">
        <v>1</v>
      </c>
      <c r="H3" s="1">
        <v>1</v>
      </c>
      <c r="I3" s="1">
        <v>1</v>
      </c>
      <c r="J3">
        <f t="shared" ref="J3:J31" si="1">IF(I3=1,H3,0)</f>
        <v>1</v>
      </c>
      <c r="K3">
        <f t="shared" ref="K3:K31" si="2">IF(I3=0,H3,0)</f>
        <v>0</v>
      </c>
      <c r="L3">
        <f t="shared" ref="L3:L31" si="3">LEN(F3)-LEN(SUBSTITUTE(F3," ",""))</f>
        <v>30</v>
      </c>
      <c r="M3">
        <f t="shared" ref="M3:M31" si="4">IF(L3&gt;1,H3,0)</f>
        <v>1</v>
      </c>
    </row>
    <row r="4" spans="1:13" x14ac:dyDescent="0.2">
      <c r="A4" t="s">
        <v>13</v>
      </c>
      <c r="B4" t="str">
        <f t="shared" si="0"/>
        <v>2022-02-24_S1</v>
      </c>
      <c r="C4">
        <v>15</v>
      </c>
      <c r="D4">
        <v>1</v>
      </c>
      <c r="E4" t="s">
        <v>9</v>
      </c>
      <c r="F4" t="s">
        <v>14</v>
      </c>
      <c r="G4">
        <v>1</v>
      </c>
      <c r="H4">
        <v>1</v>
      </c>
      <c r="I4">
        <v>1</v>
      </c>
      <c r="J4">
        <f t="shared" si="1"/>
        <v>1</v>
      </c>
      <c r="K4">
        <f t="shared" si="2"/>
        <v>0</v>
      </c>
      <c r="L4">
        <f t="shared" si="3"/>
        <v>1</v>
      </c>
      <c r="M4">
        <f t="shared" si="4"/>
        <v>0</v>
      </c>
    </row>
    <row r="5" spans="1:13" x14ac:dyDescent="0.2">
      <c r="A5" t="s">
        <v>15</v>
      </c>
      <c r="B5" t="str">
        <f t="shared" si="0"/>
        <v>2022-02-16_S1</v>
      </c>
      <c r="C5">
        <v>8</v>
      </c>
      <c r="D5">
        <v>4</v>
      </c>
      <c r="E5" t="s">
        <v>9</v>
      </c>
      <c r="F5" t="s">
        <v>16</v>
      </c>
      <c r="G5">
        <v>1</v>
      </c>
      <c r="H5">
        <v>0</v>
      </c>
      <c r="I5">
        <v>0</v>
      </c>
      <c r="J5">
        <f t="shared" si="1"/>
        <v>0</v>
      </c>
      <c r="K5">
        <f t="shared" si="2"/>
        <v>0</v>
      </c>
      <c r="L5">
        <f t="shared" si="3"/>
        <v>1</v>
      </c>
      <c r="M5">
        <f t="shared" si="4"/>
        <v>0</v>
      </c>
    </row>
    <row r="6" spans="1:13" x14ac:dyDescent="0.2">
      <c r="A6" t="s">
        <v>17</v>
      </c>
      <c r="B6" t="str">
        <f t="shared" si="0"/>
        <v>2022-05-24_S2</v>
      </c>
      <c r="C6">
        <v>4</v>
      </c>
      <c r="D6">
        <v>0</v>
      </c>
      <c r="E6" t="s">
        <v>9</v>
      </c>
      <c r="F6" t="s">
        <v>18</v>
      </c>
      <c r="G6">
        <v>1</v>
      </c>
      <c r="H6">
        <v>0</v>
      </c>
      <c r="I6">
        <v>0</v>
      </c>
      <c r="J6">
        <f t="shared" si="1"/>
        <v>0</v>
      </c>
      <c r="K6">
        <f t="shared" si="2"/>
        <v>0</v>
      </c>
      <c r="L6">
        <f t="shared" si="3"/>
        <v>1</v>
      </c>
      <c r="M6">
        <f t="shared" si="4"/>
        <v>0</v>
      </c>
    </row>
    <row r="7" spans="1:13" x14ac:dyDescent="0.2">
      <c r="A7" t="s">
        <v>19</v>
      </c>
      <c r="B7" t="str">
        <f t="shared" si="0"/>
        <v>2022-02-01_S1</v>
      </c>
      <c r="C7">
        <v>12</v>
      </c>
      <c r="D7">
        <v>0</v>
      </c>
      <c r="E7" t="s">
        <v>9</v>
      </c>
      <c r="F7" t="s">
        <v>20</v>
      </c>
      <c r="G7">
        <v>1</v>
      </c>
      <c r="H7">
        <v>0.5</v>
      </c>
      <c r="I7">
        <v>0</v>
      </c>
      <c r="J7">
        <f t="shared" si="1"/>
        <v>0</v>
      </c>
      <c r="K7">
        <f t="shared" si="2"/>
        <v>0.5</v>
      </c>
      <c r="L7">
        <f t="shared" si="3"/>
        <v>20</v>
      </c>
      <c r="M7">
        <f t="shared" si="4"/>
        <v>0.5</v>
      </c>
    </row>
    <row r="8" spans="1:13" x14ac:dyDescent="0.2">
      <c r="A8" t="s">
        <v>21</v>
      </c>
      <c r="B8" t="str">
        <f t="shared" si="0"/>
        <v>2022-01-27_S1</v>
      </c>
      <c r="C8">
        <v>17</v>
      </c>
      <c r="D8">
        <v>0</v>
      </c>
      <c r="E8" t="s">
        <v>9</v>
      </c>
      <c r="F8" t="s">
        <v>22</v>
      </c>
      <c r="G8">
        <v>1</v>
      </c>
      <c r="H8">
        <v>1</v>
      </c>
      <c r="I8">
        <v>0</v>
      </c>
      <c r="J8">
        <f t="shared" si="1"/>
        <v>0</v>
      </c>
      <c r="K8">
        <f t="shared" si="2"/>
        <v>1</v>
      </c>
      <c r="L8">
        <f t="shared" si="3"/>
        <v>1</v>
      </c>
      <c r="M8">
        <f t="shared" si="4"/>
        <v>0</v>
      </c>
    </row>
    <row r="9" spans="1:13" x14ac:dyDescent="0.2">
      <c r="A9" t="s">
        <v>23</v>
      </c>
      <c r="B9" t="str">
        <f t="shared" si="0"/>
        <v>2022-02-15_S1</v>
      </c>
      <c r="C9">
        <v>10</v>
      </c>
      <c r="D9">
        <v>0</v>
      </c>
      <c r="E9" t="s">
        <v>9</v>
      </c>
      <c r="F9" t="s">
        <v>24</v>
      </c>
      <c r="G9">
        <v>1</v>
      </c>
      <c r="H9">
        <v>1</v>
      </c>
      <c r="I9">
        <v>0</v>
      </c>
      <c r="J9">
        <f t="shared" si="1"/>
        <v>0</v>
      </c>
      <c r="K9">
        <f t="shared" si="2"/>
        <v>1</v>
      </c>
      <c r="L9">
        <f t="shared" si="3"/>
        <v>6</v>
      </c>
      <c r="M9">
        <f t="shared" si="4"/>
        <v>1</v>
      </c>
    </row>
    <row r="10" spans="1:13" x14ac:dyDescent="0.2">
      <c r="A10" t="s">
        <v>25</v>
      </c>
      <c r="B10" t="str">
        <f t="shared" si="0"/>
        <v>2022-02-12_S1</v>
      </c>
      <c r="C10">
        <v>16</v>
      </c>
      <c r="D10">
        <v>0</v>
      </c>
      <c r="E10" t="s">
        <v>9</v>
      </c>
      <c r="F10" t="s">
        <v>26</v>
      </c>
      <c r="G10">
        <v>1</v>
      </c>
      <c r="H10">
        <v>1</v>
      </c>
      <c r="I10">
        <v>0</v>
      </c>
      <c r="J10">
        <f t="shared" si="1"/>
        <v>0</v>
      </c>
      <c r="K10">
        <f t="shared" si="2"/>
        <v>1</v>
      </c>
      <c r="L10">
        <f t="shared" si="3"/>
        <v>7</v>
      </c>
      <c r="M10">
        <f t="shared" si="4"/>
        <v>1</v>
      </c>
    </row>
    <row r="11" spans="1:13" x14ac:dyDescent="0.2">
      <c r="A11" t="s">
        <v>27</v>
      </c>
      <c r="B11" t="str">
        <f t="shared" si="0"/>
        <v>2022-02-15_S1</v>
      </c>
      <c r="C11">
        <v>10</v>
      </c>
      <c r="D11">
        <v>4</v>
      </c>
      <c r="E11" t="s">
        <v>9</v>
      </c>
      <c r="F11" t="s">
        <v>28</v>
      </c>
      <c r="G11">
        <v>1</v>
      </c>
      <c r="H11">
        <v>1</v>
      </c>
      <c r="I11">
        <v>0</v>
      </c>
      <c r="J11">
        <f t="shared" si="1"/>
        <v>0</v>
      </c>
      <c r="K11">
        <f t="shared" si="2"/>
        <v>1</v>
      </c>
      <c r="L11">
        <f t="shared" si="3"/>
        <v>4</v>
      </c>
      <c r="M11">
        <f t="shared" si="4"/>
        <v>1</v>
      </c>
    </row>
    <row r="12" spans="1:13" x14ac:dyDescent="0.2">
      <c r="A12" t="s">
        <v>29</v>
      </c>
      <c r="B12" t="str">
        <f t="shared" si="0"/>
        <v>2022-02-04_S1</v>
      </c>
      <c r="C12">
        <v>3</v>
      </c>
      <c r="D12">
        <v>3</v>
      </c>
      <c r="E12" t="s">
        <v>30</v>
      </c>
      <c r="F12" t="s">
        <v>31</v>
      </c>
      <c r="G12">
        <v>1</v>
      </c>
      <c r="H12">
        <v>1</v>
      </c>
      <c r="I12">
        <v>1</v>
      </c>
      <c r="J12">
        <f t="shared" si="1"/>
        <v>1</v>
      </c>
      <c r="K12">
        <f t="shared" si="2"/>
        <v>0</v>
      </c>
      <c r="L12">
        <f t="shared" si="3"/>
        <v>30</v>
      </c>
      <c r="M12">
        <f t="shared" si="4"/>
        <v>1</v>
      </c>
    </row>
    <row r="13" spans="1:13" x14ac:dyDescent="0.2">
      <c r="A13" t="s">
        <v>32</v>
      </c>
      <c r="B13" t="str">
        <f t="shared" si="0"/>
        <v>2022-03-03_S1</v>
      </c>
      <c r="C13">
        <v>6</v>
      </c>
      <c r="D13">
        <v>0</v>
      </c>
      <c r="E13" t="s">
        <v>30</v>
      </c>
      <c r="F13" t="s">
        <v>33</v>
      </c>
      <c r="G13">
        <v>1</v>
      </c>
      <c r="H13">
        <v>0</v>
      </c>
      <c r="I13">
        <v>1</v>
      </c>
      <c r="J13">
        <f t="shared" si="1"/>
        <v>0</v>
      </c>
      <c r="K13">
        <f t="shared" si="2"/>
        <v>0</v>
      </c>
      <c r="L13">
        <f t="shared" si="3"/>
        <v>7</v>
      </c>
      <c r="M13">
        <f t="shared" si="4"/>
        <v>0</v>
      </c>
    </row>
    <row r="14" spans="1:13" x14ac:dyDescent="0.2">
      <c r="A14" t="s">
        <v>34</v>
      </c>
      <c r="B14" t="str">
        <f t="shared" si="0"/>
        <v>2022-02-21_S1</v>
      </c>
      <c r="C14">
        <v>18</v>
      </c>
      <c r="D14">
        <v>0</v>
      </c>
      <c r="E14" t="s">
        <v>30</v>
      </c>
      <c r="F14" t="s">
        <v>35</v>
      </c>
      <c r="G14">
        <v>1</v>
      </c>
      <c r="H14">
        <v>1</v>
      </c>
      <c r="I14">
        <v>0</v>
      </c>
      <c r="J14">
        <f t="shared" si="1"/>
        <v>0</v>
      </c>
      <c r="K14">
        <f t="shared" si="2"/>
        <v>1</v>
      </c>
      <c r="L14">
        <f t="shared" si="3"/>
        <v>49</v>
      </c>
      <c r="M14">
        <f t="shared" si="4"/>
        <v>1</v>
      </c>
    </row>
    <row r="15" spans="1:13" x14ac:dyDescent="0.2">
      <c r="A15" t="s">
        <v>36</v>
      </c>
      <c r="B15" t="str">
        <f t="shared" si="0"/>
        <v>2022-03-03_S1</v>
      </c>
      <c r="C15">
        <v>13</v>
      </c>
      <c r="D15">
        <v>2</v>
      </c>
      <c r="E15" t="s">
        <v>30</v>
      </c>
      <c r="F15" t="s">
        <v>37</v>
      </c>
      <c r="G15">
        <v>1</v>
      </c>
      <c r="H15">
        <v>1</v>
      </c>
      <c r="I15">
        <v>0</v>
      </c>
      <c r="J15">
        <f t="shared" si="1"/>
        <v>0</v>
      </c>
      <c r="K15">
        <f t="shared" si="2"/>
        <v>1</v>
      </c>
      <c r="L15">
        <f t="shared" si="3"/>
        <v>11</v>
      </c>
      <c r="M15">
        <f t="shared" si="4"/>
        <v>1</v>
      </c>
    </row>
    <row r="16" spans="1:13" x14ac:dyDescent="0.2">
      <c r="A16" t="s">
        <v>38</v>
      </c>
      <c r="B16" t="str">
        <f t="shared" si="0"/>
        <v>2022-02-15_S1</v>
      </c>
      <c r="C16">
        <v>13</v>
      </c>
      <c r="D16">
        <v>1</v>
      </c>
      <c r="E16" t="s">
        <v>30</v>
      </c>
      <c r="F16" t="s">
        <v>39</v>
      </c>
      <c r="G16">
        <v>1</v>
      </c>
      <c r="H16">
        <v>1</v>
      </c>
      <c r="I16">
        <v>0</v>
      </c>
      <c r="J16">
        <f t="shared" si="1"/>
        <v>0</v>
      </c>
      <c r="K16">
        <f t="shared" si="2"/>
        <v>1</v>
      </c>
      <c r="L16">
        <f t="shared" si="3"/>
        <v>3</v>
      </c>
      <c r="M16">
        <f t="shared" si="4"/>
        <v>1</v>
      </c>
    </row>
    <row r="17" spans="1:13" x14ac:dyDescent="0.2">
      <c r="A17" t="s">
        <v>40</v>
      </c>
      <c r="B17" t="str">
        <f t="shared" si="0"/>
        <v>2022-03-01_S1</v>
      </c>
      <c r="C17">
        <v>1</v>
      </c>
      <c r="D17">
        <v>3</v>
      </c>
      <c r="E17" t="s">
        <v>30</v>
      </c>
      <c r="F17" t="s">
        <v>41</v>
      </c>
      <c r="G17">
        <v>1</v>
      </c>
      <c r="H17">
        <v>1</v>
      </c>
      <c r="I17">
        <v>1</v>
      </c>
      <c r="J17">
        <f t="shared" si="1"/>
        <v>1</v>
      </c>
      <c r="K17">
        <f t="shared" si="2"/>
        <v>0</v>
      </c>
      <c r="L17">
        <f t="shared" si="3"/>
        <v>4</v>
      </c>
      <c r="M17">
        <f t="shared" si="4"/>
        <v>1</v>
      </c>
    </row>
    <row r="18" spans="1:13" x14ac:dyDescent="0.2">
      <c r="A18" t="s">
        <v>42</v>
      </c>
      <c r="B18" t="str">
        <f t="shared" si="0"/>
        <v>2022-03-10_S1</v>
      </c>
      <c r="C18">
        <v>11</v>
      </c>
      <c r="D18">
        <v>2</v>
      </c>
      <c r="E18" t="s">
        <v>30</v>
      </c>
      <c r="F18" t="s">
        <v>43</v>
      </c>
      <c r="G18">
        <v>1</v>
      </c>
      <c r="H18">
        <v>1</v>
      </c>
      <c r="I18">
        <v>1</v>
      </c>
      <c r="J18">
        <f t="shared" si="1"/>
        <v>1</v>
      </c>
      <c r="K18">
        <f t="shared" si="2"/>
        <v>0</v>
      </c>
      <c r="L18">
        <f t="shared" si="3"/>
        <v>5</v>
      </c>
      <c r="M18">
        <f t="shared" si="4"/>
        <v>1</v>
      </c>
    </row>
    <row r="19" spans="1:13" x14ac:dyDescent="0.2">
      <c r="A19" t="s">
        <v>44</v>
      </c>
      <c r="B19" t="str">
        <f t="shared" si="0"/>
        <v>2022-03-09_S1</v>
      </c>
      <c r="C19">
        <v>12</v>
      </c>
      <c r="D19">
        <v>2</v>
      </c>
      <c r="E19" t="s">
        <v>30</v>
      </c>
      <c r="F19" t="s">
        <v>45</v>
      </c>
      <c r="G19">
        <v>1</v>
      </c>
      <c r="H19">
        <v>1</v>
      </c>
      <c r="I19">
        <v>0</v>
      </c>
      <c r="J19">
        <f t="shared" si="1"/>
        <v>0</v>
      </c>
      <c r="K19">
        <f t="shared" si="2"/>
        <v>1</v>
      </c>
      <c r="L19">
        <f t="shared" si="3"/>
        <v>14</v>
      </c>
      <c r="M19">
        <f t="shared" si="4"/>
        <v>1</v>
      </c>
    </row>
    <row r="20" spans="1:13" x14ac:dyDescent="0.2">
      <c r="A20" t="s">
        <v>46</v>
      </c>
      <c r="B20" t="str">
        <f t="shared" si="0"/>
        <v>2022-05-24_S2</v>
      </c>
      <c r="C20">
        <v>3</v>
      </c>
      <c r="D20">
        <v>1</v>
      </c>
      <c r="E20" t="s">
        <v>30</v>
      </c>
      <c r="F20" t="s">
        <v>47</v>
      </c>
      <c r="G20">
        <v>1</v>
      </c>
      <c r="H20">
        <v>1</v>
      </c>
      <c r="I20">
        <v>1</v>
      </c>
      <c r="J20">
        <f t="shared" si="1"/>
        <v>1</v>
      </c>
      <c r="K20">
        <f t="shared" si="2"/>
        <v>0</v>
      </c>
      <c r="L20">
        <f t="shared" si="3"/>
        <v>10</v>
      </c>
      <c r="M20">
        <f t="shared" si="4"/>
        <v>1</v>
      </c>
    </row>
    <row r="21" spans="1:13" x14ac:dyDescent="0.2">
      <c r="A21" t="s">
        <v>48</v>
      </c>
      <c r="B21" t="str">
        <f t="shared" si="0"/>
        <v>2022-02-26_S1</v>
      </c>
      <c r="C21">
        <v>7</v>
      </c>
      <c r="D21">
        <v>1</v>
      </c>
      <c r="E21" t="s">
        <v>30</v>
      </c>
      <c r="F21" t="s">
        <v>49</v>
      </c>
      <c r="G21">
        <v>1</v>
      </c>
      <c r="H21">
        <v>1</v>
      </c>
      <c r="I21">
        <v>0</v>
      </c>
      <c r="J21">
        <f t="shared" si="1"/>
        <v>0</v>
      </c>
      <c r="K21">
        <f t="shared" si="2"/>
        <v>1</v>
      </c>
      <c r="L21">
        <f t="shared" si="3"/>
        <v>4</v>
      </c>
      <c r="M21">
        <f t="shared" si="4"/>
        <v>1</v>
      </c>
    </row>
    <row r="22" spans="1:13" x14ac:dyDescent="0.2">
      <c r="A22" t="s">
        <v>50</v>
      </c>
      <c r="B22" t="str">
        <f t="shared" si="0"/>
        <v>2022-02-08_S1</v>
      </c>
      <c r="C22">
        <v>3</v>
      </c>
      <c r="D22">
        <v>0</v>
      </c>
      <c r="E22" t="s">
        <v>51</v>
      </c>
      <c r="F22" t="s">
        <v>52</v>
      </c>
      <c r="G22">
        <v>1</v>
      </c>
      <c r="H22">
        <v>1</v>
      </c>
      <c r="I22">
        <v>0</v>
      </c>
      <c r="J22">
        <f t="shared" si="1"/>
        <v>0</v>
      </c>
      <c r="K22">
        <f t="shared" si="2"/>
        <v>1</v>
      </c>
      <c r="L22">
        <f t="shared" si="3"/>
        <v>5</v>
      </c>
      <c r="M22">
        <f t="shared" si="4"/>
        <v>1</v>
      </c>
    </row>
    <row r="23" spans="1:13" x14ac:dyDescent="0.2">
      <c r="A23" t="s">
        <v>53</v>
      </c>
      <c r="B23" t="str">
        <f t="shared" si="0"/>
        <v>2022-03-03_S1</v>
      </c>
      <c r="C23">
        <v>11</v>
      </c>
      <c r="D23">
        <v>1</v>
      </c>
      <c r="E23" t="s">
        <v>51</v>
      </c>
      <c r="F23" t="s">
        <v>54</v>
      </c>
      <c r="G23">
        <v>1</v>
      </c>
      <c r="H23">
        <v>0.5</v>
      </c>
      <c r="I23">
        <v>0</v>
      </c>
      <c r="J23">
        <f t="shared" si="1"/>
        <v>0</v>
      </c>
      <c r="K23">
        <f t="shared" si="2"/>
        <v>0.5</v>
      </c>
      <c r="L23">
        <f t="shared" si="3"/>
        <v>8</v>
      </c>
      <c r="M23">
        <f t="shared" si="4"/>
        <v>0.5</v>
      </c>
    </row>
    <row r="24" spans="1:13" x14ac:dyDescent="0.2">
      <c r="A24" t="s">
        <v>55</v>
      </c>
      <c r="B24" t="str">
        <f t="shared" si="0"/>
        <v>2022-02-08_S1</v>
      </c>
      <c r="C24">
        <v>10</v>
      </c>
      <c r="D24">
        <v>1</v>
      </c>
      <c r="E24" t="s">
        <v>51</v>
      </c>
      <c r="F24" t="s">
        <v>56</v>
      </c>
      <c r="G24">
        <v>1</v>
      </c>
      <c r="H24">
        <v>1</v>
      </c>
      <c r="I24">
        <v>1</v>
      </c>
      <c r="J24">
        <f t="shared" si="1"/>
        <v>1</v>
      </c>
      <c r="K24">
        <f t="shared" si="2"/>
        <v>0</v>
      </c>
      <c r="L24">
        <f t="shared" si="3"/>
        <v>10</v>
      </c>
      <c r="M24">
        <f t="shared" si="4"/>
        <v>1</v>
      </c>
    </row>
    <row r="25" spans="1:13" x14ac:dyDescent="0.2">
      <c r="A25" t="s">
        <v>57</v>
      </c>
      <c r="B25" t="str">
        <f t="shared" si="0"/>
        <v>2022-02-23_S1</v>
      </c>
      <c r="C25">
        <v>15</v>
      </c>
      <c r="D25">
        <v>0</v>
      </c>
      <c r="E25" t="s">
        <v>51</v>
      </c>
      <c r="F25" t="s">
        <v>58</v>
      </c>
      <c r="G25">
        <v>1</v>
      </c>
      <c r="H25">
        <v>1</v>
      </c>
      <c r="I25">
        <v>1</v>
      </c>
      <c r="J25">
        <f t="shared" si="1"/>
        <v>1</v>
      </c>
      <c r="K25">
        <f t="shared" si="2"/>
        <v>0</v>
      </c>
      <c r="L25">
        <f t="shared" si="3"/>
        <v>2</v>
      </c>
      <c r="M25">
        <f t="shared" si="4"/>
        <v>1</v>
      </c>
    </row>
    <row r="26" spans="1:13" x14ac:dyDescent="0.2">
      <c r="A26" t="s">
        <v>59</v>
      </c>
      <c r="B26" t="str">
        <f t="shared" si="0"/>
        <v>2022-02-01_S1</v>
      </c>
      <c r="C26">
        <v>7</v>
      </c>
      <c r="D26">
        <v>0</v>
      </c>
      <c r="E26" t="s">
        <v>51</v>
      </c>
      <c r="F26" t="s">
        <v>60</v>
      </c>
      <c r="G26">
        <v>1</v>
      </c>
      <c r="H26">
        <v>0</v>
      </c>
      <c r="I26">
        <v>0</v>
      </c>
      <c r="J26">
        <f t="shared" si="1"/>
        <v>0</v>
      </c>
      <c r="K26">
        <f t="shared" si="2"/>
        <v>0</v>
      </c>
      <c r="L26">
        <f t="shared" si="3"/>
        <v>1</v>
      </c>
      <c r="M26">
        <f t="shared" si="4"/>
        <v>0</v>
      </c>
    </row>
    <row r="27" spans="1:13" x14ac:dyDescent="0.2">
      <c r="A27" t="s">
        <v>61</v>
      </c>
      <c r="B27" t="str">
        <f t="shared" si="0"/>
        <v>2022-05-24_S1</v>
      </c>
      <c r="C27">
        <v>13</v>
      </c>
      <c r="D27">
        <v>1</v>
      </c>
      <c r="E27" t="s">
        <v>51</v>
      </c>
      <c r="F27" t="s">
        <v>62</v>
      </c>
      <c r="G27">
        <v>1</v>
      </c>
      <c r="H27">
        <v>1</v>
      </c>
      <c r="I27">
        <v>0</v>
      </c>
      <c r="J27">
        <f t="shared" si="1"/>
        <v>0</v>
      </c>
      <c r="K27">
        <f t="shared" si="2"/>
        <v>1</v>
      </c>
      <c r="L27">
        <f t="shared" si="3"/>
        <v>7</v>
      </c>
      <c r="M27">
        <f t="shared" si="4"/>
        <v>1</v>
      </c>
    </row>
    <row r="28" spans="1:13" x14ac:dyDescent="0.2">
      <c r="A28" t="s">
        <v>63</v>
      </c>
      <c r="B28" t="str">
        <f t="shared" si="0"/>
        <v>2022-02-22_S1</v>
      </c>
      <c r="C28">
        <v>13</v>
      </c>
      <c r="D28">
        <v>2</v>
      </c>
      <c r="E28" t="s">
        <v>51</v>
      </c>
      <c r="F28" t="s">
        <v>64</v>
      </c>
      <c r="G28">
        <v>1</v>
      </c>
      <c r="H28">
        <v>0.5</v>
      </c>
      <c r="I28">
        <v>1</v>
      </c>
      <c r="J28">
        <f t="shared" si="1"/>
        <v>0.5</v>
      </c>
      <c r="K28">
        <f t="shared" si="2"/>
        <v>0</v>
      </c>
      <c r="L28">
        <f t="shared" si="3"/>
        <v>5</v>
      </c>
      <c r="M28">
        <f t="shared" si="4"/>
        <v>0.5</v>
      </c>
    </row>
    <row r="29" spans="1:13" x14ac:dyDescent="0.2">
      <c r="A29" t="s">
        <v>65</v>
      </c>
      <c r="B29" t="str">
        <f t="shared" si="0"/>
        <v>2022-02-01_S1</v>
      </c>
      <c r="C29">
        <v>3</v>
      </c>
      <c r="D29">
        <v>4</v>
      </c>
      <c r="E29" t="s">
        <v>51</v>
      </c>
      <c r="F29" t="s">
        <v>66</v>
      </c>
      <c r="G29">
        <v>1</v>
      </c>
      <c r="H29">
        <v>0.5</v>
      </c>
      <c r="I29">
        <v>1</v>
      </c>
      <c r="J29">
        <f t="shared" si="1"/>
        <v>0.5</v>
      </c>
      <c r="K29">
        <f t="shared" si="2"/>
        <v>0</v>
      </c>
      <c r="L29">
        <f t="shared" si="3"/>
        <v>7</v>
      </c>
      <c r="M29">
        <f t="shared" si="4"/>
        <v>0.5</v>
      </c>
    </row>
    <row r="30" spans="1:13" x14ac:dyDescent="0.2">
      <c r="A30" t="s">
        <v>67</v>
      </c>
      <c r="B30" t="str">
        <f t="shared" si="0"/>
        <v>2022-02-15_S1</v>
      </c>
      <c r="C30">
        <v>12</v>
      </c>
      <c r="D30">
        <v>0</v>
      </c>
      <c r="E30" t="s">
        <v>51</v>
      </c>
      <c r="F30" t="s">
        <v>68</v>
      </c>
      <c r="G30">
        <v>1</v>
      </c>
      <c r="H30">
        <v>0</v>
      </c>
      <c r="I30">
        <v>1</v>
      </c>
      <c r="J30">
        <f t="shared" si="1"/>
        <v>0</v>
      </c>
      <c r="K30">
        <f t="shared" si="2"/>
        <v>0</v>
      </c>
      <c r="L30">
        <f t="shared" si="3"/>
        <v>2</v>
      </c>
      <c r="M30">
        <f t="shared" si="4"/>
        <v>0</v>
      </c>
    </row>
    <row r="31" spans="1:13" x14ac:dyDescent="0.2">
      <c r="A31" t="s">
        <v>69</v>
      </c>
      <c r="B31" t="str">
        <f t="shared" si="0"/>
        <v>2022-02-08_S1</v>
      </c>
      <c r="C31">
        <v>9</v>
      </c>
      <c r="D31">
        <v>2</v>
      </c>
      <c r="E31" t="s">
        <v>51</v>
      </c>
      <c r="F31" t="s">
        <v>70</v>
      </c>
      <c r="G31">
        <v>1</v>
      </c>
      <c r="H31">
        <v>0</v>
      </c>
      <c r="I31">
        <v>0</v>
      </c>
      <c r="J31">
        <f t="shared" si="1"/>
        <v>0</v>
      </c>
      <c r="K31">
        <f t="shared" si="2"/>
        <v>0</v>
      </c>
      <c r="L31">
        <f t="shared" si="3"/>
        <v>7</v>
      </c>
      <c r="M31">
        <f t="shared" si="4"/>
        <v>0</v>
      </c>
    </row>
    <row r="35" spans="1:8" x14ac:dyDescent="0.2">
      <c r="A35" t="s">
        <v>72</v>
      </c>
      <c r="G35" t="s">
        <v>74</v>
      </c>
      <c r="H35">
        <f>SUM(H2:H31) / 30</f>
        <v>0.73333333333333328</v>
      </c>
    </row>
    <row r="36" spans="1:8" x14ac:dyDescent="0.2">
      <c r="G36" t="s">
        <v>75</v>
      </c>
      <c r="H36">
        <f>SUM(H2:H11)/10</f>
        <v>0.75</v>
      </c>
    </row>
    <row r="37" spans="1:8" x14ac:dyDescent="0.2">
      <c r="G37" t="s">
        <v>76</v>
      </c>
      <c r="H37">
        <f>SUM(H12:H21)/10</f>
        <v>0.9</v>
      </c>
    </row>
    <row r="38" spans="1:8" x14ac:dyDescent="0.2">
      <c r="A38" t="s">
        <v>73</v>
      </c>
      <c r="G38" t="s">
        <v>77</v>
      </c>
      <c r="H38">
        <f>SUM(H22:H31)/10</f>
        <v>0.55000000000000004</v>
      </c>
    </row>
    <row r="39" spans="1:8" x14ac:dyDescent="0.2">
      <c r="G39" t="s">
        <v>78</v>
      </c>
      <c r="H39" s="2">
        <f>9/12</f>
        <v>0.75</v>
      </c>
    </row>
    <row r="40" spans="1:8" x14ac:dyDescent="0.2">
      <c r="G40" t="s">
        <v>79</v>
      </c>
      <c r="H40">
        <f>13/18</f>
        <v>0.72222222222222221</v>
      </c>
    </row>
    <row r="41" spans="1:8" x14ac:dyDescent="0.2">
      <c r="G41" t="s">
        <v>80</v>
      </c>
      <c r="H41">
        <f>20/25</f>
        <v>0.8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Kleinlein</dc:creator>
  <cp:lastModifiedBy>Tim Kleinlein</cp:lastModifiedBy>
  <dcterms:created xsi:type="dcterms:W3CDTF">2024-01-25T17:20:43Z</dcterms:created>
  <dcterms:modified xsi:type="dcterms:W3CDTF">2024-08-09T10:42:44Z</dcterms:modified>
</cp:coreProperties>
</file>