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\Desktop\QUTSem4\IFB299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I37" i="1"/>
  <c r="I38" i="1" s="1"/>
  <c r="D2" i="1" l="1"/>
  <c r="D3" i="1" s="1"/>
  <c r="D4" i="1" s="1"/>
  <c r="D5" i="1" s="1"/>
  <c r="D7" i="1" s="1"/>
  <c r="D8" i="1" s="1"/>
  <c r="D9" i="1" s="1"/>
  <c r="D10" i="1" s="1"/>
  <c r="D11" i="1" s="1"/>
  <c r="D12" i="1" s="1"/>
  <c r="D13" i="1" s="1"/>
  <c r="D14" i="1" s="1"/>
  <c r="D15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D16" i="1" l="1"/>
  <c r="D17" i="1" s="1"/>
  <c r="D18" i="1" s="1"/>
  <c r="D19" i="1" s="1"/>
  <c r="D20" i="1" s="1"/>
  <c r="D21" i="1" s="1"/>
  <c r="D22" i="1" s="1"/>
</calcChain>
</file>

<file path=xl/sharedStrings.xml><?xml version="1.0" encoding="utf-8"?>
<sst xmlns="http://schemas.openxmlformats.org/spreadsheetml/2006/main" count="66" uniqueCount="51">
  <si>
    <t>Days</t>
  </si>
  <si>
    <t>Project</t>
  </si>
  <si>
    <t>Task/Story ID</t>
  </si>
  <si>
    <t>Story 03</t>
  </si>
  <si>
    <t>T01</t>
  </si>
  <si>
    <t>Create News Database</t>
  </si>
  <si>
    <t>T02</t>
  </si>
  <si>
    <t>Customer Site Webpage Design</t>
  </si>
  <si>
    <t>T03</t>
  </si>
  <si>
    <t>Customer site function implementation</t>
  </si>
  <si>
    <t>T04</t>
  </si>
  <si>
    <t>Customer site test case</t>
  </si>
  <si>
    <t>T05</t>
  </si>
  <si>
    <t>Manager site Webpage design</t>
  </si>
  <si>
    <t>T06</t>
  </si>
  <si>
    <t>Manager site function implementation</t>
  </si>
  <si>
    <t>T07</t>
  </si>
  <si>
    <t>Manager site test case.</t>
  </si>
  <si>
    <t>T08</t>
  </si>
  <si>
    <t>Expected(Hours)</t>
  </si>
  <si>
    <t>Real (Hours)</t>
  </si>
  <si>
    <t>Expected (Hours)</t>
  </si>
  <si>
    <t>Date Complete</t>
  </si>
  <si>
    <t>Update Company News</t>
  </si>
  <si>
    <t>Story</t>
  </si>
  <si>
    <t>Permission Management</t>
  </si>
  <si>
    <t>Create customer login page</t>
  </si>
  <si>
    <t>Allow only managers to edit/delete</t>
  </si>
  <si>
    <t>Verify tasks</t>
  </si>
  <si>
    <t>Story 12</t>
  </si>
  <si>
    <t>Customer Information</t>
  </si>
  <si>
    <t>Create Customer Login Page</t>
  </si>
  <si>
    <t>Create Separate Page for Package Quote</t>
  </si>
  <si>
    <t>Story 19</t>
  </si>
  <si>
    <t>Receive Accurate Tracking Quotes</t>
  </si>
  <si>
    <t>Create Separate Page for Calculations</t>
  </si>
  <si>
    <t>Create shipping quote calculator</t>
  </si>
  <si>
    <t>Verify story is complete</t>
  </si>
  <si>
    <t>Total Expected Hours</t>
  </si>
  <si>
    <t>Average Expected Hours</t>
  </si>
  <si>
    <t>Date</t>
  </si>
  <si>
    <t>End</t>
  </si>
  <si>
    <t>Track Employee</t>
  </si>
  <si>
    <t>Implement Delivery Status Table</t>
  </si>
  <si>
    <t>Employee Interface Design</t>
  </si>
  <si>
    <t>Manager Interface Implementation</t>
  </si>
  <si>
    <t>Employee function implementation</t>
  </si>
  <si>
    <t>Manager function implementation</t>
  </si>
  <si>
    <t>Manager site test case</t>
  </si>
  <si>
    <t>T09</t>
  </si>
  <si>
    <t>Employee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</si>
</sst>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7"/>
      <color rgb="FF333333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6" fontId="0" fillId="0" borderId="0" xfId="0" applyNumberFormat="1"/>
    <xf numFmtId="0" fontId="0" fillId="0" borderId="1" xfId="0" applyBorder="1"/>
    <xf numFmtId="0" fontId="3" fillId="2" borderId="0" xfId="0" applyFont="1" applyFill="1" applyAlignment="1">
      <alignment vertical="center" wrapText="1"/>
    </xf>
    <xf numFmtId="0" fontId="0" fillId="2" borderId="0" xfId="0" applyFill="1"/>
    <xf numFmtId="16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Sprint 3 Burn Down</a:t>
            </a:r>
            <a:r>
              <a:rPr lang="en-MY" baseline="0"/>
              <a:t> Chart Week 2</a:t>
            </a:r>
          </a:p>
          <a:p>
            <a:pPr>
              <a:defRPr/>
            </a:pPr>
            <a:endParaRPr lang="en-MY"/>
          </a:p>
        </c:rich>
      </c:tx>
      <c:layout>
        <c:manualLayout>
          <c:xMode val="edge"/>
          <c:yMode val="edge"/>
          <c:x val="0.2650485564304461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7634259259259263"/>
          <c:w val="0.87753018372703417"/>
          <c:h val="0.614984324876057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Expected(Hours)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99</c:v>
                </c:pt>
                <c:pt idx="1">
                  <c:v>94.05</c:v>
                </c:pt>
                <c:pt idx="2">
                  <c:v>89.1</c:v>
                </c:pt>
                <c:pt idx="3">
                  <c:v>84.149999999999991</c:v>
                </c:pt>
                <c:pt idx="4">
                  <c:v>79.199999999999989</c:v>
                </c:pt>
                <c:pt idx="5">
                  <c:v>74.249999999999986</c:v>
                </c:pt>
                <c:pt idx="6">
                  <c:v>69.299999999999983</c:v>
                </c:pt>
                <c:pt idx="7">
                  <c:v>64.34999999999998</c:v>
                </c:pt>
                <c:pt idx="8">
                  <c:v>59.399999999999977</c:v>
                </c:pt>
                <c:pt idx="9">
                  <c:v>54.449999999999974</c:v>
                </c:pt>
                <c:pt idx="10">
                  <c:v>49.499999999999972</c:v>
                </c:pt>
                <c:pt idx="11">
                  <c:v>44.549999999999969</c:v>
                </c:pt>
                <c:pt idx="12">
                  <c:v>39.599999999999966</c:v>
                </c:pt>
                <c:pt idx="13">
                  <c:v>34.649999999999963</c:v>
                </c:pt>
                <c:pt idx="14">
                  <c:v>29.699999999999964</c:v>
                </c:pt>
                <c:pt idx="15">
                  <c:v>24.749999999999964</c:v>
                </c:pt>
                <c:pt idx="16">
                  <c:v>19.799999999999965</c:v>
                </c:pt>
                <c:pt idx="17">
                  <c:v>14.849999999999966</c:v>
                </c:pt>
                <c:pt idx="18">
                  <c:v>9.8999999999999666</c:v>
                </c:pt>
                <c:pt idx="19">
                  <c:v>4.9499999999999664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B9-4DA4-92B1-E47DB862665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Real (Hours)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99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98</c:v>
                </c:pt>
                <c:pt idx="5">
                  <c:v>98</c:v>
                </c:pt>
                <c:pt idx="6">
                  <c:v>92</c:v>
                </c:pt>
                <c:pt idx="7">
                  <c:v>92</c:v>
                </c:pt>
                <c:pt idx="8">
                  <c:v>92</c:v>
                </c:pt>
                <c:pt idx="9">
                  <c:v>84</c:v>
                </c:pt>
                <c:pt idx="10">
                  <c:v>84</c:v>
                </c:pt>
                <c:pt idx="11">
                  <c:v>84</c:v>
                </c:pt>
                <c:pt idx="12">
                  <c:v>76</c:v>
                </c:pt>
                <c:pt idx="13">
                  <c:v>76</c:v>
                </c:pt>
                <c:pt idx="14">
                  <c:v>64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36</c:v>
                </c:pt>
                <c:pt idx="20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B9-4DA4-92B1-E47DB8626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18440"/>
        <c:axId val="434921256"/>
      </c:scatterChart>
      <c:valAx>
        <c:axId val="324518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21256"/>
        <c:crosses val="autoZero"/>
        <c:crossBetween val="midCat"/>
      </c:valAx>
      <c:valAx>
        <c:axId val="4349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18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8</xdr:row>
      <xdr:rowOff>38100</xdr:rowOff>
    </xdr:from>
    <xdr:to>
      <xdr:col>8</xdr:col>
      <xdr:colOff>1104900</xdr:colOff>
      <xdr:row>35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10" workbookViewId="0">
      <selection activeCell="K13" sqref="K13"/>
    </sheetView>
  </sheetViews>
  <sheetFormatPr defaultRowHeight="14.5" x14ac:dyDescent="0.35"/>
  <cols>
    <col min="3" max="3" width="15.54296875" customWidth="1"/>
    <col min="4" max="4" width="16.7265625" customWidth="1"/>
    <col min="7" max="7" width="12.36328125" customWidth="1"/>
    <col min="8" max="8" width="29.1796875" customWidth="1"/>
    <col min="9" max="9" width="17.7265625" customWidth="1"/>
    <col min="10" max="10" width="11.90625" customWidth="1"/>
    <col min="11" max="11" width="14.453125" customWidth="1"/>
  </cols>
  <sheetData>
    <row r="1" spans="1:11" x14ac:dyDescent="0.35">
      <c r="A1" t="s">
        <v>40</v>
      </c>
      <c r="B1" t="s">
        <v>0</v>
      </c>
      <c r="C1" t="s">
        <v>19</v>
      </c>
      <c r="D1" t="s">
        <v>20</v>
      </c>
      <c r="G1" t="s">
        <v>2</v>
      </c>
      <c r="H1" t="s">
        <v>1</v>
      </c>
      <c r="I1" t="s">
        <v>21</v>
      </c>
      <c r="J1" t="s">
        <v>20</v>
      </c>
      <c r="K1" t="s">
        <v>22</v>
      </c>
    </row>
    <row r="2" spans="1:11" x14ac:dyDescent="0.35">
      <c r="A2" s="4">
        <v>42633</v>
      </c>
      <c r="B2">
        <v>1</v>
      </c>
      <c r="C2">
        <f>I37</f>
        <v>99</v>
      </c>
      <c r="D2">
        <f>I37</f>
        <v>99</v>
      </c>
      <c r="G2" t="s">
        <v>3</v>
      </c>
      <c r="H2" t="s">
        <v>23</v>
      </c>
    </row>
    <row r="3" spans="1:11" x14ac:dyDescent="0.35">
      <c r="A3" s="4">
        <v>42634</v>
      </c>
      <c r="B3">
        <f t="shared" ref="B3:B22" si="0">B2+1</f>
        <v>2</v>
      </c>
      <c r="C3">
        <f>C2-I38</f>
        <v>94.05</v>
      </c>
      <c r="D3">
        <f>D2</f>
        <v>99</v>
      </c>
      <c r="G3" s="1" t="s">
        <v>4</v>
      </c>
      <c r="H3" s="1" t="s">
        <v>5</v>
      </c>
      <c r="I3" s="7">
        <v>1</v>
      </c>
      <c r="J3" s="7">
        <v>1</v>
      </c>
      <c r="K3" s="4">
        <v>42645</v>
      </c>
    </row>
    <row r="4" spans="1:11" x14ac:dyDescent="0.35">
      <c r="A4" s="4">
        <v>42635</v>
      </c>
      <c r="B4">
        <f t="shared" si="0"/>
        <v>3</v>
      </c>
      <c r="C4">
        <f>C3-I38</f>
        <v>89.1</v>
      </c>
      <c r="D4">
        <f>D3</f>
        <v>99</v>
      </c>
      <c r="G4" s="1" t="s">
        <v>6</v>
      </c>
      <c r="H4" s="1" t="s">
        <v>7</v>
      </c>
      <c r="I4">
        <v>2</v>
      </c>
      <c r="J4">
        <v>1</v>
      </c>
      <c r="K4" s="4">
        <v>42648</v>
      </c>
    </row>
    <row r="5" spans="1:11" x14ac:dyDescent="0.35">
      <c r="A5" s="4">
        <v>42636</v>
      </c>
      <c r="B5">
        <f t="shared" si="0"/>
        <v>4</v>
      </c>
      <c r="C5">
        <f>C4-I38</f>
        <v>84.149999999999991</v>
      </c>
      <c r="D5">
        <f>D4</f>
        <v>99</v>
      </c>
      <c r="G5" s="1" t="s">
        <v>8</v>
      </c>
      <c r="H5" s="1" t="s">
        <v>9</v>
      </c>
      <c r="I5" s="7">
        <v>3</v>
      </c>
      <c r="J5" s="7">
        <v>1</v>
      </c>
      <c r="K5" s="4">
        <v>42645</v>
      </c>
    </row>
    <row r="6" spans="1:11" x14ac:dyDescent="0.35">
      <c r="A6" s="4">
        <v>42637</v>
      </c>
      <c r="B6">
        <f t="shared" si="0"/>
        <v>5</v>
      </c>
      <c r="C6">
        <f>C5-I38</f>
        <v>79.199999999999989</v>
      </c>
      <c r="D6">
        <f>D5-I14</f>
        <v>98</v>
      </c>
      <c r="G6" s="1" t="s">
        <v>10</v>
      </c>
      <c r="H6" s="1" t="s">
        <v>11</v>
      </c>
      <c r="I6">
        <v>2</v>
      </c>
      <c r="J6">
        <v>2</v>
      </c>
      <c r="K6" s="4">
        <v>42647</v>
      </c>
    </row>
    <row r="7" spans="1:11" x14ac:dyDescent="0.35">
      <c r="A7" s="4">
        <v>42638</v>
      </c>
      <c r="B7">
        <f t="shared" si="0"/>
        <v>6</v>
      </c>
      <c r="C7">
        <f>C6-I38</f>
        <v>74.249999999999986</v>
      </c>
      <c r="D7">
        <f>D6</f>
        <v>98</v>
      </c>
      <c r="G7" s="1" t="s">
        <v>12</v>
      </c>
      <c r="H7" s="2" t="s">
        <v>13</v>
      </c>
      <c r="I7">
        <v>2</v>
      </c>
      <c r="J7">
        <v>2</v>
      </c>
      <c r="K7" s="4">
        <v>42648</v>
      </c>
    </row>
    <row r="8" spans="1:11" x14ac:dyDescent="0.35">
      <c r="A8" s="4">
        <v>42639</v>
      </c>
      <c r="B8">
        <f t="shared" si="0"/>
        <v>7</v>
      </c>
      <c r="C8">
        <f>C7-I38</f>
        <v>69.299999999999983</v>
      </c>
      <c r="D8">
        <f>D7-I13-I12</f>
        <v>92</v>
      </c>
      <c r="G8" s="1" t="s">
        <v>14</v>
      </c>
      <c r="H8" s="2" t="s">
        <v>15</v>
      </c>
      <c r="I8" s="7">
        <v>4</v>
      </c>
      <c r="J8" s="7">
        <v>2</v>
      </c>
      <c r="K8" s="4">
        <v>42645</v>
      </c>
    </row>
    <row r="9" spans="1:11" x14ac:dyDescent="0.35">
      <c r="A9" s="4">
        <v>42640</v>
      </c>
      <c r="B9">
        <f t="shared" si="0"/>
        <v>8</v>
      </c>
      <c r="C9">
        <f>C8-I38</f>
        <v>64.34999999999998</v>
      </c>
      <c r="D9">
        <f>D8</f>
        <v>92</v>
      </c>
      <c r="G9" s="1" t="s">
        <v>16</v>
      </c>
      <c r="H9" s="1" t="s">
        <v>17</v>
      </c>
      <c r="I9">
        <v>3</v>
      </c>
      <c r="J9">
        <v>2</v>
      </c>
      <c r="K9" s="4">
        <v>42647</v>
      </c>
    </row>
    <row r="10" spans="1:11" x14ac:dyDescent="0.35">
      <c r="A10" s="4">
        <v>42641</v>
      </c>
      <c r="B10">
        <f t="shared" si="0"/>
        <v>9</v>
      </c>
      <c r="C10">
        <f>C9-I38</f>
        <v>59.399999999999977</v>
      </c>
      <c r="D10">
        <f>D9</f>
        <v>92</v>
      </c>
      <c r="G10" s="1"/>
      <c r="H10" s="1"/>
    </row>
    <row r="11" spans="1:11" x14ac:dyDescent="0.35">
      <c r="A11" s="4">
        <v>42642</v>
      </c>
      <c r="B11">
        <f t="shared" si="0"/>
        <v>10</v>
      </c>
      <c r="C11">
        <f>C10-I38</f>
        <v>54.449999999999974</v>
      </c>
      <c r="D11">
        <f>D10-I19-I20-I21</f>
        <v>84</v>
      </c>
      <c r="G11" s="3" t="s">
        <v>24</v>
      </c>
      <c r="H11" s="3" t="s">
        <v>25</v>
      </c>
    </row>
    <row r="12" spans="1:11" x14ac:dyDescent="0.35">
      <c r="A12" s="4">
        <v>42643</v>
      </c>
      <c r="B12">
        <f t="shared" si="0"/>
        <v>11</v>
      </c>
      <c r="C12">
        <f>C11-I38</f>
        <v>49.499999999999972</v>
      </c>
      <c r="D12">
        <f>D11</f>
        <v>84</v>
      </c>
      <c r="G12" s="1" t="s">
        <v>4</v>
      </c>
      <c r="H12" s="1" t="s">
        <v>26</v>
      </c>
      <c r="I12" s="7">
        <v>3</v>
      </c>
      <c r="J12" s="7">
        <v>1</v>
      </c>
      <c r="K12" s="4">
        <v>42639</v>
      </c>
    </row>
    <row r="13" spans="1:11" x14ac:dyDescent="0.35">
      <c r="A13" s="4">
        <v>42644</v>
      </c>
      <c r="B13">
        <f t="shared" si="0"/>
        <v>12</v>
      </c>
      <c r="C13">
        <f>C12-I38</f>
        <v>44.549999999999969</v>
      </c>
      <c r="D13">
        <f>D12</f>
        <v>84</v>
      </c>
      <c r="G13" s="1" t="s">
        <v>6</v>
      </c>
      <c r="H13" s="1" t="s">
        <v>27</v>
      </c>
      <c r="I13" s="7">
        <v>3</v>
      </c>
      <c r="J13" s="7">
        <v>1</v>
      </c>
      <c r="K13" s="4">
        <v>42639</v>
      </c>
    </row>
    <row r="14" spans="1:11" x14ac:dyDescent="0.35">
      <c r="A14" s="4">
        <v>42645</v>
      </c>
      <c r="B14">
        <f t="shared" si="0"/>
        <v>13</v>
      </c>
      <c r="C14">
        <f>C13-I38</f>
        <v>39.599999999999966</v>
      </c>
      <c r="D14">
        <f>D13-I3-I5-I8</f>
        <v>76</v>
      </c>
      <c r="G14" s="1" t="s">
        <v>8</v>
      </c>
      <c r="H14" s="1" t="s">
        <v>28</v>
      </c>
      <c r="I14">
        <v>1</v>
      </c>
      <c r="J14">
        <v>1</v>
      </c>
      <c r="K14" s="4">
        <v>42637</v>
      </c>
    </row>
    <row r="15" spans="1:11" x14ac:dyDescent="0.35">
      <c r="A15" s="4">
        <v>42646</v>
      </c>
      <c r="B15">
        <f t="shared" si="0"/>
        <v>14</v>
      </c>
      <c r="C15">
        <f>C14-I38</f>
        <v>34.649999999999963</v>
      </c>
      <c r="D15">
        <f>D14</f>
        <v>76</v>
      </c>
      <c r="G15" s="3" t="s">
        <v>29</v>
      </c>
      <c r="H15" s="3" t="s">
        <v>30</v>
      </c>
    </row>
    <row r="16" spans="1:11" x14ac:dyDescent="0.35">
      <c r="A16" s="4">
        <v>42647</v>
      </c>
      <c r="B16">
        <f t="shared" si="0"/>
        <v>15</v>
      </c>
      <c r="C16">
        <f>C15-I38</f>
        <v>29.699999999999964</v>
      </c>
      <c r="D16">
        <f>D15-I23-I25-I6-I9</f>
        <v>64</v>
      </c>
      <c r="G16" s="1" t="s">
        <v>4</v>
      </c>
      <c r="H16" s="1" t="s">
        <v>31</v>
      </c>
      <c r="I16">
        <v>3</v>
      </c>
      <c r="J16">
        <v>3</v>
      </c>
      <c r="K16" s="4">
        <v>42653</v>
      </c>
    </row>
    <row r="17" spans="1:11" x14ac:dyDescent="0.35">
      <c r="A17" s="4">
        <v>42648</v>
      </c>
      <c r="B17">
        <f t="shared" si="0"/>
        <v>16</v>
      </c>
      <c r="C17">
        <f>C16-I38</f>
        <v>24.749999999999964</v>
      </c>
      <c r="D17">
        <f>D16-I7-I4</f>
        <v>60</v>
      </c>
      <c r="G17" s="1" t="s">
        <v>6</v>
      </c>
      <c r="H17" s="1" t="s">
        <v>32</v>
      </c>
      <c r="I17">
        <v>3</v>
      </c>
      <c r="J17">
        <v>1</v>
      </c>
      <c r="K17" s="4">
        <v>42653</v>
      </c>
    </row>
    <row r="18" spans="1:11" ht="28" x14ac:dyDescent="0.35">
      <c r="A18" s="4">
        <v>42649</v>
      </c>
      <c r="B18">
        <f t="shared" si="0"/>
        <v>17</v>
      </c>
      <c r="C18">
        <f>C17-I38</f>
        <v>19.799999999999965</v>
      </c>
      <c r="D18">
        <f>D17</f>
        <v>60</v>
      </c>
      <c r="G18" s="3" t="s">
        <v>33</v>
      </c>
      <c r="H18" s="3" t="s">
        <v>34</v>
      </c>
    </row>
    <row r="19" spans="1:11" x14ac:dyDescent="0.35">
      <c r="A19" s="4">
        <v>42650</v>
      </c>
      <c r="B19">
        <f t="shared" si="0"/>
        <v>18</v>
      </c>
      <c r="C19">
        <f>C18-I38</f>
        <v>14.849999999999966</v>
      </c>
      <c r="D19">
        <f>D18</f>
        <v>60</v>
      </c>
      <c r="G19" s="1" t="s">
        <v>4</v>
      </c>
      <c r="H19" s="1" t="s">
        <v>35</v>
      </c>
      <c r="I19" s="7">
        <v>4</v>
      </c>
      <c r="J19" s="7">
        <v>3</v>
      </c>
      <c r="K19" s="8">
        <v>42642</v>
      </c>
    </row>
    <row r="20" spans="1:11" x14ac:dyDescent="0.35">
      <c r="A20" s="4">
        <v>42651</v>
      </c>
      <c r="B20">
        <f t="shared" si="0"/>
        <v>19</v>
      </c>
      <c r="C20">
        <f>C19-I38</f>
        <v>9.8999999999999666</v>
      </c>
      <c r="D20">
        <f>D19</f>
        <v>60</v>
      </c>
      <c r="G20" s="1" t="s">
        <v>6</v>
      </c>
      <c r="H20" s="1" t="s">
        <v>36</v>
      </c>
      <c r="I20" s="7">
        <v>3</v>
      </c>
      <c r="J20" s="7">
        <v>2</v>
      </c>
      <c r="K20" s="8">
        <v>42642</v>
      </c>
    </row>
    <row r="21" spans="1:11" x14ac:dyDescent="0.35">
      <c r="A21" s="4">
        <v>42652</v>
      </c>
      <c r="B21">
        <f t="shared" si="0"/>
        <v>20</v>
      </c>
      <c r="C21">
        <f>C20-I38</f>
        <v>4.9499999999999664</v>
      </c>
      <c r="D21">
        <f>D20-I27</f>
        <v>36</v>
      </c>
      <c r="G21" s="1" t="s">
        <v>8</v>
      </c>
      <c r="H21" s="1" t="s">
        <v>37</v>
      </c>
      <c r="I21" s="7">
        <v>1</v>
      </c>
      <c r="J21" s="7">
        <v>1</v>
      </c>
      <c r="K21" s="8">
        <v>42642</v>
      </c>
    </row>
    <row r="22" spans="1:11" x14ac:dyDescent="0.35">
      <c r="A22" s="4">
        <v>42653</v>
      </c>
      <c r="B22">
        <f t="shared" si="0"/>
        <v>21</v>
      </c>
      <c r="C22">
        <v>0</v>
      </c>
      <c r="D22">
        <f>D21-I16-I17-I26</f>
        <v>14</v>
      </c>
      <c r="G22" s="3" t="s">
        <v>24</v>
      </c>
      <c r="H22" s="3" t="s">
        <v>42</v>
      </c>
      <c r="I22" s="9"/>
      <c r="J22" s="9"/>
      <c r="K22" s="9"/>
    </row>
    <row r="23" spans="1:11" x14ac:dyDescent="0.35">
      <c r="A23" s="4">
        <v>42654</v>
      </c>
      <c r="B23" t="s">
        <v>41</v>
      </c>
      <c r="G23" s="1" t="s">
        <v>4</v>
      </c>
      <c r="H23" s="1" t="s">
        <v>43</v>
      </c>
      <c r="I23" s="6">
        <v>1</v>
      </c>
      <c r="J23" s="7">
        <v>1</v>
      </c>
      <c r="K23" s="4">
        <v>42647</v>
      </c>
    </row>
    <row r="24" spans="1:11" x14ac:dyDescent="0.35">
      <c r="G24" s="1" t="s">
        <v>6</v>
      </c>
      <c r="H24" s="1" t="s">
        <v>44</v>
      </c>
      <c r="I24" s="3">
        <v>6</v>
      </c>
    </row>
    <row r="25" spans="1:11" x14ac:dyDescent="0.35">
      <c r="G25" s="1" t="s">
        <v>8</v>
      </c>
      <c r="H25" s="1" t="s">
        <v>45</v>
      </c>
      <c r="I25" s="6">
        <v>6</v>
      </c>
      <c r="J25" s="7">
        <v>2</v>
      </c>
      <c r="K25" s="4">
        <v>42647</v>
      </c>
    </row>
    <row r="26" spans="1:11" x14ac:dyDescent="0.35">
      <c r="G26" s="1" t="s">
        <v>12</v>
      </c>
      <c r="H26" s="1" t="s">
        <v>46</v>
      </c>
      <c r="I26" s="3">
        <v>16</v>
      </c>
      <c r="J26" s="7">
        <v>3</v>
      </c>
      <c r="K26" s="4">
        <v>42653</v>
      </c>
    </row>
    <row r="27" spans="1:11" x14ac:dyDescent="0.35">
      <c r="G27" s="1" t="s">
        <v>14</v>
      </c>
      <c r="H27" s="1" t="s">
        <v>47</v>
      </c>
      <c r="I27" s="3">
        <v>24</v>
      </c>
      <c r="J27">
        <v>12</v>
      </c>
      <c r="K27" s="4">
        <v>42652</v>
      </c>
    </row>
    <row r="28" spans="1:11" x14ac:dyDescent="0.35">
      <c r="G28" s="1" t="s">
        <v>18</v>
      </c>
      <c r="H28" s="1" t="s">
        <v>48</v>
      </c>
      <c r="I28" s="3">
        <v>3</v>
      </c>
    </row>
    <row r="29" spans="1:11" x14ac:dyDescent="0.35">
      <c r="G29" s="1" t="s">
        <v>49</v>
      </c>
      <c r="H29" s="1" t="s">
        <v>50</v>
      </c>
      <c r="I29" s="3">
        <v>5</v>
      </c>
    </row>
    <row r="36" spans="7:9" x14ac:dyDescent="0.35">
      <c r="G36" s="1"/>
      <c r="H36" s="1"/>
      <c r="I36" s="3"/>
    </row>
    <row r="37" spans="7:9" ht="15" thickBot="1" x14ac:dyDescent="0.4">
      <c r="H37" s="3" t="s">
        <v>38</v>
      </c>
      <c r="I37" s="5">
        <f>SUM(I2:I36)</f>
        <v>99</v>
      </c>
    </row>
    <row r="38" spans="7:9" ht="15" thickTop="1" x14ac:dyDescent="0.35">
      <c r="H38" s="3" t="s">
        <v>39</v>
      </c>
      <c r="I38">
        <f>I37/20</f>
        <v>4.95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2016-10-04T03:42:54Z</dcterms:created>
  <dcterms:modified xsi:type="dcterms:W3CDTF">2016-10-11T12:46:13Z</dcterms:modified>
</cp:coreProperties>
</file>