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15B61FAA-38D0-488F-8FC3-2DA62B3F34FB}" xr6:coauthVersionLast="47" xr6:coauthVersionMax="47" xr10:uidLastSave="{00000000-0000-0000-0000-000000000000}"/>
  <bookViews>
    <workbookView xWindow="-120" yWindow="-120" windowWidth="29040" windowHeight="15840" xr2:uid="{0E57F12C-6858-46C8-B69C-0D7C24A118EE}"/>
  </bookViews>
  <sheets>
    <sheet name="Capex Euro pro MW,+Projection" sheetId="14" r:id="rId1"/>
    <sheet name="Battery" sheetId="16" r:id="rId2"/>
    <sheet name="Hydrogen" sheetId="17" r:id="rId3"/>
    <sheet name="Figure" sheetId="15" r:id="rId4"/>
    <sheet name="Capex" sheetId="13" r:id="rId5"/>
    <sheet name="Wind Onshore" sheetId="2" r:id="rId6"/>
    <sheet name="Wind Offshore" sheetId="3" r:id="rId7"/>
    <sheet name="Solar Utility" sheetId="4" r:id="rId8"/>
    <sheet name="Solar Commercial" sheetId="6" r:id="rId9"/>
    <sheet name="Solar Residential" sheetId="5" r:id="rId10"/>
    <sheet name="Geothermal" sheetId="7" r:id="rId11"/>
    <sheet name="Hydropower" sheetId="8" r:id="rId12"/>
    <sheet name="Gas CT" sheetId="9" r:id="rId13"/>
    <sheet name="Gas CC" sheetId="10" r:id="rId14"/>
    <sheet name="Coal" sheetId="11" r:id="rId15"/>
    <sheet name="Biopower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7" l="1"/>
  <c r="H4" i="17" s="1"/>
  <c r="I4" i="17" s="1"/>
  <c r="O3" i="14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I10" i="17" s="1"/>
  <c r="O9" i="14" s="1"/>
  <c r="G11" i="17"/>
  <c r="H11" i="17" s="1"/>
  <c r="G12" i="17"/>
  <c r="H12" i="17" s="1"/>
  <c r="I12" i="17" s="1"/>
  <c r="O11" i="14" s="1"/>
  <c r="G13" i="17"/>
  <c r="H13" i="17" s="1"/>
  <c r="G14" i="17"/>
  <c r="H14" i="17" s="1"/>
  <c r="G15" i="17"/>
  <c r="H15" i="17" s="1"/>
  <c r="G16" i="17"/>
  <c r="H16" i="17" s="1"/>
  <c r="G17" i="17"/>
  <c r="H17" i="17" s="1"/>
  <c r="G18" i="17"/>
  <c r="H18" i="17" s="1"/>
  <c r="I18" i="17" s="1"/>
  <c r="O17" i="14" s="1"/>
  <c r="G19" i="17"/>
  <c r="H19" i="17" s="1"/>
  <c r="G20" i="17"/>
  <c r="H20" i="17" s="1"/>
  <c r="G21" i="17"/>
  <c r="H21" i="17" s="1"/>
  <c r="G22" i="17"/>
  <c r="H22" i="17" s="1"/>
  <c r="G23" i="17"/>
  <c r="H23" i="17" s="1"/>
  <c r="I23" i="17" s="1"/>
  <c r="O22" i="14" s="1"/>
  <c r="G24" i="17"/>
  <c r="H24" i="17" s="1"/>
  <c r="G25" i="17"/>
  <c r="H25" i="17" s="1"/>
  <c r="G26" i="17"/>
  <c r="H26" i="17" s="1"/>
  <c r="I26" i="17" s="1"/>
  <c r="O25" i="14" s="1"/>
  <c r="G27" i="17"/>
  <c r="H27" i="17" s="1"/>
  <c r="G28" i="17"/>
  <c r="H28" i="17" s="1"/>
  <c r="I28" i="17" s="1"/>
  <c r="O27" i="14" s="1"/>
  <c r="G29" i="17"/>
  <c r="H29" i="17" s="1"/>
  <c r="G30" i="17"/>
  <c r="H30" i="17"/>
  <c r="G31" i="17"/>
  <c r="H31" i="17" s="1"/>
  <c r="I31" i="17" s="1"/>
  <c r="O30" i="14" s="1"/>
  <c r="G32" i="17"/>
  <c r="H32" i="17" s="1"/>
  <c r="I32" i="17" s="1"/>
  <c r="O31" i="14" s="1"/>
  <c r="G33" i="17"/>
  <c r="H33" i="17" s="1"/>
  <c r="G34" i="17"/>
  <c r="H34" i="17"/>
  <c r="I34" i="17" s="1"/>
  <c r="O33" i="14" s="1"/>
  <c r="G35" i="17"/>
  <c r="H35" i="17" s="1"/>
  <c r="G36" i="17"/>
  <c r="H36" i="17" s="1"/>
  <c r="G37" i="17"/>
  <c r="H37" i="17" s="1"/>
  <c r="G38" i="17"/>
  <c r="H38" i="17"/>
  <c r="I38" i="17" s="1"/>
  <c r="O37" i="14" s="1"/>
  <c r="G39" i="17"/>
  <c r="H39" i="17" s="1"/>
  <c r="I39" i="17" s="1"/>
  <c r="O38" i="14" s="1"/>
  <c r="G40" i="17"/>
  <c r="H40" i="17" s="1"/>
  <c r="I40" i="17" s="1"/>
  <c r="O39" i="14" s="1"/>
  <c r="G41" i="17"/>
  <c r="H41" i="17" s="1"/>
  <c r="G42" i="17"/>
  <c r="H42" i="17"/>
  <c r="I42" i="17" s="1"/>
  <c r="O41" i="14" s="1"/>
  <c r="G43" i="17"/>
  <c r="H43" i="17" s="1"/>
  <c r="G44" i="17"/>
  <c r="H44" i="17" s="1"/>
  <c r="H3" i="17"/>
  <c r="I3" i="17" s="1"/>
  <c r="O2" i="14" s="1"/>
  <c r="G3" i="17"/>
  <c r="D4" i="17"/>
  <c r="D10" i="17"/>
  <c r="D12" i="17"/>
  <c r="D18" i="17"/>
  <c r="D20" i="17"/>
  <c r="I20" i="17" s="1"/>
  <c r="O19" i="14" s="1"/>
  <c r="D26" i="17"/>
  <c r="D28" i="17"/>
  <c r="D34" i="17"/>
  <c r="D36" i="17"/>
  <c r="I36" i="17" s="1"/>
  <c r="O35" i="14" s="1"/>
  <c r="D39" i="17"/>
  <c r="D42" i="17"/>
  <c r="D44" i="17"/>
  <c r="I44" i="17" s="1"/>
  <c r="O43" i="14" s="1"/>
  <c r="D3" i="17"/>
  <c r="C44" i="17"/>
  <c r="C43" i="17"/>
  <c r="D43" i="17" s="1"/>
  <c r="C42" i="17"/>
  <c r="C41" i="17"/>
  <c r="D41" i="17" s="1"/>
  <c r="C40" i="17"/>
  <c r="D40" i="17" s="1"/>
  <c r="C39" i="17"/>
  <c r="C38" i="17"/>
  <c r="D38" i="17" s="1"/>
  <c r="C37" i="17"/>
  <c r="D37" i="17" s="1"/>
  <c r="C36" i="17"/>
  <c r="C35" i="17"/>
  <c r="D35" i="17" s="1"/>
  <c r="C34" i="17"/>
  <c r="C33" i="17"/>
  <c r="D33" i="17" s="1"/>
  <c r="I33" i="17" s="1"/>
  <c r="O32" i="14" s="1"/>
  <c r="C32" i="17"/>
  <c r="D32" i="17" s="1"/>
  <c r="C31" i="17"/>
  <c r="D31" i="17" s="1"/>
  <c r="C30" i="17"/>
  <c r="D30" i="17" s="1"/>
  <c r="I30" i="17" s="1"/>
  <c r="O29" i="14" s="1"/>
  <c r="C29" i="17"/>
  <c r="D29" i="17" s="1"/>
  <c r="C28" i="17"/>
  <c r="C27" i="17"/>
  <c r="D27" i="17" s="1"/>
  <c r="C26" i="17"/>
  <c r="C25" i="17"/>
  <c r="D25" i="17" s="1"/>
  <c r="I25" i="17" s="1"/>
  <c r="O24" i="14" s="1"/>
  <c r="C24" i="17"/>
  <c r="D24" i="17" s="1"/>
  <c r="I24" i="17" s="1"/>
  <c r="O23" i="14" s="1"/>
  <c r="C23" i="17"/>
  <c r="D23" i="17" s="1"/>
  <c r="C22" i="17"/>
  <c r="D22" i="17" s="1"/>
  <c r="C21" i="17"/>
  <c r="D21" i="17" s="1"/>
  <c r="C20" i="17"/>
  <c r="C19" i="17"/>
  <c r="D19" i="17" s="1"/>
  <c r="C18" i="17"/>
  <c r="C17" i="17"/>
  <c r="D17" i="17" s="1"/>
  <c r="I17" i="17" s="1"/>
  <c r="O16" i="14" s="1"/>
  <c r="C16" i="17"/>
  <c r="D16" i="17" s="1"/>
  <c r="I16" i="17" s="1"/>
  <c r="O15" i="14" s="1"/>
  <c r="C15" i="17"/>
  <c r="D15" i="17" s="1"/>
  <c r="C14" i="17"/>
  <c r="D14" i="17" s="1"/>
  <c r="I14" i="17" s="1"/>
  <c r="O13" i="14" s="1"/>
  <c r="C13" i="17"/>
  <c r="D13" i="17" s="1"/>
  <c r="C12" i="17"/>
  <c r="C11" i="17"/>
  <c r="D11" i="17" s="1"/>
  <c r="C10" i="17"/>
  <c r="C9" i="17"/>
  <c r="D9" i="17" s="1"/>
  <c r="I9" i="17" s="1"/>
  <c r="O8" i="14" s="1"/>
  <c r="C8" i="17"/>
  <c r="D8" i="17" s="1"/>
  <c r="I8" i="17" s="1"/>
  <c r="O7" i="14" s="1"/>
  <c r="C7" i="17"/>
  <c r="D7" i="17" s="1"/>
  <c r="C6" i="17"/>
  <c r="D6" i="17" s="1"/>
  <c r="I6" i="17" s="1"/>
  <c r="O5" i="14" s="1"/>
  <c r="C5" i="17"/>
  <c r="D5" i="17" s="1"/>
  <c r="C4" i="17"/>
  <c r="C3" i="17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2" i="14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2" i="16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2" i="14"/>
  <c r="M43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" i="14"/>
  <c r="E23" i="14"/>
  <c r="H23" i="14"/>
  <c r="G23" i="14"/>
  <c r="I23" i="14"/>
  <c r="J23" i="14"/>
  <c r="K23" i="14"/>
  <c r="L23" i="14"/>
  <c r="E24" i="14"/>
  <c r="H24" i="14"/>
  <c r="G24" i="14"/>
  <c r="I24" i="14"/>
  <c r="J24" i="14"/>
  <c r="K24" i="14"/>
  <c r="L24" i="14"/>
  <c r="E25" i="14"/>
  <c r="H25" i="14"/>
  <c r="G25" i="14"/>
  <c r="I25" i="14"/>
  <c r="J25" i="14"/>
  <c r="K25" i="14"/>
  <c r="L25" i="14"/>
  <c r="E26" i="14"/>
  <c r="H26" i="14"/>
  <c r="G26" i="14"/>
  <c r="I26" i="14"/>
  <c r="J26" i="14"/>
  <c r="K26" i="14"/>
  <c r="L26" i="14"/>
  <c r="E27" i="14"/>
  <c r="H27" i="14"/>
  <c r="G27" i="14"/>
  <c r="I27" i="14"/>
  <c r="J27" i="14"/>
  <c r="K27" i="14"/>
  <c r="L27" i="14"/>
  <c r="E28" i="14"/>
  <c r="H28" i="14"/>
  <c r="G28" i="14"/>
  <c r="I28" i="14"/>
  <c r="J28" i="14"/>
  <c r="K28" i="14"/>
  <c r="L28" i="14"/>
  <c r="E29" i="14"/>
  <c r="H29" i="14"/>
  <c r="G29" i="14"/>
  <c r="I29" i="14"/>
  <c r="J29" i="14"/>
  <c r="K29" i="14"/>
  <c r="L29" i="14"/>
  <c r="E30" i="14"/>
  <c r="H30" i="14"/>
  <c r="G30" i="14"/>
  <c r="I30" i="14"/>
  <c r="J30" i="14"/>
  <c r="K30" i="14"/>
  <c r="L30" i="14"/>
  <c r="E31" i="14"/>
  <c r="H31" i="14"/>
  <c r="G31" i="14"/>
  <c r="I31" i="14"/>
  <c r="J31" i="14"/>
  <c r="K31" i="14"/>
  <c r="L31" i="14"/>
  <c r="E32" i="14"/>
  <c r="H32" i="14"/>
  <c r="G32" i="14"/>
  <c r="I32" i="14"/>
  <c r="J32" i="14"/>
  <c r="K32" i="14"/>
  <c r="L32" i="14"/>
  <c r="E33" i="14"/>
  <c r="H33" i="14"/>
  <c r="G33" i="14"/>
  <c r="I33" i="14"/>
  <c r="J33" i="14"/>
  <c r="K33" i="14"/>
  <c r="L33" i="14"/>
  <c r="E34" i="14"/>
  <c r="H34" i="14"/>
  <c r="G34" i="14"/>
  <c r="I34" i="14"/>
  <c r="J34" i="14"/>
  <c r="K34" i="14"/>
  <c r="L34" i="14"/>
  <c r="E35" i="14"/>
  <c r="H35" i="14"/>
  <c r="G35" i="14"/>
  <c r="I35" i="14"/>
  <c r="J35" i="14"/>
  <c r="K35" i="14"/>
  <c r="L35" i="14"/>
  <c r="E36" i="14"/>
  <c r="H36" i="14"/>
  <c r="G36" i="14"/>
  <c r="I36" i="14"/>
  <c r="J36" i="14"/>
  <c r="K36" i="14"/>
  <c r="L36" i="14"/>
  <c r="E37" i="14"/>
  <c r="H37" i="14"/>
  <c r="G37" i="14"/>
  <c r="I37" i="14"/>
  <c r="J37" i="14"/>
  <c r="K37" i="14"/>
  <c r="L37" i="14"/>
  <c r="E38" i="14"/>
  <c r="H38" i="14"/>
  <c r="G38" i="14"/>
  <c r="I38" i="14"/>
  <c r="J38" i="14"/>
  <c r="K38" i="14"/>
  <c r="L38" i="14"/>
  <c r="E39" i="14"/>
  <c r="H39" i="14"/>
  <c r="G39" i="14"/>
  <c r="I39" i="14"/>
  <c r="J39" i="14"/>
  <c r="K39" i="14"/>
  <c r="L39" i="14"/>
  <c r="E40" i="14"/>
  <c r="H40" i="14"/>
  <c r="G40" i="14"/>
  <c r="I40" i="14"/>
  <c r="J40" i="14"/>
  <c r="K40" i="14"/>
  <c r="L40" i="14"/>
  <c r="E41" i="14"/>
  <c r="H41" i="14"/>
  <c r="G41" i="14"/>
  <c r="I41" i="14"/>
  <c r="J41" i="14"/>
  <c r="K41" i="14"/>
  <c r="L41" i="14"/>
  <c r="E42" i="14"/>
  <c r="H42" i="14"/>
  <c r="G42" i="14"/>
  <c r="I42" i="14"/>
  <c r="J42" i="14"/>
  <c r="K42" i="14"/>
  <c r="L42" i="14"/>
  <c r="E43" i="14"/>
  <c r="H43" i="14"/>
  <c r="G43" i="14"/>
  <c r="I43" i="14"/>
  <c r="J43" i="14"/>
  <c r="K43" i="14"/>
  <c r="L43" i="14"/>
  <c r="E3" i="14"/>
  <c r="H3" i="14"/>
  <c r="G3" i="14"/>
  <c r="I3" i="14"/>
  <c r="J3" i="14"/>
  <c r="K3" i="14"/>
  <c r="L3" i="14"/>
  <c r="E4" i="14"/>
  <c r="H4" i="14"/>
  <c r="G4" i="14"/>
  <c r="I4" i="14"/>
  <c r="J4" i="14"/>
  <c r="K4" i="14"/>
  <c r="L4" i="14"/>
  <c r="E5" i="14"/>
  <c r="H5" i="14"/>
  <c r="G5" i="14"/>
  <c r="I5" i="14"/>
  <c r="J5" i="14"/>
  <c r="K5" i="14"/>
  <c r="L5" i="14"/>
  <c r="E6" i="14"/>
  <c r="H6" i="14"/>
  <c r="G6" i="14"/>
  <c r="I6" i="14"/>
  <c r="J6" i="14"/>
  <c r="K6" i="14"/>
  <c r="L6" i="14"/>
  <c r="E7" i="14"/>
  <c r="H7" i="14"/>
  <c r="G7" i="14"/>
  <c r="I7" i="14"/>
  <c r="J7" i="14"/>
  <c r="K7" i="14"/>
  <c r="L7" i="14"/>
  <c r="E8" i="14"/>
  <c r="H8" i="14"/>
  <c r="G8" i="14"/>
  <c r="I8" i="14"/>
  <c r="J8" i="14"/>
  <c r="K8" i="14"/>
  <c r="L8" i="14"/>
  <c r="E9" i="14"/>
  <c r="H9" i="14"/>
  <c r="G9" i="14"/>
  <c r="I9" i="14"/>
  <c r="J9" i="14"/>
  <c r="K9" i="14"/>
  <c r="L9" i="14"/>
  <c r="E10" i="14"/>
  <c r="H10" i="14"/>
  <c r="G10" i="14"/>
  <c r="I10" i="14"/>
  <c r="J10" i="14"/>
  <c r="K10" i="14"/>
  <c r="L10" i="14"/>
  <c r="E11" i="14"/>
  <c r="H11" i="14"/>
  <c r="G11" i="14"/>
  <c r="I11" i="14"/>
  <c r="J11" i="14"/>
  <c r="K11" i="14"/>
  <c r="L11" i="14"/>
  <c r="E12" i="14"/>
  <c r="H12" i="14"/>
  <c r="G12" i="14"/>
  <c r="I12" i="14"/>
  <c r="J12" i="14"/>
  <c r="K12" i="14"/>
  <c r="L12" i="14"/>
  <c r="E13" i="14"/>
  <c r="H13" i="14"/>
  <c r="G13" i="14"/>
  <c r="I13" i="14"/>
  <c r="J13" i="14"/>
  <c r="K13" i="14"/>
  <c r="L13" i="14"/>
  <c r="E14" i="14"/>
  <c r="H14" i="14"/>
  <c r="G14" i="14"/>
  <c r="I14" i="14"/>
  <c r="J14" i="14"/>
  <c r="K14" i="14"/>
  <c r="L14" i="14"/>
  <c r="E15" i="14"/>
  <c r="H15" i="14"/>
  <c r="G15" i="14"/>
  <c r="I15" i="14"/>
  <c r="J15" i="14"/>
  <c r="K15" i="14"/>
  <c r="L15" i="14"/>
  <c r="E16" i="14"/>
  <c r="H16" i="14"/>
  <c r="G16" i="14"/>
  <c r="I16" i="14"/>
  <c r="J16" i="14"/>
  <c r="K16" i="14"/>
  <c r="L16" i="14"/>
  <c r="H17" i="14"/>
  <c r="G17" i="14"/>
  <c r="I17" i="14"/>
  <c r="J17" i="14"/>
  <c r="K17" i="14"/>
  <c r="L17" i="14"/>
  <c r="H18" i="14"/>
  <c r="G18" i="14"/>
  <c r="I18" i="14"/>
  <c r="J18" i="14"/>
  <c r="K18" i="14"/>
  <c r="L18" i="14"/>
  <c r="H19" i="14"/>
  <c r="G19" i="14"/>
  <c r="I19" i="14"/>
  <c r="J19" i="14"/>
  <c r="K19" i="14"/>
  <c r="L19" i="14"/>
  <c r="E20" i="14"/>
  <c r="H20" i="14"/>
  <c r="G20" i="14"/>
  <c r="I20" i="14"/>
  <c r="J20" i="14"/>
  <c r="K20" i="14"/>
  <c r="L20" i="14"/>
  <c r="E21" i="14"/>
  <c r="H21" i="14"/>
  <c r="G21" i="14"/>
  <c r="I21" i="14"/>
  <c r="J21" i="14"/>
  <c r="K21" i="14"/>
  <c r="L21" i="14"/>
  <c r="E22" i="14"/>
  <c r="H22" i="14"/>
  <c r="G22" i="14"/>
  <c r="I22" i="14"/>
  <c r="J22" i="14"/>
  <c r="K22" i="14"/>
  <c r="L22" i="14"/>
  <c r="L2" i="14"/>
  <c r="K2" i="14"/>
  <c r="J2" i="14"/>
  <c r="G2" i="14"/>
  <c r="I2" i="14"/>
  <c r="H2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2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2" i="1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B2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B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2" i="3"/>
  <c r="I27" i="17" l="1"/>
  <c r="O26" i="14" s="1"/>
  <c r="I19" i="17"/>
  <c r="O18" i="14" s="1"/>
  <c r="I11" i="17"/>
  <c r="O10" i="14" s="1"/>
  <c r="I43" i="17"/>
  <c r="O42" i="14" s="1"/>
  <c r="I37" i="17"/>
  <c r="O36" i="14" s="1"/>
  <c r="I15" i="17"/>
  <c r="O14" i="14" s="1"/>
  <c r="I7" i="17"/>
  <c r="O6" i="14" s="1"/>
  <c r="I22" i="17"/>
  <c r="O21" i="14" s="1"/>
  <c r="I35" i="17"/>
  <c r="O34" i="14" s="1"/>
  <c r="I29" i="17"/>
  <c r="O28" i="14" s="1"/>
  <c r="I21" i="17"/>
  <c r="O20" i="14" s="1"/>
  <c r="I13" i="17"/>
  <c r="O12" i="14" s="1"/>
  <c r="I5" i="17"/>
  <c r="O4" i="14" s="1"/>
  <c r="I41" i="17"/>
  <c r="O40" i="14" s="1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2" i="2"/>
  <c r="D2" i="2"/>
  <c r="E2" i="2"/>
  <c r="F2" i="2"/>
  <c r="G2" i="2"/>
  <c r="B2" i="2"/>
</calcChain>
</file>

<file path=xl/sharedStrings.xml><?xml version="1.0" encoding="utf-8"?>
<sst xmlns="http://schemas.openxmlformats.org/spreadsheetml/2006/main" count="271" uniqueCount="183">
  <si>
    <t>Year</t>
  </si>
  <si>
    <t>Average</t>
  </si>
  <si>
    <t>Wind Onshore</t>
  </si>
  <si>
    <t>CAPEX [Dollar/kW]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</si>
  <si>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</si>
  <si>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</si>
  <si>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</si>
  <si>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</si>
  <si>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</si>
  <si>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</si>
  <si>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</si>
  <si>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</si>
  <si>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</si>
  <si>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</si>
  <si>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</si>
  <si>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</si>
  <si>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</si>
  <si>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</si>
  <si>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</si>
  <si>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</si>
  <si>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</si>
  <si>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</si>
  <si>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</si>
  <si>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</si>
  <si>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</si>
  <si>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</si>
  <si>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</si>
  <si>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</si>
  <si>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</si>
  <si>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</si>
  <si>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</si>
  <si>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</si>
  <si>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</si>
  <si>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</si>
  <si>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TRG1</t>
  </si>
  <si>
    <t>7.7 - 13.5</t>
  </si>
  <si>
    <t>TRG2</t>
  </si>
  <si>
    <t>7.5 - 10.4</t>
  </si>
  <si>
    <t>TRG3</t>
  </si>
  <si>
    <t>7.3 - 10.5</t>
  </si>
  <si>
    <t>TRG4</t>
  </si>
  <si>
    <t>7.1 - 10.1</t>
  </si>
  <si>
    <t>TRG5</t>
  </si>
  <si>
    <t>6.8 - 9.5</t>
  </si>
  <si>
    <t>TRG6</t>
  </si>
  <si>
    <t>61. - 9.4</t>
  </si>
  <si>
    <t>TRG7</t>
  </si>
  <si>
    <t>5.3 - 8.3</t>
  </si>
  <si>
    <t>TRG8</t>
  </si>
  <si>
    <t>4.7 - 6.6</t>
  </si>
  <si>
    <t>TRG9</t>
  </si>
  <si>
    <t>4.1 - 5.7</t>
  </si>
  <si>
    <t>TRG10</t>
  </si>
  <si>
    <t>1.6 - 5.1</t>
  </si>
  <si>
    <t>Total</t>
  </si>
  <si>
    <t>Wind Offshore</t>
  </si>
  <si>
    <t>Utility PV - 14% - Low</t>
  </si>
  <si>
    <t>Utility PV - 14% - Mid</t>
  </si>
  <si>
    <t>Utility PV - 14% - High</t>
  </si>
  <si>
    <t>Utility PV - 20% - Low</t>
  </si>
  <si>
    <t>Utility PV - 20% - Mid</t>
  </si>
  <si>
    <t>Utility PV - 20% - High</t>
  </si>
  <si>
    <t>Utility PV - 28% - Low</t>
  </si>
  <si>
    <t>Utility PV - 28% - Mid</t>
  </si>
  <si>
    <t>Utility PV - 28% - High</t>
  </si>
  <si>
    <t>Solar Ulitity</t>
  </si>
  <si>
    <t>Res PV - 12.5% - Low</t>
  </si>
  <si>
    <t>Res PV - 12.5% - Mid</t>
  </si>
  <si>
    <t>Res PV - 12.5% - High</t>
  </si>
  <si>
    <t>Res PV - 16.1% - Low</t>
  </si>
  <si>
    <t>Res PV - 16.1% - Mid</t>
  </si>
  <si>
    <t>Res PV - 16.1% - High</t>
  </si>
  <si>
    <t>Res PV - 20.7% - Low</t>
  </si>
  <si>
    <t>Res PV - 20.7% - Mid</t>
  </si>
  <si>
    <t>Res PV - 20.7%  - High</t>
  </si>
  <si>
    <t>Solar Residential</t>
  </si>
  <si>
    <t>Solar Commercial</t>
  </si>
  <si>
    <t>Comm PV - 11.4% - Low</t>
  </si>
  <si>
    <t>Comm PV - 11.4% - Mid</t>
  </si>
  <si>
    <t>Comm PV - 11.4% - High</t>
  </si>
  <si>
    <t>Comm PV - 14.5% - Low</t>
  </si>
  <si>
    <t>Comm PV - 14.5% - Mid</t>
  </si>
  <si>
    <t>Comm PV - 14.5% - High</t>
  </si>
  <si>
    <t>Comm PV - 18.7% - Low</t>
  </si>
  <si>
    <t>Comm PV - 18.7% - Mid</t>
  </si>
  <si>
    <t>Comm PV - 18.7%  - High</t>
  </si>
  <si>
    <t>Geothermal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</si>
  <si>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</si>
  <si>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</si>
  <si>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</si>
  <si>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</si>
  <si>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</si>
  <si>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</si>
  <si>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</si>
  <si>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</si>
  <si>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</si>
  <si>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</si>
  <si>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</si>
  <si>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</si>
  <si>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</si>
  <si>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</si>
  <si>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</si>
  <si>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</si>
  <si>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</si>
  <si>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</si>
  <si>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Hydropower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</si>
  <si>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</si>
  <si>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</si>
  <si>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</si>
  <si>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</si>
  <si>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</si>
  <si>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</si>
  <si>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</si>
  <si>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</si>
  <si>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</si>
  <si>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</si>
  <si>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</si>
  <si>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</si>
  <si>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</si>
  <si>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</si>
  <si>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</si>
  <si>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</si>
  <si>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</si>
  <si>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</si>
  <si>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</si>
  <si>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</si>
  <si>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</si>
  <si>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</si>
  <si>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</si>
  <si>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</si>
  <si>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Gas-CT-AvgCF - Low</t>
  </si>
  <si>
    <t>Gas-CT-AvgCF - Mid</t>
  </si>
  <si>
    <t>Gas-CT-AvgCF - High</t>
  </si>
  <si>
    <t>Gas-CT-HighCF - Low</t>
  </si>
  <si>
    <t>Gas-CT-HighCF - Mid</t>
  </si>
  <si>
    <t>Gas-CT-HighCF - High</t>
  </si>
  <si>
    <t>Gas CT</t>
  </si>
  <si>
    <t>Gas CC</t>
  </si>
  <si>
    <t>Gas-CC-AvgCF - Low</t>
  </si>
  <si>
    <t>Gas-CC-AvgCF - Mid</t>
  </si>
  <si>
    <t>Gas-CC-AvgCF - High</t>
  </si>
  <si>
    <t>Gas-CC-HighCF - Low</t>
  </si>
  <si>
    <t>Gas-CC-HighCF - Mid</t>
  </si>
  <si>
    <t>Gas-CC-HighCF - High</t>
  </si>
  <si>
    <t>Coal-new-AvgCF-Low</t>
  </si>
  <si>
    <t>Coal-new-AvgCF-Mid</t>
  </si>
  <si>
    <t>Coal-new-AvgCF-High</t>
  </si>
  <si>
    <t>Coal-new-HighCF-Low</t>
  </si>
  <si>
    <t>Coal-new-HighCF-Mid</t>
  </si>
  <si>
    <t>Coal-new-HighCF-High</t>
  </si>
  <si>
    <t xml:space="preserve">Coal 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</si>
  <si>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</si>
  <si>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</si>
  <si>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</si>
  <si>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</si>
  <si>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</si>
  <si>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</si>
  <si>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</si>
  <si>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</si>
  <si>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</si>
  <si>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Biopower</t>
  </si>
  <si>
    <t>Kurs Dollar Euro</t>
  </si>
  <si>
    <t>CAPEX [Euro/MW]</t>
  </si>
  <si>
    <t>Solar Utility</t>
  </si>
  <si>
    <t>Nuclear</t>
  </si>
  <si>
    <t>Coal</t>
  </si>
  <si>
    <t>Battery</t>
  </si>
  <si>
    <t>Hydrogen</t>
  </si>
  <si>
    <t>O&amp;M [Dollar/kW-yr]</t>
  </si>
  <si>
    <t>CAPEX [Euro/kW]</t>
  </si>
  <si>
    <t>O&amp;M [Euro/kW-yr]</t>
  </si>
  <si>
    <t>O&amp;M [Euro/MW-yr]</t>
  </si>
  <si>
    <t>CAPEX [Euro/MWh]</t>
  </si>
  <si>
    <t>CAPEX Elektrolysör  [Euro/kW]</t>
  </si>
  <si>
    <t>CAPEX Elektrolysör [Euro/MW]</t>
  </si>
  <si>
    <t>CAPEX  Elektrolysör  [Euro/MWh]</t>
  </si>
  <si>
    <t>CAPEX Speicher  [Euro/MWh]</t>
  </si>
  <si>
    <t>CAPEX Brennstoffzelle  [Euro/kW]</t>
  </si>
  <si>
    <t>CAPEX Brennstoffzelle [Euro/MW]</t>
  </si>
  <si>
    <t>CAPEX  Brennstoffzelle  [Euro/MWh]</t>
  </si>
  <si>
    <t>CAPEX   [Euro/MWh]</t>
  </si>
  <si>
    <t>Source:</t>
  </si>
  <si>
    <t>Prof. Dr. Peter Stenzel:  Design wasserstoffbasierter Energiesysteme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</si>
</sst>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0.000"/>
    <numFmt numFmtId="167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3DFE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/>
      <diagonal/>
    </border>
    <border>
      <left/>
      <right style="hair">
        <color theme="0" tint="-0.24994659260841701"/>
      </right>
      <top/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hair">
        <color theme="0" tint="-0.14996795556505021"/>
      </right>
      <top style="thin">
        <color theme="0"/>
      </top>
      <bottom style="thin">
        <color theme="0"/>
      </bottom>
      <diagonal/>
    </border>
  </borders>
  <cellStyleXfs count="151">
    <xf numFmtId="0" fontId="0" fillId="0" borderId="0"/>
    <xf numFmtId="0" fontId="5" fillId="0" borderId="0"/>
    <xf numFmtId="0" fontId="6" fillId="0" borderId="0"/>
    <xf numFmtId="0" fontId="8" fillId="2" borderId="0" applyNumberFormat="0" applyBorder="0" applyAlignment="0" applyProtection="0"/>
    <xf numFmtId="0" fontId="2" fillId="2" borderId="0" applyNumberFormat="0" applyBorder="0" applyAlignment="0" applyProtection="0"/>
    <xf numFmtId="0" fontId="8" fillId="3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5" borderId="0" applyNumberFormat="0" applyBorder="0" applyAlignment="0" applyProtection="0"/>
    <xf numFmtId="166" fontId="9" fillId="0" borderId="0" applyFill="0" applyProtection="0">
      <alignment horizontal="right"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9" fontId="10" fillId="0" borderId="0" applyFill="0" applyBorder="0" applyProtection="0">
      <alignment horizontal="right" vertical="center"/>
    </xf>
    <xf numFmtId="0" fontId="11" fillId="0" borderId="1" applyNumberFormat="0" applyFill="0" applyAlignment="0" applyProtection="0"/>
    <xf numFmtId="0" fontId="12" fillId="0" borderId="0" applyFill="0" applyBorder="0" applyProtection="0">
      <alignment horizontal="right"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17" fillId="0" borderId="0" applyFill="0" applyProtection="0">
      <alignment horizontal="right" vertical="center"/>
    </xf>
    <xf numFmtId="166" fontId="18" fillId="0" borderId="0" applyFill="0" applyProtection="0">
      <alignment horizontal="right" vertical="center"/>
    </xf>
    <xf numFmtId="0" fontId="2" fillId="0" borderId="0"/>
    <xf numFmtId="0" fontId="5" fillId="0" borderId="0"/>
    <xf numFmtId="0" fontId="1" fillId="0" borderId="0"/>
    <xf numFmtId="0" fontId="19" fillId="0" borderId="0">
      <alignment horizontal="right" vertical="center"/>
    </xf>
    <xf numFmtId="0" fontId="2" fillId="0" borderId="0"/>
    <xf numFmtId="0" fontId="1" fillId="0" borderId="0"/>
    <xf numFmtId="0" fontId="5" fillId="0" borderId="0"/>
    <xf numFmtId="0" fontId="20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1" fillId="0" borderId="0" applyFill="0" applyProtection="0">
      <alignment horizontal="right" vertical="center"/>
    </xf>
    <xf numFmtId="0" fontId="7" fillId="0" borderId="0" applyNumberFormat="0" applyFill="0" applyBorder="0" applyAlignment="0" applyProtection="0"/>
    <xf numFmtId="0" fontId="22" fillId="0" borderId="0" applyFill="0" applyBorder="0" applyProtection="0">
      <alignment horizontal="right" vertical="center"/>
    </xf>
    <xf numFmtId="0" fontId="23" fillId="0" borderId="0" applyFill="0" applyBorder="0" applyProtection="0">
      <alignment horizontal="right" vertical="center"/>
    </xf>
    <xf numFmtId="0" fontId="1" fillId="8" borderId="14"/>
    <xf numFmtId="0" fontId="24" fillId="0" borderId="0" applyFill="0" applyBorder="0" applyProtection="0">
      <alignment horizontal="right"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165" fontId="3" fillId="0" borderId="0" xfId="0" applyNumberFormat="1" applyFont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4" fillId="6" borderId="2" xfId="0" applyNumberFormat="1" applyFont="1" applyFill="1" applyBorder="1"/>
    <xf numFmtId="165" fontId="4" fillId="6" borderId="9" xfId="0" applyNumberFormat="1" applyFont="1" applyFill="1" applyBorder="1"/>
    <xf numFmtId="165" fontId="4" fillId="6" borderId="10" xfId="0" applyNumberFormat="1" applyFont="1" applyFill="1" applyBorder="1"/>
    <xf numFmtId="165" fontId="4" fillId="6" borderId="8" xfId="0" applyNumberFormat="1" applyFont="1" applyFill="1" applyBorder="1"/>
    <xf numFmtId="165" fontId="4" fillId="6" borderId="7" xfId="0" applyNumberFormat="1" applyFont="1" applyFill="1" applyBorder="1"/>
    <xf numFmtId="165" fontId="4" fillId="6" borderId="6" xfId="0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 vertical="top"/>
    </xf>
    <xf numFmtId="165" fontId="4" fillId="6" borderId="11" xfId="0" applyNumberFormat="1" applyFont="1" applyFill="1" applyBorder="1"/>
    <xf numFmtId="165" fontId="4" fillId="6" borderId="12" xfId="0" applyNumberFormat="1" applyFont="1" applyFill="1" applyBorder="1"/>
    <xf numFmtId="165" fontId="4" fillId="6" borderId="15" xfId="0" applyNumberFormat="1" applyFont="1" applyFill="1" applyBorder="1"/>
    <xf numFmtId="165" fontId="4" fillId="6" borderId="13" xfId="0" applyNumberFormat="1" applyFont="1" applyFill="1" applyBorder="1"/>
    <xf numFmtId="165" fontId="4" fillId="6" borderId="16" xfId="0" applyNumberFormat="1" applyFont="1" applyFill="1" applyBorder="1"/>
    <xf numFmtId="165" fontId="4" fillId="6" borderId="17" xfId="0" applyNumberFormat="1" applyFont="1" applyFill="1" applyBorder="1"/>
    <xf numFmtId="165" fontId="4" fillId="6" borderId="18" xfId="0" applyNumberFormat="1" applyFont="1" applyFill="1" applyBorder="1"/>
    <xf numFmtId="165" fontId="4" fillId="6" borderId="5" xfId="0" applyNumberFormat="1" applyFont="1" applyFill="1" applyBorder="1"/>
    <xf numFmtId="0" fontId="4" fillId="9" borderId="21" xfId="0" applyFont="1" applyFill="1" applyBorder="1" applyAlignment="1">
      <alignment horizontal="center" vertical="center" wrapText="1"/>
    </xf>
    <xf numFmtId="167" fontId="4" fillId="9" borderId="21" xfId="0" applyNumberFormat="1" applyFont="1" applyFill="1" applyBorder="1" applyAlignment="1">
      <alignment horizontal="center" vertical="center" wrapText="1"/>
    </xf>
    <xf numFmtId="1" fontId="4" fillId="9" borderId="21" xfId="0" applyNumberFormat="1" applyFont="1" applyFill="1" applyBorder="1" applyAlignment="1">
      <alignment horizontal="center" vertical="center" wrapText="1"/>
    </xf>
    <xf numFmtId="1" fontId="4" fillId="9" borderId="22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7" fontId="4" fillId="0" borderId="23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7" borderId="24" xfId="0" applyNumberFormat="1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167" fontId="4" fillId="9" borderId="23" xfId="0" applyNumberFormat="1" applyFont="1" applyFill="1" applyBorder="1" applyAlignment="1">
      <alignment horizontal="center" vertical="center" wrapText="1"/>
    </xf>
    <xf numFmtId="1" fontId="4" fillId="9" borderId="23" xfId="0" applyNumberFormat="1" applyFont="1" applyFill="1" applyBorder="1" applyAlignment="1">
      <alignment horizontal="center" vertical="center" wrapText="1"/>
    </xf>
    <xf numFmtId="1" fontId="4" fillId="9" borderId="24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67" fontId="4" fillId="0" borderId="25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7" borderId="26" xfId="0" applyNumberFormat="1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3" fontId="4" fillId="9" borderId="19" xfId="0" applyNumberFormat="1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3" fontId="4" fillId="9" borderId="20" xfId="0" applyNumberFormat="1" applyFont="1" applyFill="1" applyBorder="1" applyAlignment="1">
      <alignment horizontal="center" vertical="center" wrapText="1"/>
    </xf>
    <xf numFmtId="2" fontId="4" fillId="6" borderId="28" xfId="0" applyNumberFormat="1" applyFont="1" applyFill="1" applyBorder="1"/>
    <xf numFmtId="2" fontId="4" fillId="6" borderId="2" xfId="0" applyNumberFormat="1" applyFont="1" applyFill="1" applyBorder="1"/>
    <xf numFmtId="11" fontId="0" fillId="0" borderId="0" xfId="0" applyNumberFormat="1"/>
    <xf numFmtId="0" fontId="25" fillId="0" borderId="0" xfId="0" applyFont="1"/>
    <xf numFmtId="2" fontId="25" fillId="0" borderId="0" xfId="0" applyNumberFormat="1" applyFont="1"/>
    <xf numFmtId="0" fontId="0" fillId="0" borderId="0" xfId="0" applyAlignment="1">
      <alignment horizontal="center"/>
    </xf>
  </cellXfs>
  <cellStyles count="151">
    <cellStyle name="20% - Accent1 2" xfId="3" xr:uid="{A298668D-CDB8-466B-88A7-EA54A880E912}"/>
    <cellStyle name="20% - Accent1 2 2" xfId="4" xr:uid="{509D8F53-7657-4881-9084-91AA2C38219C}"/>
    <cellStyle name="20% - Accent1 2 2 2" xfId="138" xr:uid="{58EC81F7-7496-47B5-8493-80BC340A6233}"/>
    <cellStyle name="20% - Accent2 2" xfId="5" xr:uid="{AC94DA9D-575F-4A67-BC7B-22D59EF42B87}"/>
    <cellStyle name="20% - Accent2 2 2" xfId="6" xr:uid="{B25F5924-A125-433C-97E2-7EE8135E895A}"/>
    <cellStyle name="20% - Accent2 2 2 2" xfId="139" xr:uid="{77B4F1C7-AA1B-4010-BC17-E150BB09C2C2}"/>
    <cellStyle name="20% - Accent3 2" xfId="7" xr:uid="{5ABC1071-38D7-4EFC-AEBD-79D266A558C4}"/>
    <cellStyle name="20% - Accent3 2 2" xfId="8" xr:uid="{CF3B5B4C-D5BE-46B0-B47A-AD4681F655A9}"/>
    <cellStyle name="20% - Accent3 2 2 2" xfId="140" xr:uid="{5A81C6F4-61CA-4EE6-8DD7-68744B277E1C}"/>
    <cellStyle name="20% - Accent4 2" xfId="9" xr:uid="{8F7800AD-BBA7-4149-90A0-E8D68BE1CF51}"/>
    <cellStyle name="20% - Accent4 2 2" xfId="10" xr:uid="{2BFE5622-4762-4BFB-956E-C81DC079F811}"/>
    <cellStyle name="20% - Accent4 2 2 2" xfId="141" xr:uid="{F913AB2D-F0BC-47E0-9900-EBF2B6414A7F}"/>
    <cellStyle name="Calculated" xfId="11" xr:uid="{5396D72C-7C93-4EBB-ABA1-69F9A398796A}"/>
    <cellStyle name="Comma 10" xfId="12" xr:uid="{65D458CC-9F1E-4E56-A12F-DAB920AB5D29}"/>
    <cellStyle name="Comma 10 2" xfId="142" xr:uid="{07B41ADE-37D2-4274-BA21-59D738367DD8}"/>
    <cellStyle name="Comma 11" xfId="13" xr:uid="{621D9185-CF0E-442F-88B8-2A47F94F36A9}"/>
    <cellStyle name="Comma 2" xfId="14" xr:uid="{3CBF83B9-6F17-4648-8EA9-2ECA0BE5AE57}"/>
    <cellStyle name="Comma 2 2" xfId="15" xr:uid="{29C0DC07-EFDF-4594-8730-7C5816A98467}"/>
    <cellStyle name="Comma 2 2 2" xfId="143" xr:uid="{E2BF24F4-2C59-4578-9654-5AD0642B3BE3}"/>
    <cellStyle name="Comma 2 3" xfId="150" xr:uid="{B35A19E7-E25E-44BD-98AA-7851A8D56CEC}"/>
    <cellStyle name="Comma 3" xfId="16" xr:uid="{9F08324D-86B4-4FA8-8FBC-4386553E630E}"/>
    <cellStyle name="Comma 3 2" xfId="17" xr:uid="{09F9425C-374B-4C36-82D2-236C1688C6A8}"/>
    <cellStyle name="Comma 3 2 2" xfId="144" xr:uid="{1509F5DE-2B19-45BE-B3A7-E5E3BA1DDAB4}"/>
    <cellStyle name="Comma 4" xfId="18" xr:uid="{78550FB0-7702-43D5-9443-0D7DC64D7AEE}"/>
    <cellStyle name="Comma 5" xfId="19" xr:uid="{308426CD-75FA-464B-9681-7BD965A94F16}"/>
    <cellStyle name="Comma 6" xfId="20" xr:uid="{5A239E6F-D8F8-4DDF-A7C7-6317B7965950}"/>
    <cellStyle name="Comma 7" xfId="21" xr:uid="{61A1F527-8089-4E68-8A84-D80A6CDCA199}"/>
    <cellStyle name="Comma 8" xfId="22" xr:uid="{8F4FBF7B-1A16-4AC2-A0B9-F00185F7ECD5}"/>
    <cellStyle name="Comma 9" xfId="23" xr:uid="{E3353171-47C2-4D20-8C93-B7A0DA078EF4}"/>
    <cellStyle name="Currency 2" xfId="24" xr:uid="{1D957E2D-855E-402B-927D-99B773FC9195}"/>
    <cellStyle name="Currency 3" xfId="25" xr:uid="{2389CC22-7716-4432-B792-3F6A577F9EE4}"/>
    <cellStyle name="Currency 4" xfId="26" xr:uid="{6F5101B3-FA38-42D1-8B8E-3BE937F9F4E4}"/>
    <cellStyle name="Currency 5" xfId="27" xr:uid="{EC269BAC-EAC7-439C-9765-A01A4D69E1D1}"/>
    <cellStyle name="Currency 6" xfId="28" xr:uid="{34BDC13B-1B67-4749-9EA7-553F87D961CC}"/>
    <cellStyle name="Currency 7" xfId="29" xr:uid="{3304F009-7268-4113-94F9-D6B628441EB8}"/>
    <cellStyle name="Currency 8" xfId="30" xr:uid="{BF8A4144-B2D0-4C09-A60A-94F5CCF6E39C}"/>
    <cellStyle name="Currency 8 2" xfId="145" xr:uid="{9F778347-D683-4B45-BC3F-55B74D313753}"/>
    <cellStyle name="Currency 9" xfId="149" xr:uid="{345B2BCD-735D-4144-A687-FD4113305E40}"/>
    <cellStyle name="Heading" xfId="31" xr:uid="{5875870E-7D1E-481E-A309-9F8AF54301C1}"/>
    <cellStyle name="Heading 2 2" xfId="32" xr:uid="{1A8AB7A9-C394-44BB-86E6-FAF3FC605FAB}"/>
    <cellStyle name="Heading2" xfId="33" xr:uid="{B275D3E4-E33A-4931-8E87-83F270245976}"/>
    <cellStyle name="Hyperlink 10" xfId="34" xr:uid="{EE87EEDE-D432-4C7E-B3A3-228898EC2530}"/>
    <cellStyle name="Hyperlink 10 2" xfId="35" xr:uid="{92DB80C8-915B-4452-AB5E-259C92C974B1}"/>
    <cellStyle name="Hyperlink 10 3" xfId="36" xr:uid="{47E532FD-6F54-47CB-A5D6-4BFB6A4639E3}"/>
    <cellStyle name="Hyperlink 11" xfId="37" xr:uid="{611DA6CD-4052-484F-AA3B-3B3ED3014A23}"/>
    <cellStyle name="Hyperlink 11 2" xfId="38" xr:uid="{2DAE9E6D-ECC2-45FC-A7BE-B4F947098124}"/>
    <cellStyle name="Hyperlink 11 3" xfId="39" xr:uid="{BB28C5F1-7C37-43C9-9F43-EA78E5220D0F}"/>
    <cellStyle name="Hyperlink 12" xfId="40" xr:uid="{1CFA5B98-AD06-456F-A47C-1DEF9969230E}"/>
    <cellStyle name="Hyperlink 12 2" xfId="41" xr:uid="{85FBA1F7-5854-4665-A367-DECFC43212E5}"/>
    <cellStyle name="Hyperlink 12 3" xfId="42" xr:uid="{5AF8A610-700D-43B9-A808-F2E0AFB22414}"/>
    <cellStyle name="Hyperlink 13" xfId="43" xr:uid="{6C7AEA49-6EA9-4A1E-9D64-F1D044DF6804}"/>
    <cellStyle name="Hyperlink 13 2" xfId="44" xr:uid="{AAFD4AFA-9A9B-4B24-821F-B72236590C35}"/>
    <cellStyle name="Hyperlink 13 3" xfId="45" xr:uid="{4A6D8ADD-D738-48B7-BCDB-8A900B54D738}"/>
    <cellStyle name="Hyperlink 14" xfId="46" xr:uid="{4E0FBFC0-F85A-4F06-A0B8-DF2F926B1FB3}"/>
    <cellStyle name="Hyperlink 14 2" xfId="47" xr:uid="{0272476A-324B-4DF2-9ED7-8DBD02B1BE30}"/>
    <cellStyle name="Hyperlink 14 3" xfId="48" xr:uid="{3B8EE34B-0330-46B8-AC10-8FFA769F4798}"/>
    <cellStyle name="Hyperlink 15" xfId="49" xr:uid="{9C99692E-FE97-4177-959B-22EE59631C61}"/>
    <cellStyle name="Hyperlink 15 2" xfId="50" xr:uid="{5001A317-D80A-4E63-9A67-1B999648C621}"/>
    <cellStyle name="Hyperlink 15 3" xfId="51" xr:uid="{F9F661A1-9B92-43F1-8697-467188E47472}"/>
    <cellStyle name="Hyperlink 16" xfId="52" xr:uid="{03CB9A36-CD1B-40A0-9880-163D70C4C212}"/>
    <cellStyle name="Hyperlink 16 2" xfId="53" xr:uid="{A97EB375-E500-416D-A3A0-52EFF89082A9}"/>
    <cellStyle name="Hyperlink 16 3" xfId="54" xr:uid="{83E09B34-B8A4-4AC0-9082-AD0383F467ED}"/>
    <cellStyle name="Hyperlink 17" xfId="55" xr:uid="{30FB093F-D452-4C4E-9B43-2CB89AE3D54D}"/>
    <cellStyle name="Hyperlink 17 2" xfId="56" xr:uid="{6AA33D29-9950-47A6-91CE-EA809C6705F5}"/>
    <cellStyle name="Hyperlink 17 3" xfId="57" xr:uid="{867FECA5-12E0-40E3-B462-58C4E577634D}"/>
    <cellStyle name="Hyperlink 18" xfId="58" xr:uid="{30AF7104-2516-46FE-8F35-2FDFB60F63EB}"/>
    <cellStyle name="Hyperlink 18 2" xfId="59" xr:uid="{4D9C232F-96C4-4927-9D61-2417D7E43D42}"/>
    <cellStyle name="Hyperlink 18 3" xfId="60" xr:uid="{90B39D90-1199-41D8-A7A9-E9A56E32B3CE}"/>
    <cellStyle name="Hyperlink 19" xfId="61" xr:uid="{037CB57C-4F2B-4163-9924-C3501EBC51B7}"/>
    <cellStyle name="Hyperlink 19 2" xfId="62" xr:uid="{78B14699-5122-4A8B-AE80-06A696F2B0C8}"/>
    <cellStyle name="Hyperlink 19 3" xfId="63" xr:uid="{599EAEF3-1AD0-42B0-8902-7F57048121F0}"/>
    <cellStyle name="Hyperlink 2" xfId="64" xr:uid="{5ACD0657-644A-44D6-9F40-76E491D95929}"/>
    <cellStyle name="Hyperlink 2 2" xfId="65" xr:uid="{ADF735DC-74E0-4BAF-92E6-EB85B0F8E987}"/>
    <cellStyle name="Hyperlink 2 3" xfId="66" xr:uid="{651242A9-7829-4220-960F-733614F11421}"/>
    <cellStyle name="Hyperlink 20" xfId="67" xr:uid="{080D344E-D20A-437F-92FF-CDE04B1F69A6}"/>
    <cellStyle name="Hyperlink 20 2" xfId="68" xr:uid="{22C94022-0BC8-4D4E-8431-96DED7A324A9}"/>
    <cellStyle name="Hyperlink 20 3" xfId="69" xr:uid="{B01FEB94-ED76-402A-BCF3-379919E7AD10}"/>
    <cellStyle name="Hyperlink 21" xfId="70" xr:uid="{72B89BE5-6C0A-44BF-940F-9A024049F109}"/>
    <cellStyle name="Hyperlink 21 2" xfId="71" xr:uid="{EB76E637-26E2-4F48-9516-D20CE5F5F8C4}"/>
    <cellStyle name="Hyperlink 21 3" xfId="72" xr:uid="{90586A6F-8E73-49ED-A50F-2374ABCBA432}"/>
    <cellStyle name="Hyperlink 22" xfId="73" xr:uid="{0A8EBA7E-6FBA-4908-82FC-80DD394F95A1}"/>
    <cellStyle name="Hyperlink 22 2" xfId="74" xr:uid="{5E8CB2B1-2B09-4596-88F3-A83116FBF1F8}"/>
    <cellStyle name="Hyperlink 22 3" xfId="75" xr:uid="{DE2DCBD4-D108-4D45-AE24-DA61033D9C97}"/>
    <cellStyle name="Hyperlink 23" xfId="76" xr:uid="{C1BA6FCD-4292-4D14-9C60-F3C5A65AF14A}"/>
    <cellStyle name="Hyperlink 23 2" xfId="77" xr:uid="{CAA9EA44-BE53-4C0B-B8CA-7AD5853786C2}"/>
    <cellStyle name="Hyperlink 23 3" xfId="78" xr:uid="{4C6BBDA1-DB8D-4BA4-A186-AB3C15F8BCEF}"/>
    <cellStyle name="Hyperlink 24" xfId="79" xr:uid="{BDD51BAF-4783-4276-BB51-83E59CE22179}"/>
    <cellStyle name="Hyperlink 25" xfId="80" xr:uid="{2C9279DC-E580-4234-AED4-3ACF9F3E7BBD}"/>
    <cellStyle name="Hyperlink 26" xfId="81" xr:uid="{EA3E2B3C-279D-43FF-A8DA-E8DE14EFCD6E}"/>
    <cellStyle name="Hyperlink 27" xfId="82" xr:uid="{AF6C56A1-667F-4BF6-8076-6CABEAF744BB}"/>
    <cellStyle name="Hyperlink 28" xfId="83" xr:uid="{396E319F-B5D2-4A46-883E-FB02BF05E7F8}"/>
    <cellStyle name="Hyperlink 29" xfId="84" xr:uid="{F920B0A9-0C3A-4845-8946-DBFE8A4FD449}"/>
    <cellStyle name="Hyperlink 3" xfId="85" xr:uid="{ED906F4F-38B0-462F-AF4A-D33C5B488465}"/>
    <cellStyle name="Hyperlink 3 2" xfId="86" xr:uid="{3A50905E-5274-43C0-B6A5-E1BA0EC000B3}"/>
    <cellStyle name="Hyperlink 3 3" xfId="87" xr:uid="{9F26A44C-B1C1-4A25-B361-57F8C07E592D}"/>
    <cellStyle name="Hyperlink 30" xfId="88" xr:uid="{50092AC2-CDDC-47A3-8AAC-8B79A8DEDF63}"/>
    <cellStyle name="Hyperlink 31" xfId="89" xr:uid="{D2DCECA1-179E-47BE-A751-33C94643FDF1}"/>
    <cellStyle name="Hyperlink 32" xfId="90" xr:uid="{0EB06E55-C858-4FC1-80B5-E8C41E583625}"/>
    <cellStyle name="Hyperlink 33" xfId="91" xr:uid="{BC457310-435E-4159-A57A-662CED1F2D58}"/>
    <cellStyle name="Hyperlink 33 2" xfId="92" xr:uid="{1DF6AB33-EBBD-4A8D-A846-501320451C29}"/>
    <cellStyle name="Hyperlink 33 3" xfId="93" xr:uid="{BD7094AE-4C67-4A29-9130-BF1FE42EC70D}"/>
    <cellStyle name="Hyperlink 34" xfId="94" xr:uid="{A6C28426-EF1A-4A94-B7BC-B95E9FE22975}"/>
    <cellStyle name="Hyperlink 34 2" xfId="95" xr:uid="{17902B5C-DED7-4563-BCAA-EF39C3966978}"/>
    <cellStyle name="Hyperlink 34 3" xfId="96" xr:uid="{01F7F27F-012C-4F34-8AFB-2F30334BED69}"/>
    <cellStyle name="Hyperlink 34 4" xfId="97" xr:uid="{58E21E6A-2068-40AA-B7EF-B5783A7249C0}"/>
    <cellStyle name="Hyperlink 34 5" xfId="98" xr:uid="{1A5C72FF-E3FB-488A-B508-697665696F48}"/>
    <cellStyle name="Hyperlink 4" xfId="99" xr:uid="{CD1A07B7-B3D1-4EF4-83F4-8568691E073F}"/>
    <cellStyle name="Hyperlink 4 2" xfId="100" xr:uid="{9D10F14B-9BAA-4FC4-A931-A793FC5D3FB0}"/>
    <cellStyle name="Hyperlink 4 3" xfId="101" xr:uid="{011857B6-C341-470A-A4B5-9BB90465A5F7}"/>
    <cellStyle name="Hyperlink 5" xfId="102" xr:uid="{96F07375-9375-4C22-97E7-E5B3F2C779C9}"/>
    <cellStyle name="Hyperlink 5 2" xfId="103" xr:uid="{51C34A77-2C0B-45B5-B78C-54551237BB3A}"/>
    <cellStyle name="Hyperlink 5 3" xfId="104" xr:uid="{4DB90EF2-7226-4854-A18F-79BDCEBBAD11}"/>
    <cellStyle name="Hyperlink 6" xfId="105" xr:uid="{452C697D-69F3-4790-BCDA-413091F0B5C4}"/>
    <cellStyle name="Hyperlink 6 2" xfId="106" xr:uid="{39E612C5-D0E9-44D7-95F3-D9202FE6C63A}"/>
    <cellStyle name="Hyperlink 6 3" xfId="107" xr:uid="{7B6DF1F3-7F6A-4DC7-AF47-89B697CAA72C}"/>
    <cellStyle name="Hyperlink 7" xfId="108" xr:uid="{506885D7-6EF8-45EA-86CF-55427BCA8CFB}"/>
    <cellStyle name="Hyperlink 7 2" xfId="109" xr:uid="{662445A7-D1B2-47EE-AC49-7E108A3B04CE}"/>
    <cellStyle name="Hyperlink 7 3" xfId="110" xr:uid="{22733C2B-2A64-48E1-A836-951A37F5AA63}"/>
    <cellStyle name="Hyperlink 8" xfId="111" xr:uid="{1CAFD7A6-7DD0-47A5-A8C2-E080E718B66D}"/>
    <cellStyle name="Hyperlink 8 2" xfId="112" xr:uid="{891DEFD3-246C-4C4D-97D0-AD2E243A9CDE}"/>
    <cellStyle name="Hyperlink 8 3" xfId="113" xr:uid="{BEDB91F2-31F6-4F2E-888E-A2D25FE21CA6}"/>
    <cellStyle name="Hyperlink 9" xfId="114" xr:uid="{3FEC81EE-E412-40ED-AD11-E08E04BD0645}"/>
    <cellStyle name="Hyperlink 9 2" xfId="115" xr:uid="{873406B7-B1D1-410D-A8D6-9563323ADFF3}"/>
    <cellStyle name="Hyperlink 9 3" xfId="116" xr:uid="{85A21675-7B54-471D-8198-ABCD81450833}"/>
    <cellStyle name="Input 2" xfId="117" xr:uid="{AD2B7D00-460B-4F0A-A8BC-18FE9DE883D5}"/>
    <cellStyle name="Linked" xfId="118" xr:uid="{5340282A-68C2-4874-8865-20012669AFD8}"/>
    <cellStyle name="Normal" xfId="0" builtinId="0"/>
    <cellStyle name="Normal 2" xfId="2" xr:uid="{9D1DC236-AC47-449F-AC53-EF872BBCB662}"/>
    <cellStyle name="Normal 2 2" xfId="1" xr:uid="{694224C7-80B2-445D-A393-7658466AA4B4}"/>
    <cellStyle name="Normal 2 2 2" xfId="119" xr:uid="{20EFFCE3-C62F-42B6-A0FA-762C217770CB}"/>
    <cellStyle name="Normal 2 2 2 2" xfId="146" xr:uid="{78B63CA7-CCF6-4318-8E6B-935754AC0721}"/>
    <cellStyle name="Normal 3" xfId="120" xr:uid="{AD0D7307-2192-42EC-8F9B-9B903D14C51C}"/>
    <cellStyle name="Normal 4" xfId="121" xr:uid="{850DEDDC-CA4B-4C65-8877-83B00AC58945}"/>
    <cellStyle name="Normal 5" xfId="122" xr:uid="{CEB97766-AA82-4D14-8D29-9013014B8E0A}"/>
    <cellStyle name="Normal 6" xfId="123" xr:uid="{10158176-C324-4A57-93CB-04F8537375D2}"/>
    <cellStyle name="Normal 6 2" xfId="147" xr:uid="{7B2ABA9F-73E1-4C38-B1ED-27CB30BE630E}"/>
    <cellStyle name="Normal 7" xfId="124" xr:uid="{BDC95F0C-EC48-4A12-AF0F-3707C48E7B21}"/>
    <cellStyle name="Normal 8" xfId="125" xr:uid="{B35C5339-9B1A-4006-9C11-97992CB40831}"/>
    <cellStyle name="Normal Small" xfId="126" xr:uid="{C760F078-2A90-4E61-A09E-C8BB2C6734E5}"/>
    <cellStyle name="Percent 2" xfId="127" xr:uid="{826C9335-95F2-4BB1-9C24-64ACF798BA03}"/>
    <cellStyle name="Percent 2 2" xfId="128" xr:uid="{24B39470-44C2-4A21-BF10-E0EA0A7ED430}"/>
    <cellStyle name="Percent 2 3" xfId="129" xr:uid="{E73C4446-275E-44A5-BD0A-A19688A91DF2}"/>
    <cellStyle name="Percent 2 4" xfId="148" xr:uid="{33A7E94C-FEF6-4522-86CD-46460CC6FA9E}"/>
    <cellStyle name="Percent 3" xfId="130" xr:uid="{78BEB5F0-AA7A-4E47-B204-DC7E5070CB9D}"/>
    <cellStyle name="Percent 3 2" xfId="131" xr:uid="{F922D4DE-C4AE-4FE5-B767-198750ED0940}"/>
    <cellStyle name="Results" xfId="132" xr:uid="{F85973D0-0D19-4447-9483-F77F5DB3A5AB}"/>
    <cellStyle name="Title 2" xfId="133" xr:uid="{2BCE2705-C08A-4DD5-AD89-43E9ACC3BA28}"/>
    <cellStyle name="Title 3" xfId="134" xr:uid="{AC6385EC-890D-4BA0-97A5-911499FB4418}"/>
    <cellStyle name="Unit" xfId="135" xr:uid="{C330AEDB-D363-4136-A434-ECBE8DC716BA}"/>
    <cellStyle name="UserInput" xfId="136" xr:uid="{8A020FC6-EA2A-4359-A638-E49FA5254531}"/>
    <cellStyle name="Variable" xfId="137" xr:uid="{6A8D5C55-B237-46BB-9B4D-3AE960696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Wind Onshore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Figure!$B$2:$B$23</c:f>
              <c:numCache>
                <c:formatCode>0.00E+00</c:formatCode>
                <c:ptCount val="22"/>
                <c:pt idx="0">
                  <c:v>3214285.7142857146</c:v>
                </c:pt>
                <c:pt idx="1">
                  <c:v>2812500</c:v>
                </c:pt>
                <c:pt idx="2">
                  <c:v>3142857.1428571432</c:v>
                </c:pt>
                <c:pt idx="3">
                  <c:v>2666666.6666666665</c:v>
                </c:pt>
                <c:pt idx="4">
                  <c:v>2191780.8219178081</c:v>
                </c:pt>
                <c:pt idx="5">
                  <c:v>2562263.0617271792</c:v>
                </c:pt>
                <c:pt idx="6">
                  <c:v>2038585.5825471766</c:v>
                </c:pt>
                <c:pt idx="7">
                  <c:v>2129313.159299951</c:v>
                </c:pt>
                <c:pt idx="8">
                  <c:v>2178553.2271283418</c:v>
                </c:pt>
                <c:pt idx="9">
                  <c:v>2167495.5354070221</c:v>
                </c:pt>
                <c:pt idx="10">
                  <c:v>2107401.6062587616</c:v>
                </c:pt>
                <c:pt idx="11">
                  <c:v>1984668.2728163747</c:v>
                </c:pt>
                <c:pt idx="12">
                  <c:v>2160971.1155537716</c:v>
                </c:pt>
                <c:pt idx="13">
                  <c:v>1806744.5381413179</c:v>
                </c:pt>
                <c:pt idx="14">
                  <c:v>1957263.8667435402</c:v>
                </c:pt>
                <c:pt idx="15">
                  <c:v>2189976.6854849542</c:v>
                </c:pt>
                <c:pt idx="16">
                  <c:v>2186197.3194166925</c:v>
                </c:pt>
                <c:pt idx="17">
                  <c:v>2185921.8062767428</c:v>
                </c:pt>
                <c:pt idx="18">
                  <c:v>2186563.5987674482</c:v>
                </c:pt>
                <c:pt idx="19">
                  <c:v>2185807.8547360478</c:v>
                </c:pt>
                <c:pt idx="20">
                  <c:v>2186335.7939001704</c:v>
                </c:pt>
                <c:pt idx="21">
                  <c:v>2186994.1668870663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5AE-8821-02E416F75818}"/>
            </c:ext>
          </c:extLst>
        </c:ser>
        <c:ser>
          <c:idx val="1"/>
          <c:order val="1"/>
          <c:tx>
            <c:strRef>
              <c:f>Figure!$C$1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Figure!$C$2:$C$23</c:f>
              <c:numCache>
                <c:formatCode>0.00E+00</c:formatCode>
                <c:ptCount val="22"/>
                <c:pt idx="0">
                  <c:v>4285714.2857142864</c:v>
                </c:pt>
                <c:pt idx="1">
                  <c:v>4375000</c:v>
                </c:pt>
                <c:pt idx="2">
                  <c:v>7857142.8571428573</c:v>
                </c:pt>
                <c:pt idx="3">
                  <c:v>7333333.333333333</c:v>
                </c:pt>
                <c:pt idx="4">
                  <c:v>7534246.5753424661</c:v>
                </c:pt>
                <c:pt idx="5">
                  <c:v>8742485.4537113607</c:v>
                </c:pt>
                <c:pt idx="6">
                  <c:v>6763872.9482176611</c:v>
                </c:pt>
                <c:pt idx="7">
                  <c:v>6890108.5330269597</c:v>
                </c:pt>
                <c:pt idx="8">
                  <c:v>7006608.6841633096</c:v>
                </c:pt>
                <c:pt idx="9">
                  <c:v>6879928.5341340061</c:v>
                </c:pt>
                <c:pt idx="10">
                  <c:v>6598001.2948149387</c:v>
                </c:pt>
                <c:pt idx="11">
                  <c:v>6122372.8249609647</c:v>
                </c:pt>
                <c:pt idx="12">
                  <c:v>6547865.3267220343</c:v>
                </c:pt>
                <c:pt idx="13">
                  <c:v>5367830.7499289308</c:v>
                </c:pt>
                <c:pt idx="14">
                  <c:v>5690711.5493601672</c:v>
                </c:pt>
                <c:pt idx="15">
                  <c:v>6350107.6987984516</c:v>
                </c:pt>
                <c:pt idx="16">
                  <c:v>6315514.6349001275</c:v>
                </c:pt>
                <c:pt idx="17">
                  <c:v>6280921.5710018072</c:v>
                </c:pt>
                <c:pt idx="18">
                  <c:v>6246328.5071034841</c:v>
                </c:pt>
                <c:pt idx="19">
                  <c:v>6211735.443205162</c:v>
                </c:pt>
                <c:pt idx="20">
                  <c:v>6177142.3793068416</c:v>
                </c:pt>
                <c:pt idx="21">
                  <c:v>6142549.3154085213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5AE-8821-02E416F75818}"/>
            </c:ext>
          </c:extLst>
        </c:ser>
        <c:ser>
          <c:idx val="2"/>
          <c:order val="2"/>
          <c:tx>
            <c:strRef>
              <c:f>Figure!$D$1</c:f>
              <c:strCache>
                <c:ptCount val="1"/>
                <c:pt idx="0">
                  <c:v>Solar Utility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Figure!$D$2:$D$23</c:f>
              <c:numCache>
                <c:formatCode>0.00E+00</c:formatCode>
                <c:ptCount val="22"/>
                <c:pt idx="0">
                  <c:v>8214285.7142857146</c:v>
                </c:pt>
                <c:pt idx="1">
                  <c:v>5312500</c:v>
                </c:pt>
                <c:pt idx="2">
                  <c:v>5000000</c:v>
                </c:pt>
                <c:pt idx="3">
                  <c:v>4000000</c:v>
                </c:pt>
                <c:pt idx="4">
                  <c:v>3767123.2876712331</c:v>
                </c:pt>
                <c:pt idx="5">
                  <c:v>2772881.0063978997</c:v>
                </c:pt>
                <c:pt idx="6">
                  <c:v>2111322.9885122348</c:v>
                </c:pt>
                <c:pt idx="7">
                  <c:v>2108715.4280124721</c:v>
                </c:pt>
                <c:pt idx="8">
                  <c:v>2081084.7104361109</c:v>
                </c:pt>
                <c:pt idx="9">
                  <c:v>1979028.7424593095</c:v>
                </c:pt>
                <c:pt idx="10">
                  <c:v>1833823.9750691173</c:v>
                </c:pt>
                <c:pt idx="11">
                  <c:v>1639868.788619403</c:v>
                </c:pt>
                <c:pt idx="12">
                  <c:v>1746661.1410450132</c:v>
                </c:pt>
                <c:pt idx="13">
                  <c:v>1425711.4314257714</c:v>
                </c:pt>
                <c:pt idx="14">
                  <c:v>1504595.1134497083</c:v>
                </c:pt>
                <c:pt idx="15">
                  <c:v>1637492.1674654779</c:v>
                </c:pt>
                <c:pt idx="16">
                  <c:v>1586902.0125239661</c:v>
                </c:pt>
                <c:pt idx="17">
                  <c:v>1570293.5392517359</c:v>
                </c:pt>
                <c:pt idx="18">
                  <c:v>1553685.0659795059</c:v>
                </c:pt>
                <c:pt idx="19">
                  <c:v>1537076.5927072754</c:v>
                </c:pt>
                <c:pt idx="20">
                  <c:v>1520468.1194350447</c:v>
                </c:pt>
                <c:pt idx="21">
                  <c:v>1503859.6461628145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D-45AE-8821-02E416F75818}"/>
            </c:ext>
          </c:extLst>
        </c:ser>
        <c:ser>
          <c:idx val="3"/>
          <c:order val="3"/>
          <c:tx>
            <c:strRef>
              <c:f>Figure!$E$1</c:f>
              <c:strCache>
                <c:ptCount val="1"/>
                <c:pt idx="0">
                  <c:v>Solar Residential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Figure!$E$2:$E$23</c:f>
              <c:numCache>
                <c:formatCode>0.00E+00</c:formatCode>
                <c:ptCount val="22"/>
                <c:pt idx="0">
                  <c:v>12142857.142857144</c:v>
                </c:pt>
                <c:pt idx="1">
                  <c:v>8750000</c:v>
                </c:pt>
                <c:pt idx="2">
                  <c:v>9285714.2857142854</c:v>
                </c:pt>
                <c:pt idx="3">
                  <c:v>7333333.333333333</c:v>
                </c:pt>
                <c:pt idx="4">
                  <c:v>6164383.5616438361</c:v>
                </c:pt>
                <c:pt idx="5">
                  <c:v>4499974.1023443714</c:v>
                </c:pt>
                <c:pt idx="6">
                  <c:v>3365570.3654351705</c:v>
                </c:pt>
                <c:pt idx="7">
                  <c:v>3346156.2216665181</c:v>
                </c:pt>
                <c:pt idx="8">
                  <c:v>3285776.7222737828</c:v>
                </c:pt>
                <c:pt idx="9">
                  <c:v>3107297.5915281116</c:v>
                </c:pt>
                <c:pt idx="10">
                  <c:v>2861489.3007644531</c:v>
                </c:pt>
                <c:pt idx="11">
                  <c:v>2541074.3810122316</c:v>
                </c:pt>
                <c:pt idx="12">
                  <c:v>2700680.1828222945</c:v>
                </c:pt>
                <c:pt idx="13">
                  <c:v>2199354.2766102008</c:v>
                </c:pt>
                <c:pt idx="14">
                  <c:v>2315366.5213583419</c:v>
                </c:pt>
                <c:pt idx="15">
                  <c:v>2513317.2227916443</c:v>
                </c:pt>
                <c:pt idx="16">
                  <c:v>2428906.153327588</c:v>
                </c:pt>
                <c:pt idx="17">
                  <c:v>2403554.2096749772</c:v>
                </c:pt>
                <c:pt idx="18">
                  <c:v>2378202.2660223665</c:v>
                </c:pt>
                <c:pt idx="19">
                  <c:v>2352850.3223697548</c:v>
                </c:pt>
                <c:pt idx="20">
                  <c:v>2327498.378717144</c:v>
                </c:pt>
                <c:pt idx="21">
                  <c:v>2302146.4350645333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D-45AE-8821-02E416F75818}"/>
            </c:ext>
          </c:extLst>
        </c:ser>
        <c:ser>
          <c:idx val="4"/>
          <c:order val="4"/>
          <c:tx>
            <c:strRef>
              <c:f>Figure!$F$1</c:f>
              <c:strCache>
                <c:ptCount val="1"/>
                <c:pt idx="0">
                  <c:v>Solar Commercial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Figure!$F$2:$F$23</c:f>
              <c:numCache>
                <c:formatCode>0.00E+00</c:formatCode>
                <c:ptCount val="22"/>
                <c:pt idx="0">
                  <c:v>12142857.142857144</c:v>
                </c:pt>
                <c:pt idx="1">
                  <c:v>8750000</c:v>
                </c:pt>
                <c:pt idx="2">
                  <c:v>8214285.7142857146</c:v>
                </c:pt>
                <c:pt idx="3">
                  <c:v>6666666.666666667</c:v>
                </c:pt>
                <c:pt idx="4">
                  <c:v>5821917.8082191786</c:v>
                </c:pt>
                <c:pt idx="5">
                  <c:v>3697356.8118373798</c:v>
                </c:pt>
                <c:pt idx="6">
                  <c:v>2444689.7761720605</c:v>
                </c:pt>
                <c:pt idx="7">
                  <c:v>2444094.4185143127</c:v>
                </c:pt>
                <c:pt idx="8">
                  <c:v>2414695.9794198754</c:v>
                </c:pt>
                <c:pt idx="9">
                  <c:v>2299035.3843778749</c:v>
                </c:pt>
                <c:pt idx="10">
                  <c:v>2133182.2654430955</c:v>
                </c:pt>
                <c:pt idx="11">
                  <c:v>1910388.1142932517</c:v>
                </c:pt>
                <c:pt idx="12">
                  <c:v>2044117.9803513133</c:v>
                </c:pt>
                <c:pt idx="13">
                  <c:v>1676561.1418404141</c:v>
                </c:pt>
                <c:pt idx="14">
                  <c:v>1778329.5436801368</c:v>
                </c:pt>
                <c:pt idx="15">
                  <c:v>1945811.2421110207</c:v>
                </c:pt>
                <c:pt idx="16">
                  <c:v>1896423.4839955471</c:v>
                </c:pt>
                <c:pt idx="17">
                  <c:v>1879374.9781967856</c:v>
                </c:pt>
                <c:pt idx="18">
                  <c:v>1862326.4723980241</c:v>
                </c:pt>
                <c:pt idx="19">
                  <c:v>1845277.9665992628</c:v>
                </c:pt>
                <c:pt idx="20">
                  <c:v>1828229.4608005015</c:v>
                </c:pt>
                <c:pt idx="21">
                  <c:v>1811180.9550017398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D-45AE-8821-02E416F75818}"/>
            </c:ext>
          </c:extLst>
        </c:ser>
        <c:ser>
          <c:idx val="5"/>
          <c:order val="5"/>
          <c:tx>
            <c:strRef>
              <c:f>Figure!$G$1</c:f>
              <c:strCache>
                <c:ptCount val="1"/>
                <c:pt idx="0">
                  <c:v>Hydropower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Figure!$G$2:$G$23</c:f>
              <c:numCache>
                <c:formatCode>0.00E+00</c:formatCode>
                <c:ptCount val="22"/>
                <c:pt idx="0">
                  <c:v>8571428.5714285728</c:v>
                </c:pt>
                <c:pt idx="1">
                  <c:v>7375000</c:v>
                </c:pt>
                <c:pt idx="2">
                  <c:v>8357142.8571428573</c:v>
                </c:pt>
                <c:pt idx="3">
                  <c:v>7733333.333333333</c:v>
                </c:pt>
                <c:pt idx="4">
                  <c:v>7876712.3287671236</c:v>
                </c:pt>
                <c:pt idx="5">
                  <c:v>7816679.6706785383</c:v>
                </c:pt>
                <c:pt idx="6">
                  <c:v>6200866.665418731</c:v>
                </c:pt>
                <c:pt idx="7">
                  <c:v>6449686.0572822839</c:v>
                </c:pt>
                <c:pt idx="8">
                  <c:v>6641508.1057214309</c:v>
                </c:pt>
                <c:pt idx="9">
                  <c:v>6605694.1756682638</c:v>
                </c:pt>
                <c:pt idx="10">
                  <c:v>6418864.6652590046</c:v>
                </c:pt>
                <c:pt idx="11">
                  <c:v>6036939.6393833039</c:v>
                </c:pt>
                <c:pt idx="12">
                  <c:v>6575679.3672355684</c:v>
                </c:pt>
                <c:pt idx="13">
                  <c:v>5493156.8687231168</c:v>
                </c:pt>
                <c:pt idx="14">
                  <c:v>5937779.3191586966</c:v>
                </c:pt>
                <c:pt idx="15">
                  <c:v>6624825.7055230308</c:v>
                </c:pt>
                <c:pt idx="16">
                  <c:v>6587769.5408435408</c:v>
                </c:pt>
                <c:pt idx="17">
                  <c:v>6550713.3761640508</c:v>
                </c:pt>
                <c:pt idx="18">
                  <c:v>6513674.0042639244</c:v>
                </c:pt>
                <c:pt idx="19">
                  <c:v>6476634.632363799</c:v>
                </c:pt>
                <c:pt idx="20">
                  <c:v>6439611.9679005314</c:v>
                </c:pt>
                <c:pt idx="21">
                  <c:v>6402589.3034372628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D-45AE-8821-02E416F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62880"/>
        <c:axId val="89059120"/>
      </c:lineChart>
      <c:catAx>
        <c:axId val="2461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59120"/>
        <c:crosses val="autoZero"/>
        <c:auto val="1"/>
        <c:lblAlgn val="ctr"/>
        <c:lblOffset val="100"/>
        <c:noMultiLvlLbl val="0"/>
      </c:catAx>
      <c:valAx>
        <c:axId val="89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CAPEX [Euro/MW]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1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Figure!$H$1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Figure!$H$2:$H$23</c:f>
              <c:numCache>
                <c:formatCode>0.00E+00</c:formatCode>
                <c:ptCount val="22"/>
                <c:pt idx="0">
                  <c:v>13642857.142857144</c:v>
                </c:pt>
                <c:pt idx="1">
                  <c:v>11875000</c:v>
                </c:pt>
                <c:pt idx="2">
                  <c:v>13500000</c:v>
                </c:pt>
                <c:pt idx="3">
                  <c:v>12533333.333333334</c:v>
                </c:pt>
                <c:pt idx="4">
                  <c:v>12808219.178082192</c:v>
                </c:pt>
                <c:pt idx="5">
                  <c:v>12768785.886043198</c:v>
                </c:pt>
                <c:pt idx="6">
                  <c:v>10131754.018273406</c:v>
                </c:pt>
                <c:pt idx="7">
                  <c:v>10574634.478011573</c:v>
                </c:pt>
                <c:pt idx="8">
                  <c:v>10929579.981751563</c:v>
                </c:pt>
                <c:pt idx="9">
                  <c:v>10911303.092149975</c:v>
                </c:pt>
                <c:pt idx="10">
                  <c:v>10642611.807087498</c:v>
                </c:pt>
                <c:pt idx="11">
                  <c:v>10047322.734787792</c:v>
                </c:pt>
                <c:pt idx="12">
                  <c:v>10985716.142670738</c:v>
                </c:pt>
                <c:pt idx="13">
                  <c:v>9212466.2036820669</c:v>
                </c:pt>
                <c:pt idx="14">
                  <c:v>9996663.9646964278</c:v>
                </c:pt>
                <c:pt idx="15">
                  <c:v>11196823.76995044</c:v>
                </c:pt>
                <c:pt idx="16">
                  <c:v>11177878.213656109</c:v>
                </c:pt>
                <c:pt idx="17">
                  <c:v>11158932.657361776</c:v>
                </c:pt>
                <c:pt idx="18">
                  <c:v>11139987.101067444</c:v>
                </c:pt>
                <c:pt idx="19">
                  <c:v>11121041.544773109</c:v>
                </c:pt>
                <c:pt idx="20">
                  <c:v>11102095.98847878</c:v>
                </c:pt>
                <c:pt idx="21">
                  <c:v>11083150.432184447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A-471B-A353-5562257C20D4}"/>
            </c:ext>
          </c:extLst>
        </c:ser>
        <c:ser>
          <c:idx val="1"/>
          <c:order val="1"/>
          <c:tx>
            <c:strRef>
              <c:f>Figure!$I$1</c:f>
              <c:strCache>
                <c:ptCount val="1"/>
                <c:pt idx="0">
                  <c:v>Gas CT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Figure!$I$2:$I$23</c:f>
              <c:numCache>
                <c:formatCode>0.00E+00</c:formatCode>
                <c:ptCount val="22"/>
                <c:pt idx="0">
                  <c:v>1331428.5714285716</c:v>
                </c:pt>
                <c:pt idx="1">
                  <c:v>1156250</c:v>
                </c:pt>
                <c:pt idx="2">
                  <c:v>1312857.142857143</c:v>
                </c:pt>
                <c:pt idx="3">
                  <c:v>1218666.6666666667</c:v>
                </c:pt>
                <c:pt idx="4">
                  <c:v>1246575.3424657534</c:v>
                </c:pt>
                <c:pt idx="5">
                  <c:v>1236997.5163916415</c:v>
                </c:pt>
                <c:pt idx="6">
                  <c:v>981530.63800641114</c:v>
                </c:pt>
                <c:pt idx="7">
                  <c:v>1026145.6670067025</c:v>
                </c:pt>
                <c:pt idx="8">
                  <c:v>1049447.0283234799</c:v>
                </c:pt>
                <c:pt idx="9">
                  <c:v>1046314.0347548591</c:v>
                </c:pt>
                <c:pt idx="10">
                  <c:v>1018404.742928851</c:v>
                </c:pt>
                <c:pt idx="11">
                  <c:v>956504.59451360558</c:v>
                </c:pt>
                <c:pt idx="12">
                  <c:v>1044429.7362505699</c:v>
                </c:pt>
                <c:pt idx="13">
                  <c:v>874600.78704079648</c:v>
                </c:pt>
                <c:pt idx="14">
                  <c:v>947757.82591356768</c:v>
                </c:pt>
                <c:pt idx="15">
                  <c:v>1060091.017687544</c:v>
                </c:pt>
                <c:pt idx="16">
                  <c:v>1056676.3924329041</c:v>
                </c:pt>
                <c:pt idx="17">
                  <c:v>1045921.0340723629</c:v>
                </c:pt>
                <c:pt idx="18">
                  <c:v>1037756.7643083339</c:v>
                </c:pt>
                <c:pt idx="19">
                  <c:v>1030226.2756190584</c:v>
                </c:pt>
                <c:pt idx="20">
                  <c:v>1025025.9934062324</c:v>
                </c:pt>
                <c:pt idx="21">
                  <c:v>1019464.9641803814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A-471B-A353-5562257C20D4}"/>
            </c:ext>
          </c:extLst>
        </c:ser>
        <c:ser>
          <c:idx val="2"/>
          <c:order val="2"/>
          <c:tx>
            <c:strRef>
              <c:f>Figure!$J$1</c:f>
              <c:strCache>
                <c:ptCount val="1"/>
                <c:pt idx="0">
                  <c:v>Gas CC</c:v>
                </c:pt>
              </c:strCache>
            </c:strRef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Figure!$J$2:$J$23</c:f>
              <c:numCache>
                <c:formatCode>0.00E+00</c:formatCode>
                <c:ptCount val="22"/>
                <c:pt idx="0">
                  <c:v>1531428.5714285716</c:v>
                </c:pt>
                <c:pt idx="1">
                  <c:v>1337500</c:v>
                </c:pt>
                <c:pt idx="2">
                  <c:v>1527142.8571428573</c:v>
                </c:pt>
                <c:pt idx="3">
                  <c:v>1421333.3333333333</c:v>
                </c:pt>
                <c:pt idx="4">
                  <c:v>1456164.3835616438</c:v>
                </c:pt>
                <c:pt idx="5">
                  <c:v>1446876.4137831663</c:v>
                </c:pt>
                <c:pt idx="6">
                  <c:v>1148064.9805018601</c:v>
                </c:pt>
                <c:pt idx="7">
                  <c:v>1200249.7523428539</c:v>
                </c:pt>
                <c:pt idx="8">
                  <c:v>1227504.6090839</c:v>
                </c:pt>
                <c:pt idx="9">
                  <c:v>1224092.2171545646</c:v>
                </c:pt>
                <c:pt idx="10">
                  <c:v>1191689.5244696664</c:v>
                </c:pt>
                <c:pt idx="11">
                  <c:v>1120055.2943919974</c:v>
                </c:pt>
                <c:pt idx="12">
                  <c:v>1223116.5715321128</c:v>
                </c:pt>
                <c:pt idx="13">
                  <c:v>1024329.3178738129</c:v>
                </c:pt>
                <c:pt idx="14">
                  <c:v>1110104.2832596698</c:v>
                </c:pt>
                <c:pt idx="15">
                  <c:v>1241785.3123203348</c:v>
                </c:pt>
                <c:pt idx="16">
                  <c:v>1237923.4490933418</c:v>
                </c:pt>
                <c:pt idx="17">
                  <c:v>1226892.3081914966</c:v>
                </c:pt>
                <c:pt idx="18">
                  <c:v>1218391.7925879487</c:v>
                </c:pt>
                <c:pt idx="19">
                  <c:v>1210510.1561637996</c:v>
                </c:pt>
                <c:pt idx="20">
                  <c:v>1204904.7294594152</c:v>
                </c:pt>
                <c:pt idx="21">
                  <c:v>1198946.6514591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A-471B-A353-5562257C20D4}"/>
            </c:ext>
          </c:extLst>
        </c:ser>
        <c:ser>
          <c:idx val="3"/>
          <c:order val="3"/>
          <c:tx>
            <c:strRef>
              <c:f>Figure!$K$1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Figure!$K$2:$K$23</c:f>
              <c:numCache>
                <c:formatCode>0.00E+00</c:formatCode>
                <c:ptCount val="22"/>
                <c:pt idx="0">
                  <c:v>6000000</c:v>
                </c:pt>
                <c:pt idx="1">
                  <c:v>5237500</c:v>
                </c:pt>
                <c:pt idx="2">
                  <c:v>5957142.8571428573</c:v>
                </c:pt>
                <c:pt idx="3">
                  <c:v>5533333.333333333</c:v>
                </c:pt>
                <c:pt idx="4">
                  <c:v>5657534.2465753425</c:v>
                </c:pt>
                <c:pt idx="5">
                  <c:v>5620953.8380254218</c:v>
                </c:pt>
                <c:pt idx="6">
                  <c:v>4460104.6758245192</c:v>
                </c:pt>
                <c:pt idx="7">
                  <c:v>4662836.7065438163</c:v>
                </c:pt>
                <c:pt idx="8">
                  <c:v>4768718.7916645827</c:v>
                </c:pt>
                <c:pt idx="9">
                  <c:v>4755462.028799885</c:v>
                </c:pt>
                <c:pt idx="10">
                  <c:v>4659175.9179018671</c:v>
                </c:pt>
                <c:pt idx="11">
                  <c:v>4394864.4165116576</c:v>
                </c:pt>
                <c:pt idx="12">
                  <c:v>4801267.1914624032</c:v>
                </c:pt>
                <c:pt idx="13">
                  <c:v>4022854.0518219946</c:v>
                </c:pt>
                <c:pt idx="14">
                  <c:v>4361566.4324141862</c:v>
                </c:pt>
                <c:pt idx="15">
                  <c:v>4881016.5234597381</c:v>
                </c:pt>
                <c:pt idx="16">
                  <c:v>4868562.1435967442</c:v>
                </c:pt>
                <c:pt idx="17">
                  <c:v>4856113.7288034605</c:v>
                </c:pt>
                <c:pt idx="18">
                  <c:v>4843661.1509572743</c:v>
                </c:pt>
                <c:pt idx="19">
                  <c:v>4831208.6420168271</c:v>
                </c:pt>
                <c:pt idx="20">
                  <c:v>4818760.3773890957</c:v>
                </c:pt>
                <c:pt idx="21">
                  <c:v>4806307.8147581285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A-471B-A353-5562257C20D4}"/>
            </c:ext>
          </c:extLst>
        </c:ser>
        <c:ser>
          <c:idx val="4"/>
          <c:order val="4"/>
          <c:tx>
            <c:strRef>
              <c:f>Figure!$L$1</c:f>
              <c:strCache>
                <c:ptCount val="1"/>
                <c:pt idx="0">
                  <c:v>Biopower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Figure!$L$2:$L$23</c:f>
              <c:numCache>
                <c:formatCode>0.00E+00</c:formatCode>
                <c:ptCount val="22"/>
                <c:pt idx="0">
                  <c:v>5928571.4285714291</c:v>
                </c:pt>
                <c:pt idx="1">
                  <c:v>5175000</c:v>
                </c:pt>
                <c:pt idx="2">
                  <c:v>5885714.2857142864</c:v>
                </c:pt>
                <c:pt idx="3">
                  <c:v>5466666.666666667</c:v>
                </c:pt>
                <c:pt idx="4">
                  <c:v>5602739.7260273974</c:v>
                </c:pt>
                <c:pt idx="5">
                  <c:v>5586678.2014554059</c:v>
                </c:pt>
                <c:pt idx="6">
                  <c:v>4430337.9379837904</c:v>
                </c:pt>
                <c:pt idx="7">
                  <c:v>4629030.3623042386</c:v>
                </c:pt>
                <c:pt idx="8">
                  <c:v>4734420.3787205629</c:v>
                </c:pt>
                <c:pt idx="9">
                  <c:v>4719210.3105535489</c:v>
                </c:pt>
                <c:pt idx="10">
                  <c:v>4620292.1310259728</c:v>
                </c:pt>
                <c:pt idx="11">
                  <c:v>4356927.3774110693</c:v>
                </c:pt>
                <c:pt idx="12">
                  <c:v>4758440.0109386025</c:v>
                </c:pt>
                <c:pt idx="13">
                  <c:v>3985806.4985442399</c:v>
                </c:pt>
                <c:pt idx="14">
                  <c:v>4320131.5156005258</c:v>
                </c:pt>
                <c:pt idx="15">
                  <c:v>4833219.8822564706</c:v>
                </c:pt>
                <c:pt idx="16">
                  <c:v>4819457.5192554342</c:v>
                </c:pt>
                <c:pt idx="17">
                  <c:v>4805700.4465125445</c:v>
                </c:pt>
                <c:pt idx="18">
                  <c:v>4791939.8150351653</c:v>
                </c:pt>
                <c:pt idx="19">
                  <c:v>4778178.8376851957</c:v>
                </c:pt>
                <c:pt idx="20">
                  <c:v>4764422.1242872253</c:v>
                </c:pt>
                <c:pt idx="21">
                  <c:v>4750661.257934656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A-471B-A353-5562257C20D4}"/>
            </c:ext>
          </c:extLst>
        </c:ser>
        <c:ser>
          <c:idx val="5"/>
          <c:order val="5"/>
          <c:tx>
            <c:strRef>
              <c:f>Figure!$M$1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Figure!$A$2:$A$23</c:f>
              <c:numCache>
                <c:formatCode>General</c:formatCode>
                <c:ptCount val="2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</c:numCache>
            </c:numRef>
          </c:cat>
          <c:val>
            <c:numRef>
              <c:f>Figure!$M$2:$M$23</c:f>
              <c:numCache>
                <c:formatCode>0.00E+00</c:formatCode>
                <c:ptCount val="22"/>
                <c:pt idx="0">
                  <c:v>9098063.9228083082</c:v>
                </c:pt>
                <c:pt idx="1">
                  <c:v>7960805.9324572682</c:v>
                </c:pt>
                <c:pt idx="2">
                  <c:v>9098063.9228083082</c:v>
                </c:pt>
                <c:pt idx="3">
                  <c:v>8491526.3279544208</c:v>
                </c:pt>
                <c:pt idx="4">
                  <c:v>8724170.8848846778</c:v>
                </c:pt>
                <c:pt idx="5">
                  <c:v>8724170.8848846778</c:v>
                </c:pt>
                <c:pt idx="6">
                  <c:v>6922439.9412671905</c:v>
                </c:pt>
                <c:pt idx="7">
                  <c:v>7237096.3022338804</c:v>
                </c:pt>
                <c:pt idx="8">
                  <c:v>7492523.2305480177</c:v>
                </c:pt>
                <c:pt idx="9">
                  <c:v>7492523.2305480177</c:v>
                </c:pt>
                <c:pt idx="10">
                  <c:v>7320281.3172020866</c:v>
                </c:pt>
                <c:pt idx="11">
                  <c:v>6922439.9412671905</c:v>
                </c:pt>
                <c:pt idx="12">
                  <c:v>7581719.9356735898</c:v>
                </c:pt>
                <c:pt idx="13">
                  <c:v>6368644.7459658151</c:v>
                </c:pt>
                <c:pt idx="14">
                  <c:v>6885678.8607976856</c:v>
                </c:pt>
                <c:pt idx="15">
                  <c:v>7684160.2487926595</c:v>
                </c:pt>
                <c:pt idx="16">
                  <c:v>7642917.2006701557</c:v>
                </c:pt>
                <c:pt idx="17">
                  <c:v>7601680.8563406514</c:v>
                </c:pt>
                <c:pt idx="18">
                  <c:v>7560440.7891330952</c:v>
                </c:pt>
                <c:pt idx="19">
                  <c:v>7519199.0890620053</c:v>
                </c:pt>
                <c:pt idx="20">
                  <c:v>7477963.959648299</c:v>
                </c:pt>
                <c:pt idx="21">
                  <c:v>7436722.3454628959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7A-471B-A353-5562257C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62880"/>
        <c:axId val="89059120"/>
      </c:lineChart>
      <c:catAx>
        <c:axId val="2461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59120"/>
        <c:crosses val="autoZero"/>
        <c:auto val="1"/>
        <c:lblAlgn val="ctr"/>
        <c:lblOffset val="100"/>
        <c:noMultiLvlLbl val="0"/>
      </c:catAx>
      <c:valAx>
        <c:axId val="89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CAPEX [Euro/MW]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1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Capex!$B$2:$B$23</c:f>
              <c:numCache>
                <c:formatCode>0.00</c:formatCode>
                <c:ptCount val="22"/>
                <c:pt idx="0">
                  <c:v>2250</c:v>
                </c:pt>
                <c:pt idx="1">
                  <c:v>2250</c:v>
                </c:pt>
                <c:pt idx="2">
                  <c:v>2200</c:v>
                </c:pt>
                <c:pt idx="3">
                  <c:v>2000</c:v>
                </c:pt>
                <c:pt idx="4">
                  <c:v>1600</c:v>
                </c:pt>
                <c:pt idx="5">
                  <c:v>1870.4520350608409</c:v>
                </c:pt>
                <c:pt idx="6">
                  <c:v>1875.4987359434026</c:v>
                </c:pt>
                <c:pt idx="7">
                  <c:v>1873.7955801839571</c:v>
                </c:pt>
                <c:pt idx="8">
                  <c:v>1851.7702430590905</c:v>
                </c:pt>
                <c:pt idx="9">
                  <c:v>1842.3712050959687</c:v>
                </c:pt>
                <c:pt idx="10">
                  <c:v>1833.4393974451227</c:v>
                </c:pt>
                <c:pt idx="11">
                  <c:v>1825.8948109910648</c:v>
                </c:pt>
                <c:pt idx="12">
                  <c:v>1815.215737065168</c:v>
                </c:pt>
                <c:pt idx="13">
                  <c:v>1806.7445381413179</c:v>
                </c:pt>
                <c:pt idx="14">
                  <c:v>1800.6827574040572</c:v>
                </c:pt>
                <c:pt idx="15">
                  <c:v>1795.7808820976622</c:v>
                </c:pt>
                <c:pt idx="16">
                  <c:v>1792.6818019216876</c:v>
                </c:pt>
                <c:pt idx="17">
                  <c:v>1792.455881146929</c:v>
                </c:pt>
                <c:pt idx="18">
                  <c:v>1792.9821509893072</c:v>
                </c:pt>
                <c:pt idx="19">
                  <c:v>1792.362440883559</c:v>
                </c:pt>
                <c:pt idx="20">
                  <c:v>1792.7953509981394</c:v>
                </c:pt>
                <c:pt idx="21">
                  <c:v>1793.3352168473943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E33-A14B-87ABE6F3CC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Capex!$C$2:$C$23</c:f>
              <c:numCache>
                <c:formatCode>0.00</c:formatCode>
                <c:ptCount val="22"/>
                <c:pt idx="0">
                  <c:v>3000</c:v>
                </c:pt>
                <c:pt idx="1">
                  <c:v>3500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6382.0143812092938</c:v>
                </c:pt>
                <c:pt idx="6">
                  <c:v>6222.7631123602487</c:v>
                </c:pt>
                <c:pt idx="7">
                  <c:v>6063.2955090637242</c:v>
                </c:pt>
                <c:pt idx="8">
                  <c:v>5955.6173815388129</c:v>
                </c:pt>
                <c:pt idx="9">
                  <c:v>5847.9392540139052</c:v>
                </c:pt>
                <c:pt idx="10">
                  <c:v>5740.2611264889965</c:v>
                </c:pt>
                <c:pt idx="11">
                  <c:v>5632.5829989640879</c:v>
                </c:pt>
                <c:pt idx="12">
                  <c:v>5500.2068744465087</c:v>
                </c:pt>
                <c:pt idx="13">
                  <c:v>5367.8307499289303</c:v>
                </c:pt>
                <c:pt idx="14">
                  <c:v>5235.4546254113538</c:v>
                </c:pt>
                <c:pt idx="15">
                  <c:v>5207.0883130147295</c:v>
                </c:pt>
                <c:pt idx="16">
                  <c:v>5178.7220006181042</c:v>
                </c:pt>
                <c:pt idx="17">
                  <c:v>5150.3556882214816</c:v>
                </c:pt>
                <c:pt idx="18">
                  <c:v>5121.9893758248563</c:v>
                </c:pt>
                <c:pt idx="19">
                  <c:v>5093.6230634282329</c:v>
                </c:pt>
                <c:pt idx="20">
                  <c:v>5065.2567510316103</c:v>
                </c:pt>
                <c:pt idx="21">
                  <c:v>5036.8904386349868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E33-A14B-87ABE6F3CC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Capex!$D$2:$D$23</c:f>
              <c:numCache>
                <c:formatCode>0.00</c:formatCode>
                <c:ptCount val="22"/>
                <c:pt idx="0">
                  <c:v>5750</c:v>
                </c:pt>
                <c:pt idx="1">
                  <c:v>4250</c:v>
                </c:pt>
                <c:pt idx="2">
                  <c:v>3500</c:v>
                </c:pt>
                <c:pt idx="3">
                  <c:v>3000</c:v>
                </c:pt>
                <c:pt idx="4">
                  <c:v>2750</c:v>
                </c:pt>
                <c:pt idx="5">
                  <c:v>2024.2031346704669</c:v>
                </c:pt>
                <c:pt idx="6">
                  <c:v>1942.4171494312561</c:v>
                </c:pt>
                <c:pt idx="7">
                  <c:v>1855.6695766509754</c:v>
                </c:pt>
                <c:pt idx="8">
                  <c:v>1768.9220038706942</c:v>
                </c:pt>
                <c:pt idx="9">
                  <c:v>1682.1744310904132</c:v>
                </c:pt>
                <c:pt idx="10">
                  <c:v>1595.426858310132</c:v>
                </c:pt>
                <c:pt idx="11">
                  <c:v>1508.6792855298509</c:v>
                </c:pt>
                <c:pt idx="12">
                  <c:v>1467.1953584778112</c:v>
                </c:pt>
                <c:pt idx="13">
                  <c:v>1425.7114314257715</c:v>
                </c:pt>
                <c:pt idx="14">
                  <c:v>1384.2275043737318</c:v>
                </c:pt>
                <c:pt idx="15">
                  <c:v>1342.7435773216919</c:v>
                </c:pt>
                <c:pt idx="16">
                  <c:v>1301.2596502696522</c:v>
                </c:pt>
                <c:pt idx="17">
                  <c:v>1287.6407021864234</c:v>
                </c:pt>
                <c:pt idx="18">
                  <c:v>1274.0217541031948</c:v>
                </c:pt>
                <c:pt idx="19">
                  <c:v>1260.4028060199657</c:v>
                </c:pt>
                <c:pt idx="20">
                  <c:v>1246.7838579367367</c:v>
                </c:pt>
                <c:pt idx="21">
                  <c:v>1233.1649098535079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E33-A14B-87ABE6F3CC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Capex!$E$2:$E$23</c:f>
              <c:numCache>
                <c:formatCode>0.00</c:formatCode>
                <c:ptCount val="22"/>
                <c:pt idx="0">
                  <c:v>8500</c:v>
                </c:pt>
                <c:pt idx="1">
                  <c:v>7000</c:v>
                </c:pt>
                <c:pt idx="2">
                  <c:v>6500</c:v>
                </c:pt>
                <c:pt idx="3">
                  <c:v>5500</c:v>
                </c:pt>
                <c:pt idx="4">
                  <c:v>4500</c:v>
                </c:pt>
                <c:pt idx="5">
                  <c:v>3284.9810947113906</c:v>
                </c:pt>
                <c:pt idx="6">
                  <c:v>3096.3247362003567</c:v>
                </c:pt>
                <c:pt idx="7">
                  <c:v>2944.6174750665359</c:v>
                </c:pt>
                <c:pt idx="8">
                  <c:v>2792.9102139327151</c:v>
                </c:pt>
                <c:pt idx="9">
                  <c:v>2641.2029527988948</c:v>
                </c:pt>
                <c:pt idx="10">
                  <c:v>2489.4956916650744</c:v>
                </c:pt>
                <c:pt idx="11">
                  <c:v>2337.7884305312532</c:v>
                </c:pt>
                <c:pt idx="12">
                  <c:v>2268.5713535707273</c:v>
                </c:pt>
                <c:pt idx="13">
                  <c:v>2199.3542766102009</c:v>
                </c:pt>
                <c:pt idx="14">
                  <c:v>2130.1371996496746</c:v>
                </c:pt>
                <c:pt idx="15">
                  <c:v>2060.9201226891482</c:v>
                </c:pt>
                <c:pt idx="16">
                  <c:v>1991.7030457286221</c:v>
                </c:pt>
                <c:pt idx="17">
                  <c:v>1970.9144519334814</c:v>
                </c:pt>
                <c:pt idx="18">
                  <c:v>1950.1258581383404</c:v>
                </c:pt>
                <c:pt idx="19">
                  <c:v>1929.3372643431987</c:v>
                </c:pt>
                <c:pt idx="20">
                  <c:v>1908.548670548058</c:v>
                </c:pt>
                <c:pt idx="21">
                  <c:v>1887.7600767529173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2-4E33-A14B-87ABE6F3CC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Capex!$F$2:$F$23</c:f>
              <c:numCache>
                <c:formatCode>0.00</c:formatCode>
                <c:ptCount val="22"/>
                <c:pt idx="0">
                  <c:v>8500</c:v>
                </c:pt>
                <c:pt idx="1">
                  <c:v>7000</c:v>
                </c:pt>
                <c:pt idx="2">
                  <c:v>5750</c:v>
                </c:pt>
                <c:pt idx="3">
                  <c:v>5000</c:v>
                </c:pt>
                <c:pt idx="4">
                  <c:v>4250</c:v>
                </c:pt>
                <c:pt idx="5">
                  <c:v>2699.0704726412873</c:v>
                </c:pt>
                <c:pt idx="6">
                  <c:v>2249.1145940782958</c:v>
                </c:pt>
                <c:pt idx="7">
                  <c:v>2150.803088292595</c:v>
                </c:pt>
                <c:pt idx="8">
                  <c:v>2052.4915825068942</c:v>
                </c:pt>
                <c:pt idx="9">
                  <c:v>1954.1800767211935</c:v>
                </c:pt>
                <c:pt idx="10">
                  <c:v>1855.8685709354929</c:v>
                </c:pt>
                <c:pt idx="11">
                  <c:v>1757.5570651497915</c:v>
                </c:pt>
                <c:pt idx="12">
                  <c:v>1717.059103495103</c:v>
                </c:pt>
                <c:pt idx="13">
                  <c:v>1676.5611418404142</c:v>
                </c:pt>
                <c:pt idx="14">
                  <c:v>1636.063180185726</c:v>
                </c:pt>
                <c:pt idx="15">
                  <c:v>1595.5652185310371</c:v>
                </c:pt>
                <c:pt idx="16">
                  <c:v>1555.0672568763484</c:v>
                </c:pt>
                <c:pt idx="17">
                  <c:v>1541.087482121364</c:v>
                </c:pt>
                <c:pt idx="18">
                  <c:v>1527.1077073663796</c:v>
                </c:pt>
                <c:pt idx="19">
                  <c:v>1513.1279326113954</c:v>
                </c:pt>
                <c:pt idx="20">
                  <c:v>1499.148157856411</c:v>
                </c:pt>
                <c:pt idx="21">
                  <c:v>1485.1683831014266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2-4E33-A14B-87ABE6F3CC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Capex!$G$2:$G$23</c:f>
              <c:numCache>
                <c:formatCode>0.00</c:formatCode>
                <c:ptCount val="22"/>
                <c:pt idx="0">
                  <c:v>9550</c:v>
                </c:pt>
                <c:pt idx="1">
                  <c:v>9500</c:v>
                </c:pt>
                <c:pt idx="2">
                  <c:v>9450</c:v>
                </c:pt>
                <c:pt idx="3">
                  <c:v>9400</c:v>
                </c:pt>
                <c:pt idx="4">
                  <c:v>9350</c:v>
                </c:pt>
                <c:pt idx="5">
                  <c:v>9321.2136968115337</c:v>
                </c:pt>
                <c:pt idx="6">
                  <c:v>9321.2136968115337</c:v>
                </c:pt>
                <c:pt idx="7">
                  <c:v>9305.6783406501836</c:v>
                </c:pt>
                <c:pt idx="8">
                  <c:v>9290.142984488828</c:v>
                </c:pt>
                <c:pt idx="9">
                  <c:v>9274.6076283274779</c:v>
                </c:pt>
                <c:pt idx="10">
                  <c:v>9259.0722721661241</c:v>
                </c:pt>
                <c:pt idx="11">
                  <c:v>9243.5369160047703</c:v>
                </c:pt>
                <c:pt idx="12">
                  <c:v>9228.0015598434184</c:v>
                </c:pt>
                <c:pt idx="13">
                  <c:v>9212.4662036820664</c:v>
                </c:pt>
                <c:pt idx="14">
                  <c:v>9196.9308475207145</c:v>
                </c:pt>
                <c:pt idx="15">
                  <c:v>9181.3954913593607</c:v>
                </c:pt>
                <c:pt idx="16">
                  <c:v>9165.8601351980087</c:v>
                </c:pt>
                <c:pt idx="17">
                  <c:v>9150.3247790366568</c:v>
                </c:pt>
                <c:pt idx="18">
                  <c:v>9134.789422875303</c:v>
                </c:pt>
                <c:pt idx="19">
                  <c:v>9119.2540667139492</c:v>
                </c:pt>
                <c:pt idx="20">
                  <c:v>9103.7187105525991</c:v>
                </c:pt>
                <c:pt idx="21">
                  <c:v>9088.1833543912453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2-4E33-A14B-87ABE6F3CC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Capex!$H$2:$H$23</c:f>
              <c:numCache>
                <c:formatCode>0.00</c:formatCode>
                <c:ptCount val="22"/>
                <c:pt idx="0">
                  <c:v>6000</c:v>
                </c:pt>
                <c:pt idx="1">
                  <c:v>5900</c:v>
                </c:pt>
                <c:pt idx="2">
                  <c:v>5850</c:v>
                </c:pt>
                <c:pt idx="3">
                  <c:v>5800</c:v>
                </c:pt>
                <c:pt idx="4">
                  <c:v>5750</c:v>
                </c:pt>
                <c:pt idx="5">
                  <c:v>5706.176159595333</c:v>
                </c:pt>
                <c:pt idx="6">
                  <c:v>5704.7973321852332</c:v>
                </c:pt>
                <c:pt idx="7">
                  <c:v>5675.7237304084092</c:v>
                </c:pt>
                <c:pt idx="8">
                  <c:v>5645.2818898632167</c:v>
                </c:pt>
                <c:pt idx="9">
                  <c:v>5614.8400493180243</c:v>
                </c:pt>
                <c:pt idx="10">
                  <c:v>5584.4122587753336</c:v>
                </c:pt>
                <c:pt idx="11">
                  <c:v>5553.9844682326402</c:v>
                </c:pt>
                <c:pt idx="12">
                  <c:v>5523.570668477877</c:v>
                </c:pt>
                <c:pt idx="13">
                  <c:v>5493.1568687231165</c:v>
                </c:pt>
                <c:pt idx="14">
                  <c:v>5462.7569736260011</c:v>
                </c:pt>
                <c:pt idx="15">
                  <c:v>5432.3570785288848</c:v>
                </c:pt>
                <c:pt idx="16">
                  <c:v>5401.9710234917029</c:v>
                </c:pt>
                <c:pt idx="17">
                  <c:v>5371.584968454521</c:v>
                </c:pt>
                <c:pt idx="18">
                  <c:v>5341.2126834964174</c:v>
                </c:pt>
                <c:pt idx="19">
                  <c:v>5310.8403985383147</c:v>
                </c:pt>
                <c:pt idx="20">
                  <c:v>5280.4818136784352</c:v>
                </c:pt>
                <c:pt idx="21">
                  <c:v>5250.1232288185556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2-4E33-A14B-87ABE6F3CC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Capex!$I$2:$I$23</c:f>
              <c:numCache>
                <c:formatCode>0.00</c:formatCode>
                <c:ptCount val="22"/>
                <c:pt idx="0">
                  <c:v>932</c:v>
                </c:pt>
                <c:pt idx="1">
                  <c:v>925</c:v>
                </c:pt>
                <c:pt idx="2">
                  <c:v>919</c:v>
                </c:pt>
                <c:pt idx="3">
                  <c:v>914</c:v>
                </c:pt>
                <c:pt idx="4">
                  <c:v>910</c:v>
                </c:pt>
                <c:pt idx="5">
                  <c:v>903.00818696589829</c:v>
                </c:pt>
                <c:pt idx="6">
                  <c:v>903.00818696589829</c:v>
                </c:pt>
                <c:pt idx="7">
                  <c:v>903.00818696589829</c:v>
                </c:pt>
                <c:pt idx="8">
                  <c:v>892.02997407495786</c:v>
                </c:pt>
                <c:pt idx="9">
                  <c:v>889.36692954163016</c:v>
                </c:pt>
                <c:pt idx="10">
                  <c:v>886.01212634810042</c:v>
                </c:pt>
                <c:pt idx="11">
                  <c:v>879.98422695251713</c:v>
                </c:pt>
                <c:pt idx="12">
                  <c:v>877.32097845047872</c:v>
                </c:pt>
                <c:pt idx="13">
                  <c:v>874.60078704079649</c:v>
                </c:pt>
                <c:pt idx="14">
                  <c:v>871.93719984048232</c:v>
                </c:pt>
                <c:pt idx="15">
                  <c:v>869.27463450378593</c:v>
                </c:pt>
                <c:pt idx="16">
                  <c:v>866.47464179498127</c:v>
                </c:pt>
                <c:pt idx="17">
                  <c:v>857.65524793933753</c:v>
                </c:pt>
                <c:pt idx="18">
                  <c:v>850.96054673283368</c:v>
                </c:pt>
                <c:pt idx="19">
                  <c:v>844.78554600762789</c:v>
                </c:pt>
                <c:pt idx="20">
                  <c:v>840.52131459311056</c:v>
                </c:pt>
                <c:pt idx="21">
                  <c:v>835.96127062791277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2-4E33-A14B-87ABE6F3CC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Capex!$J$2:$J$23</c:f>
              <c:numCache>
                <c:formatCode>0.00</c:formatCode>
                <c:ptCount val="22"/>
                <c:pt idx="0">
                  <c:v>1072</c:v>
                </c:pt>
                <c:pt idx="1">
                  <c:v>1070</c:v>
                </c:pt>
                <c:pt idx="2">
                  <c:v>1069</c:v>
                </c:pt>
                <c:pt idx="3">
                  <c:v>1066</c:v>
                </c:pt>
                <c:pt idx="4">
                  <c:v>1063</c:v>
                </c:pt>
                <c:pt idx="5">
                  <c:v>1056.2197820617114</c:v>
                </c:pt>
                <c:pt idx="6">
                  <c:v>1056.2197820617114</c:v>
                </c:pt>
                <c:pt idx="7">
                  <c:v>1056.2197820617114</c:v>
                </c:pt>
                <c:pt idx="8">
                  <c:v>1043.378917721315</c:v>
                </c:pt>
                <c:pt idx="9">
                  <c:v>1040.4783845813799</c:v>
                </c:pt>
                <c:pt idx="10">
                  <c:v>1036.7698862886098</c:v>
                </c:pt>
                <c:pt idx="11">
                  <c:v>1030.4508708406377</c:v>
                </c:pt>
                <c:pt idx="12">
                  <c:v>1027.4179200869746</c:v>
                </c:pt>
                <c:pt idx="13">
                  <c:v>1024.3293178738129</c:v>
                </c:pt>
                <c:pt idx="14">
                  <c:v>1021.2959405988962</c:v>
                </c:pt>
                <c:pt idx="15">
                  <c:v>1018.2639561026745</c:v>
                </c:pt>
                <c:pt idx="16">
                  <c:v>1015.0972282565402</c:v>
                </c:pt>
                <c:pt idx="17">
                  <c:v>1006.0516927170273</c:v>
                </c:pt>
                <c:pt idx="18">
                  <c:v>999.08126992211794</c:v>
                </c:pt>
                <c:pt idx="19">
                  <c:v>992.61832805431561</c:v>
                </c:pt>
                <c:pt idx="20">
                  <c:v>988.02187815672039</c:v>
                </c:pt>
                <c:pt idx="21">
                  <c:v>983.13625419646189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12-4E33-A14B-87ABE6F3CC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Capex!$K$2:$K$23</c:f>
              <c:numCache>
                <c:formatCode>0.00</c:formatCode>
                <c:ptCount val="22"/>
                <c:pt idx="0">
                  <c:v>4200</c:v>
                </c:pt>
                <c:pt idx="1">
                  <c:v>4190</c:v>
                </c:pt>
                <c:pt idx="2">
                  <c:v>4170</c:v>
                </c:pt>
                <c:pt idx="3">
                  <c:v>4150</c:v>
                </c:pt>
                <c:pt idx="4">
                  <c:v>4130</c:v>
                </c:pt>
                <c:pt idx="5">
                  <c:v>4103.296301758558</c:v>
                </c:pt>
                <c:pt idx="6">
                  <c:v>4103.296301758558</c:v>
                </c:pt>
                <c:pt idx="7">
                  <c:v>4103.296301758558</c:v>
                </c:pt>
                <c:pt idx="8">
                  <c:v>4053.410972914895</c:v>
                </c:pt>
                <c:pt idx="9">
                  <c:v>4042.142724479902</c:v>
                </c:pt>
                <c:pt idx="10">
                  <c:v>4053.4830485746247</c:v>
                </c:pt>
                <c:pt idx="11">
                  <c:v>4043.2752631907247</c:v>
                </c:pt>
                <c:pt idx="12">
                  <c:v>4033.0644408284184</c:v>
                </c:pt>
                <c:pt idx="13">
                  <c:v>4022.8540518219947</c:v>
                </c:pt>
                <c:pt idx="14">
                  <c:v>4012.6411178210515</c:v>
                </c:pt>
                <c:pt idx="15">
                  <c:v>4002.4335492369851</c:v>
                </c:pt>
                <c:pt idx="16">
                  <c:v>3992.22095774933</c:v>
                </c:pt>
                <c:pt idx="17">
                  <c:v>3982.0132576188375</c:v>
                </c:pt>
                <c:pt idx="18">
                  <c:v>3971.8021437849643</c:v>
                </c:pt>
                <c:pt idx="19">
                  <c:v>3961.5910864537982</c:v>
                </c:pt>
                <c:pt idx="20">
                  <c:v>3951.3835094590581</c:v>
                </c:pt>
                <c:pt idx="21">
                  <c:v>3941.172408101665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2-4E33-A14B-87ABE6F3CC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Capex!$L$2:$L$23</c:f>
              <c:numCache>
                <c:formatCode>0.00</c:formatCode>
                <c:ptCount val="22"/>
                <c:pt idx="0">
                  <c:v>4150</c:v>
                </c:pt>
                <c:pt idx="1">
                  <c:v>4140</c:v>
                </c:pt>
                <c:pt idx="2">
                  <c:v>4120</c:v>
                </c:pt>
                <c:pt idx="3">
                  <c:v>4100</c:v>
                </c:pt>
                <c:pt idx="4">
                  <c:v>4090</c:v>
                </c:pt>
                <c:pt idx="5">
                  <c:v>4078.2750870624459</c:v>
                </c:pt>
                <c:pt idx="6">
                  <c:v>4075.9109029450879</c:v>
                </c:pt>
                <c:pt idx="7">
                  <c:v>4073.5467188277303</c:v>
                </c:pt>
                <c:pt idx="8">
                  <c:v>4024.2573219124783</c:v>
                </c:pt>
                <c:pt idx="9">
                  <c:v>4011.3287639705168</c:v>
                </c:pt>
                <c:pt idx="10">
                  <c:v>4019.6541539925965</c:v>
                </c:pt>
                <c:pt idx="11">
                  <c:v>4008.3731872181838</c:v>
                </c:pt>
                <c:pt idx="12">
                  <c:v>3997.089609188426</c:v>
                </c:pt>
                <c:pt idx="13">
                  <c:v>3985.8064985442397</c:v>
                </c:pt>
                <c:pt idx="14">
                  <c:v>3974.5209943524842</c:v>
                </c:pt>
                <c:pt idx="15">
                  <c:v>3963.2403034503054</c:v>
                </c:pt>
                <c:pt idx="16">
                  <c:v>3951.9551657894563</c:v>
                </c:pt>
                <c:pt idx="17">
                  <c:v>3940.6743661402861</c:v>
                </c:pt>
                <c:pt idx="18">
                  <c:v>3929.3906483288351</c:v>
                </c:pt>
                <c:pt idx="19">
                  <c:v>3918.1066469018606</c:v>
                </c:pt>
                <c:pt idx="20">
                  <c:v>3906.8261419155242</c:v>
                </c:pt>
                <c:pt idx="21">
                  <c:v>3895.5422315064175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2-4E33-A14B-87ABE6F3CC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Capex!$M$2:$M$23</c:f>
              <c:numCache>
                <c:formatCode>0.00</c:formatCode>
                <c:ptCount val="22"/>
                <c:pt idx="0">
                  <c:v>6368.6447459658148</c:v>
                </c:pt>
                <c:pt idx="1">
                  <c:v>6368.6447459658148</c:v>
                </c:pt>
                <c:pt idx="2">
                  <c:v>6368.6447459658148</c:v>
                </c:pt>
                <c:pt idx="3">
                  <c:v>6368.6447459658148</c:v>
                </c:pt>
                <c:pt idx="4">
                  <c:v>6368.6447459658148</c:v>
                </c:pt>
                <c:pt idx="5">
                  <c:v>6368.6447459658148</c:v>
                </c:pt>
                <c:pt idx="6">
                  <c:v>6368.6447459658148</c:v>
                </c:pt>
                <c:pt idx="7">
                  <c:v>6368.6447459658148</c:v>
                </c:pt>
                <c:pt idx="8">
                  <c:v>6368.6447459658148</c:v>
                </c:pt>
                <c:pt idx="9">
                  <c:v>6368.6447459658148</c:v>
                </c:pt>
                <c:pt idx="10">
                  <c:v>6368.6447459658148</c:v>
                </c:pt>
                <c:pt idx="11">
                  <c:v>6368.6447459658148</c:v>
                </c:pt>
                <c:pt idx="12">
                  <c:v>6368.6447459658148</c:v>
                </c:pt>
                <c:pt idx="13">
                  <c:v>6368.6447459658148</c:v>
                </c:pt>
                <c:pt idx="14">
                  <c:v>6334.8245519338707</c:v>
                </c:pt>
                <c:pt idx="15">
                  <c:v>6301.0114040099797</c:v>
                </c:pt>
                <c:pt idx="16">
                  <c:v>6267.1921045495274</c:v>
                </c:pt>
                <c:pt idx="17">
                  <c:v>6233.378302199334</c:v>
                </c:pt>
                <c:pt idx="18">
                  <c:v>6199.5614470891378</c:v>
                </c:pt>
                <c:pt idx="19">
                  <c:v>6165.7432530308442</c:v>
                </c:pt>
                <c:pt idx="20">
                  <c:v>6131.930446911605</c:v>
                </c:pt>
                <c:pt idx="21">
                  <c:v>6098.1123232795744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2-4E33-A14B-87ABE6F3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12976"/>
        <c:axId val="572808352"/>
      </c:lineChart>
      <c:catAx>
        <c:axId val="57521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08352"/>
        <c:crosses val="autoZero"/>
        <c:auto val="1"/>
        <c:lblAlgn val="ctr"/>
        <c:lblOffset val="100"/>
        <c:noMultiLvlLbl val="0"/>
      </c:catAx>
      <c:valAx>
        <c:axId val="572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24</xdr:row>
      <xdr:rowOff>52386</xdr:rowOff>
    </xdr:from>
    <xdr:to>
      <xdr:col>13</xdr:col>
      <xdr:colOff>9525</xdr:colOff>
      <xdr:row>55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6AE3F-82BA-C91F-8B5D-3D3378A6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828675</xdr:colOff>
      <xdr:row>57</xdr:row>
      <xdr:rowOff>57150</xdr:rowOff>
    </xdr:from>
    <xdr:to>
      <xdr:col>12</xdr:col>
      <xdr:colOff>781050</xdr:colOff>
      <xdr:row>88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A6376-FDBD-4E69-A665-3FB895036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1</xdr:row>
      <xdr:rowOff>4762</xdr:rowOff>
    </xdr:from>
    <xdr:to>
      <xdr:col>36</xdr:col>
      <xdr:colOff>238124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0A18-4375-1687-1025-C7D1560C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FD70-C405-4CC7-BE94-B6169B989EFE}">
  <dimension ref="A1:S43"/>
  <sheetViews>
    <sheetView tabSelected="1" topLeftCell="A31" workbookViewId="0">
      <selection activeCell="D43" sqref="D43"/>
    </sheetView>
  </sheetViews>
  <sheetFormatPr defaultRowHeight="15"/>
  <cols>
    <col min="1" max="1" width="17.2851562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2" bestFit="1" customWidth="1"/>
    <col min="8" max="8" width="11.5703125" bestFit="1" customWidth="1"/>
    <col min="9" max="12" width="10.5703125" bestFit="1" customWidth="1"/>
    <col min="13" max="15" width="10.5703125" customWidth="1"/>
    <col min="16" max="16" width="15.140625" bestFit="1" customWidth="1"/>
  </cols>
  <sheetData>
    <row r="1" spans="1:19">
      <c r="A1" t="s">
        <v>162</v>
      </c>
      <c r="B1" t="s">
        <v>2</v>
      </c>
      <c r="C1" t="s">
        <v>55</v>
      </c>
      <c r="D1" t="s">
        <v>163</v>
      </c>
      <c r="E1" t="s">
        <v>75</v>
      </c>
      <c r="F1" t="s">
        <v>76</v>
      </c>
      <c r="G1" t="s">
        <v>105</v>
      </c>
      <c r="H1" t="s">
        <v>86</v>
      </c>
      <c r="I1" t="s">
        <v>136</v>
      </c>
      <c r="J1" t="s">
        <v>137</v>
      </c>
      <c r="K1" t="s">
        <v>165</v>
      </c>
      <c r="L1" t="s">
        <v>160</v>
      </c>
      <c r="M1" t="s">
        <v>164</v>
      </c>
      <c r="N1" t="s">
        <v>166</v>
      </c>
      <c r="O1" t="s">
        <v>167</v>
      </c>
      <c r="P1" t="s">
        <v>161</v>
      </c>
    </row>
    <row r="2" spans="1:19">
      <c r="A2">
        <v>2009</v>
      </c>
      <c r="B2" s="1">
        <f>Capex!B2*1000/'Capex Euro pro MW,+Projection'!P2</f>
        <v>3214285.7142857146</v>
      </c>
      <c r="C2" s="1">
        <f>Capex!C2*1000/'Capex Euro pro MW,+Projection'!P2</f>
        <v>4285714.2857142864</v>
      </c>
      <c r="D2" s="1">
        <f>Capex!D2*1000/'Capex Euro pro MW,+Projection'!P2</f>
        <v>8214285.7142857146</v>
      </c>
      <c r="E2" s="1">
        <f>Capex!E2*1000/'Capex Euro pro MW,+Projection'!P2</f>
        <v>12142857.142857144</v>
      </c>
      <c r="F2" s="1">
        <f>Capex!F2*1000/'Capex Euro pro MW,+Projection'!P2</f>
        <v>12142857.142857144</v>
      </c>
      <c r="G2" s="1">
        <f>Capex!H2*1000/'Capex Euro pro MW,+Projection'!P2</f>
        <v>8571428.5714285728</v>
      </c>
      <c r="H2" s="1">
        <f>Capex!G2*1000/'Capex Euro pro MW,+Projection'!P2</f>
        <v>13642857.142857144</v>
      </c>
      <c r="I2" s="1">
        <f>Capex!I2*1000/'Capex Euro pro MW,+Projection'!P2</f>
        <v>1331428.5714285716</v>
      </c>
      <c r="J2" s="1">
        <f>Capex!J2*1000/'Capex Euro pro MW,+Projection'!P2</f>
        <v>1531428.5714285716</v>
      </c>
      <c r="K2" s="1">
        <f>Capex!K2*1000/'Capex Euro pro MW,+Projection'!P2</f>
        <v>6000000</v>
      </c>
      <c r="L2" s="1">
        <f>Capex!L2*1000/'Capex Euro pro MW,+Projection'!P2</f>
        <v>5928571.4285714291</v>
      </c>
      <c r="M2" s="1">
        <f>Capex!M2*1000/'Capex Euro pro MW,+Projection'!P2</f>
        <v>9098063.9228083082</v>
      </c>
      <c r="N2" s="50">
        <f>Battery!I2</f>
        <v>7142857.1428571427</v>
      </c>
      <c r="O2" s="1">
        <f>Hydrogen!I3</f>
        <v>31470</v>
      </c>
      <c r="P2">
        <v>0.7</v>
      </c>
      <c r="S2" s="49"/>
    </row>
    <row r="3" spans="1:19">
      <c r="A3">
        <v>2010</v>
      </c>
      <c r="B3" s="1">
        <f>Capex!B3*1000/'Capex Euro pro MW,+Projection'!P3</f>
        <v>2812500</v>
      </c>
      <c r="C3" s="1">
        <f>Capex!C3*1000/'Capex Euro pro MW,+Projection'!P3</f>
        <v>4375000</v>
      </c>
      <c r="D3" s="1">
        <f>Capex!D3*1000/'Capex Euro pro MW,+Projection'!P3</f>
        <v>5312500</v>
      </c>
      <c r="E3" s="1">
        <f>Capex!E3*1000/'Capex Euro pro MW,+Projection'!P3</f>
        <v>8750000</v>
      </c>
      <c r="F3" s="1">
        <f>Capex!F3*1000/'Capex Euro pro MW,+Projection'!P3</f>
        <v>8750000</v>
      </c>
      <c r="G3" s="1">
        <f>Capex!H3*1000/'Capex Euro pro MW,+Projection'!P3</f>
        <v>7375000</v>
      </c>
      <c r="H3" s="1">
        <f>Capex!G3*1000/'Capex Euro pro MW,+Projection'!P3</f>
        <v>11875000</v>
      </c>
      <c r="I3" s="1">
        <f>Capex!I3*1000/'Capex Euro pro MW,+Projection'!P3</f>
        <v>1156250</v>
      </c>
      <c r="J3" s="1">
        <f>Capex!J3*1000/'Capex Euro pro MW,+Projection'!P3</f>
        <v>1337500</v>
      </c>
      <c r="K3" s="1">
        <f>Capex!K3*1000/'Capex Euro pro MW,+Projection'!P3</f>
        <v>5237500</v>
      </c>
      <c r="L3" s="1">
        <f>Capex!L3*1000/'Capex Euro pro MW,+Projection'!P3</f>
        <v>5175000</v>
      </c>
      <c r="M3" s="1">
        <f>Capex!M3*1000/'Capex Euro pro MW,+Projection'!P3</f>
        <v>7960805.9324572682</v>
      </c>
      <c r="N3" s="50">
        <f>Battery!I3</f>
        <v>5875000</v>
      </c>
      <c r="O3" s="1">
        <f>Hydrogen!I4</f>
        <v>30070</v>
      </c>
      <c r="P3">
        <v>0.8</v>
      </c>
      <c r="S3" s="49"/>
    </row>
    <row r="4" spans="1:19">
      <c r="A4">
        <v>2011</v>
      </c>
      <c r="B4" s="1">
        <f>Capex!B4*1000/'Capex Euro pro MW,+Projection'!P4</f>
        <v>3142857.1428571432</v>
      </c>
      <c r="C4" s="1">
        <f>Capex!C4*1000/'Capex Euro pro MW,+Projection'!P4</f>
        <v>7857142.8571428573</v>
      </c>
      <c r="D4" s="1">
        <f>Capex!D4*1000/'Capex Euro pro MW,+Projection'!P4</f>
        <v>5000000</v>
      </c>
      <c r="E4" s="1">
        <f>Capex!E4*1000/'Capex Euro pro MW,+Projection'!P4</f>
        <v>9285714.2857142854</v>
      </c>
      <c r="F4" s="1">
        <f>Capex!F4*1000/'Capex Euro pro MW,+Projection'!P4</f>
        <v>8214285.7142857146</v>
      </c>
      <c r="G4" s="1">
        <f>Capex!H4*1000/'Capex Euro pro MW,+Projection'!P4</f>
        <v>8357142.8571428573</v>
      </c>
      <c r="H4" s="1">
        <f>Capex!G4*1000/'Capex Euro pro MW,+Projection'!P4</f>
        <v>13500000</v>
      </c>
      <c r="I4" s="1">
        <f>Capex!I4*1000/'Capex Euro pro MW,+Projection'!P4</f>
        <v>1312857.142857143</v>
      </c>
      <c r="J4" s="1">
        <f>Capex!J4*1000/'Capex Euro pro MW,+Projection'!P4</f>
        <v>1527142.8571428573</v>
      </c>
      <c r="K4" s="1">
        <f>Capex!K4*1000/'Capex Euro pro MW,+Projection'!P4</f>
        <v>5957142.8571428573</v>
      </c>
      <c r="L4" s="1">
        <f>Capex!L4*1000/'Capex Euro pro MW,+Projection'!P4</f>
        <v>5885714.2857142864</v>
      </c>
      <c r="M4" s="1">
        <f>Capex!M4*1000/'Capex Euro pro MW,+Projection'!P4</f>
        <v>9098063.9228083082</v>
      </c>
      <c r="N4" s="50">
        <f>Battery!I4</f>
        <v>6142857.1428571427</v>
      </c>
      <c r="O4" s="1">
        <f>Hydrogen!I5</f>
        <v>28970</v>
      </c>
      <c r="P4">
        <v>0.7</v>
      </c>
      <c r="S4" s="49"/>
    </row>
    <row r="5" spans="1:19">
      <c r="A5">
        <v>2012</v>
      </c>
      <c r="B5" s="1">
        <f>Capex!B5*1000/'Capex Euro pro MW,+Projection'!P5</f>
        <v>2666666.6666666665</v>
      </c>
      <c r="C5" s="1">
        <f>Capex!C5*1000/'Capex Euro pro MW,+Projection'!P5</f>
        <v>7333333.333333333</v>
      </c>
      <c r="D5" s="1">
        <f>Capex!D5*1000/'Capex Euro pro MW,+Projection'!P5</f>
        <v>4000000</v>
      </c>
      <c r="E5" s="1">
        <f>Capex!E5*1000/'Capex Euro pro MW,+Projection'!P5</f>
        <v>7333333.333333333</v>
      </c>
      <c r="F5" s="1">
        <f>Capex!F5*1000/'Capex Euro pro MW,+Projection'!P5</f>
        <v>6666666.666666667</v>
      </c>
      <c r="G5" s="1">
        <f>Capex!H5*1000/'Capex Euro pro MW,+Projection'!P5</f>
        <v>7733333.333333333</v>
      </c>
      <c r="H5" s="1">
        <f>Capex!G5*1000/'Capex Euro pro MW,+Projection'!P5</f>
        <v>12533333.333333334</v>
      </c>
      <c r="I5" s="1">
        <f>Capex!I5*1000/'Capex Euro pro MW,+Projection'!P5</f>
        <v>1218666.6666666667</v>
      </c>
      <c r="J5" s="1">
        <f>Capex!J5*1000/'Capex Euro pro MW,+Projection'!P5</f>
        <v>1421333.3333333333</v>
      </c>
      <c r="K5" s="1">
        <f>Capex!K5*1000/'Capex Euro pro MW,+Projection'!P5</f>
        <v>5533333.333333333</v>
      </c>
      <c r="L5" s="1">
        <f>Capex!L5*1000/'Capex Euro pro MW,+Projection'!P5</f>
        <v>5466666.666666667</v>
      </c>
      <c r="M5" s="1">
        <f>Capex!M5*1000/'Capex Euro pro MW,+Projection'!P5</f>
        <v>8491526.3279544208</v>
      </c>
      <c r="N5" s="50">
        <f>Battery!I5</f>
        <v>5333333.333333333</v>
      </c>
      <c r="O5" s="1">
        <f>Hydrogen!I6</f>
        <v>27670</v>
      </c>
      <c r="P5">
        <v>0.75</v>
      </c>
      <c r="S5" s="49"/>
    </row>
    <row r="6" spans="1:19">
      <c r="A6">
        <v>2013</v>
      </c>
      <c r="B6" s="1">
        <f>Capex!B6*1000/'Capex Euro pro MW,+Projection'!P6</f>
        <v>2191780.8219178081</v>
      </c>
      <c r="C6" s="1">
        <f>Capex!C6*1000/'Capex Euro pro MW,+Projection'!P6</f>
        <v>7534246.5753424661</v>
      </c>
      <c r="D6" s="1">
        <f>Capex!D6*1000/'Capex Euro pro MW,+Projection'!P6</f>
        <v>3767123.2876712331</v>
      </c>
      <c r="E6" s="1">
        <f>Capex!E6*1000/'Capex Euro pro MW,+Projection'!P6</f>
        <v>6164383.5616438361</v>
      </c>
      <c r="F6" s="1">
        <f>Capex!F6*1000/'Capex Euro pro MW,+Projection'!P6</f>
        <v>5821917.8082191786</v>
      </c>
      <c r="G6" s="1">
        <f>Capex!H6*1000/'Capex Euro pro MW,+Projection'!P6</f>
        <v>7876712.3287671236</v>
      </c>
      <c r="H6" s="1">
        <f>Capex!G6*1000/'Capex Euro pro MW,+Projection'!P6</f>
        <v>12808219.178082192</v>
      </c>
      <c r="I6" s="1">
        <f>Capex!I6*1000/'Capex Euro pro MW,+Projection'!P6</f>
        <v>1246575.3424657534</v>
      </c>
      <c r="J6" s="1">
        <f>Capex!J6*1000/'Capex Euro pro MW,+Projection'!P6</f>
        <v>1456164.3835616438</v>
      </c>
      <c r="K6" s="1">
        <f>Capex!K6*1000/'Capex Euro pro MW,+Projection'!P6</f>
        <v>5657534.2465753425</v>
      </c>
      <c r="L6" s="1">
        <f>Capex!L6*1000/'Capex Euro pro MW,+Projection'!P6</f>
        <v>5602739.7260273974</v>
      </c>
      <c r="M6" s="1">
        <f>Capex!M6*1000/'Capex Euro pro MW,+Projection'!P6</f>
        <v>8724170.8848846778</v>
      </c>
      <c r="N6" s="50">
        <f>Battery!I6</f>
        <v>5068493.1506849313</v>
      </c>
      <c r="O6" s="1">
        <f>Hydrogen!I7</f>
        <v>26370</v>
      </c>
      <c r="P6">
        <v>0.73</v>
      </c>
      <c r="S6" s="49"/>
    </row>
    <row r="7" spans="1:19">
      <c r="A7">
        <v>2014</v>
      </c>
      <c r="B7" s="1">
        <f>Capex!B7*1000/'Capex Euro pro MW,+Projection'!P7</f>
        <v>2562263.0617271792</v>
      </c>
      <c r="C7" s="1">
        <f>Capex!C7*1000/'Capex Euro pro MW,+Projection'!P7</f>
        <v>8742485.4537113607</v>
      </c>
      <c r="D7" s="1">
        <f>Capex!D7*1000/'Capex Euro pro MW,+Projection'!P7</f>
        <v>2772881.0063978997</v>
      </c>
      <c r="E7" s="1">
        <f>Capex!E7*1000/'Capex Euro pro MW,+Projection'!P7</f>
        <v>4499974.1023443714</v>
      </c>
      <c r="F7" s="1">
        <f>Capex!F7*1000/'Capex Euro pro MW,+Projection'!P7</f>
        <v>3697356.8118373798</v>
      </c>
      <c r="G7" s="1">
        <f>Capex!H7*1000/'Capex Euro pro MW,+Projection'!P7</f>
        <v>7816679.6706785383</v>
      </c>
      <c r="H7" s="1">
        <f>Capex!G7*1000/'Capex Euro pro MW,+Projection'!P7</f>
        <v>12768785.886043198</v>
      </c>
      <c r="I7" s="1">
        <f>Capex!I7*1000/'Capex Euro pro MW,+Projection'!P7</f>
        <v>1236997.5163916415</v>
      </c>
      <c r="J7" s="1">
        <f>Capex!J7*1000/'Capex Euro pro MW,+Projection'!P7</f>
        <v>1446876.4137831663</v>
      </c>
      <c r="K7" s="1">
        <f>Capex!K7*1000/'Capex Euro pro MW,+Projection'!P7</f>
        <v>5620953.8380254218</v>
      </c>
      <c r="L7" s="1">
        <f>Capex!L7*1000/'Capex Euro pro MW,+Projection'!P7</f>
        <v>5586678.2014554059</v>
      </c>
      <c r="M7" s="1">
        <f>Capex!M7*1000/'Capex Euro pro MW,+Projection'!P7</f>
        <v>8724170.8848846778</v>
      </c>
      <c r="N7" s="50">
        <f>Battery!I7</f>
        <v>4657534.2465753425</v>
      </c>
      <c r="O7" s="1">
        <f>Hydrogen!I8</f>
        <v>25070</v>
      </c>
      <c r="P7">
        <v>0.73</v>
      </c>
      <c r="S7" s="49"/>
    </row>
    <row r="8" spans="1:19">
      <c r="A8">
        <v>2015</v>
      </c>
      <c r="B8" s="1">
        <f>Capex!B8*1000/'Capex Euro pro MW,+Projection'!P8</f>
        <v>2038585.5825471766</v>
      </c>
      <c r="C8" s="1">
        <f>Capex!C8*1000/'Capex Euro pro MW,+Projection'!P8</f>
        <v>6763872.9482176611</v>
      </c>
      <c r="D8" s="1">
        <f>Capex!D8*1000/'Capex Euro pro MW,+Projection'!P8</f>
        <v>2111322.9885122348</v>
      </c>
      <c r="E8" s="1">
        <f>Capex!E8*1000/'Capex Euro pro MW,+Projection'!P8</f>
        <v>3365570.3654351705</v>
      </c>
      <c r="F8" s="1">
        <f>Capex!F8*1000/'Capex Euro pro MW,+Projection'!P8</f>
        <v>2444689.7761720605</v>
      </c>
      <c r="G8" s="1">
        <f>Capex!H8*1000/'Capex Euro pro MW,+Projection'!P8</f>
        <v>6200866.665418731</v>
      </c>
      <c r="H8" s="1">
        <f>Capex!G8*1000/'Capex Euro pro MW,+Projection'!P8</f>
        <v>10131754.018273406</v>
      </c>
      <c r="I8" s="1">
        <f>Capex!I8*1000/'Capex Euro pro MW,+Projection'!P8</f>
        <v>981530.63800641114</v>
      </c>
      <c r="J8" s="1">
        <f>Capex!J8*1000/'Capex Euro pro MW,+Projection'!P8</f>
        <v>1148064.9805018601</v>
      </c>
      <c r="K8" s="1">
        <f>Capex!K8*1000/'Capex Euro pro MW,+Projection'!P8</f>
        <v>4460104.6758245192</v>
      </c>
      <c r="L8" s="1">
        <f>Capex!L8*1000/'Capex Euro pro MW,+Projection'!P8</f>
        <v>4430337.9379837904</v>
      </c>
      <c r="M8" s="1">
        <f>Capex!M8*1000/'Capex Euro pro MW,+Projection'!P8</f>
        <v>6922439.9412671905</v>
      </c>
      <c r="N8" s="50">
        <f>Battery!I8</f>
        <v>3369565.2173913042</v>
      </c>
      <c r="O8" s="1">
        <f>Hydrogen!I9</f>
        <v>23670</v>
      </c>
      <c r="P8">
        <v>0.92</v>
      </c>
      <c r="S8" s="49"/>
    </row>
    <row r="9" spans="1:19">
      <c r="A9">
        <v>2016</v>
      </c>
      <c r="B9" s="1">
        <f>Capex!B9*1000/'Capex Euro pro MW,+Projection'!P9</f>
        <v>2129313.159299951</v>
      </c>
      <c r="C9" s="1">
        <f>Capex!C9*1000/'Capex Euro pro MW,+Projection'!P9</f>
        <v>6890108.5330269597</v>
      </c>
      <c r="D9" s="1">
        <f>Capex!D9*1000/'Capex Euro pro MW,+Projection'!P9</f>
        <v>2108715.4280124721</v>
      </c>
      <c r="E9" s="1">
        <f>Capex!E9*1000/'Capex Euro pro MW,+Projection'!P9</f>
        <v>3346156.2216665181</v>
      </c>
      <c r="F9" s="1">
        <f>Capex!F9*1000/'Capex Euro pro MW,+Projection'!P9</f>
        <v>2444094.4185143127</v>
      </c>
      <c r="G9" s="1">
        <f>Capex!H9*1000/'Capex Euro pro MW,+Projection'!P9</f>
        <v>6449686.0572822839</v>
      </c>
      <c r="H9" s="1">
        <f>Capex!G9*1000/'Capex Euro pro MW,+Projection'!P9</f>
        <v>10574634.478011573</v>
      </c>
      <c r="I9" s="1">
        <f>Capex!I9*1000/'Capex Euro pro MW,+Projection'!P9</f>
        <v>1026145.6670067025</v>
      </c>
      <c r="J9" s="1">
        <f>Capex!J9*1000/'Capex Euro pro MW,+Projection'!P9</f>
        <v>1200249.7523428539</v>
      </c>
      <c r="K9" s="1">
        <f>Capex!K9*1000/'Capex Euro pro MW,+Projection'!P9</f>
        <v>4662836.7065438163</v>
      </c>
      <c r="L9" s="1">
        <f>Capex!L9*1000/'Capex Euro pro MW,+Projection'!P9</f>
        <v>4629030.3623042386</v>
      </c>
      <c r="M9" s="1">
        <f>Capex!M9*1000/'Capex Euro pro MW,+Projection'!P9</f>
        <v>7237096.3022338804</v>
      </c>
      <c r="N9" s="50">
        <f>Battery!I9</f>
        <v>3181818.1818181821</v>
      </c>
      <c r="O9" s="1">
        <f>Hydrogen!I10</f>
        <v>22370</v>
      </c>
      <c r="P9">
        <v>0.88</v>
      </c>
      <c r="S9" s="49"/>
    </row>
    <row r="10" spans="1:19">
      <c r="A10">
        <v>2017</v>
      </c>
      <c r="B10" s="1">
        <f>Capex!B10*1000/'Capex Euro pro MW,+Projection'!P10</f>
        <v>2178553.2271283418</v>
      </c>
      <c r="C10" s="1">
        <f>Capex!C10*1000/'Capex Euro pro MW,+Projection'!P10</f>
        <v>7006608.6841633096</v>
      </c>
      <c r="D10" s="1">
        <f>Capex!D10*1000/'Capex Euro pro MW,+Projection'!P10</f>
        <v>2081084.7104361109</v>
      </c>
      <c r="E10" s="1">
        <f>Capex!E10*1000/'Capex Euro pro MW,+Projection'!P10</f>
        <v>3285776.7222737828</v>
      </c>
      <c r="F10" s="1">
        <f>Capex!F10*1000/'Capex Euro pro MW,+Projection'!P10</f>
        <v>2414695.9794198754</v>
      </c>
      <c r="G10" s="1">
        <f>Capex!H10*1000/'Capex Euro pro MW,+Projection'!P10</f>
        <v>6641508.1057214309</v>
      </c>
      <c r="H10" s="1">
        <f>Capex!G10*1000/'Capex Euro pro MW,+Projection'!P10</f>
        <v>10929579.981751563</v>
      </c>
      <c r="I10" s="1">
        <f>Capex!I10*1000/'Capex Euro pro MW,+Projection'!P10</f>
        <v>1049447.0283234799</v>
      </c>
      <c r="J10" s="1">
        <f>Capex!J10*1000/'Capex Euro pro MW,+Projection'!P10</f>
        <v>1227504.6090839</v>
      </c>
      <c r="K10" s="1">
        <f>Capex!K10*1000/'Capex Euro pro MW,+Projection'!P10</f>
        <v>4768718.7916645827</v>
      </c>
      <c r="L10" s="1">
        <f>Capex!L10*1000/'Capex Euro pro MW,+Projection'!P10</f>
        <v>4734420.3787205629</v>
      </c>
      <c r="M10" s="1">
        <f>Capex!M10*1000/'Capex Euro pro MW,+Projection'!P10</f>
        <v>7492523.2305480177</v>
      </c>
      <c r="N10" s="50">
        <f>Battery!I10</f>
        <v>2941176.4705882357</v>
      </c>
      <c r="O10" s="1">
        <f>Hydrogen!I11</f>
        <v>21070</v>
      </c>
      <c r="P10">
        <v>0.85</v>
      </c>
      <c r="S10" s="49"/>
    </row>
    <row r="11" spans="1:19">
      <c r="A11">
        <v>2018</v>
      </c>
      <c r="B11" s="1">
        <f>Capex!B11*1000/'Capex Euro pro MW,+Projection'!P11</f>
        <v>2167495.5354070221</v>
      </c>
      <c r="C11" s="1">
        <f>Capex!C11*1000/'Capex Euro pro MW,+Projection'!P11</f>
        <v>6879928.5341340061</v>
      </c>
      <c r="D11" s="1">
        <f>Capex!D11*1000/'Capex Euro pro MW,+Projection'!P11</f>
        <v>1979028.7424593095</v>
      </c>
      <c r="E11" s="1">
        <f>Capex!E11*1000/'Capex Euro pro MW,+Projection'!P11</f>
        <v>3107297.5915281116</v>
      </c>
      <c r="F11" s="1">
        <f>Capex!F11*1000/'Capex Euro pro MW,+Projection'!P11</f>
        <v>2299035.3843778749</v>
      </c>
      <c r="G11" s="1">
        <f>Capex!H11*1000/'Capex Euro pro MW,+Projection'!P11</f>
        <v>6605694.1756682638</v>
      </c>
      <c r="H11" s="1">
        <f>Capex!G11*1000/'Capex Euro pro MW,+Projection'!P11</f>
        <v>10911303.092149975</v>
      </c>
      <c r="I11" s="1">
        <f>Capex!I11*1000/'Capex Euro pro MW,+Projection'!P11</f>
        <v>1046314.0347548591</v>
      </c>
      <c r="J11" s="1">
        <f>Capex!J11*1000/'Capex Euro pro MW,+Projection'!P11</f>
        <v>1224092.2171545646</v>
      </c>
      <c r="K11" s="1">
        <f>Capex!K11*1000/'Capex Euro pro MW,+Projection'!P11</f>
        <v>4755462.028799885</v>
      </c>
      <c r="L11" s="1">
        <f>Capex!L11*1000/'Capex Euro pro MW,+Projection'!P11</f>
        <v>4719210.3105535489</v>
      </c>
      <c r="M11" s="1">
        <f>Capex!M11*1000/'Capex Euro pro MW,+Projection'!P11</f>
        <v>7492523.2305480177</v>
      </c>
      <c r="N11" s="50">
        <f>Battery!I11</f>
        <v>2705882.3529411764</v>
      </c>
      <c r="O11" s="1">
        <f>Hydrogen!I12</f>
        <v>19670</v>
      </c>
      <c r="P11">
        <v>0.85</v>
      </c>
      <c r="S11" s="49"/>
    </row>
    <row r="12" spans="1:19">
      <c r="A12">
        <v>2019</v>
      </c>
      <c r="B12" s="1">
        <f>Capex!B12*1000/'Capex Euro pro MW,+Projection'!P12</f>
        <v>2107401.6062587616</v>
      </c>
      <c r="C12" s="1">
        <f>Capex!C12*1000/'Capex Euro pro MW,+Projection'!P12</f>
        <v>6598001.2948149387</v>
      </c>
      <c r="D12" s="1">
        <f>Capex!D12*1000/'Capex Euro pro MW,+Projection'!P12</f>
        <v>1833823.9750691173</v>
      </c>
      <c r="E12" s="1">
        <f>Capex!E12*1000/'Capex Euro pro MW,+Projection'!P12</f>
        <v>2861489.3007644531</v>
      </c>
      <c r="F12" s="1">
        <f>Capex!F12*1000/'Capex Euro pro MW,+Projection'!P12</f>
        <v>2133182.2654430955</v>
      </c>
      <c r="G12" s="1">
        <f>Capex!H12*1000/'Capex Euro pro MW,+Projection'!P12</f>
        <v>6418864.6652590046</v>
      </c>
      <c r="H12" s="1">
        <f>Capex!G12*1000/'Capex Euro pro MW,+Projection'!P12</f>
        <v>10642611.807087498</v>
      </c>
      <c r="I12" s="1">
        <f>Capex!I12*1000/'Capex Euro pro MW,+Projection'!P12</f>
        <v>1018404.742928851</v>
      </c>
      <c r="J12" s="1">
        <f>Capex!J12*1000/'Capex Euro pro MW,+Projection'!P12</f>
        <v>1191689.5244696664</v>
      </c>
      <c r="K12" s="1">
        <f>Capex!K12*1000/'Capex Euro pro MW,+Projection'!P12</f>
        <v>4659175.9179018671</v>
      </c>
      <c r="L12" s="1">
        <f>Capex!L12*1000/'Capex Euro pro MW,+Projection'!P12</f>
        <v>4620292.1310259728</v>
      </c>
      <c r="M12" s="1">
        <f>Capex!M12*1000/'Capex Euro pro MW,+Projection'!P12</f>
        <v>7320281.3172020866</v>
      </c>
      <c r="N12" s="50">
        <f>Battery!I12</f>
        <v>2413793.1034482759</v>
      </c>
      <c r="O12" s="1">
        <f>Hydrogen!I13</f>
        <v>18870</v>
      </c>
      <c r="P12">
        <v>0.87</v>
      </c>
      <c r="S12" s="49"/>
    </row>
    <row r="13" spans="1:19">
      <c r="A13">
        <v>2020</v>
      </c>
      <c r="B13" s="1">
        <f>Capex!B13*1000/'Capex Euro pro MW,+Projection'!P13</f>
        <v>1984668.2728163747</v>
      </c>
      <c r="C13" s="1">
        <f>Capex!C13*1000/'Capex Euro pro MW,+Projection'!P13</f>
        <v>6122372.8249609647</v>
      </c>
      <c r="D13" s="1">
        <f>Capex!D13*1000/'Capex Euro pro MW,+Projection'!P13</f>
        <v>1639868.788619403</v>
      </c>
      <c r="E13" s="1">
        <f>Capex!E13*1000/'Capex Euro pro MW,+Projection'!P13</f>
        <v>2541074.3810122316</v>
      </c>
      <c r="F13" s="1">
        <f>Capex!F13*1000/'Capex Euro pro MW,+Projection'!P13</f>
        <v>1910388.1142932517</v>
      </c>
      <c r="G13" s="1">
        <f>Capex!H13*1000/'Capex Euro pro MW,+Projection'!P13</f>
        <v>6036939.6393833039</v>
      </c>
      <c r="H13" s="1">
        <f>Capex!G13*1000/'Capex Euro pro MW,+Projection'!P13</f>
        <v>10047322.734787792</v>
      </c>
      <c r="I13" s="1">
        <f>Capex!I13*1000/'Capex Euro pro MW,+Projection'!P13</f>
        <v>956504.59451360558</v>
      </c>
      <c r="J13" s="1">
        <f>Capex!J13*1000/'Capex Euro pro MW,+Projection'!P13</f>
        <v>1120055.2943919974</v>
      </c>
      <c r="K13" s="1">
        <f>Capex!K13*1000/'Capex Euro pro MW,+Projection'!P13</f>
        <v>4394864.4165116576</v>
      </c>
      <c r="L13" s="1">
        <f>Capex!L13*1000/'Capex Euro pro MW,+Projection'!P13</f>
        <v>4356927.3774110693</v>
      </c>
      <c r="M13" s="1">
        <f>Capex!M13*1000/'Capex Euro pro MW,+Projection'!P13</f>
        <v>6922439.9412671905</v>
      </c>
      <c r="N13" s="50">
        <f>Battery!I13</f>
        <v>2148478.260869565</v>
      </c>
      <c r="O13" s="1">
        <f>Hydrogen!I14</f>
        <v>17070</v>
      </c>
      <c r="P13">
        <v>0.92</v>
      </c>
    </row>
    <row r="14" spans="1:19">
      <c r="A14">
        <v>2021</v>
      </c>
      <c r="B14" s="1">
        <f>Capex!B14*1000/'Capex Euro pro MW,+Projection'!P14</f>
        <v>2160971.1155537716</v>
      </c>
      <c r="C14" s="1">
        <f>Capex!C14*1000/'Capex Euro pro MW,+Projection'!P14</f>
        <v>6547865.3267220343</v>
      </c>
      <c r="D14" s="1">
        <f>Capex!D14*1000/'Capex Euro pro MW,+Projection'!P14</f>
        <v>1746661.1410450132</v>
      </c>
      <c r="E14" s="1">
        <f>Capex!E14*1000/'Capex Euro pro MW,+Projection'!P14</f>
        <v>2700680.1828222945</v>
      </c>
      <c r="F14" s="1">
        <f>Capex!F14*1000/'Capex Euro pro MW,+Projection'!P14</f>
        <v>2044117.9803513133</v>
      </c>
      <c r="G14" s="1">
        <f>Capex!H14*1000/'Capex Euro pro MW,+Projection'!P14</f>
        <v>6575679.3672355684</v>
      </c>
      <c r="H14" s="1">
        <f>Capex!G14*1000/'Capex Euro pro MW,+Projection'!P14</f>
        <v>10985716.142670738</v>
      </c>
      <c r="I14" s="1">
        <f>Capex!I14*1000/'Capex Euro pro MW,+Projection'!P14</f>
        <v>1044429.7362505699</v>
      </c>
      <c r="J14" s="1">
        <f>Capex!J14*1000/'Capex Euro pro MW,+Projection'!P14</f>
        <v>1223116.5715321128</v>
      </c>
      <c r="K14" s="1">
        <f>Capex!K14*1000/'Capex Euro pro MW,+Projection'!P14</f>
        <v>4801267.1914624032</v>
      </c>
      <c r="L14" s="1">
        <f>Capex!L14*1000/'Capex Euro pro MW,+Projection'!P14</f>
        <v>4758440.0109386025</v>
      </c>
      <c r="M14" s="1">
        <f>Capex!M14*1000/'Capex Euro pro MW,+Projection'!P14</f>
        <v>7581719.9356735898</v>
      </c>
      <c r="N14" s="50">
        <f>Battery!I14</f>
        <v>2040000</v>
      </c>
      <c r="O14" s="1">
        <f>Hydrogen!I15</f>
        <v>15770</v>
      </c>
      <c r="P14">
        <v>0.84</v>
      </c>
    </row>
    <row r="15" spans="1:19">
      <c r="A15">
        <v>2022</v>
      </c>
      <c r="B15" s="1">
        <f>Capex!B15*1000/'Capex Euro pro MW,+Projection'!P15</f>
        <v>1806744.5381413179</v>
      </c>
      <c r="C15" s="1">
        <f>Capex!C15*1000/'Capex Euro pro MW,+Projection'!P15</f>
        <v>5367830.7499289308</v>
      </c>
      <c r="D15" s="1">
        <f>Capex!D15*1000/'Capex Euro pro MW,+Projection'!P15</f>
        <v>1425711.4314257714</v>
      </c>
      <c r="E15" s="1">
        <f>Capex!E15*1000/'Capex Euro pro MW,+Projection'!P15</f>
        <v>2199354.2766102008</v>
      </c>
      <c r="F15" s="1">
        <f>Capex!F15*1000/'Capex Euro pro MW,+Projection'!P15</f>
        <v>1676561.1418404141</v>
      </c>
      <c r="G15" s="1">
        <f>Capex!H15*1000/'Capex Euro pro MW,+Projection'!P15</f>
        <v>5493156.8687231168</v>
      </c>
      <c r="H15" s="1">
        <f>Capex!G15*1000/'Capex Euro pro MW,+Projection'!P15</f>
        <v>9212466.2036820669</v>
      </c>
      <c r="I15" s="1">
        <f>Capex!I15*1000/'Capex Euro pro MW,+Projection'!P15</f>
        <v>874600.78704079648</v>
      </c>
      <c r="J15" s="1">
        <f>Capex!J15*1000/'Capex Euro pro MW,+Projection'!P15</f>
        <v>1024329.3178738129</v>
      </c>
      <c r="K15" s="1">
        <f>Capex!K15*1000/'Capex Euro pro MW,+Projection'!P15</f>
        <v>4022854.0518219946</v>
      </c>
      <c r="L15" s="1">
        <f>Capex!L15*1000/'Capex Euro pro MW,+Projection'!P15</f>
        <v>3985806.4985442399</v>
      </c>
      <c r="M15" s="1">
        <f>Capex!M15*1000/'Capex Euro pro MW,+Projection'!P15</f>
        <v>6368644.7459658151</v>
      </c>
      <c r="N15" s="50">
        <f>Battery!I15</f>
        <v>1613400</v>
      </c>
      <c r="O15" s="1">
        <f>Hydrogen!I16</f>
        <v>14470</v>
      </c>
      <c r="P15">
        <v>1</v>
      </c>
    </row>
    <row r="16" spans="1:19">
      <c r="A16">
        <v>2023</v>
      </c>
      <c r="B16" s="1">
        <f>Capex!B16*1000/'Capex Euro pro MW,+Projection'!P16</f>
        <v>1957263.8667435402</v>
      </c>
      <c r="C16" s="1">
        <f>Capex!C16*1000/'Capex Euro pro MW,+Projection'!P16</f>
        <v>5690711.5493601672</v>
      </c>
      <c r="D16" s="1">
        <f>Capex!D16*1000/'Capex Euro pro MW,+Projection'!P16</f>
        <v>1504595.1134497083</v>
      </c>
      <c r="E16" s="1">
        <f>Capex!E16*1000/'Capex Euro pro MW,+Projection'!P16</f>
        <v>2315366.5213583419</v>
      </c>
      <c r="F16" s="1">
        <f>Capex!F16*1000/'Capex Euro pro MW,+Projection'!P16</f>
        <v>1778329.5436801368</v>
      </c>
      <c r="G16" s="1">
        <f>Capex!H16*1000/'Capex Euro pro MW,+Projection'!P16</f>
        <v>5937779.3191586966</v>
      </c>
      <c r="H16" s="1">
        <f>Capex!G16*1000/'Capex Euro pro MW,+Projection'!P16</f>
        <v>9996663.9646964278</v>
      </c>
      <c r="I16" s="1">
        <f>Capex!I16*1000/'Capex Euro pro MW,+Projection'!P16</f>
        <v>947757.82591356768</v>
      </c>
      <c r="J16" s="1">
        <f>Capex!J16*1000/'Capex Euro pro MW,+Projection'!P16</f>
        <v>1110104.2832596698</v>
      </c>
      <c r="K16" s="1">
        <f>Capex!K16*1000/'Capex Euro pro MW,+Projection'!P16</f>
        <v>4361566.4324141862</v>
      </c>
      <c r="L16" s="1">
        <f>Capex!L16*1000/'Capex Euro pro MW,+Projection'!P16</f>
        <v>4320131.5156005258</v>
      </c>
      <c r="M16" s="1">
        <f>Capex!M16*1000/'Capex Euro pro MW,+Projection'!P16</f>
        <v>6885678.8607976856</v>
      </c>
      <c r="N16" s="50">
        <f>Battery!I16</f>
        <v>1621739.1304347825</v>
      </c>
      <c r="O16" s="1">
        <f>Hydrogen!I17</f>
        <v>14370</v>
      </c>
      <c r="P16">
        <v>0.92</v>
      </c>
    </row>
    <row r="17" spans="1:16">
      <c r="A17">
        <v>2024</v>
      </c>
      <c r="B17" s="1">
        <f>Capex!B17*1000/'Capex Euro pro MW,+Projection'!P17</f>
        <v>2189976.6854849542</v>
      </c>
      <c r="C17" s="1">
        <f>Capex!C17*1000/'Capex Euro pro MW,+Projection'!P17</f>
        <v>6350107.6987984516</v>
      </c>
      <c r="D17" s="1">
        <f>Capex!D17*1000/'Capex Euro pro MW,+Projection'!P17</f>
        <v>1637492.1674654779</v>
      </c>
      <c r="E17" s="1">
        <f>Capex!E17*1000/'Capex Euro pro MW,+Projection'!P17</f>
        <v>2513317.2227916443</v>
      </c>
      <c r="F17" s="1">
        <f>Capex!F17*1000/'Capex Euro pro MW,+Projection'!P17</f>
        <v>1945811.2421110207</v>
      </c>
      <c r="G17" s="1">
        <f>Capex!H17*1000/'Capex Euro pro MW,+Projection'!P17</f>
        <v>6624825.7055230308</v>
      </c>
      <c r="H17" s="1">
        <f>Capex!G17*1000/'Capex Euro pro MW,+Projection'!P17</f>
        <v>11196823.76995044</v>
      </c>
      <c r="I17" s="1">
        <f>Capex!I17*1000/'Capex Euro pro MW,+Projection'!P17</f>
        <v>1060091.017687544</v>
      </c>
      <c r="J17" s="1">
        <f>Capex!J17*1000/'Capex Euro pro MW,+Projection'!P17</f>
        <v>1241785.3123203348</v>
      </c>
      <c r="K17" s="1">
        <f>Capex!K17*1000/'Capex Euro pro MW,+Projection'!P17</f>
        <v>4881016.5234597381</v>
      </c>
      <c r="L17" s="1">
        <f>Capex!L17*1000/'Capex Euro pro MW,+Projection'!P17</f>
        <v>4833219.8822564706</v>
      </c>
      <c r="M17" s="1">
        <f>Capex!M17*1000/'Capex Euro pro MW,+Projection'!P17</f>
        <v>7684160.2487926595</v>
      </c>
      <c r="N17" s="50">
        <f>Battery!I17</f>
        <v>1726097.5609756098</v>
      </c>
      <c r="O17" s="1">
        <f>Hydrogen!I18</f>
        <v>14170</v>
      </c>
      <c r="P17">
        <v>0.82</v>
      </c>
    </row>
    <row r="18" spans="1:16">
      <c r="A18">
        <v>2025</v>
      </c>
      <c r="B18" s="1">
        <f>Capex!B18*1000/'Capex Euro pro MW,+Projection'!P18</f>
        <v>2186197.3194166925</v>
      </c>
      <c r="C18" s="1">
        <f>Capex!C18*1000/'Capex Euro pro MW,+Projection'!P18</f>
        <v>6315514.6349001275</v>
      </c>
      <c r="D18" s="1">
        <f>Capex!D18*1000/'Capex Euro pro MW,+Projection'!P18</f>
        <v>1586902.0125239661</v>
      </c>
      <c r="E18" s="1">
        <f>Capex!E18*1000/'Capex Euro pro MW,+Projection'!P18</f>
        <v>2428906.153327588</v>
      </c>
      <c r="F18" s="1">
        <f>Capex!F18*1000/'Capex Euro pro MW,+Projection'!P18</f>
        <v>1896423.4839955471</v>
      </c>
      <c r="G18" s="1">
        <f>Capex!H18*1000/'Capex Euro pro MW,+Projection'!P18</f>
        <v>6587769.5408435408</v>
      </c>
      <c r="H18" s="1">
        <f>Capex!G18*1000/'Capex Euro pro MW,+Projection'!P18</f>
        <v>11177878.213656109</v>
      </c>
      <c r="I18" s="1">
        <f>Capex!I18*1000/'Capex Euro pro MW,+Projection'!P18</f>
        <v>1056676.3924329041</v>
      </c>
      <c r="J18" s="1">
        <f>Capex!J18*1000/'Capex Euro pro MW,+Projection'!P18</f>
        <v>1237923.4490933418</v>
      </c>
      <c r="K18" s="1">
        <f>Capex!K18*1000/'Capex Euro pro MW,+Projection'!P18</f>
        <v>4868562.1435967442</v>
      </c>
      <c r="L18" s="1">
        <f>Capex!L18*1000/'Capex Euro pro MW,+Projection'!P18</f>
        <v>4819457.5192554342</v>
      </c>
      <c r="M18" s="1">
        <f>Capex!M18*1000/'Capex Euro pro MW,+Projection'!P18</f>
        <v>7642917.2006701557</v>
      </c>
      <c r="N18" s="50">
        <f>Battery!I18</f>
        <v>1639268.2926829271</v>
      </c>
      <c r="O18" s="1">
        <f>Hydrogen!I19</f>
        <v>13570</v>
      </c>
      <c r="P18">
        <v>0.82</v>
      </c>
    </row>
    <row r="19" spans="1:16">
      <c r="A19">
        <v>2026</v>
      </c>
      <c r="B19" s="1">
        <f>Capex!B19*1000/'Capex Euro pro MW,+Projection'!P19</f>
        <v>2185921.8062767428</v>
      </c>
      <c r="C19" s="1">
        <f>Capex!C19*1000/'Capex Euro pro MW,+Projection'!P19</f>
        <v>6280921.5710018072</v>
      </c>
      <c r="D19" s="1">
        <f>Capex!D19*1000/'Capex Euro pro MW,+Projection'!P19</f>
        <v>1570293.5392517359</v>
      </c>
      <c r="E19" s="1">
        <f>Capex!E19*1000/'Capex Euro pro MW,+Projection'!P19</f>
        <v>2403554.2096749772</v>
      </c>
      <c r="F19" s="1">
        <f>Capex!F19*1000/'Capex Euro pro MW,+Projection'!P19</f>
        <v>1879374.9781967856</v>
      </c>
      <c r="G19" s="1">
        <f>Capex!H19*1000/'Capex Euro pro MW,+Projection'!P19</f>
        <v>6550713.3761640508</v>
      </c>
      <c r="H19" s="1">
        <f>Capex!G19*1000/'Capex Euro pro MW,+Projection'!P19</f>
        <v>11158932.657361776</v>
      </c>
      <c r="I19" s="1">
        <f>Capex!I19*1000/'Capex Euro pro MW,+Projection'!P19</f>
        <v>1045921.0340723629</v>
      </c>
      <c r="J19" s="1">
        <f>Capex!J19*1000/'Capex Euro pro MW,+Projection'!P19</f>
        <v>1226892.3081914966</v>
      </c>
      <c r="K19" s="1">
        <f>Capex!K19*1000/'Capex Euro pro MW,+Projection'!P19</f>
        <v>4856113.7288034605</v>
      </c>
      <c r="L19" s="1">
        <f>Capex!L19*1000/'Capex Euro pro MW,+Projection'!P19</f>
        <v>4805700.4465125445</v>
      </c>
      <c r="M19" s="1">
        <f>Capex!M19*1000/'Capex Euro pro MW,+Projection'!P19</f>
        <v>7601680.8563406514</v>
      </c>
      <c r="N19" s="50">
        <f>Battery!I19</f>
        <v>1590975.6097560977</v>
      </c>
      <c r="O19" s="1">
        <f>Hydrogen!I20</f>
        <v>12970</v>
      </c>
      <c r="P19">
        <v>0.82</v>
      </c>
    </row>
    <row r="20" spans="1:16">
      <c r="A20">
        <v>2027</v>
      </c>
      <c r="B20" s="1">
        <f>Capex!B20*1000/'Capex Euro pro MW,+Projection'!P20</f>
        <v>2186563.5987674482</v>
      </c>
      <c r="C20" s="1">
        <f>Capex!C20*1000/'Capex Euro pro MW,+Projection'!P20</f>
        <v>6246328.5071034841</v>
      </c>
      <c r="D20" s="1">
        <f>Capex!D20*1000/'Capex Euro pro MW,+Projection'!P20</f>
        <v>1553685.0659795059</v>
      </c>
      <c r="E20" s="1">
        <f>Capex!E20*1000/'Capex Euro pro MW,+Projection'!P20</f>
        <v>2378202.2660223665</v>
      </c>
      <c r="F20" s="1">
        <f>Capex!F20*1000/'Capex Euro pro MW,+Projection'!P20</f>
        <v>1862326.4723980241</v>
      </c>
      <c r="G20" s="1">
        <f>Capex!H20*1000/'Capex Euro pro MW,+Projection'!P20</f>
        <v>6513674.0042639244</v>
      </c>
      <c r="H20" s="1">
        <f>Capex!G20*1000/'Capex Euro pro MW,+Projection'!P20</f>
        <v>11139987.101067444</v>
      </c>
      <c r="I20" s="1">
        <f>Capex!I20*1000/'Capex Euro pro MW,+Projection'!P20</f>
        <v>1037756.7643083339</v>
      </c>
      <c r="J20" s="1">
        <f>Capex!J20*1000/'Capex Euro pro MW,+Projection'!P20</f>
        <v>1218391.7925879487</v>
      </c>
      <c r="K20" s="1">
        <f>Capex!K20*1000/'Capex Euro pro MW,+Projection'!P20</f>
        <v>4843661.1509572743</v>
      </c>
      <c r="L20" s="1">
        <f>Capex!L20*1000/'Capex Euro pro MW,+Projection'!P20</f>
        <v>4791939.8150351653</v>
      </c>
      <c r="M20" s="1">
        <f>Capex!M20*1000/'Capex Euro pro MW,+Projection'!P20</f>
        <v>7560440.7891330952</v>
      </c>
      <c r="N20" s="50">
        <f>Battery!I20</f>
        <v>1545853.6585365853</v>
      </c>
      <c r="O20" s="1">
        <f>Hydrogen!I21</f>
        <v>12370</v>
      </c>
      <c r="P20">
        <v>0.82</v>
      </c>
    </row>
    <row r="21" spans="1:16">
      <c r="A21">
        <v>2028</v>
      </c>
      <c r="B21" s="1">
        <f>Capex!B21*1000/'Capex Euro pro MW,+Projection'!P21</f>
        <v>2185807.8547360478</v>
      </c>
      <c r="C21" s="1">
        <f>Capex!C21*1000/'Capex Euro pro MW,+Projection'!P21</f>
        <v>6211735.443205162</v>
      </c>
      <c r="D21" s="1">
        <f>Capex!D21*1000/'Capex Euro pro MW,+Projection'!P21</f>
        <v>1537076.5927072754</v>
      </c>
      <c r="E21" s="1">
        <f>Capex!E21*1000/'Capex Euro pro MW,+Projection'!P21</f>
        <v>2352850.3223697548</v>
      </c>
      <c r="F21" s="1">
        <f>Capex!F21*1000/'Capex Euro pro MW,+Projection'!P21</f>
        <v>1845277.9665992628</v>
      </c>
      <c r="G21" s="1">
        <f>Capex!H21*1000/'Capex Euro pro MW,+Projection'!P21</f>
        <v>6476634.632363799</v>
      </c>
      <c r="H21" s="1">
        <f>Capex!G21*1000/'Capex Euro pro MW,+Projection'!P21</f>
        <v>11121041.544773109</v>
      </c>
      <c r="I21" s="1">
        <f>Capex!I21*1000/'Capex Euro pro MW,+Projection'!P21</f>
        <v>1030226.2756190584</v>
      </c>
      <c r="J21" s="1">
        <f>Capex!J21*1000/'Capex Euro pro MW,+Projection'!P21</f>
        <v>1210510.1561637996</v>
      </c>
      <c r="K21" s="1">
        <f>Capex!K21*1000/'Capex Euro pro MW,+Projection'!P21</f>
        <v>4831208.6420168271</v>
      </c>
      <c r="L21" s="1">
        <f>Capex!L21*1000/'Capex Euro pro MW,+Projection'!P21</f>
        <v>4778178.8376851957</v>
      </c>
      <c r="M21" s="1">
        <f>Capex!M21*1000/'Capex Euro pro MW,+Projection'!P21</f>
        <v>7519199.0890620053</v>
      </c>
      <c r="N21" s="50">
        <f>Battery!I21</f>
        <v>1487804.8780487806</v>
      </c>
      <c r="O21" s="1">
        <f>Hydrogen!I22</f>
        <v>11770</v>
      </c>
      <c r="P21">
        <v>0.82</v>
      </c>
    </row>
    <row r="22" spans="1:16">
      <c r="A22">
        <v>2029</v>
      </c>
      <c r="B22" s="1">
        <f>Capex!B22*1000/'Capex Euro pro MW,+Projection'!P22</f>
        <v>2186335.7939001704</v>
      </c>
      <c r="C22" s="1">
        <f>Capex!C22*1000/'Capex Euro pro MW,+Projection'!P22</f>
        <v>6177142.3793068416</v>
      </c>
      <c r="D22" s="1">
        <f>Capex!D22*1000/'Capex Euro pro MW,+Projection'!P22</f>
        <v>1520468.1194350447</v>
      </c>
      <c r="E22" s="1">
        <f>Capex!E22*1000/'Capex Euro pro MW,+Projection'!P22</f>
        <v>2327498.378717144</v>
      </c>
      <c r="F22" s="1">
        <f>Capex!F22*1000/'Capex Euro pro MW,+Projection'!P22</f>
        <v>1828229.4608005015</v>
      </c>
      <c r="G22" s="1">
        <f>Capex!H22*1000/'Capex Euro pro MW,+Projection'!P22</f>
        <v>6439611.9679005314</v>
      </c>
      <c r="H22" s="1">
        <f>Capex!G22*1000/'Capex Euro pro MW,+Projection'!P22</f>
        <v>11102095.98847878</v>
      </c>
      <c r="I22" s="1">
        <f>Capex!I22*1000/'Capex Euro pro MW,+Projection'!P22</f>
        <v>1025025.9934062324</v>
      </c>
      <c r="J22" s="1">
        <f>Capex!J22*1000/'Capex Euro pro MW,+Projection'!P22</f>
        <v>1204904.7294594152</v>
      </c>
      <c r="K22" s="1">
        <f>Capex!K22*1000/'Capex Euro pro MW,+Projection'!P22</f>
        <v>4818760.3773890957</v>
      </c>
      <c r="L22" s="1">
        <f>Capex!L22*1000/'Capex Euro pro MW,+Projection'!P22</f>
        <v>4764422.1242872253</v>
      </c>
      <c r="M22" s="1">
        <f>Capex!M22*1000/'Capex Euro pro MW,+Projection'!P22</f>
        <v>7477963.959648299</v>
      </c>
      <c r="N22" s="50">
        <f>Battery!I22</f>
        <v>1455365.8536585367</v>
      </c>
      <c r="O22" s="1">
        <f>Hydrogen!I23</f>
        <v>11170</v>
      </c>
      <c r="P22">
        <v>0.82</v>
      </c>
    </row>
    <row r="23" spans="1:16">
      <c r="A23">
        <v>2030</v>
      </c>
      <c r="B23" s="1">
        <f>Capex!B23*1000/'Capex Euro pro MW,+Projection'!P23</f>
        <v>2186994.1668870663</v>
      </c>
      <c r="C23" s="1">
        <f>Capex!C23*1000/'Capex Euro pro MW,+Projection'!P23</f>
        <v>6142549.3154085213</v>
      </c>
      <c r="D23" s="1">
        <f>Capex!D23*1000/'Capex Euro pro MW,+Projection'!P23</f>
        <v>1503859.6461628145</v>
      </c>
      <c r="E23" s="1">
        <f>Capex!E23*1000/'Capex Euro pro MW,+Projection'!P23</f>
        <v>2302146.4350645333</v>
      </c>
      <c r="F23" s="1">
        <f>Capex!F23*1000/'Capex Euro pro MW,+Projection'!P23</f>
        <v>1811180.9550017398</v>
      </c>
      <c r="G23" s="1">
        <f>Capex!H23*1000/'Capex Euro pro MW,+Projection'!P23</f>
        <v>6402589.3034372628</v>
      </c>
      <c r="H23" s="1">
        <f>Capex!G23*1000/'Capex Euro pro MW,+Projection'!P23</f>
        <v>11083150.432184447</v>
      </c>
      <c r="I23" s="1">
        <f>Capex!I23*1000/'Capex Euro pro MW,+Projection'!P23</f>
        <v>1019464.9641803814</v>
      </c>
      <c r="J23" s="1">
        <f>Capex!J23*1000/'Capex Euro pro MW,+Projection'!P23</f>
        <v>1198946.6514591</v>
      </c>
      <c r="K23" s="1">
        <f>Capex!K23*1000/'Capex Euro pro MW,+Projection'!P23</f>
        <v>4806307.8147581285</v>
      </c>
      <c r="L23" s="1">
        <f>Capex!L23*1000/'Capex Euro pro MW,+Projection'!P23</f>
        <v>4750661.257934656</v>
      </c>
      <c r="M23" s="1">
        <f>Capex!M23*1000/'Capex Euro pro MW,+Projection'!P23</f>
        <v>7436722.3454628959</v>
      </c>
      <c r="N23" s="50">
        <f>Battery!I23</f>
        <v>1413658.5365853659</v>
      </c>
      <c r="O23" s="1">
        <f>Hydrogen!I24</f>
        <v>10570</v>
      </c>
      <c r="P23">
        <v>0.82</v>
      </c>
    </row>
    <row r="24" spans="1:16">
      <c r="A24">
        <v>2031</v>
      </c>
      <c r="B24" s="1">
        <f>Capex!B24*1000/'Capex Euro pro MW,+Projection'!P24</f>
        <v>2185552.0286130006</v>
      </c>
      <c r="C24" s="1">
        <f>Capex!C24*1000/'Capex Euro pro MW,+Projection'!P24</f>
        <v>6125598.7140983427</v>
      </c>
      <c r="D24" s="1">
        <f>Capex!D24*1000/'Capex Euro pro MW,+Projection'!P24</f>
        <v>1493507.0386716712</v>
      </c>
      <c r="E24" s="1">
        <f>Capex!E24*1000/'Capex Euro pro MW,+Projection'!P24</f>
        <v>2291003.9601806761</v>
      </c>
      <c r="F24" s="1">
        <f>Capex!F24*1000/'Capex Euro pro MW,+Projection'!P24</f>
        <v>1799976.6070113999</v>
      </c>
      <c r="G24" s="1">
        <f>Capex!H24*1000/'Capex Euro pro MW,+Projection'!P24</f>
        <v>6365583.2610683478</v>
      </c>
      <c r="H24" s="1">
        <f>Capex!G24*1000/'Capex Euro pro MW,+Projection'!P24</f>
        <v>11064204.875890113</v>
      </c>
      <c r="I24" s="1">
        <f>Capex!I24*1000/'Capex Euro pro MW,+Projection'!P24</f>
        <v>1014471.1204664628</v>
      </c>
      <c r="J24" s="1">
        <f>Capex!J24*1000/'Capex Euro pro MW,+Projection'!P24</f>
        <v>1193542.6107299221</v>
      </c>
      <c r="K24" s="1">
        <f>Capex!K24*1000/'Capex Euro pro MW,+Projection'!P24</f>
        <v>4793852.6063723005</v>
      </c>
      <c r="L24" s="1">
        <f>Capex!L24*1000/'Capex Euro pro MW,+Projection'!P24</f>
        <v>4736897.9548112601</v>
      </c>
      <c r="M24" s="1">
        <f>Capex!M24*1000/'Capex Euro pro MW,+Projection'!P24</f>
        <v>7395477.3319660919</v>
      </c>
      <c r="N24" s="50">
        <f>Battery!I24</f>
        <v>1396829.2682926832</v>
      </c>
      <c r="O24" s="1">
        <f>Hydrogen!I25</f>
        <v>10520</v>
      </c>
      <c r="P24">
        <v>0.82</v>
      </c>
    </row>
    <row r="25" spans="1:16">
      <c r="A25">
        <v>2032</v>
      </c>
      <c r="B25" s="1">
        <f>Capex!B25*1000/'Capex Euro pro MW,+Projection'!P25</f>
        <v>2184129.5319506228</v>
      </c>
      <c r="C25" s="1">
        <f>Capex!C25*1000/'Capex Euro pro MW,+Projection'!P25</f>
        <v>6108648.112788165</v>
      </c>
      <c r="D25" s="1">
        <f>Capex!D25*1000/'Capex Euro pro MW,+Projection'!P25</f>
        <v>1483154.4311805277</v>
      </c>
      <c r="E25" s="1">
        <f>Capex!E25*1000/'Capex Euro pro MW,+Projection'!P25</f>
        <v>2279861.4852968184</v>
      </c>
      <c r="F25" s="1">
        <f>Capex!F25*1000/'Capex Euro pro MW,+Projection'!P25</f>
        <v>1788772.2590210601</v>
      </c>
      <c r="G25" s="1">
        <f>Capex!H25*1000/'Capex Euro pro MW,+Projection'!P25</f>
        <v>6328577.2186994292</v>
      </c>
      <c r="H25" s="1">
        <f>Capex!G25*1000/'Capex Euro pro MW,+Projection'!P25</f>
        <v>11045259.319595782</v>
      </c>
      <c r="I25" s="1">
        <f>Capex!I25*1000/'Capex Euro pro MW,+Projection'!P25</f>
        <v>1010607.7962469212</v>
      </c>
      <c r="J25" s="1">
        <f>Capex!J25*1000/'Capex Euro pro MW,+Projection'!P25</f>
        <v>1189242.7321831111</v>
      </c>
      <c r="K25" s="1">
        <f>Capex!K25*1000/'Capex Euro pro MW,+Projection'!P25</f>
        <v>4781403.3461553641</v>
      </c>
      <c r="L25" s="1">
        <f>Capex!L25*1000/'Capex Euro pro MW,+Projection'!P25</f>
        <v>4723140.1733581005</v>
      </c>
      <c r="M25" s="1">
        <f>Capex!M25*1000/'Capex Euro pro MW,+Projection'!P25</f>
        <v>7354241.0577943698</v>
      </c>
      <c r="N25" s="50">
        <f>Battery!I25</f>
        <v>1379024.3902439023</v>
      </c>
      <c r="O25" s="1">
        <f>Hydrogen!I26</f>
        <v>10470</v>
      </c>
      <c r="P25">
        <v>0.82</v>
      </c>
    </row>
    <row r="26" spans="1:16">
      <c r="A26">
        <v>2033</v>
      </c>
      <c r="B26" s="1">
        <f>Capex!B26*1000/'Capex Euro pro MW,+Projection'!P26</f>
        <v>2183515.9671402653</v>
      </c>
      <c r="C26" s="1">
        <f>Capex!C26*1000/'Capex Euro pro MW,+Projection'!P26</f>
        <v>6091697.5114779873</v>
      </c>
      <c r="D26" s="1">
        <f>Capex!D26*1000/'Capex Euro pro MW,+Projection'!P26</f>
        <v>1472801.8236893846</v>
      </c>
      <c r="E26" s="1">
        <f>Capex!E26*1000/'Capex Euro pro MW,+Projection'!P26</f>
        <v>2268719.0104129612</v>
      </c>
      <c r="F26" s="1">
        <f>Capex!F26*1000/'Capex Euro pro MW,+Projection'!P26</f>
        <v>1777567.91103072</v>
      </c>
      <c r="G26" s="1">
        <f>Capex!H26*1000/'Capex Euro pro MW,+Projection'!P26</f>
        <v>6291587.7065175474</v>
      </c>
      <c r="H26" s="1">
        <f>Capex!G26*1000/'Capex Euro pro MW,+Projection'!P26</f>
        <v>11026313.763301453</v>
      </c>
      <c r="I26" s="1">
        <f>Capex!I26*1000/'Capex Euro pro MW,+Projection'!P26</f>
        <v>1007233.6425665139</v>
      </c>
      <c r="J26" s="1">
        <f>Capex!J26*1000/'Capex Euro pro MW,+Projection'!P26</f>
        <v>1185420.8419548441</v>
      </c>
      <c r="K26" s="1">
        <f>Capex!K26*1000/'Capex Euro pro MW,+Projection'!P26</f>
        <v>4768953.4845612803</v>
      </c>
      <c r="L26" s="1">
        <f>Capex!L26*1000/'Capex Euro pro MW,+Projection'!P26</f>
        <v>4709381.9652043423</v>
      </c>
      <c r="M26" s="1">
        <f>Capex!M26*1000/'Capex Euro pro MW,+Projection'!P26</f>
        <v>7313002.8851673678</v>
      </c>
      <c r="N26" s="50">
        <f>Battery!I26</f>
        <v>1361463.4146341465</v>
      </c>
      <c r="O26" s="1">
        <f>Hydrogen!I27</f>
        <v>10020</v>
      </c>
      <c r="P26">
        <v>0.82</v>
      </c>
    </row>
    <row r="27" spans="1:16">
      <c r="A27">
        <v>2034</v>
      </c>
      <c r="B27" s="1">
        <f>Capex!B27*1000/'Capex Euro pro MW,+Projection'!P27</f>
        <v>2183589.813521313</v>
      </c>
      <c r="C27" s="1">
        <f>Capex!C27*1000/'Capex Euro pro MW,+Projection'!P27</f>
        <v>6074746.9101678105</v>
      </c>
      <c r="D27" s="1">
        <f>Capex!D27*1000/'Capex Euro pro MW,+Projection'!P27</f>
        <v>1462449.2161982409</v>
      </c>
      <c r="E27" s="1">
        <f>Capex!E27*1000/'Capex Euro pro MW,+Projection'!P27</f>
        <v>2257576.5355291036</v>
      </c>
      <c r="F27" s="1">
        <f>Capex!F27*1000/'Capex Euro pro MW,+Projection'!P27</f>
        <v>1766363.5630403804</v>
      </c>
      <c r="G27" s="1">
        <f>Capex!H27*1000/'Capex Euro pro MW,+Projection'!P27</f>
        <v>6254598.1943356683</v>
      </c>
      <c r="H27" s="1">
        <f>Capex!G27*1000/'Capex Euro pro MW,+Projection'!P27</f>
        <v>11007368.207007118</v>
      </c>
      <c r="I27" s="1">
        <f>Capex!I27*1000/'Capex Euro pro MW,+Projection'!P27</f>
        <v>1003802.8187261421</v>
      </c>
      <c r="J27" s="1">
        <f>Capex!J27*1000/'Capex Euro pro MW,+Projection'!P27</f>
        <v>1181543.4553058054</v>
      </c>
      <c r="K27" s="1">
        <f>Capex!K27*1000/'Capex Euro pro MW,+Projection'!P27</f>
        <v>4756501.424862437</v>
      </c>
      <c r="L27" s="1">
        <f>Capex!L27*1000/'Capex Euro pro MW,+Projection'!P27</f>
        <v>4695621.6677274574</v>
      </c>
      <c r="M27" s="1">
        <f>Capex!M27*1000/'Capex Euro pro MW,+Projection'!P27</f>
        <v>7271763.1279129973</v>
      </c>
      <c r="N27" s="50">
        <f>Battery!I27</f>
        <v>1343658.5365853659</v>
      </c>
      <c r="O27" s="1">
        <f>Hydrogen!I28</f>
        <v>9570</v>
      </c>
      <c r="P27">
        <v>0.82</v>
      </c>
    </row>
    <row r="28" spans="1:16">
      <c r="A28">
        <v>2035</v>
      </c>
      <c r="B28" s="1">
        <f>Capex!B28*1000/'Capex Euro pro MW,+Projection'!P28</f>
        <v>2184219.0495025259</v>
      </c>
      <c r="C28" s="1">
        <f>Capex!C28*1000/'Capex Euro pro MW,+Projection'!P28</f>
        <v>6057796.3088576319</v>
      </c>
      <c r="D28" s="1">
        <f>Capex!D28*1000/'Capex Euro pro MW,+Projection'!P28</f>
        <v>1452096.6087070976</v>
      </c>
      <c r="E28" s="1">
        <f>Capex!E28*1000/'Capex Euro pro MW,+Projection'!P28</f>
        <v>2246434.0606452459</v>
      </c>
      <c r="F28" s="1">
        <f>Capex!F28*1000/'Capex Euro pro MW,+Projection'!P28</f>
        <v>1755159.21505004</v>
      </c>
      <c r="G28" s="1">
        <f>Capex!H28*1000/'Capex Euro pro MW,+Projection'!P28</f>
        <v>6217625.1335631264</v>
      </c>
      <c r="H28" s="1">
        <f>Capex!G28*1000/'Capex Euro pro MW,+Projection'!P28</f>
        <v>10988422.650712786</v>
      </c>
      <c r="I28" s="1">
        <f>Capex!I28*1000/'Capex Euro pro MW,+Projection'!P28</f>
        <v>999887.8807886953</v>
      </c>
      <c r="J28" s="1">
        <f>Capex!J28*1000/'Capex Euro pro MW,+Projection'!P28</f>
        <v>1177193.2308405109</v>
      </c>
      <c r="K28" s="1">
        <f>Capex!K28*1000/'Capex Euro pro MW,+Projection'!P28</f>
        <v>4744049.3132917853</v>
      </c>
      <c r="L28" s="1">
        <f>Capex!L28*1000/'Capex Euro pro MW,+Projection'!P28</f>
        <v>4681861.18511225</v>
      </c>
      <c r="M28" s="1">
        <f>Capex!M28*1000/'Capex Euro pro MW,+Projection'!P28</f>
        <v>7230522.426175857</v>
      </c>
      <c r="N28" s="50">
        <f>Battery!I28</f>
        <v>1326097.5609756098</v>
      </c>
      <c r="O28" s="1">
        <f>Hydrogen!I29</f>
        <v>9120</v>
      </c>
      <c r="P28">
        <v>0.82</v>
      </c>
    </row>
    <row r="29" spans="1:16">
      <c r="A29">
        <v>2036</v>
      </c>
      <c r="B29" s="1">
        <f>Capex!B29*1000/'Capex Euro pro MW,+Projection'!P29</f>
        <v>2183649.3700777814</v>
      </c>
      <c r="C29" s="1">
        <f>Capex!C29*1000/'Capex Euro pro MW,+Projection'!P29</f>
        <v>6040845.7075474523</v>
      </c>
      <c r="D29" s="1">
        <f>Capex!D29*1000/'Capex Euro pro MW,+Projection'!P29</f>
        <v>1441744.0012159543</v>
      </c>
      <c r="E29" s="1">
        <f>Capex!E29*1000/'Capex Euro pro MW,+Projection'!P29</f>
        <v>2235291.5857613888</v>
      </c>
      <c r="F29" s="1">
        <f>Capex!F29*1000/'Capex Euro pro MW,+Projection'!P29</f>
        <v>1743954.8670597007</v>
      </c>
      <c r="G29" s="1">
        <f>Capex!H29*1000/'Capex Euro pro MW,+Projection'!P29</f>
        <v>6205577.7542221257</v>
      </c>
      <c r="H29" s="1">
        <f>Capex!G29*1000/'Capex Euro pro MW,+Projection'!P29</f>
        <v>10969477.094418453</v>
      </c>
      <c r="I29" s="1">
        <f>Capex!I29*1000/'Capex Euro pro MW,+Projection'!P29</f>
        <v>995942.78792259085</v>
      </c>
      <c r="J29" s="1">
        <f>Capex!J29*1000/'Capex Euro pro MW,+Projection'!P29</f>
        <v>1172813.5357386845</v>
      </c>
      <c r="K29" s="1">
        <f>Capex!K29*1000/'Capex Euro pro MW,+Projection'!P29</f>
        <v>4731595.9707541158</v>
      </c>
      <c r="L29" s="1">
        <f>Capex!L29*1000/'Capex Euro pro MW,+Projection'!P29</f>
        <v>4668099.6367079858</v>
      </c>
      <c r="M29" s="1">
        <f>Capex!M29*1000/'Capex Euro pro MW,+Projection'!P29</f>
        <v>7189280.4148004204</v>
      </c>
      <c r="N29" s="50">
        <f>Battery!I29</f>
        <v>1308292.6829268292</v>
      </c>
      <c r="O29" s="1">
        <f>Hydrogen!I30</f>
        <v>8670</v>
      </c>
      <c r="P29">
        <v>0.82</v>
      </c>
    </row>
    <row r="30" spans="1:16">
      <c r="A30">
        <v>2037</v>
      </c>
      <c r="B30" s="1">
        <f>Capex!B30*1000/'Capex Euro pro MW,+Projection'!P30</f>
        <v>2183447.3037124905</v>
      </c>
      <c r="C30" s="1">
        <f>Capex!C30*1000/'Capex Euro pro MW,+Projection'!P30</f>
        <v>6023895.1062372765</v>
      </c>
      <c r="D30" s="1">
        <f>Capex!D30*1000/'Capex Euro pro MW,+Projection'!P30</f>
        <v>1431391.3937248108</v>
      </c>
      <c r="E30" s="1">
        <f>Capex!E30*1000/'Capex Euro pro MW,+Projection'!P30</f>
        <v>2224149.110877532</v>
      </c>
      <c r="F30" s="1">
        <f>Capex!F30*1000/'Capex Euro pro MW,+Projection'!P30</f>
        <v>1732750.5190693603</v>
      </c>
      <c r="G30" s="1">
        <f>Capex!H30*1000/'Capex Euro pro MW,+Projection'!P30</f>
        <v>6193546.740947959</v>
      </c>
      <c r="H30" s="1">
        <f>Capex!G30*1000/'Capex Euro pro MW,+Projection'!P30</f>
        <v>10950531.53812412</v>
      </c>
      <c r="I30" s="1">
        <f>Capex!I30*1000/'Capex Euro pro MW,+Projection'!P30</f>
        <v>992613.23614829872</v>
      </c>
      <c r="J30" s="1">
        <f>Capex!J30*1000/'Capex Euro pro MW,+Projection'!P30</f>
        <v>1169035.1256761681</v>
      </c>
      <c r="K30" s="1">
        <f>Capex!K30*1000/'Capex Euro pro MW,+Projection'!P30</f>
        <v>4719145.898262837</v>
      </c>
      <c r="L30" s="1">
        <f>Capex!L30*1000/'Capex Euro pro MW,+Projection'!P30</f>
        <v>4654341.1222377894</v>
      </c>
      <c r="M30" s="1">
        <f>Capex!M30*1000/'Capex Euro pro MW,+Projection'!P30</f>
        <v>7148042.3671913929</v>
      </c>
      <c r="N30" s="50">
        <f>Battery!I30</f>
        <v>1290731.7073170734</v>
      </c>
      <c r="O30" s="1">
        <f>Hydrogen!I31</f>
        <v>8220</v>
      </c>
      <c r="P30">
        <v>0.82</v>
      </c>
    </row>
    <row r="31" spans="1:16">
      <c r="A31">
        <v>2038</v>
      </c>
      <c r="B31" s="1">
        <f>Capex!B31*1000/'Capex Euro pro MW,+Projection'!P31</f>
        <v>2183533.2393740625</v>
      </c>
      <c r="C31" s="1">
        <f>Capex!C31*1000/'Capex Euro pro MW,+Projection'!P31</f>
        <v>6006944.5049270988</v>
      </c>
      <c r="D31" s="1">
        <f>Capex!D31*1000/'Capex Euro pro MW,+Projection'!P31</f>
        <v>1421038.7862336675</v>
      </c>
      <c r="E31" s="1">
        <f>Capex!E31*1000/'Capex Euro pro MW,+Projection'!P31</f>
        <v>2213006.6359936744</v>
      </c>
      <c r="F31" s="1">
        <f>Capex!F31*1000/'Capex Euro pro MW,+Projection'!P31</f>
        <v>1721546.1710790202</v>
      </c>
      <c r="G31" s="1">
        <f>Capex!H31*1000/'Capex Euro pro MW,+Projection'!P31</f>
        <v>6181515.7276737913</v>
      </c>
      <c r="H31" s="1">
        <f>Capex!G31*1000/'Capex Euro pro MW,+Projection'!P31</f>
        <v>10931585.981829789</v>
      </c>
      <c r="I31" s="1">
        <f>Capex!I31*1000/'Capex Euro pro MW,+Projection'!P31</f>
        <v>988430.74747902469</v>
      </c>
      <c r="J31" s="1">
        <f>Capex!J31*1000/'Capex Euro pro MW,+Projection'!P31</f>
        <v>1164423.4302027081</v>
      </c>
      <c r="K31" s="1">
        <f>Capex!K31*1000/'Capex Euro pro MW,+Projection'!P31</f>
        <v>4706693.489657402</v>
      </c>
      <c r="L31" s="1">
        <f>Capex!L31*1000/'Capex Euro pro MW,+Projection'!P31</f>
        <v>4640580.4567950061</v>
      </c>
      <c r="M31" s="1">
        <f>Capex!M31*1000/'Capex Euro pro MW,+Projection'!P31</f>
        <v>7106801.3559922678</v>
      </c>
      <c r="N31" s="50">
        <f>Battery!I31</f>
        <v>1272926.8292682928</v>
      </c>
      <c r="O31" s="1">
        <f>Hydrogen!I32</f>
        <v>7770</v>
      </c>
      <c r="P31">
        <v>0.82</v>
      </c>
    </row>
    <row r="32" spans="1:16">
      <c r="A32">
        <v>2039</v>
      </c>
      <c r="B32" s="1">
        <f>Capex!B32*1000/'Capex Euro pro MW,+Projection'!P32</f>
        <v>2183842.3042015773</v>
      </c>
      <c r="C32" s="1">
        <f>Capex!C32*1000/'Capex Euro pro MW,+Projection'!P32</f>
        <v>5989993.903616922</v>
      </c>
      <c r="D32" s="1">
        <f>Capex!D32*1000/'Capex Euro pro MW,+Projection'!P32</f>
        <v>1410686.1787425242</v>
      </c>
      <c r="E32" s="1">
        <f>Capex!E32*1000/'Capex Euro pro MW,+Projection'!P32</f>
        <v>2201864.1611098172</v>
      </c>
      <c r="F32" s="1">
        <f>Capex!F32*1000/'Capex Euro pro MW,+Projection'!P32</f>
        <v>1710341.8230886804</v>
      </c>
      <c r="G32" s="1">
        <f>Capex!H32*1000/'Capex Euro pro MW,+Projection'!P32</f>
        <v>6169501.0016887588</v>
      </c>
      <c r="H32" s="1">
        <f>Capex!G32*1000/'Capex Euro pro MW,+Projection'!P32</f>
        <v>10912640.425535455</v>
      </c>
      <c r="I32" s="1">
        <f>Capex!I32*1000/'Capex Euro pro MW,+Projection'!P32</f>
        <v>985095.32471934916</v>
      </c>
      <c r="J32" s="1">
        <f>Capex!J32*1000/'Capex Euro pro MW,+Projection'!P32</f>
        <v>1160639.4147053224</v>
      </c>
      <c r="K32" s="1">
        <f>Capex!K32*1000/'Capex Euro pro MW,+Projection'!P32</f>
        <v>4694243.7653278485</v>
      </c>
      <c r="L32" s="1">
        <f>Capex!L32*1000/'Capex Euro pro MW,+Projection'!P32</f>
        <v>4626822.3372496283</v>
      </c>
      <c r="M32" s="1">
        <f>Capex!M32*1000/'Capex Euro pro MW,+Projection'!P32</f>
        <v>7065564.8193016611</v>
      </c>
      <c r="N32" s="50">
        <f>Battery!I32</f>
        <v>1255365.8536585367</v>
      </c>
      <c r="O32" s="1">
        <f>Hydrogen!I33</f>
        <v>7320</v>
      </c>
      <c r="P32">
        <v>0.82</v>
      </c>
    </row>
    <row r="33" spans="1:16">
      <c r="A33">
        <v>2040</v>
      </c>
      <c r="B33" s="1">
        <f>Capex!B33*1000/'Capex Euro pro MW,+Projection'!P33</f>
        <v>2184324.5061910511</v>
      </c>
      <c r="C33" s="1">
        <f>Capex!C33*1000/'Capex Euro pro MW,+Projection'!P33</f>
        <v>5973043.3023067433</v>
      </c>
      <c r="D33" s="1">
        <f>Capex!D33*1000/'Capex Euro pro MW,+Projection'!P33</f>
        <v>1400333.5712513807</v>
      </c>
      <c r="E33" s="1">
        <f>Capex!E33*1000/'Capex Euro pro MW,+Projection'!P33</f>
        <v>2190721.6862259596</v>
      </c>
      <c r="F33" s="1">
        <f>Capex!F33*1000/'Capex Euro pro MW,+Projection'!P33</f>
        <v>1699137.4750983405</v>
      </c>
      <c r="G33" s="1">
        <f>Capex!H33*1000/'Capex Euro pro MW,+Projection'!P33</f>
        <v>6157486.2757037254</v>
      </c>
      <c r="H33" s="1">
        <f>Capex!G33*1000/'Capex Euro pro MW,+Projection'!P33</f>
        <v>10893694.869241126</v>
      </c>
      <c r="I33" s="1">
        <f>Capex!I33*1000/'Capex Euro pro MW,+Projection'!P33</f>
        <v>981196.58541897777</v>
      </c>
      <c r="J33" s="1">
        <f>Capex!J33*1000/'Capex Euro pro MW,+Projection'!P33</f>
        <v>1156304.8279309575</v>
      </c>
      <c r="K33" s="1">
        <f>Capex!K33*1000/'Capex Euro pro MW,+Projection'!P33</f>
        <v>4681789.0206707008</v>
      </c>
      <c r="L33" s="1">
        <f>Capex!L33*1000/'Capex Euro pro MW,+Projection'!P33</f>
        <v>4613059.4141675811</v>
      </c>
      <c r="M33" s="1">
        <f>Capex!M33*1000/'Capex Euro pro MW,+Projection'!P33</f>
        <v>7024319.6405837592</v>
      </c>
      <c r="N33" s="50">
        <f>Battery!I33</f>
        <v>1237804.8780487806</v>
      </c>
      <c r="O33" s="1">
        <f>Hydrogen!I34</f>
        <v>6870</v>
      </c>
      <c r="P33">
        <v>0.82</v>
      </c>
    </row>
    <row r="34" spans="1:16">
      <c r="A34">
        <v>2041</v>
      </c>
      <c r="B34" s="1">
        <f>Capex!B34*1000/'Capex Euro pro MW,+Projection'!P34</f>
        <v>2183651.0283621349</v>
      </c>
      <c r="C34" s="1">
        <f>Capex!C34*1000/'Capex Euro pro MW,+Projection'!P34</f>
        <v>5956641.7424416346</v>
      </c>
      <c r="D34" s="1">
        <f>Capex!D34*1000/'Capex Euro pro MW,+Projection'!P34</f>
        <v>1391481.6594904934</v>
      </c>
      <c r="E34" s="1">
        <f>Capex!E34*1000/'Capex Euro pro MW,+Projection'!P34</f>
        <v>2185299.7707190993</v>
      </c>
      <c r="F34" s="1">
        <f>Capex!F34*1000/'Capex Euro pro MW,+Projection'!P34</f>
        <v>1694644.9918499652</v>
      </c>
      <c r="G34" s="1">
        <f>Capex!H34*1000/'Capex Euro pro MW,+Projection'!P34</f>
        <v>6145487.7451005103</v>
      </c>
      <c r="H34" s="1">
        <f>Capex!G34*1000/'Capex Euro pro MW,+Projection'!P34</f>
        <v>10874749.312946789</v>
      </c>
      <c r="I34" s="1">
        <f>Capex!I34*1000/'Capex Euro pro MW,+Projection'!P34</f>
        <v>977369.7475428374</v>
      </c>
      <c r="J34" s="1">
        <f>Capex!J34*1000/'Capex Euro pro MW,+Projection'!P34</f>
        <v>1152040.6455781432</v>
      </c>
      <c r="K34" s="1">
        <f>Capex!K34*1000/'Capex Euro pro MW,+Projection'!P34</f>
        <v>4669337.1412619585</v>
      </c>
      <c r="L34" s="1">
        <f>Capex!L34*1000/'Capex Euro pro MW,+Projection'!P34</f>
        <v>4599299.2297908738</v>
      </c>
      <c r="M34" s="1">
        <f>Capex!M34*1000/'Capex Euro pro MW,+Projection'!P34</f>
        <v>6983079.3700958444</v>
      </c>
      <c r="N34" s="50">
        <f>Battery!I34</f>
        <v>1220000</v>
      </c>
      <c r="O34" s="1">
        <f>Hydrogen!I35</f>
        <v>6420</v>
      </c>
      <c r="P34">
        <v>0.82</v>
      </c>
    </row>
    <row r="35" spans="1:16">
      <c r="A35">
        <v>2042</v>
      </c>
      <c r="B35" s="1">
        <f>Capex!B35*1000/'Capex Euro pro MW,+Projection'!P35</f>
        <v>2183102.4892625716</v>
      </c>
      <c r="C35" s="1">
        <f>Capex!C35*1000/'Capex Euro pro MW,+Projection'!P35</f>
        <v>5940240.1825765241</v>
      </c>
      <c r="D35" s="1">
        <f>Capex!D35*1000/'Capex Euro pro MW,+Projection'!P35</f>
        <v>1382629.7477296055</v>
      </c>
      <c r="E35" s="1">
        <f>Capex!E35*1000/'Capex Euro pro MW,+Projection'!P35</f>
        <v>2179877.8552122386</v>
      </c>
      <c r="F35" s="1">
        <f>Capex!F35*1000/'Capex Euro pro MW,+Projection'!P35</f>
        <v>1690152.5086015894</v>
      </c>
      <c r="G35" s="1">
        <f>Capex!H35*1000/'Capex Euro pro MW,+Projection'!P35</f>
        <v>6133489.2144972943</v>
      </c>
      <c r="H35" s="1">
        <f>Capex!G35*1000/'Capex Euro pro MW,+Projection'!P35</f>
        <v>10855803.756652458</v>
      </c>
      <c r="I35" s="1">
        <f>Capex!I35*1000/'Capex Euro pro MW,+Projection'!P35</f>
        <v>973542.90966669703</v>
      </c>
      <c r="J35" s="1">
        <f>Capex!J35*1000/'Capex Euro pro MW,+Projection'!P35</f>
        <v>1147776.4632253288</v>
      </c>
      <c r="K35" s="1">
        <f>Capex!K35*1000/'Capex Euro pro MW,+Projection'!P35</f>
        <v>4656885.2618532153</v>
      </c>
      <c r="L35" s="1">
        <f>Capex!L35*1000/'Capex Euro pro MW,+Projection'!P35</f>
        <v>4585539.0454141656</v>
      </c>
      <c r="M35" s="1">
        <f>Capex!M35*1000/'Capex Euro pro MW,+Projection'!P35</f>
        <v>6941839.0996079305</v>
      </c>
      <c r="N35" s="50">
        <f>Battery!I35</f>
        <v>1202439.0243902439</v>
      </c>
      <c r="O35" s="1">
        <f>Hydrogen!I36</f>
        <v>5970</v>
      </c>
      <c r="P35">
        <v>0.82</v>
      </c>
    </row>
    <row r="36" spans="1:16">
      <c r="A36">
        <v>2043</v>
      </c>
      <c r="B36" s="1">
        <f>Capex!B36*1000/'Capex Euro pro MW,+Projection'!P36</f>
        <v>2182674.3215913842</v>
      </c>
      <c r="C36" s="1">
        <f>Capex!C36*1000/'Capex Euro pro MW,+Projection'!P36</f>
        <v>5923838.6227114126</v>
      </c>
      <c r="D36" s="1">
        <f>Capex!D36*1000/'Capex Euro pro MW,+Projection'!P36</f>
        <v>1373777.8359687182</v>
      </c>
      <c r="E36" s="1">
        <f>Capex!E36*1000/'Capex Euro pro MW,+Projection'!P36</f>
        <v>2174455.9397053784</v>
      </c>
      <c r="F36" s="1">
        <f>Capex!F36*1000/'Capex Euro pro MW,+Projection'!P36</f>
        <v>1685660.025353214</v>
      </c>
      <c r="G36" s="1">
        <f>Capex!H36*1000/'Capex Euro pro MW,+Projection'!P36</f>
        <v>6121506.8004981978</v>
      </c>
      <c r="H36" s="1">
        <f>Capex!G36*1000/'Capex Euro pro MW,+Projection'!P36</f>
        <v>10836858.200358124</v>
      </c>
      <c r="I36" s="1">
        <f>Capex!I36*1000/'Capex Euro pro MW,+Projection'!P36</f>
        <v>969716.07179055666</v>
      </c>
      <c r="J36" s="1">
        <f>Capex!J36*1000/'Capex Euro pro MW,+Projection'!P36</f>
        <v>1143512.2808725147</v>
      </c>
      <c r="K36" s="1">
        <f>Capex!K36*1000/'Capex Euro pro MW,+Projection'!P36</f>
        <v>4644433.3824444721</v>
      </c>
      <c r="L36" s="1">
        <f>Capex!L36*1000/'Capex Euro pro MW,+Projection'!P36</f>
        <v>4571778.8610374583</v>
      </c>
      <c r="M36" s="1">
        <f>Capex!M36*1000/'Capex Euro pro MW,+Projection'!P36</f>
        <v>6900598.8291200167</v>
      </c>
      <c r="N36" s="50">
        <f>Battery!I36</f>
        <v>1184634.1463414636</v>
      </c>
      <c r="O36" s="1">
        <f>Hydrogen!I37</f>
        <v>5520</v>
      </c>
      <c r="P36">
        <v>0.82</v>
      </c>
    </row>
    <row r="37" spans="1:16">
      <c r="A37">
        <v>2044</v>
      </c>
      <c r="B37" s="1">
        <f>Capex!B37*1000/'Capex Euro pro MW,+Projection'!P37</f>
        <v>2182377.6151773077</v>
      </c>
      <c r="C37" s="1">
        <f>Capex!C37*1000/'Capex Euro pro MW,+Projection'!P37</f>
        <v>5907437.0628463048</v>
      </c>
      <c r="D37" s="1">
        <f>Capex!D37*1000/'Capex Euro pro MW,+Projection'!P37</f>
        <v>1364925.9242078303</v>
      </c>
      <c r="E37" s="1">
        <f>Capex!E37*1000/'Capex Euro pro MW,+Projection'!P37</f>
        <v>2169034.0241985177</v>
      </c>
      <c r="F37" s="1">
        <f>Capex!F37*1000/'Capex Euro pro MW,+Projection'!P37</f>
        <v>1681167.5421048377</v>
      </c>
      <c r="G37" s="1">
        <f>Capex!H37*1000/'Capex Euro pro MW,+Projection'!P37</f>
        <v>6109524.3864991032</v>
      </c>
      <c r="H37" s="1">
        <f>Capex!G37*1000/'Capex Euro pro MW,+Projection'!P37</f>
        <v>10817912.644063793</v>
      </c>
      <c r="I37" s="1">
        <f>Capex!I37*1000/'Capex Euro pro MW,+Projection'!P37</f>
        <v>965889.2339144164</v>
      </c>
      <c r="J37" s="1">
        <f>Capex!J37*1000/'Capex Euro pro MW,+Projection'!P37</f>
        <v>1139248.0985197003</v>
      </c>
      <c r="K37" s="1">
        <f>Capex!K37*1000/'Capex Euro pro MW,+Projection'!P37</f>
        <v>4631981.5030357307</v>
      </c>
      <c r="L37" s="1">
        <f>Capex!L37*1000/'Capex Euro pro MW,+Projection'!P37</f>
        <v>4558018.6766607501</v>
      </c>
      <c r="M37" s="1">
        <f>Capex!M37*1000/'Capex Euro pro MW,+Projection'!P37</f>
        <v>6859358.5586321037</v>
      </c>
      <c r="N37" s="50">
        <f>Battery!I37</f>
        <v>1167073.1707317075</v>
      </c>
      <c r="O37" s="1">
        <f>Hydrogen!I38</f>
        <v>5070</v>
      </c>
      <c r="P37">
        <v>0.82</v>
      </c>
    </row>
    <row r="38" spans="1:16">
      <c r="A38">
        <v>2045</v>
      </c>
      <c r="B38" s="1">
        <f>Capex!B38*1000/'Capex Euro pro MW,+Projection'!P38</f>
        <v>2182239.0909709316</v>
      </c>
      <c r="C38" s="1">
        <f>Capex!C38*1000/'Capex Euro pro MW,+Projection'!P38</f>
        <v>5891035.5029811971</v>
      </c>
      <c r="D38" s="1">
        <f>Capex!D38*1000/'Capex Euro pro MW,+Projection'!P38</f>
        <v>1356074.012446943</v>
      </c>
      <c r="E38" s="1">
        <f>Capex!E38*1000/'Capex Euro pro MW,+Projection'!P38</f>
        <v>2163612.1086916574</v>
      </c>
      <c r="F38" s="1">
        <f>Capex!F38*1000/'Capex Euro pro MW,+Projection'!P38</f>
        <v>1676675.0588564628</v>
      </c>
      <c r="G38" s="1">
        <f>Capex!H38*1000/'Capex Euro pro MW,+Projection'!P38</f>
        <v>6097558.0103264283</v>
      </c>
      <c r="H38" s="1">
        <f>Capex!G38*1000/'Capex Euro pro MW,+Projection'!P38</f>
        <v>10798967.087769462</v>
      </c>
      <c r="I38" s="1">
        <f>Capex!I38*1000/'Capex Euro pro MW,+Projection'!P38</f>
        <v>962062.39603827591</v>
      </c>
      <c r="J38" s="1">
        <f>Capex!J38*1000/'Capex Euro pro MW,+Projection'!P38</f>
        <v>1134983.9161668862</v>
      </c>
      <c r="K38" s="1">
        <f>Capex!K38*1000/'Capex Euro pro MW,+Projection'!P38</f>
        <v>4619529.6236269874</v>
      </c>
      <c r="L38" s="1">
        <f>Capex!L38*1000/'Capex Euro pro MW,+Projection'!P38</f>
        <v>4544258.4922840437</v>
      </c>
      <c r="M38" s="1">
        <f>Capex!M38*1000/'Capex Euro pro MW,+Projection'!P38</f>
        <v>6818118.2881441889</v>
      </c>
      <c r="N38" s="50">
        <f>Battery!I38</f>
        <v>1149268.2926829269</v>
      </c>
      <c r="O38" s="1">
        <f>Hydrogen!I39</f>
        <v>4620</v>
      </c>
      <c r="P38">
        <v>0.82</v>
      </c>
    </row>
    <row r="39" spans="1:16">
      <c r="A39">
        <v>2046</v>
      </c>
      <c r="B39" s="1">
        <f>Capex!B39*1000/'Capex Euro pro MW,+Projection'!P39</f>
        <v>2181248.5858412408</v>
      </c>
      <c r="C39" s="1">
        <f>Capex!C39*1000/'Capex Euro pro MW,+Projection'!P39</f>
        <v>5874633.9431160856</v>
      </c>
      <c r="D39" s="1">
        <f>Capex!D39*1000/'Capex Euro pro MW,+Projection'!P39</f>
        <v>1347222.1006860554</v>
      </c>
      <c r="E39" s="1">
        <f>Capex!E39*1000/'Capex Euro pro MW,+Projection'!P39</f>
        <v>2158190.1931847967</v>
      </c>
      <c r="F39" s="1">
        <f>Capex!F39*1000/'Capex Euro pro MW,+Projection'!P39</f>
        <v>1672182.5756080872</v>
      </c>
      <c r="G39" s="1">
        <f>Capex!H39*1000/'Capex Euro pro MW,+Projection'!P39</f>
        <v>6085591.6341537535</v>
      </c>
      <c r="H39" s="1">
        <f>Capex!G39*1000/'Capex Euro pro MW,+Projection'!P39</f>
        <v>10780021.531475127</v>
      </c>
      <c r="I39" s="1">
        <f>Capex!I39*1000/'Capex Euro pro MW,+Projection'!P39</f>
        <v>958235.55816213542</v>
      </c>
      <c r="J39" s="1">
        <f>Capex!J39*1000/'Capex Euro pro MW,+Projection'!P39</f>
        <v>1130719.7338140719</v>
      </c>
      <c r="K39" s="1">
        <f>Capex!K39*1000/'Capex Euro pro MW,+Projection'!P39</f>
        <v>4607077.7442182442</v>
      </c>
      <c r="L39" s="1">
        <f>Capex!L39*1000/'Capex Euro pro MW,+Projection'!P39</f>
        <v>4530498.3079073373</v>
      </c>
      <c r="M39" s="1">
        <f>Capex!M39*1000/'Capex Euro pro MW,+Projection'!P39</f>
        <v>6776878.0176562751</v>
      </c>
      <c r="N39" s="50">
        <f>Battery!I39</f>
        <v>1131707.3170731708</v>
      </c>
      <c r="O39" s="1">
        <f>Hydrogen!I40</f>
        <v>4170</v>
      </c>
      <c r="P39">
        <v>0.82</v>
      </c>
    </row>
    <row r="40" spans="1:16">
      <c r="A40">
        <v>2047</v>
      </c>
      <c r="B40" s="1">
        <f>Capex!B40*1000/'Capex Euro pro MW,+Projection'!P40</f>
        <v>2180517.5147251105</v>
      </c>
      <c r="C40" s="1">
        <f>Capex!C40*1000/'Capex Euro pro MW,+Projection'!P40</f>
        <v>5858232.383250976</v>
      </c>
      <c r="D40" s="1">
        <f>Capex!D40*1000/'Capex Euro pro MW,+Projection'!P40</f>
        <v>1338370.1889251678</v>
      </c>
      <c r="E40" s="1">
        <f>Capex!E40*1000/'Capex Euro pro MW,+Projection'!P40</f>
        <v>2152768.277677936</v>
      </c>
      <c r="F40" s="1">
        <f>Capex!F40*1000/'Capex Euro pro MW,+Projection'!P40</f>
        <v>1667690.0923597119</v>
      </c>
      <c r="G40" s="1">
        <f>Capex!H40*1000/'Capex Euro pro MW,+Projection'!P40</f>
        <v>6073641.2039001873</v>
      </c>
      <c r="H40" s="1">
        <f>Capex!G40*1000/'Capex Euro pro MW,+Projection'!P40</f>
        <v>10761075.975180797</v>
      </c>
      <c r="I40" s="1">
        <f>Capex!I40*1000/'Capex Euro pro MW,+Projection'!P40</f>
        <v>954408.72028599505</v>
      </c>
      <c r="J40" s="1">
        <f>Capex!J40*1000/'Capex Euro pro MW,+Projection'!P40</f>
        <v>1126455.5514612577</v>
      </c>
      <c r="K40" s="1">
        <f>Capex!K40*1000/'Capex Euro pro MW,+Projection'!P40</f>
        <v>4594625.8648095019</v>
      </c>
      <c r="L40" s="1">
        <f>Capex!L40*1000/'Capex Euro pro MW,+Projection'!P40</f>
        <v>4516738.1235306291</v>
      </c>
      <c r="M40" s="1">
        <f>Capex!M40*1000/'Capex Euro pro MW,+Projection'!P40</f>
        <v>6735637.7471683612</v>
      </c>
      <c r="N40" s="50">
        <f>Battery!I40</f>
        <v>1113902.4390243904</v>
      </c>
      <c r="O40" s="1">
        <f>Hydrogen!I41</f>
        <v>3820</v>
      </c>
      <c r="P40">
        <v>0.82</v>
      </c>
    </row>
    <row r="41" spans="1:16">
      <c r="A41">
        <v>2048</v>
      </c>
      <c r="B41" s="1">
        <f>Capex!B41*1000/'Capex Euro pro MW,+Projection'!P41</f>
        <v>2180120.3669271199</v>
      </c>
      <c r="C41" s="1">
        <f>Capex!C41*1000/'Capex Euro pro MW,+Projection'!P41</f>
        <v>5841830.8233858654</v>
      </c>
      <c r="D41" s="1">
        <f>Capex!D41*1000/'Capex Euro pro MW,+Projection'!P41</f>
        <v>1329518.2771642802</v>
      </c>
      <c r="E41" s="1">
        <f>Capex!E41*1000/'Capex Euro pro MW,+Projection'!P41</f>
        <v>2147346.3621710753</v>
      </c>
      <c r="F41" s="1">
        <f>Capex!F41*1000/'Capex Euro pro MW,+Projection'!P41</f>
        <v>1663197.6091113356</v>
      </c>
      <c r="G41" s="1">
        <f>Capex!H41*1000/'Capex Euro pro MW,+Projection'!P41</f>
        <v>6061690.7736466201</v>
      </c>
      <c r="H41" s="1">
        <f>Capex!G41*1000/'Capex Euro pro MW,+Projection'!P41</f>
        <v>10742130.418886462</v>
      </c>
      <c r="I41" s="1">
        <f>Capex!I41*1000/'Capex Euro pro MW,+Projection'!P41</f>
        <v>950581.88240985456</v>
      </c>
      <c r="J41" s="1">
        <f>Capex!J41*1000/'Capex Euro pro MW,+Projection'!P41</f>
        <v>1122191.3691084434</v>
      </c>
      <c r="K41" s="1">
        <f>Capex!K41*1000/'Capex Euro pro MW,+Projection'!P41</f>
        <v>4582173.9854007587</v>
      </c>
      <c r="L41" s="1">
        <f>Capex!L41*1000/'Capex Euro pro MW,+Projection'!P41</f>
        <v>4502977.9391539218</v>
      </c>
      <c r="M41" s="1">
        <f>Capex!M41*1000/'Capex Euro pro MW,+Projection'!P41</f>
        <v>6694397.4766804464</v>
      </c>
      <c r="N41" s="50">
        <f>Battery!I41</f>
        <v>1096341.4634146343</v>
      </c>
      <c r="O41" s="1">
        <f>Hydrogen!I42</f>
        <v>3370</v>
      </c>
      <c r="P41">
        <v>0.82</v>
      </c>
    </row>
    <row r="42" spans="1:16">
      <c r="A42">
        <v>2049</v>
      </c>
      <c r="B42" s="1">
        <f>Capex!B42*1000/'Capex Euro pro MW,+Projection'!P42</f>
        <v>2179739.1303950497</v>
      </c>
      <c r="C42" s="1">
        <f>Capex!C42*1000/'Capex Euro pro MW,+Projection'!P42</f>
        <v>5825429.2635207577</v>
      </c>
      <c r="D42" s="1">
        <f>Capex!D42*1000/'Capex Euro pro MW,+Projection'!P42</f>
        <v>1320666.3654033924</v>
      </c>
      <c r="E42" s="1">
        <f>Capex!E42*1000/'Capex Euro pro MW,+Projection'!P42</f>
        <v>2141924.4466642151</v>
      </c>
      <c r="F42" s="1">
        <f>Capex!F42*1000/'Capex Euro pro MW,+Projection'!P42</f>
        <v>1658705.1258629602</v>
      </c>
      <c r="G42" s="1">
        <f>Capex!H42*1000/'Capex Euro pro MW,+Projection'!P42</f>
        <v>6049756.2170992699</v>
      </c>
      <c r="H42" s="1">
        <f>Capex!G42*1000/'Capex Euro pro MW,+Projection'!P42</f>
        <v>10723184.862592131</v>
      </c>
      <c r="I42" s="1">
        <f>Capex!I42*1000/'Capex Euro pro MW,+Projection'!P42</f>
        <v>946755.0445337143</v>
      </c>
      <c r="J42" s="1">
        <f>Capex!J42*1000/'Capex Euro pro MW,+Projection'!P42</f>
        <v>1117927.186755629</v>
      </c>
      <c r="K42" s="1">
        <f>Capex!K42*1000/'Capex Euro pro MW,+Projection'!P42</f>
        <v>4569722.1059920164</v>
      </c>
      <c r="L42" s="1">
        <f>Capex!L42*1000/'Capex Euro pro MW,+Projection'!P42</f>
        <v>4489217.7547772136</v>
      </c>
      <c r="M42" s="1">
        <f>Capex!M42*1000/'Capex Euro pro MW,+Projection'!P42</f>
        <v>6653157.2061925326</v>
      </c>
      <c r="N42" s="50">
        <f>Battery!I42</f>
        <v>1078780.4878048783</v>
      </c>
      <c r="O42" s="1">
        <f>Hydrogen!I43</f>
        <v>2920</v>
      </c>
      <c r="P42">
        <v>0.82</v>
      </c>
    </row>
    <row r="43" spans="1:16">
      <c r="A43">
        <v>2050</v>
      </c>
      <c r="B43" s="1">
        <f>Capex!B43*1000/'Capex Euro pro MW,+Projection'!P43</f>
        <v>2179212.1244115536</v>
      </c>
      <c r="C43" s="1">
        <f>Capex!C43*1000/'Capex Euro pro MW,+Projection'!P43</f>
        <v>5809027.703655648</v>
      </c>
      <c r="D43" s="1">
        <f>Capex!D43*1000/'Capex Euro pro MW,+Projection'!P43</f>
        <v>1311814.4536425048</v>
      </c>
      <c r="E43" s="1">
        <f>Capex!E43*1000/'Capex Euro pro MW,+Projection'!P43</f>
        <v>2136502.5311573544</v>
      </c>
      <c r="F43" s="1">
        <f>Capex!F43*1000/'Capex Euro pro MW,+Projection'!P43</f>
        <v>1654212.6426145846</v>
      </c>
      <c r="G43" s="1">
        <f>Capex!H43*1000/'Capex Euro pro MW,+Projection'!P43</f>
        <v>6037821.6605519205</v>
      </c>
      <c r="H43" s="1">
        <f>Capex!G43*1000/'Capex Euro pro MW,+Projection'!P43</f>
        <v>10704239.3062978</v>
      </c>
      <c r="I43" s="1">
        <f>Capex!I43*1000/'Capex Euro pro MW,+Projection'!P43</f>
        <v>942928.20665757381</v>
      </c>
      <c r="J43" s="1">
        <f>Capex!J43*1000/'Capex Euro pro MW,+Projection'!P43</f>
        <v>1113663.0044028151</v>
      </c>
      <c r="K43" s="1">
        <f>Capex!K43*1000/'Capex Euro pro MW,+Projection'!P43</f>
        <v>4557270.2265832732</v>
      </c>
      <c r="L43" s="1">
        <f>Capex!L43*1000/'Capex Euro pro MW,+Projection'!P43</f>
        <v>4475457.5704005063</v>
      </c>
      <c r="M43" s="1">
        <f>Capex!M43*1000/'Capex Euro pro MW,+Projection'!P43</f>
        <v>6611916.9357046178</v>
      </c>
      <c r="N43" s="50">
        <f>Battery!I43</f>
        <v>1061219.512195122</v>
      </c>
      <c r="O43" s="1">
        <f>Hydrogen!I44</f>
        <v>2570</v>
      </c>
      <c r="P43">
        <v>0.82</v>
      </c>
    </row>
  </sheetData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931C-48B9-4FBB-A7D3-AEA3209FE706}">
  <dimension ref="A1:AL11"/>
  <sheetViews>
    <sheetView workbookViewId="0">
      <selection activeCell="B2" sqref="B2:AL2"/>
    </sheetView>
  </sheetViews>
  <sheetFormatPr defaultRowHeight="15"/>
  <cols>
    <col min="1" max="1" width="20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3284.9810947113906</v>
      </c>
      <c r="C2">
        <f t="shared" ref="C2:AL2" si="0">AVERAGE(C3:C11)</f>
        <v>3096.3247362003567</v>
      </c>
      <c r="D2">
        <f t="shared" si="0"/>
        <v>2944.6174750665359</v>
      </c>
      <c r="E2">
        <f t="shared" si="0"/>
        <v>2792.9102139327151</v>
      </c>
      <c r="F2">
        <f t="shared" si="0"/>
        <v>2641.2029527988948</v>
      </c>
      <c r="G2">
        <f t="shared" si="0"/>
        <v>2489.4956916650744</v>
      </c>
      <c r="H2">
        <f t="shared" si="0"/>
        <v>2337.7884305312532</v>
      </c>
      <c r="I2">
        <f t="shared" si="0"/>
        <v>2268.5713535707273</v>
      </c>
      <c r="J2">
        <f t="shared" si="0"/>
        <v>2199.3542766102009</v>
      </c>
      <c r="K2">
        <f t="shared" si="0"/>
        <v>2130.1371996496746</v>
      </c>
      <c r="L2">
        <f t="shared" si="0"/>
        <v>2060.9201226891482</v>
      </c>
      <c r="M2">
        <f t="shared" si="0"/>
        <v>1991.7030457286221</v>
      </c>
      <c r="N2">
        <f t="shared" si="0"/>
        <v>1970.9144519334814</v>
      </c>
      <c r="O2">
        <f t="shared" si="0"/>
        <v>1950.1258581383404</v>
      </c>
      <c r="P2">
        <f t="shared" si="0"/>
        <v>1929.3372643431987</v>
      </c>
      <c r="Q2">
        <f t="shared" si="0"/>
        <v>1908.548670548058</v>
      </c>
      <c r="R2">
        <f t="shared" si="0"/>
        <v>1887.7600767529173</v>
      </c>
      <c r="S2">
        <f t="shared" si="0"/>
        <v>1878.6232473481541</v>
      </c>
      <c r="T2">
        <f t="shared" si="0"/>
        <v>1869.486417943391</v>
      </c>
      <c r="U2">
        <f t="shared" si="0"/>
        <v>1860.349588538628</v>
      </c>
      <c r="V2">
        <f t="shared" si="0"/>
        <v>1851.2127591338649</v>
      </c>
      <c r="W2">
        <f t="shared" si="0"/>
        <v>1842.0759297291017</v>
      </c>
      <c r="X2">
        <f t="shared" si="0"/>
        <v>1832.9391003243388</v>
      </c>
      <c r="Y2">
        <f t="shared" si="0"/>
        <v>1823.8022709195761</v>
      </c>
      <c r="Z2">
        <f t="shared" si="0"/>
        <v>1814.665441514813</v>
      </c>
      <c r="AA2">
        <f t="shared" si="0"/>
        <v>1805.5286121100498</v>
      </c>
      <c r="AB2">
        <f t="shared" si="0"/>
        <v>1796.3917827052867</v>
      </c>
      <c r="AC2">
        <f t="shared" si="0"/>
        <v>1791.9458119896613</v>
      </c>
      <c r="AD2">
        <f t="shared" si="0"/>
        <v>1787.4998412740356</v>
      </c>
      <c r="AE2">
        <f t="shared" si="0"/>
        <v>1783.0538705584102</v>
      </c>
      <c r="AF2">
        <f t="shared" si="0"/>
        <v>1778.6078998427845</v>
      </c>
      <c r="AG2">
        <f t="shared" si="0"/>
        <v>1774.1619291271588</v>
      </c>
      <c r="AH2">
        <f t="shared" si="0"/>
        <v>1769.7159584115332</v>
      </c>
      <c r="AI2">
        <f t="shared" si="0"/>
        <v>1765.2699876959075</v>
      </c>
      <c r="AJ2">
        <f t="shared" si="0"/>
        <v>1760.8240169802818</v>
      </c>
      <c r="AK2">
        <f t="shared" si="0"/>
        <v>1756.3780462646562</v>
      </c>
      <c r="AL2">
        <f t="shared" si="0"/>
        <v>1751.9320755490305</v>
      </c>
    </row>
    <row r="3" spans="1:38">
      <c r="A3" t="s">
        <v>66</v>
      </c>
      <c r="B3">
        <v>3284.9810947113901</v>
      </c>
      <c r="C3">
        <v>3096.3247362003567</v>
      </c>
      <c r="D3">
        <v>2809.7071046166047</v>
      </c>
      <c r="E3">
        <v>2523.0894730328528</v>
      </c>
      <c r="F3">
        <v>2236.4718414491008</v>
      </c>
      <c r="G3">
        <v>1949.8542098653488</v>
      </c>
      <c r="H3">
        <v>1663.2365782815973</v>
      </c>
      <c r="I3">
        <v>1559.2391851431673</v>
      </c>
      <c r="J3">
        <v>1455.2417920047374</v>
      </c>
      <c r="K3">
        <v>1351.2443988663074</v>
      </c>
      <c r="L3">
        <v>1247.2470057278774</v>
      </c>
      <c r="M3">
        <v>1143.2496125894479</v>
      </c>
      <c r="N3">
        <v>1130.5468391162319</v>
      </c>
      <c r="O3">
        <v>1117.8440656430159</v>
      </c>
      <c r="P3">
        <v>1105.1412921698</v>
      </c>
      <c r="Q3">
        <v>1092.438518696584</v>
      </c>
      <c r="R3">
        <v>1079.7357452233675</v>
      </c>
      <c r="S3">
        <v>1074.6546358340811</v>
      </c>
      <c r="T3">
        <v>1069.5735264447947</v>
      </c>
      <c r="U3">
        <v>1064.4924170555082</v>
      </c>
      <c r="V3">
        <v>1059.4113076662218</v>
      </c>
      <c r="W3">
        <v>1054.3301982769353</v>
      </c>
      <c r="X3">
        <v>1049.2490888876489</v>
      </c>
      <c r="Y3">
        <v>1044.1679794983625</v>
      </c>
      <c r="Z3">
        <v>1039.086870109076</v>
      </c>
      <c r="AA3">
        <v>1034.0057607197896</v>
      </c>
      <c r="AB3">
        <v>1028.9246513305029</v>
      </c>
      <c r="AC3">
        <v>1022.5732645938949</v>
      </c>
      <c r="AD3">
        <v>1016.2218778572869</v>
      </c>
      <c r="AE3">
        <v>1009.8704911206789</v>
      </c>
      <c r="AF3">
        <v>1003.5191043840709</v>
      </c>
      <c r="AG3">
        <v>997.16771764746272</v>
      </c>
      <c r="AH3">
        <v>990.81633091085473</v>
      </c>
      <c r="AI3">
        <v>984.46494417424674</v>
      </c>
      <c r="AJ3">
        <v>978.11355743763875</v>
      </c>
      <c r="AK3">
        <v>971.76217070103075</v>
      </c>
      <c r="AL3">
        <v>965.41078396442254</v>
      </c>
    </row>
    <row r="4" spans="1:38">
      <c r="A4" t="s">
        <v>67</v>
      </c>
      <c r="B4">
        <v>3284.9810947113901</v>
      </c>
      <c r="C4">
        <v>3096.3247362003567</v>
      </c>
      <c r="D4">
        <v>2927.8205843826468</v>
      </c>
      <c r="E4">
        <v>2759.3164325649368</v>
      </c>
      <c r="F4">
        <v>2590.8122807472269</v>
      </c>
      <c r="G4">
        <v>2422.3081289295169</v>
      </c>
      <c r="H4">
        <v>2253.8039771118065</v>
      </c>
      <c r="I4">
        <v>2150.1501393686576</v>
      </c>
      <c r="J4">
        <v>2046.4963016255087</v>
      </c>
      <c r="K4">
        <v>1942.8424638823599</v>
      </c>
      <c r="L4">
        <v>1839.188626139211</v>
      </c>
      <c r="M4">
        <v>1735.5347883960619</v>
      </c>
      <c r="N4">
        <v>1685.8717804838548</v>
      </c>
      <c r="O4">
        <v>1636.2087725716476</v>
      </c>
      <c r="P4">
        <v>1586.5457646594405</v>
      </c>
      <c r="Q4">
        <v>1536.8827567472333</v>
      </c>
      <c r="R4">
        <v>1487.2197488350266</v>
      </c>
      <c r="S4">
        <v>1464.8903700100241</v>
      </c>
      <c r="T4">
        <v>1442.5609911850215</v>
      </c>
      <c r="U4">
        <v>1420.231612360019</v>
      </c>
      <c r="V4">
        <v>1397.9022335350164</v>
      </c>
      <c r="W4">
        <v>1375.5728547100136</v>
      </c>
      <c r="X4">
        <v>1353.2434758850111</v>
      </c>
      <c r="Y4">
        <v>1330.9140970600085</v>
      </c>
      <c r="Z4">
        <v>1308.584718235006</v>
      </c>
      <c r="AA4">
        <v>1286.2553394100034</v>
      </c>
      <c r="AB4">
        <v>1263.9259605850007</v>
      </c>
      <c r="AC4">
        <v>1256.9394351747319</v>
      </c>
      <c r="AD4">
        <v>1249.9529097644631</v>
      </c>
      <c r="AE4">
        <v>1242.9663843541944</v>
      </c>
      <c r="AF4">
        <v>1235.9798589439256</v>
      </c>
      <c r="AG4">
        <v>1228.9933335336564</v>
      </c>
      <c r="AH4">
        <v>1222.0068081233876</v>
      </c>
      <c r="AI4">
        <v>1215.0202827131188</v>
      </c>
      <c r="AJ4">
        <v>1208.0337573028501</v>
      </c>
      <c r="AK4">
        <v>1201.0472318925813</v>
      </c>
      <c r="AL4">
        <v>1194.0607064823121</v>
      </c>
    </row>
    <row r="5" spans="1:38">
      <c r="A5" t="s">
        <v>68</v>
      </c>
      <c r="B5">
        <v>3284.9810947113901</v>
      </c>
      <c r="C5">
        <v>3096.3247362003567</v>
      </c>
      <c r="D5">
        <v>3096.3247362003567</v>
      </c>
      <c r="E5">
        <v>3096.3247362003567</v>
      </c>
      <c r="F5">
        <v>3096.3247362003567</v>
      </c>
      <c r="G5">
        <v>3096.3247362003567</v>
      </c>
      <c r="H5">
        <v>3096.3247362003567</v>
      </c>
      <c r="I5">
        <v>3096.3247362003567</v>
      </c>
      <c r="J5">
        <v>3096.3247362003567</v>
      </c>
      <c r="K5">
        <v>3096.3247362003567</v>
      </c>
      <c r="L5">
        <v>3096.3247362003567</v>
      </c>
      <c r="M5">
        <v>3096.3247362003567</v>
      </c>
      <c r="N5">
        <v>3096.3247362003567</v>
      </c>
      <c r="O5">
        <v>3096.3247362003567</v>
      </c>
      <c r="P5">
        <v>3096.3247362003567</v>
      </c>
      <c r="Q5">
        <v>3096.3247362003567</v>
      </c>
      <c r="R5">
        <v>3096.3247362003567</v>
      </c>
      <c r="S5">
        <v>3096.3247362003567</v>
      </c>
      <c r="T5">
        <v>3096.3247362003567</v>
      </c>
      <c r="U5">
        <v>3096.3247362003567</v>
      </c>
      <c r="V5">
        <v>3096.3247362003567</v>
      </c>
      <c r="W5">
        <v>3096.3247362003567</v>
      </c>
      <c r="X5">
        <v>3096.3247362003567</v>
      </c>
      <c r="Y5">
        <v>3096.3247362003567</v>
      </c>
      <c r="Z5">
        <v>3096.3247362003567</v>
      </c>
      <c r="AA5">
        <v>3096.3247362003567</v>
      </c>
      <c r="AB5">
        <v>3096.3247362003567</v>
      </c>
      <c r="AC5">
        <v>3096.3247362003567</v>
      </c>
      <c r="AD5">
        <v>3096.3247362003567</v>
      </c>
      <c r="AE5">
        <v>3096.3247362003567</v>
      </c>
      <c r="AF5">
        <v>3096.3247362003567</v>
      </c>
      <c r="AG5">
        <v>3096.3247362003567</v>
      </c>
      <c r="AH5">
        <v>3096.3247362003567</v>
      </c>
      <c r="AI5">
        <v>3096.3247362003567</v>
      </c>
      <c r="AJ5">
        <v>3096.3247362003567</v>
      </c>
      <c r="AK5">
        <v>3096.3247362003567</v>
      </c>
      <c r="AL5">
        <v>3096.3247362003567</v>
      </c>
    </row>
    <row r="6" spans="1:38">
      <c r="A6" t="s">
        <v>69</v>
      </c>
      <c r="B6">
        <v>3284.9810947113901</v>
      </c>
      <c r="C6">
        <v>3096.3247362003567</v>
      </c>
      <c r="D6">
        <v>2809.7071046166047</v>
      </c>
      <c r="E6">
        <v>2523.0894730328528</v>
      </c>
      <c r="F6">
        <v>2236.4718414491008</v>
      </c>
      <c r="G6">
        <v>1949.8542098653488</v>
      </c>
      <c r="H6">
        <v>1663.2365782815973</v>
      </c>
      <c r="I6">
        <v>1559.2391851431673</v>
      </c>
      <c r="J6">
        <v>1455.2417920047374</v>
      </c>
      <c r="K6">
        <v>1351.2443988663074</v>
      </c>
      <c r="L6">
        <v>1247.2470057278774</v>
      </c>
      <c r="M6">
        <v>1143.2496125894479</v>
      </c>
      <c r="N6">
        <v>1130.5468391162319</v>
      </c>
      <c r="O6">
        <v>1117.8440656430159</v>
      </c>
      <c r="P6">
        <v>1105.1412921698</v>
      </c>
      <c r="Q6">
        <v>1092.438518696584</v>
      </c>
      <c r="R6">
        <v>1079.7357452233675</v>
      </c>
      <c r="S6">
        <v>1074.6546358340811</v>
      </c>
      <c r="T6">
        <v>1069.5735264447947</v>
      </c>
      <c r="U6">
        <v>1064.4924170555082</v>
      </c>
      <c r="V6">
        <v>1059.4113076662218</v>
      </c>
      <c r="W6">
        <v>1054.3301982769353</v>
      </c>
      <c r="X6">
        <v>1049.2490888876489</v>
      </c>
      <c r="Y6">
        <v>1044.1679794983625</v>
      </c>
      <c r="Z6">
        <v>1039.086870109076</v>
      </c>
      <c r="AA6">
        <v>1034.0057607197896</v>
      </c>
      <c r="AB6">
        <v>1028.9246513305029</v>
      </c>
      <c r="AC6">
        <v>1022.5732645938949</v>
      </c>
      <c r="AD6">
        <v>1016.2218778572869</v>
      </c>
      <c r="AE6">
        <v>1009.8704911206789</v>
      </c>
      <c r="AF6">
        <v>1003.5191043840709</v>
      </c>
      <c r="AG6">
        <v>997.16771764746272</v>
      </c>
      <c r="AH6">
        <v>990.81633091085473</v>
      </c>
      <c r="AI6">
        <v>984.46494417424674</v>
      </c>
      <c r="AJ6">
        <v>978.11355743763875</v>
      </c>
      <c r="AK6">
        <v>971.76217070103075</v>
      </c>
      <c r="AL6">
        <v>965.41078396442254</v>
      </c>
    </row>
    <row r="7" spans="1:38">
      <c r="A7" t="s">
        <v>70</v>
      </c>
      <c r="B7">
        <v>3284.9810947113901</v>
      </c>
      <c r="C7">
        <v>3096.3247362003567</v>
      </c>
      <c r="D7">
        <v>2927.8205843826468</v>
      </c>
      <c r="E7">
        <v>2759.3164325649368</v>
      </c>
      <c r="F7">
        <v>2590.8122807472269</v>
      </c>
      <c r="G7">
        <v>2422.3081289295169</v>
      </c>
      <c r="H7">
        <v>2253.8039771118065</v>
      </c>
      <c r="I7">
        <v>2150.1501393686576</v>
      </c>
      <c r="J7">
        <v>2046.4963016255087</v>
      </c>
      <c r="K7">
        <v>1942.8424638823599</v>
      </c>
      <c r="L7">
        <v>1839.188626139211</v>
      </c>
      <c r="M7">
        <v>1735.5347883960619</v>
      </c>
      <c r="N7">
        <v>1685.8717804838548</v>
      </c>
      <c r="O7">
        <v>1636.2087725716476</v>
      </c>
      <c r="P7">
        <v>1586.5457646594405</v>
      </c>
      <c r="Q7">
        <v>1536.8827567472333</v>
      </c>
      <c r="R7">
        <v>1487.2197488350266</v>
      </c>
      <c r="S7">
        <v>1464.8903700100241</v>
      </c>
      <c r="T7">
        <v>1442.5609911850215</v>
      </c>
      <c r="U7">
        <v>1420.231612360019</v>
      </c>
      <c r="V7">
        <v>1397.9022335350164</v>
      </c>
      <c r="W7">
        <v>1375.5728547100136</v>
      </c>
      <c r="X7">
        <v>1353.2434758850111</v>
      </c>
      <c r="Y7">
        <v>1330.9140970600085</v>
      </c>
      <c r="Z7">
        <v>1308.584718235006</v>
      </c>
      <c r="AA7">
        <v>1286.2553394100034</v>
      </c>
      <c r="AB7">
        <v>1263.9259605850007</v>
      </c>
      <c r="AC7">
        <v>1256.9394351747319</v>
      </c>
      <c r="AD7">
        <v>1249.9529097644631</v>
      </c>
      <c r="AE7">
        <v>1242.9663843541944</v>
      </c>
      <c r="AF7">
        <v>1235.9798589439256</v>
      </c>
      <c r="AG7">
        <v>1228.9933335336564</v>
      </c>
      <c r="AH7">
        <v>1222.0068081233876</v>
      </c>
      <c r="AI7">
        <v>1215.0202827131188</v>
      </c>
      <c r="AJ7">
        <v>1208.0337573028501</v>
      </c>
      <c r="AK7">
        <v>1201.0472318925813</v>
      </c>
      <c r="AL7">
        <v>1194.0607064823121</v>
      </c>
    </row>
    <row r="8" spans="1:38">
      <c r="A8" t="s">
        <v>71</v>
      </c>
      <c r="B8">
        <v>3284.9810947113901</v>
      </c>
      <c r="C8">
        <v>3096.3247362003567</v>
      </c>
      <c r="D8">
        <v>3096.3247362003567</v>
      </c>
      <c r="E8">
        <v>3096.3247362003567</v>
      </c>
      <c r="F8">
        <v>3096.3247362003567</v>
      </c>
      <c r="G8">
        <v>3096.3247362003567</v>
      </c>
      <c r="H8">
        <v>3096.3247362003567</v>
      </c>
      <c r="I8">
        <v>3096.3247362003567</v>
      </c>
      <c r="J8">
        <v>3096.3247362003567</v>
      </c>
      <c r="K8">
        <v>3096.3247362003567</v>
      </c>
      <c r="L8">
        <v>3096.3247362003567</v>
      </c>
      <c r="M8">
        <v>3096.3247362003567</v>
      </c>
      <c r="N8">
        <v>3096.3247362003567</v>
      </c>
      <c r="O8">
        <v>3096.3247362003567</v>
      </c>
      <c r="P8">
        <v>3096.3247362003567</v>
      </c>
      <c r="Q8">
        <v>3096.3247362003567</v>
      </c>
      <c r="R8">
        <v>3096.3247362003567</v>
      </c>
      <c r="S8">
        <v>3096.3247362003567</v>
      </c>
      <c r="T8">
        <v>3096.3247362003567</v>
      </c>
      <c r="U8">
        <v>3096.3247362003567</v>
      </c>
      <c r="V8">
        <v>3096.3247362003567</v>
      </c>
      <c r="W8">
        <v>3096.3247362003567</v>
      </c>
      <c r="X8">
        <v>3096.3247362003567</v>
      </c>
      <c r="Y8">
        <v>3096.3247362003567</v>
      </c>
      <c r="Z8">
        <v>3096.3247362003567</v>
      </c>
      <c r="AA8">
        <v>3096.3247362003567</v>
      </c>
      <c r="AB8">
        <v>3096.3247362003567</v>
      </c>
      <c r="AC8">
        <v>3096.3247362003567</v>
      </c>
      <c r="AD8">
        <v>3096.3247362003567</v>
      </c>
      <c r="AE8">
        <v>3096.3247362003567</v>
      </c>
      <c r="AF8">
        <v>3096.3247362003567</v>
      </c>
      <c r="AG8">
        <v>3096.3247362003567</v>
      </c>
      <c r="AH8">
        <v>3096.3247362003567</v>
      </c>
      <c r="AI8">
        <v>3096.3247362003567</v>
      </c>
      <c r="AJ8">
        <v>3096.3247362003567</v>
      </c>
      <c r="AK8">
        <v>3096.3247362003567</v>
      </c>
      <c r="AL8">
        <v>3096.3247362003567</v>
      </c>
    </row>
    <row r="9" spans="1:38">
      <c r="A9" t="s">
        <v>72</v>
      </c>
      <c r="B9">
        <v>3284.9810947113901</v>
      </c>
      <c r="C9">
        <v>3096.3247362003567</v>
      </c>
      <c r="D9">
        <v>2809.7071046166047</v>
      </c>
      <c r="E9">
        <v>2523.0894730328528</v>
      </c>
      <c r="F9">
        <v>2236.4718414491008</v>
      </c>
      <c r="G9">
        <v>1949.8542098653488</v>
      </c>
      <c r="H9">
        <v>1663.2365782815973</v>
      </c>
      <c r="I9">
        <v>1559.2391851431673</v>
      </c>
      <c r="J9">
        <v>1455.2417920047374</v>
      </c>
      <c r="K9">
        <v>1351.2443988663074</v>
      </c>
      <c r="L9">
        <v>1247.2470057278774</v>
      </c>
      <c r="M9">
        <v>1143.2496125894479</v>
      </c>
      <c r="N9">
        <v>1130.5468391162319</v>
      </c>
      <c r="O9">
        <v>1117.8440656430159</v>
      </c>
      <c r="P9">
        <v>1105.1412921698</v>
      </c>
      <c r="Q9">
        <v>1092.438518696584</v>
      </c>
      <c r="R9">
        <v>1079.7357452233675</v>
      </c>
      <c r="S9">
        <v>1074.6546358340811</v>
      </c>
      <c r="T9">
        <v>1069.5735264447947</v>
      </c>
      <c r="U9">
        <v>1064.4924170555082</v>
      </c>
      <c r="V9">
        <v>1059.4113076662218</v>
      </c>
      <c r="W9">
        <v>1054.3301982769353</v>
      </c>
      <c r="X9">
        <v>1049.2490888876489</v>
      </c>
      <c r="Y9">
        <v>1044.1679794983625</v>
      </c>
      <c r="Z9">
        <v>1039.086870109076</v>
      </c>
      <c r="AA9">
        <v>1034.0057607197896</v>
      </c>
      <c r="AB9">
        <v>1028.9246513305029</v>
      </c>
      <c r="AC9">
        <v>1022.5732645938949</v>
      </c>
      <c r="AD9">
        <v>1016.2218778572869</v>
      </c>
      <c r="AE9">
        <v>1009.8704911206789</v>
      </c>
      <c r="AF9">
        <v>1003.5191043840709</v>
      </c>
      <c r="AG9">
        <v>997.16771764746272</v>
      </c>
      <c r="AH9">
        <v>990.81633091085473</v>
      </c>
      <c r="AI9">
        <v>984.46494417424674</v>
      </c>
      <c r="AJ9">
        <v>978.11355743763875</v>
      </c>
      <c r="AK9">
        <v>971.76217070103075</v>
      </c>
      <c r="AL9">
        <v>965.41078396442254</v>
      </c>
    </row>
    <row r="10" spans="1:38">
      <c r="A10" t="s">
        <v>73</v>
      </c>
      <c r="B10">
        <v>3284.9810947113901</v>
      </c>
      <c r="C10">
        <v>3096.3247362003567</v>
      </c>
      <c r="D10">
        <v>2927.8205843826468</v>
      </c>
      <c r="E10">
        <v>2759.3164325649368</v>
      </c>
      <c r="F10">
        <v>2590.8122807472269</v>
      </c>
      <c r="G10">
        <v>2422.3081289295169</v>
      </c>
      <c r="H10">
        <v>2253.8039771118065</v>
      </c>
      <c r="I10">
        <v>2150.1501393686576</v>
      </c>
      <c r="J10">
        <v>2046.4963016255087</v>
      </c>
      <c r="K10">
        <v>1942.8424638823599</v>
      </c>
      <c r="L10">
        <v>1839.188626139211</v>
      </c>
      <c r="M10">
        <v>1735.5347883960619</v>
      </c>
      <c r="N10">
        <v>1685.8717804838548</v>
      </c>
      <c r="O10">
        <v>1636.2087725716476</v>
      </c>
      <c r="P10">
        <v>1586.5457646594405</v>
      </c>
      <c r="Q10">
        <v>1536.8827567472333</v>
      </c>
      <c r="R10">
        <v>1487.2197488350266</v>
      </c>
      <c r="S10">
        <v>1464.8903700100241</v>
      </c>
      <c r="T10">
        <v>1442.5609911850215</v>
      </c>
      <c r="U10">
        <v>1420.231612360019</v>
      </c>
      <c r="V10">
        <v>1397.9022335350164</v>
      </c>
      <c r="W10">
        <v>1375.5728547100136</v>
      </c>
      <c r="X10">
        <v>1353.2434758850111</v>
      </c>
      <c r="Y10">
        <v>1330.9140970600085</v>
      </c>
      <c r="Z10">
        <v>1308.584718235006</v>
      </c>
      <c r="AA10">
        <v>1286.2553394100034</v>
      </c>
      <c r="AB10">
        <v>1263.9259605850007</v>
      </c>
      <c r="AC10">
        <v>1256.9394351747319</v>
      </c>
      <c r="AD10">
        <v>1249.9529097644631</v>
      </c>
      <c r="AE10">
        <v>1242.9663843541944</v>
      </c>
      <c r="AF10">
        <v>1235.9798589439256</v>
      </c>
      <c r="AG10">
        <v>1228.9933335336564</v>
      </c>
      <c r="AH10">
        <v>1222.0068081233876</v>
      </c>
      <c r="AI10">
        <v>1215.0202827131188</v>
      </c>
      <c r="AJ10">
        <v>1208.0337573028501</v>
      </c>
      <c r="AK10">
        <v>1201.0472318925813</v>
      </c>
      <c r="AL10">
        <v>1194.0607064823121</v>
      </c>
    </row>
    <row r="11" spans="1:38">
      <c r="A11" t="s">
        <v>74</v>
      </c>
      <c r="B11">
        <v>3284.9810947113901</v>
      </c>
      <c r="C11">
        <v>3096.3247362003567</v>
      </c>
      <c r="D11">
        <v>3096.3247362003567</v>
      </c>
      <c r="E11">
        <v>3096.3247362003567</v>
      </c>
      <c r="F11">
        <v>3096.3247362003567</v>
      </c>
      <c r="G11">
        <v>3096.3247362003567</v>
      </c>
      <c r="H11">
        <v>3096.3247362003567</v>
      </c>
      <c r="I11">
        <v>3096.3247362003567</v>
      </c>
      <c r="J11">
        <v>3096.3247362003567</v>
      </c>
      <c r="K11">
        <v>3096.3247362003567</v>
      </c>
      <c r="L11">
        <v>3096.3247362003567</v>
      </c>
      <c r="M11">
        <v>3096.3247362003567</v>
      </c>
      <c r="N11">
        <v>3096.3247362003567</v>
      </c>
      <c r="O11">
        <v>3096.3247362003567</v>
      </c>
      <c r="P11">
        <v>3096.3247362003567</v>
      </c>
      <c r="Q11">
        <v>3096.3247362003567</v>
      </c>
      <c r="R11">
        <v>3096.3247362003567</v>
      </c>
      <c r="S11">
        <v>3096.3247362003567</v>
      </c>
      <c r="T11">
        <v>3096.3247362003567</v>
      </c>
      <c r="U11">
        <v>3096.3247362003567</v>
      </c>
      <c r="V11">
        <v>3096.3247362003567</v>
      </c>
      <c r="W11">
        <v>3096.3247362003567</v>
      </c>
      <c r="X11">
        <v>3096.3247362003567</v>
      </c>
      <c r="Y11">
        <v>3096.3247362003567</v>
      </c>
      <c r="Z11">
        <v>3096.3247362003567</v>
      </c>
      <c r="AA11">
        <v>3096.3247362003567</v>
      </c>
      <c r="AB11">
        <v>3096.3247362003567</v>
      </c>
      <c r="AC11">
        <v>3096.3247362003567</v>
      </c>
      <c r="AD11">
        <v>3096.3247362003567</v>
      </c>
      <c r="AE11">
        <v>3096.3247362003567</v>
      </c>
      <c r="AF11">
        <v>3096.3247362003567</v>
      </c>
      <c r="AG11">
        <v>3096.3247362003567</v>
      </c>
      <c r="AH11">
        <v>3096.3247362003567</v>
      </c>
      <c r="AI11">
        <v>3096.3247362003567</v>
      </c>
      <c r="AJ11">
        <v>3096.3247362003567</v>
      </c>
      <c r="AK11">
        <v>3096.3247362003567</v>
      </c>
      <c r="AL11">
        <v>3096.3247362003567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F63E-80B6-42A0-AE5A-4F45E9411184}">
  <dimension ref="A1:AL20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AVERAGE(B3:B20)</f>
        <v>9321.2136968115337</v>
      </c>
      <c r="C2">
        <f t="shared" ref="C2:AL2" si="0">AVERAGE(C3:C20)</f>
        <v>9321.2136968115337</v>
      </c>
      <c r="D2">
        <f t="shared" si="0"/>
        <v>9305.6783406501836</v>
      </c>
      <c r="E2">
        <f t="shared" si="0"/>
        <v>9290.142984488828</v>
      </c>
      <c r="F2">
        <f t="shared" si="0"/>
        <v>9274.6076283274779</v>
      </c>
      <c r="G2">
        <f t="shared" si="0"/>
        <v>9259.0722721661241</v>
      </c>
      <c r="H2">
        <f t="shared" si="0"/>
        <v>9243.5369160047703</v>
      </c>
      <c r="I2">
        <f t="shared" si="0"/>
        <v>9228.0015598434184</v>
      </c>
      <c r="J2">
        <f t="shared" si="0"/>
        <v>9212.4662036820664</v>
      </c>
      <c r="K2">
        <f t="shared" si="0"/>
        <v>9196.9308475207145</v>
      </c>
      <c r="L2">
        <f t="shared" si="0"/>
        <v>9181.3954913593607</v>
      </c>
      <c r="M2">
        <f t="shared" si="0"/>
        <v>9165.8601351980087</v>
      </c>
      <c r="N2">
        <f t="shared" si="0"/>
        <v>9150.3247790366568</v>
      </c>
      <c r="O2">
        <f t="shared" si="0"/>
        <v>9134.789422875303</v>
      </c>
      <c r="P2">
        <f t="shared" si="0"/>
        <v>9119.2540667139492</v>
      </c>
      <c r="Q2">
        <f t="shared" si="0"/>
        <v>9103.7187105525991</v>
      </c>
      <c r="R2">
        <f t="shared" si="0"/>
        <v>9088.1833543912453</v>
      </c>
      <c r="S2">
        <f t="shared" si="0"/>
        <v>9072.6479982298933</v>
      </c>
      <c r="T2">
        <f t="shared" si="0"/>
        <v>9057.1126420685414</v>
      </c>
      <c r="U2">
        <f t="shared" si="0"/>
        <v>9041.5772859071894</v>
      </c>
      <c r="V2">
        <f t="shared" si="0"/>
        <v>9026.0419297458357</v>
      </c>
      <c r="W2">
        <f t="shared" si="0"/>
        <v>9010.5065735844837</v>
      </c>
      <c r="X2">
        <f t="shared" si="0"/>
        <v>8994.9712174231317</v>
      </c>
      <c r="Y2">
        <f t="shared" si="0"/>
        <v>8979.435861261778</v>
      </c>
      <c r="Z2">
        <f t="shared" si="0"/>
        <v>8963.900505100426</v>
      </c>
      <c r="AA2">
        <f t="shared" si="0"/>
        <v>8948.3651489390722</v>
      </c>
      <c r="AB2">
        <f t="shared" si="0"/>
        <v>8932.8297927777221</v>
      </c>
      <c r="AC2">
        <f t="shared" si="0"/>
        <v>8917.2944366163665</v>
      </c>
      <c r="AD2">
        <f t="shared" si="0"/>
        <v>8901.7590804550146</v>
      </c>
      <c r="AE2">
        <f t="shared" si="0"/>
        <v>8886.2237242936626</v>
      </c>
      <c r="AF2">
        <f t="shared" si="0"/>
        <v>8870.6883681323106</v>
      </c>
      <c r="AG2">
        <f t="shared" si="0"/>
        <v>8855.1530119709569</v>
      </c>
      <c r="AH2">
        <f t="shared" si="0"/>
        <v>8839.6176558096031</v>
      </c>
      <c r="AI2">
        <f t="shared" si="0"/>
        <v>8824.082299648253</v>
      </c>
      <c r="AJ2">
        <f t="shared" si="0"/>
        <v>8808.5469434868992</v>
      </c>
      <c r="AK2">
        <f t="shared" si="0"/>
        <v>8793.0115873255472</v>
      </c>
      <c r="AL2">
        <f t="shared" si="0"/>
        <v>8777.4762311641953</v>
      </c>
    </row>
    <row r="3" spans="1:38">
      <c r="A3" t="s">
        <v>87</v>
      </c>
      <c r="B3">
        <v>5048.8218564939643</v>
      </c>
      <c r="C3">
        <v>5048.8218564939643</v>
      </c>
      <c r="D3">
        <v>5023.577747211496</v>
      </c>
      <c r="E3">
        <v>4998.3336379290267</v>
      </c>
      <c r="F3">
        <v>4973.0895286465584</v>
      </c>
      <c r="G3">
        <v>4947.845419364081</v>
      </c>
      <c r="H3">
        <v>4922.6013100816126</v>
      </c>
      <c r="I3">
        <v>4897.3572007991434</v>
      </c>
      <c r="J3">
        <v>4872.113091516675</v>
      </c>
      <c r="K3">
        <v>4846.8689822342058</v>
      </c>
      <c r="L3">
        <v>4821.6248729517365</v>
      </c>
      <c r="M3">
        <v>4796.3807636692682</v>
      </c>
      <c r="N3">
        <v>4771.1366543867989</v>
      </c>
      <c r="O3">
        <v>4745.8925451043224</v>
      </c>
      <c r="P3">
        <v>4720.6484358218531</v>
      </c>
      <c r="Q3">
        <v>4695.4043265393848</v>
      </c>
      <c r="R3">
        <v>4670.1602172569155</v>
      </c>
      <c r="S3">
        <v>4644.9161079744472</v>
      </c>
      <c r="T3">
        <v>4619.6719986919779</v>
      </c>
      <c r="U3">
        <v>4594.4278894095087</v>
      </c>
      <c r="V3">
        <v>4569.1837801270403</v>
      </c>
      <c r="W3">
        <v>4543.9396708445684</v>
      </c>
      <c r="X3">
        <v>4518.6955615620946</v>
      </c>
      <c r="Y3">
        <v>4493.4514522796253</v>
      </c>
      <c r="Z3">
        <v>4468.207342997157</v>
      </c>
      <c r="AA3">
        <v>4442.9632337146877</v>
      </c>
      <c r="AB3">
        <v>4417.7191244322194</v>
      </c>
      <c r="AC3">
        <v>4392.4750151497501</v>
      </c>
      <c r="AD3">
        <v>4367.2309058672818</v>
      </c>
      <c r="AE3">
        <v>4341.9867965848125</v>
      </c>
      <c r="AF3">
        <v>4316.742687302336</v>
      </c>
      <c r="AG3">
        <v>4291.4985780198667</v>
      </c>
      <c r="AH3">
        <v>4266.2544687373975</v>
      </c>
      <c r="AI3">
        <v>4241.0103594549291</v>
      </c>
      <c r="AJ3">
        <v>4215.7662501724599</v>
      </c>
      <c r="AK3">
        <v>4190.5221408899915</v>
      </c>
      <c r="AL3">
        <v>4165.2780316075223</v>
      </c>
    </row>
    <row r="4" spans="1:38">
      <c r="A4" t="s">
        <v>88</v>
      </c>
      <c r="B4">
        <v>5048.8218564939643</v>
      </c>
      <c r="C4">
        <v>5048.8218564939643</v>
      </c>
      <c r="D4">
        <v>5048.8218564939643</v>
      </c>
      <c r="E4">
        <v>5048.8218564939643</v>
      </c>
      <c r="F4">
        <v>5048.8218564939643</v>
      </c>
      <c r="G4">
        <v>5048.8218564939643</v>
      </c>
      <c r="H4">
        <v>5048.8218564939643</v>
      </c>
      <c r="I4">
        <v>5048.8218564939643</v>
      </c>
      <c r="J4">
        <v>5048.8218564939643</v>
      </c>
      <c r="K4">
        <v>5048.8218564939643</v>
      </c>
      <c r="L4">
        <v>5048.8218564939643</v>
      </c>
      <c r="M4">
        <v>5048.8218564939643</v>
      </c>
      <c r="N4">
        <v>5048.8218564939643</v>
      </c>
      <c r="O4">
        <v>5048.8218564939643</v>
      </c>
      <c r="P4">
        <v>5048.8218564939643</v>
      </c>
      <c r="Q4">
        <v>5048.8218564939643</v>
      </c>
      <c r="R4">
        <v>5048.8218564939643</v>
      </c>
      <c r="S4">
        <v>5048.8218564939643</v>
      </c>
      <c r="T4">
        <v>5048.8218564939643</v>
      </c>
      <c r="U4">
        <v>5048.8218564939643</v>
      </c>
      <c r="V4">
        <v>5048.8218564939643</v>
      </c>
      <c r="W4">
        <v>5048.8218564939643</v>
      </c>
      <c r="X4">
        <v>5048.8218564939643</v>
      </c>
      <c r="Y4">
        <v>5048.8218564939643</v>
      </c>
      <c r="Z4">
        <v>5048.8218564939643</v>
      </c>
      <c r="AA4">
        <v>5048.8218564939643</v>
      </c>
      <c r="AB4">
        <v>5048.8218564939643</v>
      </c>
      <c r="AC4">
        <v>5048.8218564939643</v>
      </c>
      <c r="AD4">
        <v>5048.8218564939643</v>
      </c>
      <c r="AE4">
        <v>5048.8218564939643</v>
      </c>
      <c r="AF4">
        <v>5048.8218564939643</v>
      </c>
      <c r="AG4">
        <v>5048.8218564939643</v>
      </c>
      <c r="AH4">
        <v>5048.8218564939643</v>
      </c>
      <c r="AI4">
        <v>5048.8218564939643</v>
      </c>
      <c r="AJ4">
        <v>5048.8218564939643</v>
      </c>
      <c r="AK4">
        <v>5048.8218564939643</v>
      </c>
      <c r="AL4">
        <v>5048.8218564939643</v>
      </c>
    </row>
    <row r="5" spans="1:38">
      <c r="A5" t="s">
        <v>89</v>
      </c>
      <c r="B5">
        <v>5048.8218564939643</v>
      </c>
      <c r="C5">
        <v>5048.8218564939643</v>
      </c>
      <c r="D5">
        <v>5048.8218564939643</v>
      </c>
      <c r="E5">
        <v>5048.8218564939643</v>
      </c>
      <c r="F5">
        <v>5048.8218564939643</v>
      </c>
      <c r="G5">
        <v>5048.8218564939643</v>
      </c>
      <c r="H5">
        <v>5048.8218564939643</v>
      </c>
      <c r="I5">
        <v>5048.8218564939643</v>
      </c>
      <c r="J5">
        <v>5048.8218564939643</v>
      </c>
      <c r="K5">
        <v>5048.8218564939643</v>
      </c>
      <c r="L5">
        <v>5048.8218564939643</v>
      </c>
      <c r="M5">
        <v>5048.8218564939643</v>
      </c>
      <c r="N5">
        <v>5048.8218564939643</v>
      </c>
      <c r="O5">
        <v>5048.8218564939643</v>
      </c>
      <c r="P5">
        <v>5048.8218564939643</v>
      </c>
      <c r="Q5">
        <v>5048.8218564939643</v>
      </c>
      <c r="R5">
        <v>5048.8218564939643</v>
      </c>
      <c r="S5">
        <v>5048.8218564939643</v>
      </c>
      <c r="T5">
        <v>5048.8218564939643</v>
      </c>
      <c r="U5">
        <v>5048.8218564939643</v>
      </c>
      <c r="V5">
        <v>5048.8218564939643</v>
      </c>
      <c r="W5">
        <v>5048.8218564939643</v>
      </c>
      <c r="X5">
        <v>5048.8218564939643</v>
      </c>
      <c r="Y5">
        <v>5048.8218564939643</v>
      </c>
      <c r="Z5">
        <v>5048.8218564939643</v>
      </c>
      <c r="AA5">
        <v>5048.8218564939643</v>
      </c>
      <c r="AB5">
        <v>5048.8218564939643</v>
      </c>
      <c r="AC5">
        <v>5048.8218564939643</v>
      </c>
      <c r="AD5">
        <v>5048.8218564939643</v>
      </c>
      <c r="AE5">
        <v>5048.8218564939643</v>
      </c>
      <c r="AF5">
        <v>5048.8218564939643</v>
      </c>
      <c r="AG5">
        <v>5048.8218564939643</v>
      </c>
      <c r="AH5">
        <v>5048.8218564939643</v>
      </c>
      <c r="AI5">
        <v>5048.8218564939643</v>
      </c>
      <c r="AJ5">
        <v>5048.8218564939643</v>
      </c>
      <c r="AK5">
        <v>5048.8218564939643</v>
      </c>
      <c r="AL5">
        <v>5048.8218564939643</v>
      </c>
    </row>
    <row r="6" spans="1:38">
      <c r="A6" t="s">
        <v>90</v>
      </c>
      <c r="B6">
        <v>6041.5615164746041</v>
      </c>
      <c r="C6">
        <v>6041.5615164746041</v>
      </c>
      <c r="D6">
        <v>6011.353708892234</v>
      </c>
      <c r="E6">
        <v>5981.1459013098565</v>
      </c>
      <c r="F6">
        <v>5950.9380937274864</v>
      </c>
      <c r="G6">
        <v>5920.7302861451171</v>
      </c>
      <c r="H6">
        <v>5890.5224785627388</v>
      </c>
      <c r="I6">
        <v>5860.3146709803696</v>
      </c>
      <c r="J6">
        <v>5830.1068633979912</v>
      </c>
      <c r="K6">
        <v>5799.8990558156211</v>
      </c>
      <c r="L6">
        <v>5769.6912482332518</v>
      </c>
      <c r="M6">
        <v>5739.4834406508735</v>
      </c>
      <c r="N6">
        <v>5709.2756330685042</v>
      </c>
      <c r="O6">
        <v>5679.0678254861259</v>
      </c>
      <c r="P6">
        <v>5648.8600179037567</v>
      </c>
      <c r="Q6">
        <v>5618.6522103213865</v>
      </c>
      <c r="R6">
        <v>5588.4444027390091</v>
      </c>
      <c r="S6">
        <v>5558.2365951566389</v>
      </c>
      <c r="T6">
        <v>5528.0287875742615</v>
      </c>
      <c r="U6">
        <v>5497.8209799918914</v>
      </c>
      <c r="V6">
        <v>5467.6131724095212</v>
      </c>
      <c r="W6">
        <v>5437.4053648271438</v>
      </c>
      <c r="X6">
        <v>5407.1975572447736</v>
      </c>
      <c r="Y6">
        <v>5376.9897496623962</v>
      </c>
      <c r="Z6">
        <v>5346.7819420800261</v>
      </c>
      <c r="AA6">
        <v>5316.5741344976568</v>
      </c>
      <c r="AB6">
        <v>5286.3663269152785</v>
      </c>
      <c r="AC6">
        <v>5256.1585193329083</v>
      </c>
      <c r="AD6">
        <v>5225.9507117505309</v>
      </c>
      <c r="AE6">
        <v>5195.7429041681607</v>
      </c>
      <c r="AF6">
        <v>5165.5350965857915</v>
      </c>
      <c r="AG6">
        <v>5135.3272890034132</v>
      </c>
      <c r="AH6">
        <v>5105.1194814210439</v>
      </c>
      <c r="AI6">
        <v>5074.9116738386656</v>
      </c>
      <c r="AJ6">
        <v>5044.7038662562964</v>
      </c>
      <c r="AK6">
        <v>5014.4960586739262</v>
      </c>
      <c r="AL6">
        <v>4984.2882510915488</v>
      </c>
    </row>
    <row r="7" spans="1:38">
      <c r="A7" t="s">
        <v>91</v>
      </c>
      <c r="B7">
        <v>6041.5615164746041</v>
      </c>
      <c r="C7">
        <v>6041.5615164746041</v>
      </c>
      <c r="D7">
        <v>6041.5615164746041</v>
      </c>
      <c r="E7">
        <v>6041.5615164746041</v>
      </c>
      <c r="F7">
        <v>6041.5615164746041</v>
      </c>
      <c r="G7">
        <v>6041.5615164746041</v>
      </c>
      <c r="H7">
        <v>6041.5615164746041</v>
      </c>
      <c r="I7">
        <v>6041.5615164746041</v>
      </c>
      <c r="J7">
        <v>6041.5615164746041</v>
      </c>
      <c r="K7">
        <v>6041.5615164746041</v>
      </c>
      <c r="L7">
        <v>6041.5615164746041</v>
      </c>
      <c r="M7">
        <v>6041.5615164746041</v>
      </c>
      <c r="N7">
        <v>6041.5615164746041</v>
      </c>
      <c r="O7">
        <v>6041.5615164746041</v>
      </c>
      <c r="P7">
        <v>6041.5615164746041</v>
      </c>
      <c r="Q7">
        <v>6041.5615164746041</v>
      </c>
      <c r="R7">
        <v>6041.5615164746041</v>
      </c>
      <c r="S7">
        <v>6041.5615164746041</v>
      </c>
      <c r="T7">
        <v>6041.5615164746041</v>
      </c>
      <c r="U7">
        <v>6041.5615164746041</v>
      </c>
      <c r="V7">
        <v>6041.5615164746041</v>
      </c>
      <c r="W7">
        <v>6041.5615164746041</v>
      </c>
      <c r="X7">
        <v>6041.5615164746041</v>
      </c>
      <c r="Y7">
        <v>6041.5615164746041</v>
      </c>
      <c r="Z7">
        <v>6041.5615164746041</v>
      </c>
      <c r="AA7">
        <v>6041.5615164746041</v>
      </c>
      <c r="AB7">
        <v>6041.5615164746041</v>
      </c>
      <c r="AC7">
        <v>6041.5615164746041</v>
      </c>
      <c r="AD7">
        <v>6041.5615164746041</v>
      </c>
      <c r="AE7">
        <v>6041.5615164746041</v>
      </c>
      <c r="AF7">
        <v>6041.5615164746041</v>
      </c>
      <c r="AG7">
        <v>6041.5615164746041</v>
      </c>
      <c r="AH7">
        <v>6041.5615164746041</v>
      </c>
      <c r="AI7">
        <v>6041.5615164746041</v>
      </c>
      <c r="AJ7">
        <v>6041.5615164746041</v>
      </c>
      <c r="AK7">
        <v>6041.5615164746041</v>
      </c>
      <c r="AL7">
        <v>6041.5615164746041</v>
      </c>
    </row>
    <row r="8" spans="1:38">
      <c r="A8" t="s">
        <v>92</v>
      </c>
      <c r="B8">
        <v>6041.5615164746041</v>
      </c>
      <c r="C8">
        <v>6041.5615164746041</v>
      </c>
      <c r="D8">
        <v>6041.5615164746041</v>
      </c>
      <c r="E8">
        <v>6041.5615164746041</v>
      </c>
      <c r="F8">
        <v>6041.5615164746041</v>
      </c>
      <c r="G8">
        <v>6041.5615164746041</v>
      </c>
      <c r="H8">
        <v>6041.5615164746041</v>
      </c>
      <c r="I8">
        <v>6041.5615164746041</v>
      </c>
      <c r="J8">
        <v>6041.5615164746041</v>
      </c>
      <c r="K8">
        <v>6041.5615164746041</v>
      </c>
      <c r="L8">
        <v>6041.5615164746041</v>
      </c>
      <c r="M8">
        <v>6041.5615164746041</v>
      </c>
      <c r="N8">
        <v>6041.5615164746041</v>
      </c>
      <c r="O8">
        <v>6041.5615164746041</v>
      </c>
      <c r="P8">
        <v>6041.5615164746041</v>
      </c>
      <c r="Q8">
        <v>6041.5615164746041</v>
      </c>
      <c r="R8">
        <v>6041.5615164746041</v>
      </c>
      <c r="S8">
        <v>6041.5615164746041</v>
      </c>
      <c r="T8">
        <v>6041.5615164746041</v>
      </c>
      <c r="U8">
        <v>6041.5615164746041</v>
      </c>
      <c r="V8">
        <v>6041.5615164746041</v>
      </c>
      <c r="W8">
        <v>6041.5615164746041</v>
      </c>
      <c r="X8">
        <v>6041.5615164746041</v>
      </c>
      <c r="Y8">
        <v>6041.5615164746041</v>
      </c>
      <c r="Z8">
        <v>6041.5615164746041</v>
      </c>
      <c r="AA8">
        <v>6041.5615164746041</v>
      </c>
      <c r="AB8">
        <v>6041.5615164746041</v>
      </c>
      <c r="AC8">
        <v>6041.5615164746041</v>
      </c>
      <c r="AD8">
        <v>6041.5615164746041</v>
      </c>
      <c r="AE8">
        <v>6041.5615164746041</v>
      </c>
      <c r="AF8">
        <v>6041.5615164746041</v>
      </c>
      <c r="AG8">
        <v>6041.5615164746041</v>
      </c>
      <c r="AH8">
        <v>6041.5615164746041</v>
      </c>
      <c r="AI8">
        <v>6041.5615164746041</v>
      </c>
      <c r="AJ8">
        <v>6041.5615164746041</v>
      </c>
      <c r="AK8">
        <v>6041.5615164746041</v>
      </c>
      <c r="AL8">
        <v>6041.5615164746041</v>
      </c>
    </row>
    <row r="9" spans="1:38">
      <c r="A9" t="s">
        <v>93</v>
      </c>
      <c r="B9">
        <v>8954.5559530547653</v>
      </c>
      <c r="C9">
        <v>8954.5559530547653</v>
      </c>
      <c r="D9">
        <v>8909.783173289492</v>
      </c>
      <c r="E9">
        <v>8865.0103935242169</v>
      </c>
      <c r="F9">
        <v>8820.2376137589436</v>
      </c>
      <c r="G9">
        <v>8775.4648339936703</v>
      </c>
      <c r="H9">
        <v>8730.692054228397</v>
      </c>
      <c r="I9">
        <v>8685.9192744631218</v>
      </c>
      <c r="J9">
        <v>8641.1464946978485</v>
      </c>
      <c r="K9">
        <v>8596.3737149325752</v>
      </c>
      <c r="L9">
        <v>8551.6009351673001</v>
      </c>
      <c r="M9">
        <v>8506.8281554020268</v>
      </c>
      <c r="N9">
        <v>8462.0553756367535</v>
      </c>
      <c r="O9">
        <v>8417.2825958714802</v>
      </c>
      <c r="P9">
        <v>8372.5098161062051</v>
      </c>
      <c r="Q9">
        <v>8327.7370363409318</v>
      </c>
      <c r="R9">
        <v>8282.9642565756585</v>
      </c>
      <c r="S9">
        <v>8238.1914768103834</v>
      </c>
      <c r="T9">
        <v>8193.4186970451101</v>
      </c>
      <c r="U9">
        <v>8148.6459172798368</v>
      </c>
      <c r="V9">
        <v>8103.8731375145626</v>
      </c>
      <c r="W9">
        <v>8059.1003577492884</v>
      </c>
      <c r="X9">
        <v>8014.3275779840151</v>
      </c>
      <c r="Y9">
        <v>7969.5547982187409</v>
      </c>
      <c r="Z9">
        <v>7924.7820184534676</v>
      </c>
      <c r="AA9">
        <v>7880.0092386881934</v>
      </c>
      <c r="AB9">
        <v>7835.2364589229201</v>
      </c>
      <c r="AC9">
        <v>7790.4636791576459</v>
      </c>
      <c r="AD9">
        <v>7745.6908993923716</v>
      </c>
      <c r="AE9">
        <v>7700.9181196270983</v>
      </c>
      <c r="AF9">
        <v>7656.1453398618241</v>
      </c>
      <c r="AG9">
        <v>7611.3725600965508</v>
      </c>
      <c r="AH9">
        <v>7566.5997803312766</v>
      </c>
      <c r="AI9">
        <v>7521.8270005660033</v>
      </c>
      <c r="AJ9">
        <v>7477.0542208007291</v>
      </c>
      <c r="AK9">
        <v>7432.2814410354549</v>
      </c>
      <c r="AL9">
        <v>7387.5086612701816</v>
      </c>
    </row>
    <row r="10" spans="1:38">
      <c r="A10" t="s">
        <v>94</v>
      </c>
      <c r="B10">
        <v>8954.5559530547653</v>
      </c>
      <c r="C10">
        <v>8954.5559530547653</v>
      </c>
      <c r="D10">
        <v>8954.5559530547653</v>
      </c>
      <c r="E10">
        <v>8954.5559530547653</v>
      </c>
      <c r="F10">
        <v>8954.5559530547653</v>
      </c>
      <c r="G10">
        <v>8954.5559530547653</v>
      </c>
      <c r="H10">
        <v>8954.5559530547653</v>
      </c>
      <c r="I10">
        <v>8954.5559530547653</v>
      </c>
      <c r="J10">
        <v>8954.5559530547653</v>
      </c>
      <c r="K10">
        <v>8954.5559530547653</v>
      </c>
      <c r="L10">
        <v>8954.5559530547653</v>
      </c>
      <c r="M10">
        <v>8954.5559530547653</v>
      </c>
      <c r="N10">
        <v>8954.5559530547653</v>
      </c>
      <c r="O10">
        <v>8954.5559530547653</v>
      </c>
      <c r="P10">
        <v>8954.5559530547653</v>
      </c>
      <c r="Q10">
        <v>8954.5559530547653</v>
      </c>
      <c r="R10">
        <v>8954.5559530547653</v>
      </c>
      <c r="S10">
        <v>8954.5559530547653</v>
      </c>
      <c r="T10">
        <v>8954.5559530547653</v>
      </c>
      <c r="U10">
        <v>8954.5559530547653</v>
      </c>
      <c r="V10">
        <v>8954.5559530547653</v>
      </c>
      <c r="W10">
        <v>8954.5559530547653</v>
      </c>
      <c r="X10">
        <v>8954.5559530547653</v>
      </c>
      <c r="Y10">
        <v>8954.5559530547653</v>
      </c>
      <c r="Z10">
        <v>8954.5559530547653</v>
      </c>
      <c r="AA10">
        <v>8954.5559530547653</v>
      </c>
      <c r="AB10">
        <v>8954.5559530547653</v>
      </c>
      <c r="AC10">
        <v>8954.5559530547653</v>
      </c>
      <c r="AD10">
        <v>8954.5559530547653</v>
      </c>
      <c r="AE10">
        <v>8954.5559530547653</v>
      </c>
      <c r="AF10">
        <v>8954.5559530547653</v>
      </c>
      <c r="AG10">
        <v>8954.5559530547653</v>
      </c>
      <c r="AH10">
        <v>8954.5559530547653</v>
      </c>
      <c r="AI10">
        <v>8954.5559530547653</v>
      </c>
      <c r="AJ10">
        <v>8954.5559530547653</v>
      </c>
      <c r="AK10">
        <v>8954.5559530547653</v>
      </c>
      <c r="AL10">
        <v>8954.5559530547653</v>
      </c>
    </row>
    <row r="11" spans="1:38">
      <c r="A11" t="s">
        <v>95</v>
      </c>
      <c r="B11">
        <v>8954.5559530547653</v>
      </c>
      <c r="C11">
        <v>8954.5559530547653</v>
      </c>
      <c r="D11">
        <v>8954.5559530547653</v>
      </c>
      <c r="E11">
        <v>8954.5559530547653</v>
      </c>
      <c r="F11">
        <v>8954.5559530547653</v>
      </c>
      <c r="G11">
        <v>8954.5559530547653</v>
      </c>
      <c r="H11">
        <v>8954.5559530547653</v>
      </c>
      <c r="I11">
        <v>8954.5559530547653</v>
      </c>
      <c r="J11">
        <v>8954.5559530547653</v>
      </c>
      <c r="K11">
        <v>8954.5559530547653</v>
      </c>
      <c r="L11">
        <v>8954.5559530547653</v>
      </c>
      <c r="M11">
        <v>8954.5559530547653</v>
      </c>
      <c r="N11">
        <v>8954.5559530547653</v>
      </c>
      <c r="O11">
        <v>8954.5559530547653</v>
      </c>
      <c r="P11">
        <v>8954.5559530547653</v>
      </c>
      <c r="Q11">
        <v>8954.5559530547653</v>
      </c>
      <c r="R11">
        <v>8954.5559530547653</v>
      </c>
      <c r="S11">
        <v>8954.5559530547653</v>
      </c>
      <c r="T11">
        <v>8954.5559530547653</v>
      </c>
      <c r="U11">
        <v>8954.5559530547653</v>
      </c>
      <c r="V11">
        <v>8954.5559530547653</v>
      </c>
      <c r="W11">
        <v>8954.5559530547653</v>
      </c>
      <c r="X11">
        <v>8954.5559530547653</v>
      </c>
      <c r="Y11">
        <v>8954.5559530547653</v>
      </c>
      <c r="Z11">
        <v>8954.5559530547653</v>
      </c>
      <c r="AA11">
        <v>8954.5559530547653</v>
      </c>
      <c r="AB11">
        <v>8954.5559530547653</v>
      </c>
      <c r="AC11">
        <v>8954.5559530547653</v>
      </c>
      <c r="AD11">
        <v>8954.5559530547653</v>
      </c>
      <c r="AE11">
        <v>8954.5559530547653</v>
      </c>
      <c r="AF11">
        <v>8954.5559530547653</v>
      </c>
      <c r="AG11">
        <v>8954.5559530547653</v>
      </c>
      <c r="AH11">
        <v>8954.5559530547653</v>
      </c>
      <c r="AI11">
        <v>8954.5559530547653</v>
      </c>
      <c r="AJ11">
        <v>8954.5559530547653</v>
      </c>
      <c r="AK11">
        <v>8954.5559530547653</v>
      </c>
      <c r="AL11">
        <v>8954.5559530547653</v>
      </c>
    </row>
    <row r="12" spans="1:38">
      <c r="A12" t="s">
        <v>96</v>
      </c>
      <c r="B12">
        <v>13463.893450895554</v>
      </c>
      <c r="C12">
        <v>13463.893450895554</v>
      </c>
      <c r="D12">
        <v>13396.573983641072</v>
      </c>
      <c r="E12">
        <v>13329.254516386589</v>
      </c>
      <c r="F12">
        <v>13261.935049132124</v>
      </c>
      <c r="G12">
        <v>13194.615581877641</v>
      </c>
      <c r="H12">
        <v>13127.296114623159</v>
      </c>
      <c r="I12">
        <v>13059.976647368676</v>
      </c>
      <c r="J12">
        <v>12992.657180114211</v>
      </c>
      <c r="K12">
        <v>12925.337712859728</v>
      </c>
      <c r="L12">
        <v>12858.018245605246</v>
      </c>
      <c r="M12">
        <v>12790.698778350779</v>
      </c>
      <c r="N12">
        <v>12723.379311096298</v>
      </c>
      <c r="O12">
        <v>12656.059843841815</v>
      </c>
      <c r="P12">
        <v>12588.740376587333</v>
      </c>
      <c r="Q12">
        <v>12521.420909332866</v>
      </c>
      <c r="R12">
        <v>12454.101442078385</v>
      </c>
      <c r="S12">
        <v>12386.781974823902</v>
      </c>
      <c r="T12">
        <v>12319.462507569437</v>
      </c>
      <c r="U12">
        <v>12252.143040314953</v>
      </c>
      <c r="V12">
        <v>12184.823573060472</v>
      </c>
      <c r="W12">
        <v>12117.504105806</v>
      </c>
      <c r="X12">
        <v>12050.184638551522</v>
      </c>
      <c r="Y12">
        <v>11982.86517129704</v>
      </c>
      <c r="Z12">
        <v>11915.545704042559</v>
      </c>
      <c r="AA12">
        <v>11848.226236788076</v>
      </c>
      <c r="AB12">
        <v>11780.906769533609</v>
      </c>
      <c r="AC12">
        <v>11713.587302279127</v>
      </c>
      <c r="AD12">
        <v>11646.267835024646</v>
      </c>
      <c r="AE12">
        <v>11578.948367770179</v>
      </c>
      <c r="AF12">
        <v>11511.628900515696</v>
      </c>
      <c r="AG12">
        <v>11444.309433261215</v>
      </c>
      <c r="AH12">
        <v>11376.989966006731</v>
      </c>
      <c r="AI12">
        <v>11309.670498752266</v>
      </c>
      <c r="AJ12">
        <v>11242.351031497783</v>
      </c>
      <c r="AK12">
        <v>11175.031564243302</v>
      </c>
      <c r="AL12">
        <v>11107.712096988835</v>
      </c>
    </row>
    <row r="13" spans="1:38">
      <c r="A13" t="s">
        <v>97</v>
      </c>
      <c r="B13">
        <v>13463.893450895554</v>
      </c>
      <c r="C13">
        <v>13463.893450895554</v>
      </c>
      <c r="D13">
        <v>13463.893450895554</v>
      </c>
      <c r="E13">
        <v>13463.893450895554</v>
      </c>
      <c r="F13">
        <v>13463.893450895554</v>
      </c>
      <c r="G13">
        <v>13463.893450895554</v>
      </c>
      <c r="H13">
        <v>13463.893450895554</v>
      </c>
      <c r="I13">
        <v>13463.893450895554</v>
      </c>
      <c r="J13">
        <v>13463.893450895554</v>
      </c>
      <c r="K13">
        <v>13463.893450895554</v>
      </c>
      <c r="L13">
        <v>13463.893450895554</v>
      </c>
      <c r="M13">
        <v>13463.893450895554</v>
      </c>
      <c r="N13">
        <v>13463.893450895554</v>
      </c>
      <c r="O13">
        <v>13463.893450895554</v>
      </c>
      <c r="P13">
        <v>13463.893450895554</v>
      </c>
      <c r="Q13">
        <v>13463.893450895554</v>
      </c>
      <c r="R13">
        <v>13463.893450895554</v>
      </c>
      <c r="S13">
        <v>13463.893450895554</v>
      </c>
      <c r="T13">
        <v>13463.893450895554</v>
      </c>
      <c r="U13">
        <v>13463.893450895554</v>
      </c>
      <c r="V13">
        <v>13463.893450895554</v>
      </c>
      <c r="W13">
        <v>13463.893450895554</v>
      </c>
      <c r="X13">
        <v>13463.893450895554</v>
      </c>
      <c r="Y13">
        <v>13463.893450895554</v>
      </c>
      <c r="Z13">
        <v>13463.893450895554</v>
      </c>
      <c r="AA13">
        <v>13463.893450895554</v>
      </c>
      <c r="AB13">
        <v>13463.893450895554</v>
      </c>
      <c r="AC13">
        <v>13463.893450895554</v>
      </c>
      <c r="AD13">
        <v>13463.893450895554</v>
      </c>
      <c r="AE13">
        <v>13463.893450895554</v>
      </c>
      <c r="AF13">
        <v>13463.893450895554</v>
      </c>
      <c r="AG13">
        <v>13463.893450895554</v>
      </c>
      <c r="AH13">
        <v>13463.893450895554</v>
      </c>
      <c r="AI13">
        <v>13463.893450895554</v>
      </c>
      <c r="AJ13">
        <v>13463.893450895554</v>
      </c>
      <c r="AK13">
        <v>13463.893450895554</v>
      </c>
      <c r="AL13">
        <v>13463.893450895554</v>
      </c>
    </row>
    <row r="14" spans="1:38">
      <c r="A14" t="s">
        <v>98</v>
      </c>
      <c r="B14">
        <v>13463.893450895554</v>
      </c>
      <c r="C14">
        <v>13463.893450895554</v>
      </c>
      <c r="D14">
        <v>13463.893450895554</v>
      </c>
      <c r="E14">
        <v>13463.893450895554</v>
      </c>
      <c r="F14">
        <v>13463.893450895554</v>
      </c>
      <c r="G14">
        <v>13463.893450895554</v>
      </c>
      <c r="H14">
        <v>13463.893450895554</v>
      </c>
      <c r="I14">
        <v>13463.893450895554</v>
      </c>
      <c r="J14">
        <v>13463.893450895554</v>
      </c>
      <c r="K14">
        <v>13463.893450895554</v>
      </c>
      <c r="L14">
        <v>13463.893450895554</v>
      </c>
      <c r="M14">
        <v>13463.893450895554</v>
      </c>
      <c r="N14">
        <v>13463.893450895554</v>
      </c>
      <c r="O14">
        <v>13463.893450895554</v>
      </c>
      <c r="P14">
        <v>13463.893450895554</v>
      </c>
      <c r="Q14">
        <v>13463.893450895554</v>
      </c>
      <c r="R14">
        <v>13463.893450895554</v>
      </c>
      <c r="S14">
        <v>13463.893450895554</v>
      </c>
      <c r="T14">
        <v>13463.893450895554</v>
      </c>
      <c r="U14">
        <v>13463.893450895554</v>
      </c>
      <c r="V14">
        <v>13463.893450895554</v>
      </c>
      <c r="W14">
        <v>13463.893450895554</v>
      </c>
      <c r="X14">
        <v>13463.893450895554</v>
      </c>
      <c r="Y14">
        <v>13463.893450895554</v>
      </c>
      <c r="Z14">
        <v>13463.893450895554</v>
      </c>
      <c r="AA14">
        <v>13463.893450895554</v>
      </c>
      <c r="AB14">
        <v>13463.893450895554</v>
      </c>
      <c r="AC14">
        <v>13463.893450895554</v>
      </c>
      <c r="AD14">
        <v>13463.893450895554</v>
      </c>
      <c r="AE14">
        <v>13463.893450895554</v>
      </c>
      <c r="AF14">
        <v>13463.893450895554</v>
      </c>
      <c r="AG14">
        <v>13463.893450895554</v>
      </c>
      <c r="AH14">
        <v>13463.893450895554</v>
      </c>
      <c r="AI14">
        <v>13463.893450895554</v>
      </c>
      <c r="AJ14">
        <v>13463.893450895554</v>
      </c>
      <c r="AK14">
        <v>13463.893450895554</v>
      </c>
      <c r="AL14">
        <v>13463.893450895554</v>
      </c>
    </row>
    <row r="15" spans="1:38">
      <c r="A15" t="s">
        <v>99</v>
      </c>
      <c r="B15">
        <v>8954.5559530547653</v>
      </c>
      <c r="C15">
        <v>8954.5559530547653</v>
      </c>
      <c r="D15">
        <v>8909.783173289492</v>
      </c>
      <c r="E15">
        <v>8865.0103935242169</v>
      </c>
      <c r="F15">
        <v>8820.2376137589436</v>
      </c>
      <c r="G15">
        <v>8775.4648339936703</v>
      </c>
      <c r="H15">
        <v>8730.692054228397</v>
      </c>
      <c r="I15">
        <v>8685.9192744631218</v>
      </c>
      <c r="J15">
        <v>8641.1464946978485</v>
      </c>
      <c r="K15">
        <v>8596.3737149325752</v>
      </c>
      <c r="L15">
        <v>8551.6009351673001</v>
      </c>
      <c r="M15">
        <v>8506.8281554020268</v>
      </c>
      <c r="N15">
        <v>8462.0553756367535</v>
      </c>
      <c r="O15">
        <v>8417.2825958714802</v>
      </c>
      <c r="P15">
        <v>8372.5098161062051</v>
      </c>
      <c r="Q15">
        <v>8327.7370363409318</v>
      </c>
      <c r="R15">
        <v>8282.9642565756585</v>
      </c>
      <c r="S15">
        <v>8238.1914768103834</v>
      </c>
      <c r="T15">
        <v>8193.4186970451101</v>
      </c>
      <c r="U15">
        <v>8148.6459172798368</v>
      </c>
      <c r="V15">
        <v>8103.8731375145626</v>
      </c>
      <c r="W15">
        <v>8059.1003577492884</v>
      </c>
      <c r="X15">
        <v>8014.3275779840151</v>
      </c>
      <c r="Y15">
        <v>7969.5547982187409</v>
      </c>
      <c r="Z15">
        <v>7924.7820184534676</v>
      </c>
      <c r="AA15">
        <v>7880.0092386881934</v>
      </c>
      <c r="AB15">
        <v>7835.2364589229201</v>
      </c>
      <c r="AC15">
        <v>7790.4636791576459</v>
      </c>
      <c r="AD15">
        <v>7745.6908993923716</v>
      </c>
      <c r="AE15">
        <v>7700.9181196270983</v>
      </c>
      <c r="AF15">
        <v>7656.1453398618241</v>
      </c>
      <c r="AG15">
        <v>7611.3725600965508</v>
      </c>
      <c r="AH15">
        <v>7566.5997803312766</v>
      </c>
      <c r="AI15">
        <v>7521.8270005660033</v>
      </c>
      <c r="AJ15">
        <v>7477.0542208007291</v>
      </c>
      <c r="AK15">
        <v>7432.2814410354549</v>
      </c>
      <c r="AL15">
        <v>7387.5086612701816</v>
      </c>
    </row>
    <row r="16" spans="1:38">
      <c r="A16" t="s">
        <v>100</v>
      </c>
      <c r="B16">
        <v>8954.5559530547653</v>
      </c>
      <c r="C16">
        <v>8954.5559530547653</v>
      </c>
      <c r="D16">
        <v>8954.5559530547653</v>
      </c>
      <c r="E16">
        <v>8954.5559530547653</v>
      </c>
      <c r="F16">
        <v>8954.5559530547653</v>
      </c>
      <c r="G16">
        <v>8954.5559530547653</v>
      </c>
      <c r="H16">
        <v>8954.5559530547653</v>
      </c>
      <c r="I16">
        <v>8954.5559530547653</v>
      </c>
      <c r="J16">
        <v>8954.5559530547653</v>
      </c>
      <c r="K16">
        <v>8954.5559530547653</v>
      </c>
      <c r="L16">
        <v>8954.5559530547653</v>
      </c>
      <c r="M16">
        <v>8954.5559530547653</v>
      </c>
      <c r="N16">
        <v>8954.5559530547653</v>
      </c>
      <c r="O16">
        <v>8954.5559530547653</v>
      </c>
      <c r="P16">
        <v>8954.5559530547653</v>
      </c>
      <c r="Q16">
        <v>8954.5559530547653</v>
      </c>
      <c r="R16">
        <v>8954.5559530547653</v>
      </c>
      <c r="S16">
        <v>8954.5559530547653</v>
      </c>
      <c r="T16">
        <v>8954.5559530547653</v>
      </c>
      <c r="U16">
        <v>8954.5559530547653</v>
      </c>
      <c r="V16">
        <v>8954.5559530547653</v>
      </c>
      <c r="W16">
        <v>8954.5559530547653</v>
      </c>
      <c r="X16">
        <v>8954.5559530547653</v>
      </c>
      <c r="Y16">
        <v>8954.5559530547653</v>
      </c>
      <c r="Z16">
        <v>8954.5559530547653</v>
      </c>
      <c r="AA16">
        <v>8954.5559530547653</v>
      </c>
      <c r="AB16">
        <v>8954.5559530547653</v>
      </c>
      <c r="AC16">
        <v>8954.5559530547653</v>
      </c>
      <c r="AD16">
        <v>8954.5559530547653</v>
      </c>
      <c r="AE16">
        <v>8954.5559530547653</v>
      </c>
      <c r="AF16">
        <v>8954.5559530547653</v>
      </c>
      <c r="AG16">
        <v>8954.5559530547653</v>
      </c>
      <c r="AH16">
        <v>8954.5559530547653</v>
      </c>
      <c r="AI16">
        <v>8954.5559530547653</v>
      </c>
      <c r="AJ16">
        <v>8954.5559530547653</v>
      </c>
      <c r="AK16">
        <v>8954.5559530547653</v>
      </c>
      <c r="AL16">
        <v>8954.5559530547653</v>
      </c>
    </row>
    <row r="17" spans="1:38">
      <c r="A17" t="s">
        <v>101</v>
      </c>
      <c r="B17">
        <v>8954.5559530547653</v>
      </c>
      <c r="C17">
        <v>8954.5559530547653</v>
      </c>
      <c r="D17">
        <v>8954.5559530547653</v>
      </c>
      <c r="E17">
        <v>8954.5559530547653</v>
      </c>
      <c r="F17">
        <v>8954.5559530547653</v>
      </c>
      <c r="G17">
        <v>8954.5559530547653</v>
      </c>
      <c r="H17">
        <v>8954.5559530547653</v>
      </c>
      <c r="I17">
        <v>8954.5559530547653</v>
      </c>
      <c r="J17">
        <v>8954.5559530547653</v>
      </c>
      <c r="K17">
        <v>8954.5559530547653</v>
      </c>
      <c r="L17">
        <v>8954.5559530547653</v>
      </c>
      <c r="M17">
        <v>8954.5559530547653</v>
      </c>
      <c r="N17">
        <v>8954.5559530547653</v>
      </c>
      <c r="O17">
        <v>8954.5559530547653</v>
      </c>
      <c r="P17">
        <v>8954.5559530547653</v>
      </c>
      <c r="Q17">
        <v>8954.5559530547653</v>
      </c>
      <c r="R17">
        <v>8954.5559530547653</v>
      </c>
      <c r="S17">
        <v>8954.5559530547653</v>
      </c>
      <c r="T17">
        <v>8954.5559530547653</v>
      </c>
      <c r="U17">
        <v>8954.5559530547653</v>
      </c>
      <c r="V17">
        <v>8954.5559530547653</v>
      </c>
      <c r="W17">
        <v>8954.5559530547653</v>
      </c>
      <c r="X17">
        <v>8954.5559530547653</v>
      </c>
      <c r="Y17">
        <v>8954.5559530547653</v>
      </c>
      <c r="Z17">
        <v>8954.5559530547653</v>
      </c>
      <c r="AA17">
        <v>8954.5559530547653</v>
      </c>
      <c r="AB17">
        <v>8954.5559530547653</v>
      </c>
      <c r="AC17">
        <v>8954.5559530547653</v>
      </c>
      <c r="AD17">
        <v>8954.5559530547653</v>
      </c>
      <c r="AE17">
        <v>8954.5559530547653</v>
      </c>
      <c r="AF17">
        <v>8954.5559530547653</v>
      </c>
      <c r="AG17">
        <v>8954.5559530547653</v>
      </c>
      <c r="AH17">
        <v>8954.5559530547653</v>
      </c>
      <c r="AI17">
        <v>8954.5559530547653</v>
      </c>
      <c r="AJ17">
        <v>8954.5559530547653</v>
      </c>
      <c r="AK17">
        <v>8954.5559530547653</v>
      </c>
      <c r="AL17">
        <v>8954.5559530547653</v>
      </c>
    </row>
    <row r="18" spans="1:38">
      <c r="A18" t="s">
        <v>102</v>
      </c>
      <c r="B18">
        <v>13463.893450895554</v>
      </c>
      <c r="C18">
        <v>13463.893450895554</v>
      </c>
      <c r="D18">
        <v>13396.573983641072</v>
      </c>
      <c r="E18">
        <v>13329.254516386589</v>
      </c>
      <c r="F18">
        <v>13261.935049132124</v>
      </c>
      <c r="G18">
        <v>13194.615581877641</v>
      </c>
      <c r="H18">
        <v>13127.296114623159</v>
      </c>
      <c r="I18">
        <v>13059.976647368676</v>
      </c>
      <c r="J18">
        <v>12992.657180114211</v>
      </c>
      <c r="K18">
        <v>12925.337712859728</v>
      </c>
      <c r="L18">
        <v>12858.018245605246</v>
      </c>
      <c r="M18">
        <v>12790.698778350779</v>
      </c>
      <c r="N18">
        <v>12723.379311096298</v>
      </c>
      <c r="O18">
        <v>12656.059843841815</v>
      </c>
      <c r="P18">
        <v>12588.740376587333</v>
      </c>
      <c r="Q18">
        <v>12521.420909332866</v>
      </c>
      <c r="R18">
        <v>12454.101442078385</v>
      </c>
      <c r="S18">
        <v>12386.781974823902</v>
      </c>
      <c r="T18">
        <v>12319.462507569437</v>
      </c>
      <c r="U18">
        <v>12252.143040314953</v>
      </c>
      <c r="V18">
        <v>12184.823573060472</v>
      </c>
      <c r="W18">
        <v>12117.504105806</v>
      </c>
      <c r="X18">
        <v>12050.184638551522</v>
      </c>
      <c r="Y18">
        <v>11982.86517129704</v>
      </c>
      <c r="Z18">
        <v>11915.545704042559</v>
      </c>
      <c r="AA18">
        <v>11848.226236788076</v>
      </c>
      <c r="AB18">
        <v>11780.906769533609</v>
      </c>
      <c r="AC18">
        <v>11713.587302279127</v>
      </c>
      <c r="AD18">
        <v>11646.267835024646</v>
      </c>
      <c r="AE18">
        <v>11578.948367770179</v>
      </c>
      <c r="AF18">
        <v>11511.628900515696</v>
      </c>
      <c r="AG18">
        <v>11444.309433261215</v>
      </c>
      <c r="AH18">
        <v>11376.989966006731</v>
      </c>
      <c r="AI18">
        <v>11309.670498752266</v>
      </c>
      <c r="AJ18">
        <v>11242.351031497783</v>
      </c>
      <c r="AK18">
        <v>11175.031564243302</v>
      </c>
      <c r="AL18">
        <v>11107.712096988835</v>
      </c>
    </row>
    <row r="19" spans="1:38">
      <c r="A19" t="s">
        <v>103</v>
      </c>
      <c r="B19">
        <v>13463.893450895554</v>
      </c>
      <c r="C19">
        <v>13463.893450895554</v>
      </c>
      <c r="D19">
        <v>13463.893450895554</v>
      </c>
      <c r="E19">
        <v>13463.893450895554</v>
      </c>
      <c r="F19">
        <v>13463.893450895554</v>
      </c>
      <c r="G19">
        <v>13463.893450895554</v>
      </c>
      <c r="H19">
        <v>13463.893450895554</v>
      </c>
      <c r="I19">
        <v>13463.893450895554</v>
      </c>
      <c r="J19">
        <v>13463.893450895554</v>
      </c>
      <c r="K19">
        <v>13463.893450895554</v>
      </c>
      <c r="L19">
        <v>13463.893450895554</v>
      </c>
      <c r="M19">
        <v>13463.893450895554</v>
      </c>
      <c r="N19">
        <v>13463.893450895554</v>
      </c>
      <c r="O19">
        <v>13463.893450895554</v>
      </c>
      <c r="P19">
        <v>13463.893450895554</v>
      </c>
      <c r="Q19">
        <v>13463.893450895554</v>
      </c>
      <c r="R19">
        <v>13463.893450895554</v>
      </c>
      <c r="S19">
        <v>13463.893450895554</v>
      </c>
      <c r="T19">
        <v>13463.893450895554</v>
      </c>
      <c r="U19">
        <v>13463.893450895554</v>
      </c>
      <c r="V19">
        <v>13463.893450895554</v>
      </c>
      <c r="W19">
        <v>13463.893450895554</v>
      </c>
      <c r="X19">
        <v>13463.893450895554</v>
      </c>
      <c r="Y19">
        <v>13463.893450895554</v>
      </c>
      <c r="Z19">
        <v>13463.893450895554</v>
      </c>
      <c r="AA19">
        <v>13463.893450895554</v>
      </c>
      <c r="AB19">
        <v>13463.893450895554</v>
      </c>
      <c r="AC19">
        <v>13463.893450895554</v>
      </c>
      <c r="AD19">
        <v>13463.893450895554</v>
      </c>
      <c r="AE19">
        <v>13463.893450895554</v>
      </c>
      <c r="AF19">
        <v>13463.893450895554</v>
      </c>
      <c r="AG19">
        <v>13463.893450895554</v>
      </c>
      <c r="AH19">
        <v>13463.893450895554</v>
      </c>
      <c r="AI19">
        <v>13463.893450895554</v>
      </c>
      <c r="AJ19">
        <v>13463.893450895554</v>
      </c>
      <c r="AK19">
        <v>13463.893450895554</v>
      </c>
      <c r="AL19">
        <v>13463.893450895554</v>
      </c>
    </row>
    <row r="20" spans="1:38">
      <c r="A20" t="s">
        <v>104</v>
      </c>
      <c r="B20">
        <v>13463.893450895554</v>
      </c>
      <c r="C20">
        <v>13463.893450895554</v>
      </c>
      <c r="D20">
        <v>13463.893450895554</v>
      </c>
      <c r="E20">
        <v>13463.893450895554</v>
      </c>
      <c r="F20">
        <v>13463.893450895554</v>
      </c>
      <c r="G20">
        <v>13463.893450895554</v>
      </c>
      <c r="H20">
        <v>13463.893450895554</v>
      </c>
      <c r="I20">
        <v>13463.893450895554</v>
      </c>
      <c r="J20">
        <v>13463.893450895554</v>
      </c>
      <c r="K20">
        <v>13463.893450895554</v>
      </c>
      <c r="L20">
        <v>13463.893450895554</v>
      </c>
      <c r="M20">
        <v>13463.893450895554</v>
      </c>
      <c r="N20">
        <v>13463.893450895554</v>
      </c>
      <c r="O20">
        <v>13463.893450895554</v>
      </c>
      <c r="P20">
        <v>13463.893450895554</v>
      </c>
      <c r="Q20">
        <v>13463.893450895554</v>
      </c>
      <c r="R20">
        <v>13463.893450895554</v>
      </c>
      <c r="S20">
        <v>13463.893450895554</v>
      </c>
      <c r="T20">
        <v>13463.893450895554</v>
      </c>
      <c r="U20">
        <v>13463.893450895554</v>
      </c>
      <c r="V20">
        <v>13463.893450895554</v>
      </c>
      <c r="W20">
        <v>13463.893450895554</v>
      </c>
      <c r="X20">
        <v>13463.893450895554</v>
      </c>
      <c r="Y20">
        <v>13463.893450895554</v>
      </c>
      <c r="Z20">
        <v>13463.893450895554</v>
      </c>
      <c r="AA20">
        <v>13463.893450895554</v>
      </c>
      <c r="AB20">
        <v>13463.893450895554</v>
      </c>
      <c r="AC20">
        <v>13463.893450895554</v>
      </c>
      <c r="AD20">
        <v>13463.893450895554</v>
      </c>
      <c r="AE20">
        <v>13463.893450895554</v>
      </c>
      <c r="AF20">
        <v>13463.893450895554</v>
      </c>
      <c r="AG20">
        <v>13463.893450895554</v>
      </c>
      <c r="AH20">
        <v>13463.893450895554</v>
      </c>
      <c r="AI20">
        <v>13463.893450895554</v>
      </c>
      <c r="AJ20">
        <v>13463.893450895554</v>
      </c>
      <c r="AK20">
        <v>13463.893450895554</v>
      </c>
      <c r="AL20">
        <v>13463.893450895554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827F-E099-41E9-B139-6EA009B8B7E7}">
  <dimension ref="A1:AL26"/>
  <sheetViews>
    <sheetView topLeftCell="K1" workbookViewId="0">
      <selection activeCell="B2" sqref="B2:AL2"/>
    </sheetView>
  </sheetViews>
  <sheetFormatPr defaultRowHeight="15"/>
  <cols>
    <col min="1" max="1" width="11.855468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AVERAGE(B3:B26)</f>
        <v>5706.176159595333</v>
      </c>
      <c r="C2">
        <f t="shared" ref="C2:AL2" si="0">AVERAGE(C3:C26)</f>
        <v>5704.7973321852332</v>
      </c>
      <c r="D2">
        <f t="shared" si="0"/>
        <v>5675.7237304084092</v>
      </c>
      <c r="E2">
        <f t="shared" si="0"/>
        <v>5645.2818898632167</v>
      </c>
      <c r="F2">
        <f t="shared" si="0"/>
        <v>5614.8400493180243</v>
      </c>
      <c r="G2">
        <f t="shared" si="0"/>
        <v>5584.4122587753336</v>
      </c>
      <c r="H2">
        <f t="shared" si="0"/>
        <v>5553.9844682326402</v>
      </c>
      <c r="I2">
        <f t="shared" si="0"/>
        <v>5523.570668477877</v>
      </c>
      <c r="J2">
        <f t="shared" si="0"/>
        <v>5493.1568687231165</v>
      </c>
      <c r="K2">
        <f t="shared" si="0"/>
        <v>5462.7569736260011</v>
      </c>
      <c r="L2">
        <f t="shared" si="0"/>
        <v>5432.3570785288848</v>
      </c>
      <c r="M2">
        <f t="shared" si="0"/>
        <v>5401.9710234917029</v>
      </c>
      <c r="N2">
        <f t="shared" si="0"/>
        <v>5371.584968454521</v>
      </c>
      <c r="O2">
        <f t="shared" si="0"/>
        <v>5341.2126834964174</v>
      </c>
      <c r="P2">
        <f t="shared" si="0"/>
        <v>5310.8403985383147</v>
      </c>
      <c r="Q2">
        <f t="shared" si="0"/>
        <v>5280.4818136784352</v>
      </c>
      <c r="R2">
        <f t="shared" si="0"/>
        <v>5250.1232288185556</v>
      </c>
      <c r="S2">
        <f t="shared" si="0"/>
        <v>5219.7782740760449</v>
      </c>
      <c r="T2">
        <f t="shared" si="0"/>
        <v>5189.4333193335315</v>
      </c>
      <c r="U2">
        <f t="shared" si="0"/>
        <v>5159.101919344389</v>
      </c>
      <c r="V2">
        <f t="shared" si="0"/>
        <v>5128.7705193552474</v>
      </c>
      <c r="W2">
        <f t="shared" si="0"/>
        <v>5098.4526095217634</v>
      </c>
      <c r="X2">
        <f t="shared" si="0"/>
        <v>5088.5737584621429</v>
      </c>
      <c r="Y2">
        <f t="shared" si="0"/>
        <v>5078.7083275773266</v>
      </c>
      <c r="Z2">
        <f t="shared" si="0"/>
        <v>5068.8428966925085</v>
      </c>
      <c r="AA2">
        <f t="shared" si="0"/>
        <v>5058.9908213847821</v>
      </c>
      <c r="AB2">
        <f t="shared" si="0"/>
        <v>5049.1387460770538</v>
      </c>
      <c r="AC2">
        <f t="shared" si="0"/>
        <v>5039.2999509824176</v>
      </c>
      <c r="AD2">
        <f t="shared" si="0"/>
        <v>5029.4611558877805</v>
      </c>
      <c r="AE2">
        <f t="shared" si="0"/>
        <v>5019.635576408522</v>
      </c>
      <c r="AF2">
        <f t="shared" si="0"/>
        <v>5009.8099969292643</v>
      </c>
      <c r="AG2">
        <f t="shared" si="0"/>
        <v>4999.997568467671</v>
      </c>
      <c r="AH2">
        <f t="shared" si="0"/>
        <v>4990.1851400060777</v>
      </c>
      <c r="AI2">
        <f t="shared" si="0"/>
        <v>4980.3857871981536</v>
      </c>
      <c r="AJ2">
        <f t="shared" si="0"/>
        <v>4970.5864343902285</v>
      </c>
      <c r="AK2">
        <f t="shared" si="0"/>
        <v>4960.800098021401</v>
      </c>
      <c r="AL2">
        <f t="shared" si="0"/>
        <v>4951.0137616525744</v>
      </c>
    </row>
    <row r="3" spans="1:38">
      <c r="A3" t="s">
        <v>106</v>
      </c>
      <c r="B3">
        <v>6168.8592219080265</v>
      </c>
      <c r="C3">
        <v>6168.8592219080265</v>
      </c>
      <c r="D3">
        <v>6076.3263335794063</v>
      </c>
      <c r="E3">
        <v>5983.7934452507852</v>
      </c>
      <c r="F3">
        <v>5891.2605569221651</v>
      </c>
      <c r="G3">
        <v>5798.7276685935449</v>
      </c>
      <c r="H3">
        <v>5706.1947802649247</v>
      </c>
      <c r="I3">
        <v>5613.6618919363036</v>
      </c>
      <c r="J3">
        <v>5521.1290036076844</v>
      </c>
      <c r="K3">
        <v>5428.5961152790642</v>
      </c>
      <c r="L3">
        <v>5336.0632269504422</v>
      </c>
      <c r="M3">
        <v>5243.530338621822</v>
      </c>
      <c r="N3">
        <v>5150.9974502932018</v>
      </c>
      <c r="O3">
        <v>5058.4645619645817</v>
      </c>
      <c r="P3">
        <v>4965.9316736359606</v>
      </c>
      <c r="Q3">
        <v>4873.3987853073404</v>
      </c>
      <c r="R3">
        <v>4780.8658969787202</v>
      </c>
      <c r="S3">
        <v>4688.3330086501001</v>
      </c>
      <c r="T3">
        <v>4595.800120321479</v>
      </c>
      <c r="U3">
        <v>4503.2672319928597</v>
      </c>
      <c r="V3">
        <v>4410.7343436642395</v>
      </c>
      <c r="W3">
        <v>4318.2014553356184</v>
      </c>
      <c r="X3">
        <v>4296.4048194182096</v>
      </c>
      <c r="Y3">
        <v>4274.6081835008017</v>
      </c>
      <c r="Z3">
        <v>4252.8115475833938</v>
      </c>
      <c r="AA3">
        <v>4231.014911665985</v>
      </c>
      <c r="AB3">
        <v>4209.2182757485771</v>
      </c>
      <c r="AC3">
        <v>4187.4216398311682</v>
      </c>
      <c r="AD3">
        <v>4165.6250039137603</v>
      </c>
      <c r="AE3">
        <v>4143.8283679963515</v>
      </c>
      <c r="AF3">
        <v>4122.0317320789436</v>
      </c>
      <c r="AG3">
        <v>4100.2350961615348</v>
      </c>
      <c r="AH3">
        <v>4078.4384602441269</v>
      </c>
      <c r="AI3">
        <v>4056.6418243267181</v>
      </c>
      <c r="AJ3">
        <v>4034.8451884093101</v>
      </c>
      <c r="AK3">
        <v>4013.0485524919022</v>
      </c>
      <c r="AL3">
        <v>3991.2519165744934</v>
      </c>
    </row>
    <row r="4" spans="1:38">
      <c r="A4" t="s">
        <v>107</v>
      </c>
      <c r="B4">
        <v>6168.8592219080265</v>
      </c>
      <c r="C4">
        <v>6168.8592219080265</v>
      </c>
      <c r="D4">
        <v>6168.8592219080265</v>
      </c>
      <c r="E4">
        <v>6168.8592219080265</v>
      </c>
      <c r="F4">
        <v>6168.8592219080265</v>
      </c>
      <c r="G4">
        <v>6168.8592219080265</v>
      </c>
      <c r="H4">
        <v>6168.8592219080265</v>
      </c>
      <c r="I4">
        <v>6168.8592219080265</v>
      </c>
      <c r="J4">
        <v>6168.8592219080265</v>
      </c>
      <c r="K4">
        <v>6168.8592219080265</v>
      </c>
      <c r="L4">
        <v>6168.8592219080265</v>
      </c>
      <c r="M4">
        <v>6168.8592219080265</v>
      </c>
      <c r="N4">
        <v>6168.8592219080265</v>
      </c>
      <c r="O4">
        <v>6168.8592219080265</v>
      </c>
      <c r="P4">
        <v>6168.8592219080265</v>
      </c>
      <c r="Q4">
        <v>6168.8592219080265</v>
      </c>
      <c r="R4">
        <v>6168.8592219080265</v>
      </c>
      <c r="S4">
        <v>6168.8592219080265</v>
      </c>
      <c r="T4">
        <v>6168.8592219080265</v>
      </c>
      <c r="U4">
        <v>6168.8592219080265</v>
      </c>
      <c r="V4">
        <v>6168.8592219080265</v>
      </c>
      <c r="W4">
        <v>6168.8592219080265</v>
      </c>
      <c r="X4">
        <v>6168.8592219080265</v>
      </c>
      <c r="Y4">
        <v>6168.8592219080265</v>
      </c>
      <c r="Z4">
        <v>6168.8592219080265</v>
      </c>
      <c r="AA4">
        <v>6168.8592219080265</v>
      </c>
      <c r="AB4">
        <v>6168.8592219080265</v>
      </c>
      <c r="AC4">
        <v>6168.8592219080265</v>
      </c>
      <c r="AD4">
        <v>6168.8592219080265</v>
      </c>
      <c r="AE4">
        <v>6168.8592219080265</v>
      </c>
      <c r="AF4">
        <v>6168.8592219080265</v>
      </c>
      <c r="AG4">
        <v>6168.8592219080265</v>
      </c>
      <c r="AH4">
        <v>6168.8592219080265</v>
      </c>
      <c r="AI4">
        <v>6168.8592219080265</v>
      </c>
      <c r="AJ4">
        <v>6168.8592219080265</v>
      </c>
      <c r="AK4">
        <v>6168.8592219080265</v>
      </c>
      <c r="AL4">
        <v>6168.8592219080265</v>
      </c>
    </row>
    <row r="5" spans="1:38">
      <c r="A5" t="s">
        <v>108</v>
      </c>
      <c r="B5">
        <v>6168.8592219080265</v>
      </c>
      <c r="C5">
        <v>6168.8592219080265</v>
      </c>
      <c r="D5">
        <v>6168.8592219080265</v>
      </c>
      <c r="E5">
        <v>6168.8592219080265</v>
      </c>
      <c r="F5">
        <v>6168.8592219080265</v>
      </c>
      <c r="G5">
        <v>6168.8592219080265</v>
      </c>
      <c r="H5">
        <v>6168.8592219080265</v>
      </c>
      <c r="I5">
        <v>6168.8592219080265</v>
      </c>
      <c r="J5">
        <v>6168.8592219080265</v>
      </c>
      <c r="K5">
        <v>6168.8592219080265</v>
      </c>
      <c r="L5">
        <v>6168.8592219080265</v>
      </c>
      <c r="M5">
        <v>6168.8592219080265</v>
      </c>
      <c r="N5">
        <v>6168.8592219080265</v>
      </c>
      <c r="O5">
        <v>6168.8592219080265</v>
      </c>
      <c r="P5">
        <v>6168.8592219080265</v>
      </c>
      <c r="Q5">
        <v>6168.8592219080265</v>
      </c>
      <c r="R5">
        <v>6168.8592219080265</v>
      </c>
      <c r="S5">
        <v>6168.8592219080265</v>
      </c>
      <c r="T5">
        <v>6168.8592219080265</v>
      </c>
      <c r="U5">
        <v>6168.8592219080265</v>
      </c>
      <c r="V5">
        <v>6168.8592219080265</v>
      </c>
      <c r="W5">
        <v>6168.8592219080265</v>
      </c>
      <c r="X5">
        <v>6168.8592219080265</v>
      </c>
      <c r="Y5">
        <v>6168.8592219080265</v>
      </c>
      <c r="Z5">
        <v>6168.8592219080265</v>
      </c>
      <c r="AA5">
        <v>6168.8592219080265</v>
      </c>
      <c r="AB5">
        <v>6168.8592219080265</v>
      </c>
      <c r="AC5">
        <v>6168.8592219080265</v>
      </c>
      <c r="AD5">
        <v>6168.8592219080265</v>
      </c>
      <c r="AE5">
        <v>6168.8592219080265</v>
      </c>
      <c r="AF5">
        <v>6168.8592219080265</v>
      </c>
      <c r="AG5">
        <v>6168.8592219080265</v>
      </c>
      <c r="AH5">
        <v>6168.8592219080265</v>
      </c>
      <c r="AI5">
        <v>6168.8592219080265</v>
      </c>
      <c r="AJ5">
        <v>6168.8592219080265</v>
      </c>
      <c r="AK5">
        <v>6168.8592219080265</v>
      </c>
      <c r="AL5">
        <v>6168.8592219080265</v>
      </c>
    </row>
    <row r="6" spans="1:38">
      <c r="A6" t="s">
        <v>109</v>
      </c>
      <c r="B6">
        <v>5614.8432572577522</v>
      </c>
      <c r="C6">
        <v>5614.8432572577522</v>
      </c>
      <c r="D6">
        <v>5530.6206083988855</v>
      </c>
      <c r="E6">
        <v>5446.3979595400187</v>
      </c>
      <c r="F6">
        <v>5362.175310681153</v>
      </c>
      <c r="G6">
        <v>5277.9526618222862</v>
      </c>
      <c r="H6">
        <v>5193.7300129634214</v>
      </c>
      <c r="I6">
        <v>5109.5073641045537</v>
      </c>
      <c r="J6">
        <v>5025.2847152456879</v>
      </c>
      <c r="K6">
        <v>4941.0620663868222</v>
      </c>
      <c r="L6">
        <v>4856.8394175279554</v>
      </c>
      <c r="M6">
        <v>4772.6167686690887</v>
      </c>
      <c r="N6">
        <v>4688.3941198102229</v>
      </c>
      <c r="O6">
        <v>4604.1714709513562</v>
      </c>
      <c r="P6">
        <v>4519.9488220924895</v>
      </c>
      <c r="Q6">
        <v>4435.7261732336237</v>
      </c>
      <c r="R6">
        <v>4351.503524374757</v>
      </c>
      <c r="S6">
        <v>4267.2808755158912</v>
      </c>
      <c r="T6">
        <v>4183.0582266570245</v>
      </c>
      <c r="U6">
        <v>4098.8355777981587</v>
      </c>
      <c r="V6">
        <v>4014.6129289392925</v>
      </c>
      <c r="W6">
        <v>3930.3902800804258</v>
      </c>
      <c r="X6">
        <v>3910.5511672381158</v>
      </c>
      <c r="Y6">
        <v>3890.7120543958044</v>
      </c>
      <c r="Z6">
        <v>3870.8729415534945</v>
      </c>
      <c r="AA6">
        <v>3851.0338287111831</v>
      </c>
      <c r="AB6">
        <v>3831.1947158688727</v>
      </c>
      <c r="AC6">
        <v>3811.3556030265618</v>
      </c>
      <c r="AD6">
        <v>3791.5164901842513</v>
      </c>
      <c r="AE6">
        <v>3771.67737734194</v>
      </c>
      <c r="AF6">
        <v>3751.83826449963</v>
      </c>
      <c r="AG6">
        <v>3731.9991516573191</v>
      </c>
      <c r="AH6">
        <v>3712.1600388150082</v>
      </c>
      <c r="AI6">
        <v>3692.3209259726978</v>
      </c>
      <c r="AJ6">
        <v>3672.4818131303869</v>
      </c>
      <c r="AK6">
        <v>3652.6427002880769</v>
      </c>
      <c r="AL6">
        <v>3632.8035874457655</v>
      </c>
    </row>
    <row r="7" spans="1:38">
      <c r="A7" t="s">
        <v>110</v>
      </c>
      <c r="B7">
        <v>5614.8432572577522</v>
      </c>
      <c r="C7">
        <v>5614.8432572577522</v>
      </c>
      <c r="D7">
        <v>5614.8432572577522</v>
      </c>
      <c r="E7">
        <v>5614.8432572577522</v>
      </c>
      <c r="F7">
        <v>5614.8432572577522</v>
      </c>
      <c r="G7">
        <v>5614.8432572577522</v>
      </c>
      <c r="H7">
        <v>5614.8432572577522</v>
      </c>
      <c r="I7">
        <v>5614.8432572577522</v>
      </c>
      <c r="J7">
        <v>5614.8432572577522</v>
      </c>
      <c r="K7">
        <v>5614.8432572577522</v>
      </c>
      <c r="L7">
        <v>5614.8432572577522</v>
      </c>
      <c r="M7">
        <v>5614.8432572577522</v>
      </c>
      <c r="N7">
        <v>5614.8432572577522</v>
      </c>
      <c r="O7">
        <v>5614.8432572577522</v>
      </c>
      <c r="P7">
        <v>5614.8432572577522</v>
      </c>
      <c r="Q7">
        <v>5614.8432572577522</v>
      </c>
      <c r="R7">
        <v>5614.8432572577522</v>
      </c>
      <c r="S7">
        <v>5614.8432572577522</v>
      </c>
      <c r="T7">
        <v>5614.8432572577522</v>
      </c>
      <c r="U7">
        <v>5614.8432572577522</v>
      </c>
      <c r="V7">
        <v>5614.8432572577522</v>
      </c>
      <c r="W7">
        <v>5614.8432572577522</v>
      </c>
      <c r="X7">
        <v>5614.8432572577522</v>
      </c>
      <c r="Y7">
        <v>5614.8432572577522</v>
      </c>
      <c r="Z7">
        <v>5614.8432572577522</v>
      </c>
      <c r="AA7">
        <v>5614.8432572577522</v>
      </c>
      <c r="AB7">
        <v>5614.8432572577522</v>
      </c>
      <c r="AC7">
        <v>5614.8432572577522</v>
      </c>
      <c r="AD7">
        <v>5614.8432572577522</v>
      </c>
      <c r="AE7">
        <v>5614.8432572577522</v>
      </c>
      <c r="AF7">
        <v>5614.8432572577522</v>
      </c>
      <c r="AG7">
        <v>5614.8432572577522</v>
      </c>
      <c r="AH7">
        <v>5614.8432572577522</v>
      </c>
      <c r="AI7">
        <v>5614.8432572577522</v>
      </c>
      <c r="AJ7">
        <v>5614.8432572577522</v>
      </c>
      <c r="AK7">
        <v>5614.8432572577522</v>
      </c>
      <c r="AL7">
        <v>5614.8432572577522</v>
      </c>
    </row>
    <row r="8" spans="1:38">
      <c r="A8" t="s">
        <v>111</v>
      </c>
      <c r="B8">
        <v>5614.8432572577522</v>
      </c>
      <c r="C8">
        <v>5614.8432572577522</v>
      </c>
      <c r="D8">
        <v>5614.8432572577522</v>
      </c>
      <c r="E8">
        <v>5614.8432572577522</v>
      </c>
      <c r="F8">
        <v>5614.8432572577522</v>
      </c>
      <c r="G8">
        <v>5614.8432572577522</v>
      </c>
      <c r="H8">
        <v>5614.8432572577522</v>
      </c>
      <c r="I8">
        <v>5614.8432572577522</v>
      </c>
      <c r="J8">
        <v>5614.8432572577522</v>
      </c>
      <c r="K8">
        <v>5614.8432572577522</v>
      </c>
      <c r="L8">
        <v>5614.8432572577522</v>
      </c>
      <c r="M8">
        <v>5614.8432572577522</v>
      </c>
      <c r="N8">
        <v>5614.8432572577522</v>
      </c>
      <c r="O8">
        <v>5614.8432572577522</v>
      </c>
      <c r="P8">
        <v>5614.8432572577522</v>
      </c>
      <c r="Q8">
        <v>5614.8432572577522</v>
      </c>
      <c r="R8">
        <v>5614.8432572577522</v>
      </c>
      <c r="S8">
        <v>5614.8432572577522</v>
      </c>
      <c r="T8">
        <v>5614.8432572577522</v>
      </c>
      <c r="U8">
        <v>5614.8432572577522</v>
      </c>
      <c r="V8">
        <v>5614.8432572577522</v>
      </c>
      <c r="W8">
        <v>5614.8432572577522</v>
      </c>
      <c r="X8">
        <v>5614.8432572577522</v>
      </c>
      <c r="Y8">
        <v>5614.8432572577522</v>
      </c>
      <c r="Z8">
        <v>5614.8432572577522</v>
      </c>
      <c r="AA8">
        <v>5614.8432572577522</v>
      </c>
      <c r="AB8">
        <v>5614.8432572577522</v>
      </c>
      <c r="AC8">
        <v>5614.8432572577522</v>
      </c>
      <c r="AD8">
        <v>5614.8432572577522</v>
      </c>
      <c r="AE8">
        <v>5614.8432572577522</v>
      </c>
      <c r="AF8">
        <v>5614.8432572577522</v>
      </c>
      <c r="AG8">
        <v>5614.8432572577522</v>
      </c>
      <c r="AH8">
        <v>5614.8432572577522</v>
      </c>
      <c r="AI8">
        <v>5614.8432572577522</v>
      </c>
      <c r="AJ8">
        <v>5614.8432572577522</v>
      </c>
      <c r="AK8">
        <v>5614.8432572577522</v>
      </c>
      <c r="AL8">
        <v>5614.8432572577522</v>
      </c>
    </row>
    <row r="9" spans="1:38">
      <c r="A9" t="s">
        <v>112</v>
      </c>
      <c r="B9">
        <v>4131.4182453372023</v>
      </c>
      <c r="C9">
        <v>4131.4182453372023</v>
      </c>
      <c r="D9">
        <v>4079.7755172704874</v>
      </c>
      <c r="E9">
        <v>4028.1327892037721</v>
      </c>
      <c r="F9">
        <v>3976.4900611370572</v>
      </c>
      <c r="G9">
        <v>3924.8473330703423</v>
      </c>
      <c r="H9">
        <v>3873.2046050036274</v>
      </c>
      <c r="I9">
        <v>3821.5618769369125</v>
      </c>
      <c r="J9">
        <v>3769.9191488701972</v>
      </c>
      <c r="K9">
        <v>3718.2764208034823</v>
      </c>
      <c r="L9">
        <v>3666.633692736767</v>
      </c>
      <c r="M9">
        <v>3614.9909646700521</v>
      </c>
      <c r="N9">
        <v>3563.3482366033372</v>
      </c>
      <c r="O9">
        <v>3511.7055085366219</v>
      </c>
      <c r="P9">
        <v>3460.062780469907</v>
      </c>
      <c r="Q9">
        <v>3408.4200524031917</v>
      </c>
      <c r="R9">
        <v>3356.7773243364768</v>
      </c>
      <c r="S9">
        <v>3305.1345962697619</v>
      </c>
      <c r="T9">
        <v>3253.4918682030466</v>
      </c>
      <c r="U9">
        <v>3201.8491401363322</v>
      </c>
      <c r="V9">
        <v>3150.2064120696168</v>
      </c>
      <c r="W9">
        <v>3098.5636840029019</v>
      </c>
      <c r="X9">
        <v>3077.3557370101707</v>
      </c>
      <c r="Y9">
        <v>3056.14779001744</v>
      </c>
      <c r="Z9">
        <v>3034.9398430247088</v>
      </c>
      <c r="AA9">
        <v>3013.7318960319781</v>
      </c>
      <c r="AB9">
        <v>2992.5239490392469</v>
      </c>
      <c r="AC9">
        <v>2971.3160020465161</v>
      </c>
      <c r="AD9">
        <v>2950.1080550537849</v>
      </c>
      <c r="AE9">
        <v>2928.9001080610537</v>
      </c>
      <c r="AF9">
        <v>2907.692161068323</v>
      </c>
      <c r="AG9">
        <v>2886.4842140755918</v>
      </c>
      <c r="AH9">
        <v>2865.2762670828611</v>
      </c>
      <c r="AI9">
        <v>2844.0683200901299</v>
      </c>
      <c r="AJ9">
        <v>2822.8603730973991</v>
      </c>
      <c r="AK9">
        <v>2801.6524261046679</v>
      </c>
      <c r="AL9">
        <v>2780.4444791119372</v>
      </c>
    </row>
    <row r="10" spans="1:38">
      <c r="A10" t="s">
        <v>113</v>
      </c>
      <c r="B10">
        <v>4131.4182453372023</v>
      </c>
      <c r="C10">
        <v>4131.4182453372023</v>
      </c>
      <c r="D10">
        <v>4131.4182453372023</v>
      </c>
      <c r="E10">
        <v>4131.4182453372023</v>
      </c>
      <c r="F10">
        <v>4131.4182453372023</v>
      </c>
      <c r="G10">
        <v>4131.4182453372023</v>
      </c>
      <c r="H10">
        <v>4131.4182453372023</v>
      </c>
      <c r="I10">
        <v>4131.4182453372023</v>
      </c>
      <c r="J10">
        <v>4131.4182453372023</v>
      </c>
      <c r="K10">
        <v>4131.4182453372023</v>
      </c>
      <c r="L10">
        <v>4131.4182453372023</v>
      </c>
      <c r="M10">
        <v>4131.4182453372023</v>
      </c>
      <c r="N10">
        <v>4131.4182453372023</v>
      </c>
      <c r="O10">
        <v>4131.4182453372023</v>
      </c>
      <c r="P10">
        <v>4131.4182453372023</v>
      </c>
      <c r="Q10">
        <v>4131.4182453372023</v>
      </c>
      <c r="R10">
        <v>4131.4182453372023</v>
      </c>
      <c r="S10">
        <v>4131.4182453372023</v>
      </c>
      <c r="T10">
        <v>4131.4182453372023</v>
      </c>
      <c r="U10">
        <v>4131.4182453372023</v>
      </c>
      <c r="V10">
        <v>4131.4182453372023</v>
      </c>
      <c r="W10">
        <v>4131.4182453372023</v>
      </c>
      <c r="X10">
        <v>4131.4182453372023</v>
      </c>
      <c r="Y10">
        <v>4131.4182453372023</v>
      </c>
      <c r="Z10">
        <v>4131.4182453372023</v>
      </c>
      <c r="AA10">
        <v>4131.4182453372023</v>
      </c>
      <c r="AB10">
        <v>4131.4182453372023</v>
      </c>
      <c r="AC10">
        <v>4131.4182453372023</v>
      </c>
      <c r="AD10">
        <v>4131.4182453372023</v>
      </c>
      <c r="AE10">
        <v>4131.4182453372023</v>
      </c>
      <c r="AF10">
        <v>4131.4182453372023</v>
      </c>
      <c r="AG10">
        <v>4131.4182453372023</v>
      </c>
      <c r="AH10">
        <v>4131.4182453372023</v>
      </c>
      <c r="AI10">
        <v>4131.4182453372023</v>
      </c>
      <c r="AJ10">
        <v>4131.4182453372023</v>
      </c>
      <c r="AK10">
        <v>4131.4182453372023</v>
      </c>
      <c r="AL10">
        <v>4131.4182453372023</v>
      </c>
    </row>
    <row r="11" spans="1:38">
      <c r="A11" t="s">
        <v>114</v>
      </c>
      <c r="B11">
        <v>4131.4182453372023</v>
      </c>
      <c r="C11">
        <v>4131.4182453372023</v>
      </c>
      <c r="D11">
        <v>4131.4182453372023</v>
      </c>
      <c r="E11">
        <v>4131.4182453372023</v>
      </c>
      <c r="F11">
        <v>4131.4182453372023</v>
      </c>
      <c r="G11">
        <v>4131.4182453372023</v>
      </c>
      <c r="H11">
        <v>4131.4182453372023</v>
      </c>
      <c r="I11">
        <v>4131.4182453372023</v>
      </c>
      <c r="J11">
        <v>4131.4182453372023</v>
      </c>
      <c r="K11">
        <v>4131.4182453372023</v>
      </c>
      <c r="L11">
        <v>4131.4182453372023</v>
      </c>
      <c r="M11">
        <v>4131.4182453372023</v>
      </c>
      <c r="N11">
        <v>4131.4182453372023</v>
      </c>
      <c r="O11">
        <v>4131.4182453372023</v>
      </c>
      <c r="P11">
        <v>4131.4182453372023</v>
      </c>
      <c r="Q11">
        <v>4131.4182453372023</v>
      </c>
      <c r="R11">
        <v>4131.4182453372023</v>
      </c>
      <c r="S11">
        <v>4131.4182453372023</v>
      </c>
      <c r="T11">
        <v>4131.4182453372023</v>
      </c>
      <c r="U11">
        <v>4131.4182453372023</v>
      </c>
      <c r="V11">
        <v>4131.4182453372023</v>
      </c>
      <c r="W11">
        <v>4131.4182453372023</v>
      </c>
      <c r="X11">
        <v>4131.4182453372023</v>
      </c>
      <c r="Y11">
        <v>4131.4182453372023</v>
      </c>
      <c r="Z11">
        <v>4131.4182453372023</v>
      </c>
      <c r="AA11">
        <v>4131.4182453372023</v>
      </c>
      <c r="AB11">
        <v>4131.4182453372023</v>
      </c>
      <c r="AC11">
        <v>4131.4182453372023</v>
      </c>
      <c r="AD11">
        <v>4131.4182453372023</v>
      </c>
      <c r="AE11">
        <v>4131.4182453372023</v>
      </c>
      <c r="AF11">
        <v>4131.4182453372023</v>
      </c>
      <c r="AG11">
        <v>4131.4182453372023</v>
      </c>
      <c r="AH11">
        <v>4131.4182453372023</v>
      </c>
      <c r="AI11">
        <v>4131.4182453372023</v>
      </c>
      <c r="AJ11">
        <v>4131.4182453372023</v>
      </c>
      <c r="AK11">
        <v>4131.4182453372023</v>
      </c>
      <c r="AL11">
        <v>4131.4182453372023</v>
      </c>
    </row>
    <row r="12" spans="1:38">
      <c r="A12" t="s">
        <v>115</v>
      </c>
      <c r="B12">
        <v>3895.2034946842241</v>
      </c>
      <c r="C12">
        <v>3895.2034946842241</v>
      </c>
      <c r="D12">
        <v>3846.5134510006715</v>
      </c>
      <c r="E12">
        <v>3797.8234073171184</v>
      </c>
      <c r="F12">
        <v>3749.1333636335658</v>
      </c>
      <c r="G12">
        <v>3700.4433199500127</v>
      </c>
      <c r="H12">
        <v>3651.75327626646</v>
      </c>
      <c r="I12">
        <v>3603.0632325829074</v>
      </c>
      <c r="J12">
        <v>3554.3731888993543</v>
      </c>
      <c r="K12">
        <v>3505.6831452158017</v>
      </c>
      <c r="L12">
        <v>3456.9931015322486</v>
      </c>
      <c r="M12">
        <v>3408.303057848696</v>
      </c>
      <c r="N12">
        <v>3359.6130141651438</v>
      </c>
      <c r="O12">
        <v>3310.9229704815907</v>
      </c>
      <c r="P12">
        <v>3262.2329267980381</v>
      </c>
      <c r="Q12">
        <v>3213.542883114485</v>
      </c>
      <c r="R12">
        <v>3164.8528394309324</v>
      </c>
      <c r="S12">
        <v>3116.1627957473797</v>
      </c>
      <c r="T12">
        <v>3067.4727520638266</v>
      </c>
      <c r="U12">
        <v>3018.782708380274</v>
      </c>
      <c r="V12">
        <v>2970.0926646967209</v>
      </c>
      <c r="W12">
        <v>2921.4026210131683</v>
      </c>
      <c r="X12">
        <v>2901.4072430737892</v>
      </c>
      <c r="Y12">
        <v>2881.4118651344102</v>
      </c>
      <c r="Z12">
        <v>2861.4164871950311</v>
      </c>
      <c r="AA12">
        <v>2841.4211092556525</v>
      </c>
      <c r="AB12">
        <v>2821.4257313162734</v>
      </c>
      <c r="AC12">
        <v>2801.4303533768943</v>
      </c>
      <c r="AD12">
        <v>2781.4349754375148</v>
      </c>
      <c r="AE12">
        <v>2761.4395974981358</v>
      </c>
      <c r="AF12">
        <v>2741.4442195587567</v>
      </c>
      <c r="AG12">
        <v>2721.4488416193781</v>
      </c>
      <c r="AH12">
        <v>2701.453463679999</v>
      </c>
      <c r="AI12">
        <v>2681.4580857406199</v>
      </c>
      <c r="AJ12">
        <v>2661.4627078012409</v>
      </c>
      <c r="AK12">
        <v>2641.4673298618618</v>
      </c>
      <c r="AL12">
        <v>2621.4719519224827</v>
      </c>
    </row>
    <row r="13" spans="1:38">
      <c r="A13" t="s">
        <v>116</v>
      </c>
      <c r="B13">
        <v>3895.2034946842241</v>
      </c>
      <c r="C13">
        <v>3895.2034946842241</v>
      </c>
      <c r="D13">
        <v>3895.2034946842241</v>
      </c>
      <c r="E13">
        <v>3895.2034946842241</v>
      </c>
      <c r="F13">
        <v>3895.2034946842241</v>
      </c>
      <c r="G13">
        <v>3895.2034946842241</v>
      </c>
      <c r="H13">
        <v>3895.2034946842241</v>
      </c>
      <c r="I13">
        <v>3895.2034946842241</v>
      </c>
      <c r="J13">
        <v>3895.2034946842241</v>
      </c>
      <c r="K13">
        <v>3895.2034946842241</v>
      </c>
      <c r="L13">
        <v>3895.2034946842241</v>
      </c>
      <c r="M13">
        <v>3895.2034946842241</v>
      </c>
      <c r="N13">
        <v>3895.2034946842241</v>
      </c>
      <c r="O13">
        <v>3895.2034946842241</v>
      </c>
      <c r="P13">
        <v>3895.2034946842241</v>
      </c>
      <c r="Q13">
        <v>3895.2034946842241</v>
      </c>
      <c r="R13">
        <v>3895.2034946842241</v>
      </c>
      <c r="S13">
        <v>3895.2034946842241</v>
      </c>
      <c r="T13">
        <v>3895.2034946842241</v>
      </c>
      <c r="U13">
        <v>3895.2034946842241</v>
      </c>
      <c r="V13">
        <v>3895.2034946842241</v>
      </c>
      <c r="W13">
        <v>3895.2034946842241</v>
      </c>
      <c r="X13">
        <v>3895.2034946842241</v>
      </c>
      <c r="Y13">
        <v>3895.2034946842241</v>
      </c>
      <c r="Z13">
        <v>3895.2034946842241</v>
      </c>
      <c r="AA13">
        <v>3895.2034946842241</v>
      </c>
      <c r="AB13">
        <v>3895.2034946842241</v>
      </c>
      <c r="AC13">
        <v>3895.2034946842241</v>
      </c>
      <c r="AD13">
        <v>3895.2034946842241</v>
      </c>
      <c r="AE13">
        <v>3895.2034946842241</v>
      </c>
      <c r="AF13">
        <v>3895.2034946842241</v>
      </c>
      <c r="AG13">
        <v>3895.2034946842241</v>
      </c>
      <c r="AH13">
        <v>3895.2034946842241</v>
      </c>
      <c r="AI13">
        <v>3895.2034946842241</v>
      </c>
      <c r="AJ13">
        <v>3895.2034946842241</v>
      </c>
      <c r="AK13">
        <v>3895.2034946842241</v>
      </c>
      <c r="AL13">
        <v>3895.2034946842241</v>
      </c>
    </row>
    <row r="14" spans="1:38">
      <c r="A14" t="s">
        <v>117</v>
      </c>
      <c r="B14">
        <v>3895.2034946842241</v>
      </c>
      <c r="C14">
        <v>3895.2034946842241</v>
      </c>
      <c r="D14">
        <v>3895.2034946842241</v>
      </c>
      <c r="E14">
        <v>3895.2034946842241</v>
      </c>
      <c r="F14">
        <v>3895.2034946842241</v>
      </c>
      <c r="G14">
        <v>3895.2034946842241</v>
      </c>
      <c r="H14">
        <v>3895.2034946842241</v>
      </c>
      <c r="I14">
        <v>3895.2034946842241</v>
      </c>
      <c r="J14">
        <v>3895.2034946842241</v>
      </c>
      <c r="K14">
        <v>3895.2034946842241</v>
      </c>
      <c r="L14">
        <v>3895.2034946842241</v>
      </c>
      <c r="M14">
        <v>3895.2034946842241</v>
      </c>
      <c r="N14">
        <v>3895.2034946842241</v>
      </c>
      <c r="O14">
        <v>3895.2034946842241</v>
      </c>
      <c r="P14">
        <v>3895.2034946842241</v>
      </c>
      <c r="Q14">
        <v>3895.2034946842241</v>
      </c>
      <c r="R14">
        <v>3895.2034946842241</v>
      </c>
      <c r="S14">
        <v>3895.2034946842241</v>
      </c>
      <c r="T14">
        <v>3895.2034946842241</v>
      </c>
      <c r="U14">
        <v>3895.2034946842241</v>
      </c>
      <c r="V14">
        <v>3895.2034946842241</v>
      </c>
      <c r="W14">
        <v>3895.2034946842241</v>
      </c>
      <c r="X14">
        <v>3895.2034946842241</v>
      </c>
      <c r="Y14">
        <v>3895.2034946842241</v>
      </c>
      <c r="Z14">
        <v>3895.2034946842241</v>
      </c>
      <c r="AA14">
        <v>3895.2034946842241</v>
      </c>
      <c r="AB14">
        <v>3895.2034946842241</v>
      </c>
      <c r="AC14">
        <v>3895.2034946842241</v>
      </c>
      <c r="AD14">
        <v>3895.2034946842241</v>
      </c>
      <c r="AE14">
        <v>3895.2034946842241</v>
      </c>
      <c r="AF14">
        <v>3895.2034946842241</v>
      </c>
      <c r="AG14">
        <v>3895.2034946842241</v>
      </c>
      <c r="AH14">
        <v>3895.2034946842241</v>
      </c>
      <c r="AI14">
        <v>3895.2034946842241</v>
      </c>
      <c r="AJ14">
        <v>3895.2034946842241</v>
      </c>
      <c r="AK14">
        <v>3895.2034946842241</v>
      </c>
      <c r="AL14">
        <v>3895.2034946842241</v>
      </c>
    </row>
    <row r="15" spans="1:38">
      <c r="A15" t="s">
        <v>118</v>
      </c>
      <c r="B15">
        <v>7269.9499874876046</v>
      </c>
      <c r="C15">
        <v>7269.9499874876046</v>
      </c>
      <c r="D15">
        <v>7160.9007376752907</v>
      </c>
      <c r="E15">
        <v>7051.8514878629758</v>
      </c>
      <c r="F15">
        <v>6942.8022380506618</v>
      </c>
      <c r="G15">
        <v>6833.7529882383478</v>
      </c>
      <c r="H15">
        <v>6724.7037384260339</v>
      </c>
      <c r="I15">
        <v>6615.6544886137199</v>
      </c>
      <c r="J15">
        <v>6506.6052388014068</v>
      </c>
      <c r="K15">
        <v>6397.5559889890919</v>
      </c>
      <c r="L15">
        <v>6288.506739176778</v>
      </c>
      <c r="M15">
        <v>6179.457489364464</v>
      </c>
      <c r="N15">
        <v>6070.4082395521491</v>
      </c>
      <c r="O15">
        <v>5961.3589897398351</v>
      </c>
      <c r="P15">
        <v>5852.3097399275212</v>
      </c>
      <c r="Q15">
        <v>5743.2604901152072</v>
      </c>
      <c r="R15">
        <v>5634.2112403028932</v>
      </c>
      <c r="S15">
        <v>5525.1619904905801</v>
      </c>
      <c r="T15">
        <v>5416.1127406782643</v>
      </c>
      <c r="U15">
        <v>5307.0634908659513</v>
      </c>
      <c r="V15">
        <v>5198.0142410536373</v>
      </c>
      <c r="W15">
        <v>5088.9649912413224</v>
      </c>
      <c r="X15">
        <v>5063.277834618867</v>
      </c>
      <c r="Y15">
        <v>5037.5906779964107</v>
      </c>
      <c r="Z15">
        <v>5011.9035213739544</v>
      </c>
      <c r="AA15">
        <v>4986.2163647514981</v>
      </c>
      <c r="AB15">
        <v>4960.5292081290427</v>
      </c>
      <c r="AC15">
        <v>4934.8420515065854</v>
      </c>
      <c r="AD15">
        <v>4909.15489488413</v>
      </c>
      <c r="AE15">
        <v>4883.4677382616728</v>
      </c>
      <c r="AF15">
        <v>4857.7805816392174</v>
      </c>
      <c r="AG15">
        <v>4832.0934250167611</v>
      </c>
      <c r="AH15">
        <v>4806.4062683943048</v>
      </c>
      <c r="AI15">
        <v>4780.7191117718485</v>
      </c>
      <c r="AJ15">
        <v>4755.0319551493931</v>
      </c>
      <c r="AK15">
        <v>4729.3447985269368</v>
      </c>
      <c r="AL15">
        <v>4703.6576419044804</v>
      </c>
    </row>
    <row r="16" spans="1:38">
      <c r="A16" t="s">
        <v>119</v>
      </c>
      <c r="B16">
        <v>7269.9499874876046</v>
      </c>
      <c r="C16">
        <v>7260.6394352381285</v>
      </c>
      <c r="D16">
        <v>7251.3288829886542</v>
      </c>
      <c r="E16">
        <v>7232.7792784478297</v>
      </c>
      <c r="F16">
        <v>7214.2296739070052</v>
      </c>
      <c r="G16">
        <v>7195.7749422135184</v>
      </c>
      <c r="H16">
        <v>7177.3202105200317</v>
      </c>
      <c r="I16">
        <v>7158.9599518266314</v>
      </c>
      <c r="J16">
        <v>7140.5996931332311</v>
      </c>
      <c r="K16">
        <v>7122.3333258439197</v>
      </c>
      <c r="L16">
        <v>7104.0669585546075</v>
      </c>
      <c r="M16">
        <v>7085.8940464723846</v>
      </c>
      <c r="N16">
        <v>7067.7211343901636</v>
      </c>
      <c r="O16">
        <v>7049.6412049682813</v>
      </c>
      <c r="P16">
        <v>7031.5612755463981</v>
      </c>
      <c r="Q16">
        <v>7013.5738562381066</v>
      </c>
      <c r="R16">
        <v>6995.5864369298151</v>
      </c>
      <c r="S16">
        <v>6977.6910551883648</v>
      </c>
      <c r="T16">
        <v>6959.7956734469153</v>
      </c>
      <c r="U16">
        <v>6941.991820375807</v>
      </c>
      <c r="V16">
        <v>6924.1879673046988</v>
      </c>
      <c r="W16">
        <v>6906.4752067069358</v>
      </c>
      <c r="X16">
        <v>6888.7624461091718</v>
      </c>
      <c r="Y16">
        <v>6871.1403054380007</v>
      </c>
      <c r="Z16">
        <v>6853.5181647668305</v>
      </c>
      <c r="AA16">
        <v>6835.9862078252554</v>
      </c>
      <c r="AB16">
        <v>6818.4542508836794</v>
      </c>
      <c r="AC16">
        <v>6801.0119687751985</v>
      </c>
      <c r="AD16">
        <v>6783.5696866667195</v>
      </c>
      <c r="AE16">
        <v>6766.216643194336</v>
      </c>
      <c r="AF16">
        <v>6748.8635997219526</v>
      </c>
      <c r="AG16">
        <v>6731.5993586886661</v>
      </c>
      <c r="AH16">
        <v>6714.3351176553797</v>
      </c>
      <c r="AI16">
        <v>6697.1591701646921</v>
      </c>
      <c r="AJ16">
        <v>6679.9832226740036</v>
      </c>
      <c r="AK16">
        <v>6662.8951688786638</v>
      </c>
      <c r="AL16">
        <v>6645.8071150833248</v>
      </c>
    </row>
    <row r="17" spans="1:38">
      <c r="A17" t="s">
        <v>120</v>
      </c>
      <c r="B17">
        <v>7269.9499874876046</v>
      </c>
      <c r="C17">
        <v>7269.9499874876046</v>
      </c>
      <c r="D17">
        <v>7269.9499874876046</v>
      </c>
      <c r="E17">
        <v>7269.9499874876046</v>
      </c>
      <c r="F17">
        <v>7269.9499874876046</v>
      </c>
      <c r="G17">
        <v>7269.9499874876046</v>
      </c>
      <c r="H17">
        <v>7269.9499874876046</v>
      </c>
      <c r="I17">
        <v>7269.9499874876046</v>
      </c>
      <c r="J17">
        <v>7269.9499874876046</v>
      </c>
      <c r="K17">
        <v>7269.9499874876046</v>
      </c>
      <c r="L17">
        <v>7269.9499874876046</v>
      </c>
      <c r="M17">
        <v>7269.9499874876046</v>
      </c>
      <c r="N17">
        <v>7269.9499874876046</v>
      </c>
      <c r="O17">
        <v>7269.9499874876046</v>
      </c>
      <c r="P17">
        <v>7269.9499874876046</v>
      </c>
      <c r="Q17">
        <v>7269.9499874876046</v>
      </c>
      <c r="R17">
        <v>7269.9499874876046</v>
      </c>
      <c r="S17">
        <v>7269.9499874876046</v>
      </c>
      <c r="T17">
        <v>7269.9499874876046</v>
      </c>
      <c r="U17">
        <v>7269.9499874876046</v>
      </c>
      <c r="V17">
        <v>7269.9499874876046</v>
      </c>
      <c r="W17">
        <v>7269.9499874876046</v>
      </c>
      <c r="X17">
        <v>7269.9499874876046</v>
      </c>
      <c r="Y17">
        <v>7269.9499874876046</v>
      </c>
      <c r="Z17">
        <v>7269.9499874876046</v>
      </c>
      <c r="AA17">
        <v>7269.9499874876046</v>
      </c>
      <c r="AB17">
        <v>7269.9499874876046</v>
      </c>
      <c r="AC17">
        <v>7269.9499874876046</v>
      </c>
      <c r="AD17">
        <v>7269.9499874876046</v>
      </c>
      <c r="AE17">
        <v>7269.9499874876046</v>
      </c>
      <c r="AF17">
        <v>7269.9499874876046</v>
      </c>
      <c r="AG17">
        <v>7269.9499874876046</v>
      </c>
      <c r="AH17">
        <v>7269.9499874876046</v>
      </c>
      <c r="AI17">
        <v>7269.9499874876046</v>
      </c>
      <c r="AJ17">
        <v>7269.9499874876046</v>
      </c>
      <c r="AK17">
        <v>7269.9499874876046</v>
      </c>
      <c r="AL17">
        <v>7269.9499874876046</v>
      </c>
    </row>
    <row r="18" spans="1:38">
      <c r="A18" t="s">
        <v>121</v>
      </c>
      <c r="B18">
        <v>6490.0649468641004</v>
      </c>
      <c r="C18">
        <v>6490.0649468641004</v>
      </c>
      <c r="D18">
        <v>6392.7139726611395</v>
      </c>
      <c r="E18">
        <v>6295.3629984581776</v>
      </c>
      <c r="F18">
        <v>6198.0120242552157</v>
      </c>
      <c r="G18">
        <v>6100.6610500522538</v>
      </c>
      <c r="H18">
        <v>6003.3100758492938</v>
      </c>
      <c r="I18">
        <v>5905.959101646331</v>
      </c>
      <c r="J18">
        <v>5808.60812744337</v>
      </c>
      <c r="K18">
        <v>5711.257153240409</v>
      </c>
      <c r="L18">
        <v>5613.9061790374471</v>
      </c>
      <c r="M18">
        <v>5516.5552048344853</v>
      </c>
      <c r="N18">
        <v>5419.2042306315234</v>
      </c>
      <c r="O18">
        <v>5321.8532564285624</v>
      </c>
      <c r="P18">
        <v>5224.5022822256005</v>
      </c>
      <c r="Q18">
        <v>5127.1513080226387</v>
      </c>
      <c r="R18">
        <v>5029.8003338196768</v>
      </c>
      <c r="S18">
        <v>4932.4493596167167</v>
      </c>
      <c r="T18">
        <v>4835.0983854137539</v>
      </c>
      <c r="U18">
        <v>4737.747411210793</v>
      </c>
      <c r="V18">
        <v>4640.396437007832</v>
      </c>
      <c r="W18">
        <v>4543.0454628048701</v>
      </c>
      <c r="X18">
        <v>4520.1138999926179</v>
      </c>
      <c r="Y18">
        <v>4497.1823371803639</v>
      </c>
      <c r="Z18">
        <v>4474.2507743681117</v>
      </c>
      <c r="AA18">
        <v>4451.3192115558568</v>
      </c>
      <c r="AB18">
        <v>4428.3876487436046</v>
      </c>
      <c r="AC18">
        <v>4405.4560859313515</v>
      </c>
      <c r="AD18">
        <v>4382.5245231190984</v>
      </c>
      <c r="AE18">
        <v>4359.5929603068453</v>
      </c>
      <c r="AF18">
        <v>4336.6613974945922</v>
      </c>
      <c r="AG18">
        <v>4313.7298346823382</v>
      </c>
      <c r="AH18">
        <v>4290.798271870086</v>
      </c>
      <c r="AI18">
        <v>4267.8667090578319</v>
      </c>
      <c r="AJ18">
        <v>4244.9351462455797</v>
      </c>
      <c r="AK18">
        <v>4222.0035834333266</v>
      </c>
      <c r="AL18">
        <v>4199.0720206210735</v>
      </c>
    </row>
    <row r="19" spans="1:38">
      <c r="A19" t="s">
        <v>122</v>
      </c>
      <c r="B19">
        <v>6490.0649468641004</v>
      </c>
      <c r="C19">
        <v>6481.7531855873012</v>
      </c>
      <c r="D19">
        <v>6473.441424310502</v>
      </c>
      <c r="E19">
        <v>6456.8817315456554</v>
      </c>
      <c r="F19">
        <v>6440.3220387808096</v>
      </c>
      <c r="G19">
        <v>6423.8470413635196</v>
      </c>
      <c r="H19">
        <v>6407.3720439462304</v>
      </c>
      <c r="I19">
        <v>6390.9813849229249</v>
      </c>
      <c r="J19">
        <v>6374.5907258996194</v>
      </c>
      <c r="K19">
        <v>6358.2838860651027</v>
      </c>
      <c r="L19">
        <v>6341.977046230586</v>
      </c>
      <c r="M19">
        <v>6325.7536361809616</v>
      </c>
      <c r="N19">
        <v>6309.5302261313363</v>
      </c>
      <c r="O19">
        <v>6293.3898240123826</v>
      </c>
      <c r="P19">
        <v>6277.249421893428</v>
      </c>
      <c r="Q19">
        <v>6261.1916058509232</v>
      </c>
      <c r="R19">
        <v>6245.1337898084175</v>
      </c>
      <c r="S19">
        <v>6229.15813798814</v>
      </c>
      <c r="T19">
        <v>6213.1824861678624</v>
      </c>
      <c r="U19">
        <v>6197.2885442652641</v>
      </c>
      <c r="V19">
        <v>6181.3946023626668</v>
      </c>
      <c r="W19">
        <v>6165.581980973855</v>
      </c>
      <c r="X19">
        <v>6149.7693595850415</v>
      </c>
      <c r="Y19">
        <v>6134.0376368557909</v>
      </c>
      <c r="Z19">
        <v>6118.3059141265412</v>
      </c>
      <c r="AA19">
        <v>6102.6547006529572</v>
      </c>
      <c r="AB19">
        <v>6087.0034871793732</v>
      </c>
      <c r="AC19">
        <v>6071.4323286569079</v>
      </c>
      <c r="AD19">
        <v>6055.8611701344435</v>
      </c>
      <c r="AE19">
        <v>6040.3696771592013</v>
      </c>
      <c r="AF19">
        <v>6024.87818418396</v>
      </c>
      <c r="AG19">
        <v>6009.4659673520437</v>
      </c>
      <c r="AH19">
        <v>5994.0537505201273</v>
      </c>
      <c r="AI19">
        <v>5978.7203555269907</v>
      </c>
      <c r="AJ19">
        <v>5963.386960533855</v>
      </c>
      <c r="AK19">
        <v>5948.1320304259261</v>
      </c>
      <c r="AL19">
        <v>5932.8771003179963</v>
      </c>
    </row>
    <row r="20" spans="1:38">
      <c r="A20" t="s">
        <v>123</v>
      </c>
      <c r="B20">
        <v>6490.0649468641004</v>
      </c>
      <c r="C20">
        <v>6490.0649468641004</v>
      </c>
      <c r="D20">
        <v>6490.0649468641004</v>
      </c>
      <c r="E20">
        <v>6490.0649468641004</v>
      </c>
      <c r="F20">
        <v>6490.0649468641004</v>
      </c>
      <c r="G20">
        <v>6490.0649468641004</v>
      </c>
      <c r="H20">
        <v>6490.0649468641004</v>
      </c>
      <c r="I20">
        <v>6490.0649468641004</v>
      </c>
      <c r="J20">
        <v>6490.0649468641004</v>
      </c>
      <c r="K20">
        <v>6490.0649468641004</v>
      </c>
      <c r="L20">
        <v>6490.0649468641004</v>
      </c>
      <c r="M20">
        <v>6490.0649468641004</v>
      </c>
      <c r="N20">
        <v>6490.0649468641004</v>
      </c>
      <c r="O20">
        <v>6490.0649468641004</v>
      </c>
      <c r="P20">
        <v>6490.0649468641004</v>
      </c>
      <c r="Q20">
        <v>6490.0649468641004</v>
      </c>
      <c r="R20">
        <v>6490.0649468641004</v>
      </c>
      <c r="S20">
        <v>6490.0649468641004</v>
      </c>
      <c r="T20">
        <v>6490.0649468641004</v>
      </c>
      <c r="U20">
        <v>6490.0649468641004</v>
      </c>
      <c r="V20">
        <v>6490.0649468641004</v>
      </c>
      <c r="W20">
        <v>6490.0649468641004</v>
      </c>
      <c r="X20">
        <v>6490.0649468641004</v>
      </c>
      <c r="Y20">
        <v>6490.0649468641004</v>
      </c>
      <c r="Z20">
        <v>6490.0649468641004</v>
      </c>
      <c r="AA20">
        <v>6490.0649468641004</v>
      </c>
      <c r="AB20">
        <v>6490.0649468641004</v>
      </c>
      <c r="AC20">
        <v>6490.0649468641004</v>
      </c>
      <c r="AD20">
        <v>6490.0649468641004</v>
      </c>
      <c r="AE20">
        <v>6490.0649468641004</v>
      </c>
      <c r="AF20">
        <v>6490.0649468641004</v>
      </c>
      <c r="AG20">
        <v>6490.0649468641004</v>
      </c>
      <c r="AH20">
        <v>6490.0649468641004</v>
      </c>
      <c r="AI20">
        <v>6490.0649468641004</v>
      </c>
      <c r="AJ20">
        <v>6490.0649468641004</v>
      </c>
      <c r="AK20">
        <v>6490.0649468641004</v>
      </c>
      <c r="AL20">
        <v>6490.0649468641004</v>
      </c>
    </row>
    <row r="21" spans="1:38">
      <c r="A21" t="s">
        <v>124</v>
      </c>
      <c r="B21">
        <v>6356.6451289838969</v>
      </c>
      <c r="C21">
        <v>6356.6451289838969</v>
      </c>
      <c r="D21">
        <v>6261.2954520491394</v>
      </c>
      <c r="E21">
        <v>6165.94577511438</v>
      </c>
      <c r="F21">
        <v>6070.5960981796215</v>
      </c>
      <c r="G21">
        <v>5975.2464212448631</v>
      </c>
      <c r="H21">
        <v>5879.8967443101046</v>
      </c>
      <c r="I21">
        <v>5784.5470673753462</v>
      </c>
      <c r="J21">
        <v>5689.1973904405886</v>
      </c>
      <c r="K21">
        <v>5593.8477135058292</v>
      </c>
      <c r="L21">
        <v>5498.4980365710708</v>
      </c>
      <c r="M21">
        <v>5403.1483596363132</v>
      </c>
      <c r="N21">
        <v>5307.7986827015538</v>
      </c>
      <c r="O21">
        <v>5212.4490057667954</v>
      </c>
      <c r="P21">
        <v>5117.0993288320369</v>
      </c>
      <c r="Q21">
        <v>5021.7496518972775</v>
      </c>
      <c r="R21">
        <v>4926.39997496252</v>
      </c>
      <c r="S21">
        <v>4831.0502980277624</v>
      </c>
      <c r="T21">
        <v>4735.7006210930022</v>
      </c>
      <c r="U21">
        <v>4640.3509441582446</v>
      </c>
      <c r="V21">
        <v>4545.001267223487</v>
      </c>
      <c r="W21">
        <v>4449.6515902887277</v>
      </c>
      <c r="X21">
        <v>4427.1914441663175</v>
      </c>
      <c r="Y21">
        <v>4404.7312980439083</v>
      </c>
      <c r="Z21">
        <v>4382.271151921499</v>
      </c>
      <c r="AA21">
        <v>4359.811005799088</v>
      </c>
      <c r="AB21">
        <v>4337.3508596766796</v>
      </c>
      <c r="AC21">
        <v>4314.8907135542695</v>
      </c>
      <c r="AD21">
        <v>4292.4305674318593</v>
      </c>
      <c r="AE21">
        <v>4269.9704213094501</v>
      </c>
      <c r="AF21">
        <v>4247.5102751870409</v>
      </c>
      <c r="AG21">
        <v>4225.0501290646298</v>
      </c>
      <c r="AH21">
        <v>4202.5899829422206</v>
      </c>
      <c r="AI21">
        <v>4180.1298368198104</v>
      </c>
      <c r="AJ21">
        <v>4157.6696906974012</v>
      </c>
      <c r="AK21">
        <v>4135.2095445749919</v>
      </c>
      <c r="AL21">
        <v>4112.7493984525818</v>
      </c>
    </row>
    <row r="22" spans="1:38">
      <c r="A22" t="s">
        <v>125</v>
      </c>
      <c r="B22">
        <v>6356.6451289838969</v>
      </c>
      <c r="C22">
        <v>6348.5042371336585</v>
      </c>
      <c r="D22">
        <v>6340.363345283421</v>
      </c>
      <c r="E22">
        <v>6324.1440791877876</v>
      </c>
      <c r="F22">
        <v>6307.9248130921533</v>
      </c>
      <c r="G22">
        <v>6291.7885012154538</v>
      </c>
      <c r="H22">
        <v>6275.6521893387535</v>
      </c>
      <c r="I22">
        <v>6259.5984820655058</v>
      </c>
      <c r="J22">
        <v>6243.5447747922562</v>
      </c>
      <c r="K22">
        <v>6227.5731635908487</v>
      </c>
      <c r="L22">
        <v>6211.6015523894393</v>
      </c>
      <c r="M22">
        <v>6195.7116558611651</v>
      </c>
      <c r="N22">
        <v>6179.82175933289</v>
      </c>
      <c r="O22">
        <v>6164.0131642958158</v>
      </c>
      <c r="P22">
        <v>6148.2045692587399</v>
      </c>
      <c r="Q22">
        <v>6132.4768625309307</v>
      </c>
      <c r="R22">
        <v>6116.7491558031224</v>
      </c>
      <c r="S22">
        <v>6101.1019242026468</v>
      </c>
      <c r="T22">
        <v>6085.4546926021703</v>
      </c>
      <c r="U22">
        <v>6069.8874911638677</v>
      </c>
      <c r="V22">
        <v>6054.3202897255669</v>
      </c>
      <c r="W22">
        <v>6038.8327370507304</v>
      </c>
      <c r="X22">
        <v>6023.3451843758949</v>
      </c>
      <c r="Y22">
        <v>6007.9368672825913</v>
      </c>
      <c r="Z22">
        <v>5992.5285501892886</v>
      </c>
      <c r="AA22">
        <v>5977.1990872788101</v>
      </c>
      <c r="AB22">
        <v>5961.8696243683326</v>
      </c>
      <c r="AC22">
        <v>5946.6185706755205</v>
      </c>
      <c r="AD22">
        <v>5931.3675169827075</v>
      </c>
      <c r="AE22">
        <v>5916.194491108854</v>
      </c>
      <c r="AF22">
        <v>5901.0214652350005</v>
      </c>
      <c r="AG22">
        <v>5885.926085781397</v>
      </c>
      <c r="AH22">
        <v>5870.8307063277944</v>
      </c>
      <c r="AI22">
        <v>5855.8125283292829</v>
      </c>
      <c r="AJ22">
        <v>5840.7943503307706</v>
      </c>
      <c r="AK22">
        <v>5825.8530241718681</v>
      </c>
      <c r="AL22">
        <v>5810.9116980129656</v>
      </c>
    </row>
    <row r="23" spans="1:38">
      <c r="A23" t="s">
        <v>126</v>
      </c>
      <c r="B23">
        <v>6356.6451289838969</v>
      </c>
      <c r="C23">
        <v>6356.6451289838969</v>
      </c>
      <c r="D23">
        <v>6356.6451289838969</v>
      </c>
      <c r="E23">
        <v>6356.6451289838969</v>
      </c>
      <c r="F23">
        <v>6356.6451289838969</v>
      </c>
      <c r="G23">
        <v>6356.6451289838969</v>
      </c>
      <c r="H23">
        <v>6356.6451289838969</v>
      </c>
      <c r="I23">
        <v>6356.6451289838969</v>
      </c>
      <c r="J23">
        <v>6356.6451289838969</v>
      </c>
      <c r="K23">
        <v>6356.6451289838969</v>
      </c>
      <c r="L23">
        <v>6356.6451289838969</v>
      </c>
      <c r="M23">
        <v>6356.6451289838969</v>
      </c>
      <c r="N23">
        <v>6356.6451289838969</v>
      </c>
      <c r="O23">
        <v>6356.6451289838969</v>
      </c>
      <c r="P23">
        <v>6356.6451289838969</v>
      </c>
      <c r="Q23">
        <v>6356.6451289838969</v>
      </c>
      <c r="R23">
        <v>6356.6451289838969</v>
      </c>
      <c r="S23">
        <v>6356.6451289838969</v>
      </c>
      <c r="T23">
        <v>6356.6451289838969</v>
      </c>
      <c r="U23">
        <v>6356.6451289838969</v>
      </c>
      <c r="V23">
        <v>6356.6451289838969</v>
      </c>
      <c r="W23">
        <v>6356.6451289838969</v>
      </c>
      <c r="X23">
        <v>6356.6451289838969</v>
      </c>
      <c r="Y23">
        <v>6356.6451289838969</v>
      </c>
      <c r="Z23">
        <v>6356.6451289838969</v>
      </c>
      <c r="AA23">
        <v>6356.6451289838969</v>
      </c>
      <c r="AB23">
        <v>6356.6451289838969</v>
      </c>
      <c r="AC23">
        <v>6356.6451289838969</v>
      </c>
      <c r="AD23">
        <v>6356.6451289838969</v>
      </c>
      <c r="AE23">
        <v>6356.6451289838969</v>
      </c>
      <c r="AF23">
        <v>6356.6451289838969</v>
      </c>
      <c r="AG23">
        <v>6356.6451289838969</v>
      </c>
      <c r="AH23">
        <v>6356.6451289838969</v>
      </c>
      <c r="AI23">
        <v>6356.6451289838969</v>
      </c>
      <c r="AJ23">
        <v>6356.6451289838969</v>
      </c>
      <c r="AK23">
        <v>6356.6451289838969</v>
      </c>
      <c r="AL23">
        <v>6356.6451289838969</v>
      </c>
    </row>
    <row r="24" spans="1:38">
      <c r="A24" t="s">
        <v>127</v>
      </c>
      <c r="B24">
        <v>5722.424994239851</v>
      </c>
      <c r="C24">
        <v>5722.424994239851</v>
      </c>
      <c r="D24">
        <v>5636.5886193262531</v>
      </c>
      <c r="E24">
        <v>5550.7522444126553</v>
      </c>
      <c r="F24">
        <v>5464.9158694990574</v>
      </c>
      <c r="G24">
        <v>5379.0794945854595</v>
      </c>
      <c r="H24">
        <v>5293.2431196718626</v>
      </c>
      <c r="I24">
        <v>5207.4067447582638</v>
      </c>
      <c r="J24">
        <v>5121.5703698446669</v>
      </c>
      <c r="K24">
        <v>5035.733994931069</v>
      </c>
      <c r="L24">
        <v>4949.8976200174711</v>
      </c>
      <c r="M24">
        <v>4864.0612451038733</v>
      </c>
      <c r="N24">
        <v>4778.2248701902754</v>
      </c>
      <c r="O24">
        <v>4692.3884952766775</v>
      </c>
      <c r="P24">
        <v>4606.5521203630797</v>
      </c>
      <c r="Q24">
        <v>4520.7157454494818</v>
      </c>
      <c r="R24">
        <v>4434.8793705358839</v>
      </c>
      <c r="S24">
        <v>4349.042995622287</v>
      </c>
      <c r="T24">
        <v>4263.2066207086882</v>
      </c>
      <c r="U24">
        <v>4177.3702457950913</v>
      </c>
      <c r="V24">
        <v>4091.5338708814934</v>
      </c>
      <c r="W24">
        <v>4005.6974959678955</v>
      </c>
      <c r="X24">
        <v>3985.4782609882482</v>
      </c>
      <c r="Y24">
        <v>3965.2590260086008</v>
      </c>
      <c r="Z24">
        <v>3945.0397910289535</v>
      </c>
      <c r="AA24">
        <v>3924.8205560493057</v>
      </c>
      <c r="AB24">
        <v>3904.6013210696588</v>
      </c>
      <c r="AC24">
        <v>3884.3820860900109</v>
      </c>
      <c r="AD24">
        <v>3864.1628511103636</v>
      </c>
      <c r="AE24">
        <v>3843.9436161307162</v>
      </c>
      <c r="AF24">
        <v>3823.7243811510689</v>
      </c>
      <c r="AG24">
        <v>3803.5051461714206</v>
      </c>
      <c r="AH24">
        <v>3783.2859111917733</v>
      </c>
      <c r="AI24">
        <v>3763.0666762121259</v>
      </c>
      <c r="AJ24">
        <v>3742.8474412324786</v>
      </c>
      <c r="AK24">
        <v>3722.6282062528312</v>
      </c>
      <c r="AL24">
        <v>3702.4089712731839</v>
      </c>
    </row>
    <row r="25" spans="1:38">
      <c r="A25" t="s">
        <v>128</v>
      </c>
      <c r="B25">
        <v>5722.424994239851</v>
      </c>
      <c r="C25">
        <v>5715.0963417739786</v>
      </c>
      <c r="D25">
        <v>5707.7676893081052</v>
      </c>
      <c r="E25">
        <v>5693.1666644261777</v>
      </c>
      <c r="F25">
        <v>5678.5656395442493</v>
      </c>
      <c r="G25">
        <v>5664.0392923084974</v>
      </c>
      <c r="H25">
        <v>5649.5129450727445</v>
      </c>
      <c r="I25">
        <v>5635.0609607497918</v>
      </c>
      <c r="J25">
        <v>5620.6089764268381</v>
      </c>
      <c r="K25">
        <v>5606.2308972226856</v>
      </c>
      <c r="L25">
        <v>5591.852818018534</v>
      </c>
      <c r="M25">
        <v>5577.5483005876822</v>
      </c>
      <c r="N25">
        <v>5563.2437831568313</v>
      </c>
      <c r="O25">
        <v>5549.0124555416578</v>
      </c>
      <c r="P25">
        <v>5534.7811279264824</v>
      </c>
      <c r="Q25">
        <v>5520.6226181693582</v>
      </c>
      <c r="R25">
        <v>5506.4641084122359</v>
      </c>
      <c r="S25">
        <v>5492.3780445555394</v>
      </c>
      <c r="T25">
        <v>5478.2919806988439</v>
      </c>
      <c r="U25">
        <v>5464.2779621728241</v>
      </c>
      <c r="V25">
        <v>5450.2639436468062</v>
      </c>
      <c r="W25">
        <v>5436.3216271059664</v>
      </c>
      <c r="X25">
        <v>5422.3793105651248</v>
      </c>
      <c r="Y25">
        <v>5408.508324051837</v>
      </c>
      <c r="Z25">
        <v>5394.6373375385501</v>
      </c>
      <c r="AA25">
        <v>5380.8373377073158</v>
      </c>
      <c r="AB25">
        <v>5367.0373378760823</v>
      </c>
      <c r="AC25">
        <v>5353.3079241571513</v>
      </c>
      <c r="AD25">
        <v>5339.5785104382212</v>
      </c>
      <c r="AE25">
        <v>5325.9193394860959</v>
      </c>
      <c r="AF25">
        <v>5312.2601685339705</v>
      </c>
      <c r="AG25">
        <v>5298.6708970031486</v>
      </c>
      <c r="AH25">
        <v>5285.0816254723268</v>
      </c>
      <c r="AI25">
        <v>5271.5618527930619</v>
      </c>
      <c r="AJ25">
        <v>5258.0420801137961</v>
      </c>
      <c r="AK25">
        <v>5244.5914915527101</v>
      </c>
      <c r="AL25">
        <v>5231.140902991624</v>
      </c>
    </row>
    <row r="26" spans="1:38">
      <c r="A26" t="s">
        <v>129</v>
      </c>
      <c r="B26">
        <v>5722.424994239851</v>
      </c>
      <c r="C26">
        <v>5722.424994239851</v>
      </c>
      <c r="D26">
        <v>5722.424994239851</v>
      </c>
      <c r="E26">
        <v>5722.424994239851</v>
      </c>
      <c r="F26">
        <v>5722.424994239851</v>
      </c>
      <c r="G26">
        <v>5722.424994239851</v>
      </c>
      <c r="H26">
        <v>5722.424994239851</v>
      </c>
      <c r="I26">
        <v>5722.424994239851</v>
      </c>
      <c r="J26">
        <v>5722.424994239851</v>
      </c>
      <c r="K26">
        <v>5722.424994239851</v>
      </c>
      <c r="L26">
        <v>5722.424994239851</v>
      </c>
      <c r="M26">
        <v>5722.424994239851</v>
      </c>
      <c r="N26">
        <v>5722.424994239851</v>
      </c>
      <c r="O26">
        <v>5722.424994239851</v>
      </c>
      <c r="P26">
        <v>5722.424994239851</v>
      </c>
      <c r="Q26">
        <v>5722.424994239851</v>
      </c>
      <c r="R26">
        <v>5722.424994239851</v>
      </c>
      <c r="S26">
        <v>5722.424994239851</v>
      </c>
      <c r="T26">
        <v>5722.424994239851</v>
      </c>
      <c r="U26">
        <v>5722.424994239851</v>
      </c>
      <c r="V26">
        <v>5722.424994239851</v>
      </c>
      <c r="W26">
        <v>5722.424994239851</v>
      </c>
      <c r="X26">
        <v>5722.424994239851</v>
      </c>
      <c r="Y26">
        <v>5722.424994239851</v>
      </c>
      <c r="Z26">
        <v>5722.424994239851</v>
      </c>
      <c r="AA26">
        <v>5722.424994239851</v>
      </c>
      <c r="AB26">
        <v>5722.424994239851</v>
      </c>
      <c r="AC26">
        <v>5722.424994239851</v>
      </c>
      <c r="AD26">
        <v>5722.424994239851</v>
      </c>
      <c r="AE26">
        <v>5722.424994239851</v>
      </c>
      <c r="AF26">
        <v>5722.424994239851</v>
      </c>
      <c r="AG26">
        <v>5722.424994239851</v>
      </c>
      <c r="AH26">
        <v>5722.424994239851</v>
      </c>
      <c r="AI26">
        <v>5722.424994239851</v>
      </c>
      <c r="AJ26">
        <v>5722.424994239851</v>
      </c>
      <c r="AK26">
        <v>5722.424994239851</v>
      </c>
      <c r="AL26">
        <v>5722.424994239851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CA08-5391-446E-A352-77D356A8196F}">
  <dimension ref="A1:AL8"/>
  <sheetViews>
    <sheetView workbookViewId="0">
      <selection activeCell="B2" sqref="B2:AL2"/>
    </sheetView>
  </sheetViews>
  <sheetFormatPr defaultRowHeight="15"/>
  <cols>
    <col min="1" max="1" width="19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903.00818696589829</v>
      </c>
      <c r="C2">
        <f t="shared" ref="C2:AL2" si="0">AVERAGE(C3:C8)</f>
        <v>903.00818696589829</v>
      </c>
      <c r="D2">
        <f t="shared" si="0"/>
        <v>903.00818696589829</v>
      </c>
      <c r="E2">
        <f t="shared" si="0"/>
        <v>892.02997407495786</v>
      </c>
      <c r="F2">
        <f t="shared" si="0"/>
        <v>889.36692954163016</v>
      </c>
      <c r="G2">
        <f t="shared" si="0"/>
        <v>886.01212634810042</v>
      </c>
      <c r="H2">
        <f t="shared" si="0"/>
        <v>879.98422695251713</v>
      </c>
      <c r="I2">
        <f t="shared" si="0"/>
        <v>877.32097845047872</v>
      </c>
      <c r="J2">
        <f t="shared" si="0"/>
        <v>874.60078704079649</v>
      </c>
      <c r="K2">
        <f t="shared" si="0"/>
        <v>871.93719984048232</v>
      </c>
      <c r="L2">
        <f t="shared" si="0"/>
        <v>869.27463450378593</v>
      </c>
      <c r="M2">
        <f t="shared" si="0"/>
        <v>866.47464179498127</v>
      </c>
      <c r="N2">
        <f t="shared" si="0"/>
        <v>857.65524793933753</v>
      </c>
      <c r="O2">
        <f t="shared" si="0"/>
        <v>850.96054673283368</v>
      </c>
      <c r="P2">
        <f t="shared" si="0"/>
        <v>844.78554600762789</v>
      </c>
      <c r="Q2">
        <f t="shared" si="0"/>
        <v>840.52131459311056</v>
      </c>
      <c r="R2">
        <f t="shared" si="0"/>
        <v>835.96127062791277</v>
      </c>
      <c r="S2">
        <f t="shared" si="0"/>
        <v>831.86631878249943</v>
      </c>
      <c r="T2">
        <f t="shared" si="0"/>
        <v>828.69839292247536</v>
      </c>
      <c r="U2">
        <f t="shared" si="0"/>
        <v>825.9315869045414</v>
      </c>
      <c r="V2">
        <f t="shared" si="0"/>
        <v>823.1183113554365</v>
      </c>
      <c r="W2">
        <f t="shared" si="0"/>
        <v>819.90806224673008</v>
      </c>
      <c r="X2">
        <f t="shared" si="0"/>
        <v>816.67308609652446</v>
      </c>
      <c r="Y2">
        <f t="shared" si="0"/>
        <v>813.94285364160487</v>
      </c>
      <c r="Z2">
        <f t="shared" si="0"/>
        <v>810.51321293280023</v>
      </c>
      <c r="AA2">
        <f t="shared" si="0"/>
        <v>807.77816626986623</v>
      </c>
      <c r="AB2">
        <f t="shared" si="0"/>
        <v>804.58120004356181</v>
      </c>
      <c r="AC2">
        <f t="shared" si="0"/>
        <v>801.44319298512664</v>
      </c>
      <c r="AD2">
        <f t="shared" si="0"/>
        <v>798.30518592669148</v>
      </c>
      <c r="AE2">
        <f t="shared" si="0"/>
        <v>795.16717886825643</v>
      </c>
      <c r="AF2">
        <f t="shared" si="0"/>
        <v>792.02917180982138</v>
      </c>
      <c r="AG2">
        <f t="shared" si="0"/>
        <v>788.8911647513861</v>
      </c>
      <c r="AH2">
        <f t="shared" si="0"/>
        <v>785.75315769295105</v>
      </c>
      <c r="AI2">
        <f t="shared" si="0"/>
        <v>782.61515063451589</v>
      </c>
      <c r="AJ2">
        <f t="shared" si="0"/>
        <v>779.47714357608072</v>
      </c>
      <c r="AK2">
        <f t="shared" si="0"/>
        <v>776.33913651764567</v>
      </c>
      <c r="AL2">
        <f t="shared" si="0"/>
        <v>773.20112945921039</v>
      </c>
    </row>
    <row r="3" spans="1:38">
      <c r="A3" t="s">
        <v>130</v>
      </c>
      <c r="B3">
        <v>903.00818696589829</v>
      </c>
      <c r="C3">
        <v>903.00818696589829</v>
      </c>
      <c r="D3">
        <v>903.00818696589829</v>
      </c>
      <c r="E3">
        <v>892.02997407495786</v>
      </c>
      <c r="F3">
        <v>889.36692954163016</v>
      </c>
      <c r="G3">
        <v>886.01212634810031</v>
      </c>
      <c r="H3">
        <v>879.98422695251725</v>
      </c>
      <c r="I3">
        <v>877.32097845047861</v>
      </c>
      <c r="J3">
        <v>874.60078704079649</v>
      </c>
      <c r="K3">
        <v>871.93719984048232</v>
      </c>
      <c r="L3">
        <v>869.27463450378605</v>
      </c>
      <c r="M3">
        <v>866.47464179498127</v>
      </c>
      <c r="N3">
        <v>857.65524793933753</v>
      </c>
      <c r="O3">
        <v>850.96054673283368</v>
      </c>
      <c r="P3">
        <v>844.78554600762777</v>
      </c>
      <c r="Q3">
        <v>840.52131459311067</v>
      </c>
      <c r="R3">
        <v>835.96127062791277</v>
      </c>
      <c r="S3">
        <v>831.86631878249932</v>
      </c>
      <c r="T3">
        <v>828.69839292247548</v>
      </c>
      <c r="U3">
        <v>825.9315869045414</v>
      </c>
      <c r="V3">
        <v>823.11831135543662</v>
      </c>
      <c r="W3">
        <v>819.90806224673008</v>
      </c>
      <c r="X3">
        <v>816.67308609652446</v>
      </c>
      <c r="Y3">
        <v>813.94285364160487</v>
      </c>
      <c r="Z3">
        <v>810.51321293280012</v>
      </c>
      <c r="AA3">
        <v>807.77816626986623</v>
      </c>
      <c r="AB3">
        <v>804.58120004356181</v>
      </c>
      <c r="AC3">
        <v>801.44319298512664</v>
      </c>
      <c r="AD3">
        <v>798.30518592669148</v>
      </c>
      <c r="AE3">
        <v>795.16717886825643</v>
      </c>
      <c r="AF3">
        <v>792.02917180982126</v>
      </c>
      <c r="AG3">
        <v>788.8911647513861</v>
      </c>
      <c r="AH3">
        <v>785.75315769295105</v>
      </c>
      <c r="AI3">
        <v>782.61515063451589</v>
      </c>
      <c r="AJ3">
        <v>779.47714357608072</v>
      </c>
      <c r="AK3">
        <v>776.33913651764567</v>
      </c>
      <c r="AL3">
        <v>773.20112945921051</v>
      </c>
    </row>
    <row r="4" spans="1:38">
      <c r="A4" t="s">
        <v>131</v>
      </c>
      <c r="B4">
        <v>903.00818696589829</v>
      </c>
      <c r="C4">
        <v>903.00818696589829</v>
      </c>
      <c r="D4">
        <v>903.00818696589829</v>
      </c>
      <c r="E4">
        <v>892.02997407495786</v>
      </c>
      <c r="F4">
        <v>889.36692954163016</v>
      </c>
      <c r="G4">
        <v>886.01212634810031</v>
      </c>
      <c r="H4">
        <v>879.98422695251725</v>
      </c>
      <c r="I4">
        <v>877.32097845047861</v>
      </c>
      <c r="J4">
        <v>874.60078704079649</v>
      </c>
      <c r="K4">
        <v>871.93719984048232</v>
      </c>
      <c r="L4">
        <v>869.27463450378605</v>
      </c>
      <c r="M4">
        <v>866.47464179498127</v>
      </c>
      <c r="N4">
        <v>857.65524793933753</v>
      </c>
      <c r="O4">
        <v>850.96054673283368</v>
      </c>
      <c r="P4">
        <v>844.78554600762777</v>
      </c>
      <c r="Q4">
        <v>840.52131459311067</v>
      </c>
      <c r="R4">
        <v>835.96127062791277</v>
      </c>
      <c r="S4">
        <v>831.86631878249932</v>
      </c>
      <c r="T4">
        <v>828.69839292247548</v>
      </c>
      <c r="U4">
        <v>825.9315869045414</v>
      </c>
      <c r="V4">
        <v>823.11831135543662</v>
      </c>
      <c r="W4">
        <v>819.90806224673008</v>
      </c>
      <c r="X4">
        <v>816.67308609652446</v>
      </c>
      <c r="Y4">
        <v>813.94285364160487</v>
      </c>
      <c r="Z4">
        <v>810.51321293280012</v>
      </c>
      <c r="AA4">
        <v>807.77816626986623</v>
      </c>
      <c r="AB4">
        <v>804.58120004356181</v>
      </c>
      <c r="AC4">
        <v>801.44319298512664</v>
      </c>
      <c r="AD4">
        <v>798.30518592669148</v>
      </c>
      <c r="AE4">
        <v>795.16717886825643</v>
      </c>
      <c r="AF4">
        <v>792.02917180982126</v>
      </c>
      <c r="AG4">
        <v>788.8911647513861</v>
      </c>
      <c r="AH4">
        <v>785.75315769295105</v>
      </c>
      <c r="AI4">
        <v>782.61515063451589</v>
      </c>
      <c r="AJ4">
        <v>779.47714357608072</v>
      </c>
      <c r="AK4">
        <v>776.33913651764567</v>
      </c>
      <c r="AL4">
        <v>773.20112945921051</v>
      </c>
    </row>
    <row r="5" spans="1:38">
      <c r="A5" t="s">
        <v>132</v>
      </c>
      <c r="B5">
        <v>903.00818696589829</v>
      </c>
      <c r="C5">
        <v>903.00818696589829</v>
      </c>
      <c r="D5">
        <v>903.00818696589829</v>
      </c>
      <c r="E5">
        <v>892.02997407495786</v>
      </c>
      <c r="F5">
        <v>889.36692954163016</v>
      </c>
      <c r="G5">
        <v>886.01212634810031</v>
      </c>
      <c r="H5">
        <v>879.98422695251725</v>
      </c>
      <c r="I5">
        <v>877.32097845047861</v>
      </c>
      <c r="J5">
        <v>874.60078704079649</v>
      </c>
      <c r="K5">
        <v>871.93719984048232</v>
      </c>
      <c r="L5">
        <v>869.27463450378605</v>
      </c>
      <c r="M5">
        <v>866.47464179498127</v>
      </c>
      <c r="N5">
        <v>857.65524793933753</v>
      </c>
      <c r="O5">
        <v>850.96054673283368</v>
      </c>
      <c r="P5">
        <v>844.78554600762777</v>
      </c>
      <c r="Q5">
        <v>840.52131459311067</v>
      </c>
      <c r="R5">
        <v>835.96127062791277</v>
      </c>
      <c r="S5">
        <v>831.86631878249932</v>
      </c>
      <c r="T5">
        <v>828.69839292247548</v>
      </c>
      <c r="U5">
        <v>825.9315869045414</v>
      </c>
      <c r="V5">
        <v>823.11831135543662</v>
      </c>
      <c r="W5">
        <v>819.90806224673008</v>
      </c>
      <c r="X5">
        <v>816.67308609652446</v>
      </c>
      <c r="Y5">
        <v>813.94285364160487</v>
      </c>
      <c r="Z5">
        <v>810.51321293280012</v>
      </c>
      <c r="AA5">
        <v>807.77816626986623</v>
      </c>
      <c r="AB5">
        <v>804.58120004356181</v>
      </c>
      <c r="AC5">
        <v>801.44319298512664</v>
      </c>
      <c r="AD5">
        <v>798.30518592669148</v>
      </c>
      <c r="AE5">
        <v>795.16717886825643</v>
      </c>
      <c r="AF5">
        <v>792.02917180982126</v>
      </c>
      <c r="AG5">
        <v>788.8911647513861</v>
      </c>
      <c r="AH5">
        <v>785.75315769295105</v>
      </c>
      <c r="AI5">
        <v>782.61515063451589</v>
      </c>
      <c r="AJ5">
        <v>779.47714357608072</v>
      </c>
      <c r="AK5">
        <v>776.33913651764567</v>
      </c>
      <c r="AL5">
        <v>773.20112945921051</v>
      </c>
    </row>
    <row r="6" spans="1:38">
      <c r="A6" t="s">
        <v>133</v>
      </c>
      <c r="B6">
        <v>903.00818696589829</v>
      </c>
      <c r="C6">
        <v>903.00818696589829</v>
      </c>
      <c r="D6">
        <v>903.00818696589829</v>
      </c>
      <c r="E6">
        <v>892.02997407495786</v>
      </c>
      <c r="F6">
        <v>889.36692954163016</v>
      </c>
      <c r="G6">
        <v>886.01212634810031</v>
      </c>
      <c r="H6">
        <v>879.98422695251725</v>
      </c>
      <c r="I6">
        <v>877.32097845047861</v>
      </c>
      <c r="J6">
        <v>874.60078704079649</v>
      </c>
      <c r="K6">
        <v>871.93719984048232</v>
      </c>
      <c r="L6">
        <v>869.27463450378605</v>
      </c>
      <c r="M6">
        <v>866.47464179498127</v>
      </c>
      <c r="N6">
        <v>857.65524793933753</v>
      </c>
      <c r="O6">
        <v>850.96054673283368</v>
      </c>
      <c r="P6">
        <v>844.78554600762777</v>
      </c>
      <c r="Q6">
        <v>840.52131459311067</v>
      </c>
      <c r="R6">
        <v>835.96127062791277</v>
      </c>
      <c r="S6">
        <v>831.86631878249932</v>
      </c>
      <c r="T6">
        <v>828.69839292247548</v>
      </c>
      <c r="U6">
        <v>825.9315869045414</v>
      </c>
      <c r="V6">
        <v>823.11831135543662</v>
      </c>
      <c r="W6">
        <v>819.90806224673008</v>
      </c>
      <c r="X6">
        <v>816.67308609652446</v>
      </c>
      <c r="Y6">
        <v>813.94285364160487</v>
      </c>
      <c r="Z6">
        <v>810.51321293280012</v>
      </c>
      <c r="AA6">
        <v>807.77816626986623</v>
      </c>
      <c r="AB6">
        <v>804.58120004356181</v>
      </c>
      <c r="AC6">
        <v>801.44319298512664</v>
      </c>
      <c r="AD6">
        <v>798.30518592669148</v>
      </c>
      <c r="AE6">
        <v>795.16717886825643</v>
      </c>
      <c r="AF6">
        <v>792.02917180982126</v>
      </c>
      <c r="AG6">
        <v>788.8911647513861</v>
      </c>
      <c r="AH6">
        <v>785.75315769295105</v>
      </c>
      <c r="AI6">
        <v>782.61515063451589</v>
      </c>
      <c r="AJ6">
        <v>779.47714357608072</v>
      </c>
      <c r="AK6">
        <v>776.33913651764567</v>
      </c>
      <c r="AL6">
        <v>773.20112945921051</v>
      </c>
    </row>
    <row r="7" spans="1:38">
      <c r="A7" t="s">
        <v>134</v>
      </c>
      <c r="B7">
        <v>903.00818696589829</v>
      </c>
      <c r="C7">
        <v>903.00818696589829</v>
      </c>
      <c r="D7">
        <v>903.00818696589829</v>
      </c>
      <c r="E7">
        <v>892.02997407495786</v>
      </c>
      <c r="F7">
        <v>889.36692954163016</v>
      </c>
      <c r="G7">
        <v>886.01212634810031</v>
      </c>
      <c r="H7">
        <v>879.98422695251725</v>
      </c>
      <c r="I7">
        <v>877.32097845047861</v>
      </c>
      <c r="J7">
        <v>874.60078704079649</v>
      </c>
      <c r="K7">
        <v>871.93719984048232</v>
      </c>
      <c r="L7">
        <v>869.27463450378605</v>
      </c>
      <c r="M7">
        <v>866.47464179498127</v>
      </c>
      <c r="N7">
        <v>857.65524793933753</v>
      </c>
      <c r="O7">
        <v>850.96054673283368</v>
      </c>
      <c r="P7">
        <v>844.78554600762777</v>
      </c>
      <c r="Q7">
        <v>840.52131459311067</v>
      </c>
      <c r="R7">
        <v>835.96127062791277</v>
      </c>
      <c r="S7">
        <v>831.86631878249932</v>
      </c>
      <c r="T7">
        <v>828.69839292247548</v>
      </c>
      <c r="U7">
        <v>825.9315869045414</v>
      </c>
      <c r="V7">
        <v>823.11831135543662</v>
      </c>
      <c r="W7">
        <v>819.90806224673008</v>
      </c>
      <c r="X7">
        <v>816.67308609652446</v>
      </c>
      <c r="Y7">
        <v>813.94285364160487</v>
      </c>
      <c r="Z7">
        <v>810.51321293280012</v>
      </c>
      <c r="AA7">
        <v>807.77816626986623</v>
      </c>
      <c r="AB7">
        <v>804.58120004356181</v>
      </c>
      <c r="AC7">
        <v>801.44319298512664</v>
      </c>
      <c r="AD7">
        <v>798.30518592669148</v>
      </c>
      <c r="AE7">
        <v>795.16717886825643</v>
      </c>
      <c r="AF7">
        <v>792.02917180982126</v>
      </c>
      <c r="AG7">
        <v>788.8911647513861</v>
      </c>
      <c r="AH7">
        <v>785.75315769295105</v>
      </c>
      <c r="AI7">
        <v>782.61515063451589</v>
      </c>
      <c r="AJ7">
        <v>779.47714357608072</v>
      </c>
      <c r="AK7">
        <v>776.33913651764567</v>
      </c>
      <c r="AL7">
        <v>773.20112945921051</v>
      </c>
    </row>
    <row r="8" spans="1:38">
      <c r="A8" t="s">
        <v>135</v>
      </c>
      <c r="B8">
        <v>903.00818696589829</v>
      </c>
      <c r="C8">
        <v>903.00818696589829</v>
      </c>
      <c r="D8">
        <v>903.00818696589829</v>
      </c>
      <c r="E8">
        <v>892.02997407495786</v>
      </c>
      <c r="F8">
        <v>889.36692954163016</v>
      </c>
      <c r="G8">
        <v>886.01212634810031</v>
      </c>
      <c r="H8">
        <v>879.98422695251725</v>
      </c>
      <c r="I8">
        <v>877.32097845047861</v>
      </c>
      <c r="J8">
        <v>874.60078704079649</v>
      </c>
      <c r="K8">
        <v>871.93719984048232</v>
      </c>
      <c r="L8">
        <v>869.27463450378605</v>
      </c>
      <c r="M8">
        <v>866.47464179498127</v>
      </c>
      <c r="N8">
        <v>857.65524793933753</v>
      </c>
      <c r="O8">
        <v>850.96054673283368</v>
      </c>
      <c r="P8">
        <v>844.78554600762777</v>
      </c>
      <c r="Q8">
        <v>840.52131459311067</v>
      </c>
      <c r="R8">
        <v>835.96127062791277</v>
      </c>
      <c r="S8">
        <v>831.86631878249932</v>
      </c>
      <c r="T8">
        <v>828.69839292247548</v>
      </c>
      <c r="U8">
        <v>825.9315869045414</v>
      </c>
      <c r="V8">
        <v>823.11831135543662</v>
      </c>
      <c r="W8">
        <v>819.90806224673008</v>
      </c>
      <c r="X8">
        <v>816.67308609652446</v>
      </c>
      <c r="Y8">
        <v>813.94285364160487</v>
      </c>
      <c r="Z8">
        <v>810.51321293280012</v>
      </c>
      <c r="AA8">
        <v>807.77816626986623</v>
      </c>
      <c r="AB8">
        <v>804.58120004356181</v>
      </c>
      <c r="AC8">
        <v>801.44319298512664</v>
      </c>
      <c r="AD8">
        <v>798.30518592669148</v>
      </c>
      <c r="AE8">
        <v>795.16717886825643</v>
      </c>
      <c r="AF8">
        <v>792.02917180982126</v>
      </c>
      <c r="AG8">
        <v>788.8911647513861</v>
      </c>
      <c r="AH8">
        <v>785.75315769295105</v>
      </c>
      <c r="AI8">
        <v>782.61515063451589</v>
      </c>
      <c r="AJ8">
        <v>779.47714357608072</v>
      </c>
      <c r="AK8">
        <v>776.33913651764567</v>
      </c>
      <c r="AL8">
        <v>773.20112945921051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6CDD-80CB-4FE8-8204-C0CBCFE39168}">
  <dimension ref="A1:AL7"/>
  <sheetViews>
    <sheetView topLeftCell="K1" workbookViewId="0">
      <selection activeCell="B1" sqref="B1:AL1"/>
    </sheetView>
  </sheetViews>
  <sheetFormatPr defaultRowHeight="15"/>
  <cols>
    <col min="1" max="1" width="19.85546875" bestFit="1" customWidth="1"/>
  </cols>
  <sheetData>
    <row r="1" spans="1:38">
      <c r="A1" t="s">
        <v>1</v>
      </c>
      <c r="B1">
        <f>AVERAGE(B2:B7)</f>
        <v>1056.2197820617114</v>
      </c>
      <c r="C1">
        <f t="shared" ref="C1:AL1" si="0">AVERAGE(C2:C7)</f>
        <v>1056.2197820617114</v>
      </c>
      <c r="D1">
        <f t="shared" si="0"/>
        <v>1056.2197820617114</v>
      </c>
      <c r="E1">
        <f t="shared" si="0"/>
        <v>1043.378917721315</v>
      </c>
      <c r="F1">
        <f t="shared" si="0"/>
        <v>1040.4783845813799</v>
      </c>
      <c r="G1">
        <f t="shared" si="0"/>
        <v>1036.7698862886098</v>
      </c>
      <c r="H1">
        <f t="shared" si="0"/>
        <v>1030.4508708406377</v>
      </c>
      <c r="I1">
        <f t="shared" si="0"/>
        <v>1027.4179200869746</v>
      </c>
      <c r="J1">
        <f t="shared" si="0"/>
        <v>1024.3293178738129</v>
      </c>
      <c r="K1">
        <f t="shared" si="0"/>
        <v>1021.2959405988962</v>
      </c>
      <c r="L1">
        <f t="shared" si="0"/>
        <v>1018.2639561026745</v>
      </c>
      <c r="M1">
        <f t="shared" si="0"/>
        <v>1015.0972282565402</v>
      </c>
      <c r="N1">
        <f t="shared" si="0"/>
        <v>1006.0516927170273</v>
      </c>
      <c r="O1">
        <f t="shared" si="0"/>
        <v>999.08126992211794</v>
      </c>
      <c r="P1">
        <f t="shared" si="0"/>
        <v>992.61832805431561</v>
      </c>
      <c r="Q1">
        <f t="shared" si="0"/>
        <v>988.02187815672039</v>
      </c>
      <c r="R1">
        <f t="shared" si="0"/>
        <v>983.13625419646189</v>
      </c>
      <c r="S1">
        <f t="shared" si="0"/>
        <v>978.70494079853609</v>
      </c>
      <c r="T1">
        <f t="shared" si="0"/>
        <v>975.17904039015104</v>
      </c>
      <c r="U1">
        <f t="shared" si="0"/>
        <v>972.04509040297205</v>
      </c>
      <c r="V1">
        <f t="shared" si="0"/>
        <v>968.86563335076028</v>
      </c>
      <c r="W1">
        <f t="shared" si="0"/>
        <v>965.29844928921887</v>
      </c>
      <c r="X1">
        <f t="shared" si="0"/>
        <v>961.70709930572127</v>
      </c>
      <c r="Y1">
        <f t="shared" si="0"/>
        <v>958.60880305445778</v>
      </c>
      <c r="Z1">
        <f t="shared" si="0"/>
        <v>954.82721276622067</v>
      </c>
      <c r="AA1">
        <f t="shared" si="0"/>
        <v>951.72432005836424</v>
      </c>
      <c r="AB1">
        <f t="shared" si="0"/>
        <v>948.16995890338512</v>
      </c>
      <c r="AC1">
        <f t="shared" si="0"/>
        <v>944.6733293740773</v>
      </c>
      <c r="AD1">
        <f t="shared" si="0"/>
        <v>941.17669984476959</v>
      </c>
      <c r="AE1">
        <f t="shared" si="0"/>
        <v>937.6800703154621</v>
      </c>
      <c r="AF1">
        <f t="shared" si="0"/>
        <v>934.18344078615428</v>
      </c>
      <c r="AG1">
        <f t="shared" si="0"/>
        <v>930.68681125684668</v>
      </c>
      <c r="AH1">
        <f t="shared" si="0"/>
        <v>927.19018172753897</v>
      </c>
      <c r="AI1">
        <f t="shared" si="0"/>
        <v>923.69355219823126</v>
      </c>
      <c r="AJ1">
        <f t="shared" si="0"/>
        <v>920.19692266892355</v>
      </c>
      <c r="AK1">
        <f t="shared" si="0"/>
        <v>916.70029313961584</v>
      </c>
      <c r="AL1">
        <f t="shared" si="0"/>
        <v>913.20366361030835</v>
      </c>
    </row>
    <row r="2" spans="1:38">
      <c r="A2" t="s">
        <v>138</v>
      </c>
      <c r="B2">
        <v>1056.2197820617116</v>
      </c>
      <c r="C2">
        <v>1056.2197820617116</v>
      </c>
      <c r="D2">
        <v>1056.2197820617116</v>
      </c>
      <c r="E2">
        <v>1043.3789177213152</v>
      </c>
      <c r="F2">
        <v>1040.4783845813799</v>
      </c>
      <c r="G2">
        <v>1036.7698862886095</v>
      </c>
      <c r="H2">
        <v>1030.4508708406379</v>
      </c>
      <c r="I2">
        <v>1027.4179200869746</v>
      </c>
      <c r="J2">
        <v>1024.3293178738129</v>
      </c>
      <c r="K2">
        <v>1021.2959405988962</v>
      </c>
      <c r="L2">
        <v>1018.2639561026745</v>
      </c>
      <c r="M2">
        <v>1015.0972282565403</v>
      </c>
      <c r="N2">
        <v>1006.0516927170273</v>
      </c>
      <c r="O2">
        <v>999.08126992211805</v>
      </c>
      <c r="P2">
        <v>992.61832805431561</v>
      </c>
      <c r="Q2">
        <v>988.0218781567205</v>
      </c>
      <c r="R2">
        <v>983.136254196462</v>
      </c>
      <c r="S2">
        <v>978.70494079853609</v>
      </c>
      <c r="T2">
        <v>975.17904039015104</v>
      </c>
      <c r="U2">
        <v>972.04509040297194</v>
      </c>
      <c r="V2">
        <v>968.86563335076028</v>
      </c>
      <c r="W2">
        <v>965.29844928921887</v>
      </c>
      <c r="X2">
        <v>961.70709930572116</v>
      </c>
      <c r="Y2">
        <v>958.60880305445767</v>
      </c>
      <c r="Z2">
        <v>954.82721276622067</v>
      </c>
      <c r="AA2">
        <v>951.72432005836424</v>
      </c>
      <c r="AB2">
        <v>948.16995890338512</v>
      </c>
      <c r="AC2">
        <v>944.67332937407741</v>
      </c>
      <c r="AD2">
        <v>941.1766998447697</v>
      </c>
      <c r="AE2">
        <v>937.68007031546199</v>
      </c>
      <c r="AF2">
        <v>934.18344078615428</v>
      </c>
      <c r="AG2">
        <v>930.68681125684668</v>
      </c>
      <c r="AH2">
        <v>927.19018172753897</v>
      </c>
      <c r="AI2">
        <v>923.69355219823126</v>
      </c>
      <c r="AJ2">
        <v>920.19692266892355</v>
      </c>
      <c r="AK2">
        <v>916.70029313961584</v>
      </c>
      <c r="AL2">
        <v>913.20366361030824</v>
      </c>
    </row>
    <row r="3" spans="1:38">
      <c r="A3" t="s">
        <v>139</v>
      </c>
      <c r="B3">
        <v>1056.2197820617116</v>
      </c>
      <c r="C3">
        <v>1056.2197820617116</v>
      </c>
      <c r="D3">
        <v>1056.2197820617116</v>
      </c>
      <c r="E3">
        <v>1043.3789177213152</v>
      </c>
      <c r="F3">
        <v>1040.4783845813799</v>
      </c>
      <c r="G3">
        <v>1036.7698862886095</v>
      </c>
      <c r="H3">
        <v>1030.4508708406379</v>
      </c>
      <c r="I3">
        <v>1027.4179200869746</v>
      </c>
      <c r="J3">
        <v>1024.3293178738129</v>
      </c>
      <c r="K3">
        <v>1021.2959405988962</v>
      </c>
      <c r="L3">
        <v>1018.2639561026745</v>
      </c>
      <c r="M3">
        <v>1015.0972282565403</v>
      </c>
      <c r="N3">
        <v>1006.0516927170273</v>
      </c>
      <c r="O3">
        <v>999.08126992211805</v>
      </c>
      <c r="P3">
        <v>992.61832805431561</v>
      </c>
      <c r="Q3">
        <v>988.0218781567205</v>
      </c>
      <c r="R3">
        <v>983.136254196462</v>
      </c>
      <c r="S3">
        <v>978.70494079853609</v>
      </c>
      <c r="T3">
        <v>975.17904039015104</v>
      </c>
      <c r="U3">
        <v>972.04509040297194</v>
      </c>
      <c r="V3">
        <v>968.86563335076028</v>
      </c>
      <c r="W3">
        <v>965.29844928921887</v>
      </c>
      <c r="X3">
        <v>961.70709930572116</v>
      </c>
      <c r="Y3">
        <v>958.60880305445767</v>
      </c>
      <c r="Z3">
        <v>954.82721276622067</v>
      </c>
      <c r="AA3">
        <v>951.72432005836424</v>
      </c>
      <c r="AB3">
        <v>948.16995890338512</v>
      </c>
      <c r="AC3">
        <v>944.67332937407741</v>
      </c>
      <c r="AD3">
        <v>941.1766998447697</v>
      </c>
      <c r="AE3">
        <v>937.68007031546199</v>
      </c>
      <c r="AF3">
        <v>934.18344078615428</v>
      </c>
      <c r="AG3">
        <v>930.68681125684668</v>
      </c>
      <c r="AH3">
        <v>927.19018172753897</v>
      </c>
      <c r="AI3">
        <v>923.69355219823126</v>
      </c>
      <c r="AJ3">
        <v>920.19692266892355</v>
      </c>
      <c r="AK3">
        <v>916.70029313961584</v>
      </c>
      <c r="AL3">
        <v>913.20366361030824</v>
      </c>
    </row>
    <row r="4" spans="1:38">
      <c r="A4" t="s">
        <v>140</v>
      </c>
      <c r="B4">
        <v>1056.2197820617116</v>
      </c>
      <c r="C4">
        <v>1056.2197820617116</v>
      </c>
      <c r="D4">
        <v>1056.2197820617116</v>
      </c>
      <c r="E4">
        <v>1043.3789177213152</v>
      </c>
      <c r="F4">
        <v>1040.4783845813799</v>
      </c>
      <c r="G4">
        <v>1036.7698862886095</v>
      </c>
      <c r="H4">
        <v>1030.4508708406379</v>
      </c>
      <c r="I4">
        <v>1027.4179200869746</v>
      </c>
      <c r="J4">
        <v>1024.3293178738129</v>
      </c>
      <c r="K4">
        <v>1021.2959405988962</v>
      </c>
      <c r="L4">
        <v>1018.2639561026745</v>
      </c>
      <c r="M4">
        <v>1015.0972282565403</v>
      </c>
      <c r="N4">
        <v>1006.0516927170273</v>
      </c>
      <c r="O4">
        <v>999.08126992211805</v>
      </c>
      <c r="P4">
        <v>992.61832805431561</v>
      </c>
      <c r="Q4">
        <v>988.0218781567205</v>
      </c>
      <c r="R4">
        <v>983.136254196462</v>
      </c>
      <c r="S4">
        <v>978.70494079853609</v>
      </c>
      <c r="T4">
        <v>975.17904039015104</v>
      </c>
      <c r="U4">
        <v>972.04509040297194</v>
      </c>
      <c r="V4">
        <v>968.86563335076028</v>
      </c>
      <c r="W4">
        <v>965.29844928921887</v>
      </c>
      <c r="X4">
        <v>961.70709930572116</v>
      </c>
      <c r="Y4">
        <v>958.60880305445767</v>
      </c>
      <c r="Z4">
        <v>954.82721276622067</v>
      </c>
      <c r="AA4">
        <v>951.72432005836424</v>
      </c>
      <c r="AB4">
        <v>948.16995890338512</v>
      </c>
      <c r="AC4">
        <v>944.67332937407741</v>
      </c>
      <c r="AD4">
        <v>941.1766998447697</v>
      </c>
      <c r="AE4">
        <v>937.68007031546199</v>
      </c>
      <c r="AF4">
        <v>934.18344078615428</v>
      </c>
      <c r="AG4">
        <v>930.68681125684668</v>
      </c>
      <c r="AH4">
        <v>927.19018172753897</v>
      </c>
      <c r="AI4">
        <v>923.69355219823126</v>
      </c>
      <c r="AJ4">
        <v>920.19692266892355</v>
      </c>
      <c r="AK4">
        <v>916.70029313961584</v>
      </c>
      <c r="AL4">
        <v>913.20366361030824</v>
      </c>
    </row>
    <row r="5" spans="1:38">
      <c r="A5" t="s">
        <v>141</v>
      </c>
      <c r="B5">
        <v>1056.2197820617116</v>
      </c>
      <c r="C5">
        <v>1056.2197820617116</v>
      </c>
      <c r="D5">
        <v>1056.2197820617116</v>
      </c>
      <c r="E5">
        <v>1043.3789177213152</v>
      </c>
      <c r="F5">
        <v>1040.4783845813799</v>
      </c>
      <c r="G5">
        <v>1036.7698862886095</v>
      </c>
      <c r="H5">
        <v>1030.4508708406379</v>
      </c>
      <c r="I5">
        <v>1027.4179200869746</v>
      </c>
      <c r="J5">
        <v>1024.3293178738129</v>
      </c>
      <c r="K5">
        <v>1021.2959405988962</v>
      </c>
      <c r="L5">
        <v>1018.2639561026745</v>
      </c>
      <c r="M5">
        <v>1015.0972282565403</v>
      </c>
      <c r="N5">
        <v>1006.0516927170273</v>
      </c>
      <c r="O5">
        <v>999.08126992211805</v>
      </c>
      <c r="P5">
        <v>992.61832805431561</v>
      </c>
      <c r="Q5">
        <v>988.0218781567205</v>
      </c>
      <c r="R5">
        <v>983.136254196462</v>
      </c>
      <c r="S5">
        <v>978.70494079853609</v>
      </c>
      <c r="T5">
        <v>975.17904039015104</v>
      </c>
      <c r="U5">
        <v>972.04509040297194</v>
      </c>
      <c r="V5">
        <v>968.86563335076028</v>
      </c>
      <c r="W5">
        <v>965.29844928921887</v>
      </c>
      <c r="X5">
        <v>961.70709930572116</v>
      </c>
      <c r="Y5">
        <v>958.60880305445767</v>
      </c>
      <c r="Z5">
        <v>954.82721276622067</v>
      </c>
      <c r="AA5">
        <v>951.72432005836424</v>
      </c>
      <c r="AB5">
        <v>948.16995890338512</v>
      </c>
      <c r="AC5">
        <v>944.67332937407741</v>
      </c>
      <c r="AD5">
        <v>941.1766998447697</v>
      </c>
      <c r="AE5">
        <v>937.68007031546199</v>
      </c>
      <c r="AF5">
        <v>934.18344078615428</v>
      </c>
      <c r="AG5">
        <v>930.68681125684668</v>
      </c>
      <c r="AH5">
        <v>927.19018172753897</v>
      </c>
      <c r="AI5">
        <v>923.69355219823126</v>
      </c>
      <c r="AJ5">
        <v>920.19692266892355</v>
      </c>
      <c r="AK5">
        <v>916.70029313961584</v>
      </c>
      <c r="AL5">
        <v>913.20366361030824</v>
      </c>
    </row>
    <row r="6" spans="1:38">
      <c r="A6" t="s">
        <v>142</v>
      </c>
      <c r="B6">
        <v>1056.2197820617116</v>
      </c>
      <c r="C6">
        <v>1056.2197820617116</v>
      </c>
      <c r="D6">
        <v>1056.2197820617116</v>
      </c>
      <c r="E6">
        <v>1043.3789177213152</v>
      </c>
      <c r="F6">
        <v>1040.4783845813799</v>
      </c>
      <c r="G6">
        <v>1036.7698862886095</v>
      </c>
      <c r="H6">
        <v>1030.4508708406379</v>
      </c>
      <c r="I6">
        <v>1027.4179200869746</v>
      </c>
      <c r="J6">
        <v>1024.3293178738129</v>
      </c>
      <c r="K6">
        <v>1021.2959405988962</v>
      </c>
      <c r="L6">
        <v>1018.2639561026745</v>
      </c>
      <c r="M6">
        <v>1015.0972282565403</v>
      </c>
      <c r="N6">
        <v>1006.0516927170273</v>
      </c>
      <c r="O6">
        <v>999.08126992211805</v>
      </c>
      <c r="P6">
        <v>992.61832805431561</v>
      </c>
      <c r="Q6">
        <v>988.0218781567205</v>
      </c>
      <c r="R6">
        <v>983.136254196462</v>
      </c>
      <c r="S6">
        <v>978.70494079853609</v>
      </c>
      <c r="T6">
        <v>975.17904039015104</v>
      </c>
      <c r="U6">
        <v>972.04509040297194</v>
      </c>
      <c r="V6">
        <v>968.86563335076028</v>
      </c>
      <c r="W6">
        <v>965.29844928921887</v>
      </c>
      <c r="X6">
        <v>961.70709930572116</v>
      </c>
      <c r="Y6">
        <v>958.60880305445767</v>
      </c>
      <c r="Z6">
        <v>954.82721276622067</v>
      </c>
      <c r="AA6">
        <v>951.72432005836424</v>
      </c>
      <c r="AB6">
        <v>948.16995890338512</v>
      </c>
      <c r="AC6">
        <v>944.67332937407741</v>
      </c>
      <c r="AD6">
        <v>941.1766998447697</v>
      </c>
      <c r="AE6">
        <v>937.68007031546199</v>
      </c>
      <c r="AF6">
        <v>934.18344078615428</v>
      </c>
      <c r="AG6">
        <v>930.68681125684668</v>
      </c>
      <c r="AH6">
        <v>927.19018172753897</v>
      </c>
      <c r="AI6">
        <v>923.69355219823126</v>
      </c>
      <c r="AJ6">
        <v>920.19692266892355</v>
      </c>
      <c r="AK6">
        <v>916.70029313961584</v>
      </c>
      <c r="AL6">
        <v>913.20366361030824</v>
      </c>
    </row>
    <row r="7" spans="1:38">
      <c r="A7" t="s">
        <v>143</v>
      </c>
      <c r="B7">
        <v>1056.2197820617116</v>
      </c>
      <c r="C7">
        <v>1056.2197820617116</v>
      </c>
      <c r="D7">
        <v>1056.2197820617116</v>
      </c>
      <c r="E7">
        <v>1043.3789177213152</v>
      </c>
      <c r="F7">
        <v>1040.4783845813799</v>
      </c>
      <c r="G7">
        <v>1036.7698862886095</v>
      </c>
      <c r="H7">
        <v>1030.4508708406379</v>
      </c>
      <c r="I7">
        <v>1027.4179200869746</v>
      </c>
      <c r="J7">
        <v>1024.3293178738129</v>
      </c>
      <c r="K7">
        <v>1021.2959405988962</v>
      </c>
      <c r="L7">
        <v>1018.2639561026745</v>
      </c>
      <c r="M7">
        <v>1015.0972282565403</v>
      </c>
      <c r="N7">
        <v>1006.0516927170273</v>
      </c>
      <c r="O7">
        <v>999.08126992211805</v>
      </c>
      <c r="P7">
        <v>992.61832805431561</v>
      </c>
      <c r="Q7">
        <v>988.0218781567205</v>
      </c>
      <c r="R7">
        <v>983.136254196462</v>
      </c>
      <c r="S7">
        <v>978.70494079853609</v>
      </c>
      <c r="T7">
        <v>975.17904039015104</v>
      </c>
      <c r="U7">
        <v>972.04509040297194</v>
      </c>
      <c r="V7">
        <v>968.86563335076028</v>
      </c>
      <c r="W7">
        <v>965.29844928921887</v>
      </c>
      <c r="X7">
        <v>961.70709930572116</v>
      </c>
      <c r="Y7">
        <v>958.60880305445767</v>
      </c>
      <c r="Z7">
        <v>954.82721276622067</v>
      </c>
      <c r="AA7">
        <v>951.72432005836424</v>
      </c>
      <c r="AB7">
        <v>948.16995890338512</v>
      </c>
      <c r="AC7">
        <v>944.67332937407741</v>
      </c>
      <c r="AD7">
        <v>941.1766998447697</v>
      </c>
      <c r="AE7">
        <v>937.68007031546199</v>
      </c>
      <c r="AF7">
        <v>934.18344078615428</v>
      </c>
      <c r="AG7">
        <v>930.68681125684668</v>
      </c>
      <c r="AH7">
        <v>927.19018172753897</v>
      </c>
      <c r="AI7">
        <v>923.69355219823126</v>
      </c>
      <c r="AJ7">
        <v>920.19692266892355</v>
      </c>
      <c r="AK7">
        <v>916.70029313961584</v>
      </c>
      <c r="AL7">
        <v>913.20366361030824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081B-A4FF-48EC-9320-C88A2CAAD062}">
  <dimension ref="A1:AL8"/>
  <sheetViews>
    <sheetView workbookViewId="0">
      <selection activeCell="G24" sqref="G24"/>
    </sheetView>
  </sheetViews>
  <sheetFormatPr defaultRowHeight="15"/>
  <cols>
    <col min="1" max="1" width="21.425781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4103.296301758558</v>
      </c>
      <c r="C2">
        <f t="shared" ref="C2:AL2" si="0">AVERAGE(C3:C8)</f>
        <v>4103.296301758558</v>
      </c>
      <c r="D2">
        <f t="shared" si="0"/>
        <v>4103.296301758558</v>
      </c>
      <c r="E2">
        <f t="shared" si="0"/>
        <v>4053.410972914895</v>
      </c>
      <c r="F2">
        <f t="shared" si="0"/>
        <v>4042.142724479902</v>
      </c>
      <c r="G2">
        <f t="shared" si="0"/>
        <v>4053.4830485746247</v>
      </c>
      <c r="H2">
        <f t="shared" si="0"/>
        <v>4043.2752631907247</v>
      </c>
      <c r="I2">
        <f t="shared" si="0"/>
        <v>4033.0644408284184</v>
      </c>
      <c r="J2">
        <f t="shared" si="0"/>
        <v>4022.8540518219947</v>
      </c>
      <c r="K2">
        <f t="shared" si="0"/>
        <v>4012.6411178210515</v>
      </c>
      <c r="L2">
        <f t="shared" si="0"/>
        <v>4002.4335492369851</v>
      </c>
      <c r="M2">
        <f t="shared" si="0"/>
        <v>3992.22095774933</v>
      </c>
      <c r="N2">
        <f t="shared" si="0"/>
        <v>3982.0132576188375</v>
      </c>
      <c r="O2">
        <f t="shared" si="0"/>
        <v>3971.8021437849643</v>
      </c>
      <c r="P2">
        <f t="shared" si="0"/>
        <v>3961.5910864537982</v>
      </c>
      <c r="Q2">
        <f t="shared" si="0"/>
        <v>3951.3835094590581</v>
      </c>
      <c r="R2">
        <f t="shared" si="0"/>
        <v>3941.172408101665</v>
      </c>
      <c r="S2">
        <f t="shared" si="0"/>
        <v>3930.9591372252867</v>
      </c>
      <c r="T2">
        <f t="shared" si="0"/>
        <v>3920.7507438473986</v>
      </c>
      <c r="U2">
        <f t="shared" si="0"/>
        <v>3910.5418573402499</v>
      </c>
      <c r="V2">
        <f t="shared" si="0"/>
        <v>3900.3311683871984</v>
      </c>
      <c r="W2">
        <f t="shared" si="0"/>
        <v>3890.1204368992635</v>
      </c>
      <c r="X2">
        <f t="shared" si="0"/>
        <v>3879.9086960183745</v>
      </c>
      <c r="Y2">
        <f t="shared" si="0"/>
        <v>3869.6996365755263</v>
      </c>
      <c r="Z2">
        <f t="shared" si="0"/>
        <v>3859.4886615190694</v>
      </c>
      <c r="AA2">
        <f t="shared" si="0"/>
        <v>3849.2798875688354</v>
      </c>
      <c r="AB2">
        <f t="shared" si="0"/>
        <v>3839.0669969499745</v>
      </c>
      <c r="AC2">
        <f t="shared" si="0"/>
        <v>3828.8564558348057</v>
      </c>
      <c r="AD2">
        <f t="shared" si="0"/>
        <v>3818.6459147196365</v>
      </c>
      <c r="AE2">
        <f t="shared" si="0"/>
        <v>3808.4353736044673</v>
      </c>
      <c r="AF2">
        <f t="shared" si="0"/>
        <v>3798.2248324892985</v>
      </c>
      <c r="AG2">
        <f t="shared" si="0"/>
        <v>3788.0142913741292</v>
      </c>
      <c r="AH2">
        <f t="shared" si="0"/>
        <v>3777.80375025896</v>
      </c>
      <c r="AI2">
        <f t="shared" si="0"/>
        <v>3767.5932091437912</v>
      </c>
      <c r="AJ2">
        <f t="shared" si="0"/>
        <v>3757.382668028622</v>
      </c>
      <c r="AK2">
        <f t="shared" si="0"/>
        <v>3747.1721269134528</v>
      </c>
      <c r="AL2">
        <f t="shared" si="0"/>
        <v>3736.961585798284</v>
      </c>
    </row>
    <row r="3" spans="1:38">
      <c r="A3" t="s">
        <v>144</v>
      </c>
      <c r="B3">
        <v>4103.2963017585589</v>
      </c>
      <c r="C3">
        <v>4103.2963017585589</v>
      </c>
      <c r="D3">
        <v>4103.2963017585589</v>
      </c>
      <c r="E3">
        <v>4053.410972914895</v>
      </c>
      <c r="F3">
        <v>4042.1427244799024</v>
      </c>
      <c r="G3">
        <v>4053.4830485746252</v>
      </c>
      <c r="H3">
        <v>4043.2752631907247</v>
      </c>
      <c r="I3">
        <v>4033.0644408284184</v>
      </c>
      <c r="J3">
        <v>4022.8540518219943</v>
      </c>
      <c r="K3">
        <v>4012.6411178210519</v>
      </c>
      <c r="L3">
        <v>4002.4335492369846</v>
      </c>
      <c r="M3">
        <v>3992.22095774933</v>
      </c>
      <c r="N3">
        <v>3982.0132576188375</v>
      </c>
      <c r="O3">
        <v>3971.8021437849643</v>
      </c>
      <c r="P3">
        <v>3961.5910864537982</v>
      </c>
      <c r="Q3">
        <v>3951.3835094590581</v>
      </c>
      <c r="R3">
        <v>3941.172408101665</v>
      </c>
      <c r="S3">
        <v>3930.9591372252867</v>
      </c>
      <c r="T3">
        <v>3920.7507438473986</v>
      </c>
      <c r="U3">
        <v>3910.5418573402499</v>
      </c>
      <c r="V3">
        <v>3900.3311683871984</v>
      </c>
      <c r="W3">
        <v>3890.120436899264</v>
      </c>
      <c r="X3">
        <v>3879.9086960183745</v>
      </c>
      <c r="Y3">
        <v>3869.6996365755263</v>
      </c>
      <c r="Z3">
        <v>3859.488661519069</v>
      </c>
      <c r="AA3">
        <v>3849.2798875688359</v>
      </c>
      <c r="AB3">
        <v>3839.0669969499745</v>
      </c>
      <c r="AC3">
        <v>3828.8564558348057</v>
      </c>
      <c r="AD3">
        <v>3818.6459147196365</v>
      </c>
      <c r="AE3">
        <v>3808.4353736044673</v>
      </c>
      <c r="AF3">
        <v>3798.2248324892985</v>
      </c>
      <c r="AG3">
        <v>3788.0142913741292</v>
      </c>
      <c r="AH3">
        <v>3777.80375025896</v>
      </c>
      <c r="AI3">
        <v>3767.5932091437912</v>
      </c>
      <c r="AJ3">
        <v>3757.382668028622</v>
      </c>
      <c r="AK3">
        <v>3747.1721269134528</v>
      </c>
      <c r="AL3">
        <v>3736.961585798284</v>
      </c>
    </row>
    <row r="4" spans="1:38">
      <c r="A4" t="s">
        <v>145</v>
      </c>
      <c r="B4">
        <v>4103.2963017585589</v>
      </c>
      <c r="C4">
        <v>4103.2963017585589</v>
      </c>
      <c r="D4">
        <v>4103.2963017585589</v>
      </c>
      <c r="E4">
        <v>4053.410972914895</v>
      </c>
      <c r="F4">
        <v>4042.1427244799024</v>
      </c>
      <c r="G4">
        <v>4053.4830485746252</v>
      </c>
      <c r="H4">
        <v>4043.2752631907247</v>
      </c>
      <c r="I4">
        <v>4033.0644408284184</v>
      </c>
      <c r="J4">
        <v>4022.8540518219943</v>
      </c>
      <c r="K4">
        <v>4012.6411178210519</v>
      </c>
      <c r="L4">
        <v>4002.4335492369846</v>
      </c>
      <c r="M4">
        <v>3992.22095774933</v>
      </c>
      <c r="N4">
        <v>3982.0132576188375</v>
      </c>
      <c r="O4">
        <v>3971.8021437849643</v>
      </c>
      <c r="P4">
        <v>3961.5910864537982</v>
      </c>
      <c r="Q4">
        <v>3951.3835094590581</v>
      </c>
      <c r="R4">
        <v>3941.172408101665</v>
      </c>
      <c r="S4">
        <v>3930.9591372252867</v>
      </c>
      <c r="T4">
        <v>3920.7507438473986</v>
      </c>
      <c r="U4">
        <v>3910.5418573402499</v>
      </c>
      <c r="V4">
        <v>3900.3311683871984</v>
      </c>
      <c r="W4">
        <v>3890.120436899264</v>
      </c>
      <c r="X4">
        <v>3879.9086960183745</v>
      </c>
      <c r="Y4">
        <v>3869.6996365755263</v>
      </c>
      <c r="Z4">
        <v>3859.488661519069</v>
      </c>
      <c r="AA4">
        <v>3849.2798875688359</v>
      </c>
      <c r="AB4">
        <v>3839.0669969499745</v>
      </c>
      <c r="AC4">
        <v>3828.8564558348057</v>
      </c>
      <c r="AD4">
        <v>3818.6459147196365</v>
      </c>
      <c r="AE4">
        <v>3808.4353736044673</v>
      </c>
      <c r="AF4">
        <v>3798.2248324892985</v>
      </c>
      <c r="AG4">
        <v>3788.0142913741292</v>
      </c>
      <c r="AH4">
        <v>3777.80375025896</v>
      </c>
      <c r="AI4">
        <v>3767.5932091437912</v>
      </c>
      <c r="AJ4">
        <v>3757.382668028622</v>
      </c>
      <c r="AK4">
        <v>3747.1721269134528</v>
      </c>
      <c r="AL4">
        <v>3736.961585798284</v>
      </c>
    </row>
    <row r="5" spans="1:38">
      <c r="A5" t="s">
        <v>146</v>
      </c>
      <c r="B5">
        <v>4103.2963017585589</v>
      </c>
      <c r="C5">
        <v>4103.2963017585589</v>
      </c>
      <c r="D5">
        <v>4103.2963017585589</v>
      </c>
      <c r="E5">
        <v>4053.410972914895</v>
      </c>
      <c r="F5">
        <v>4042.1427244799024</v>
      </c>
      <c r="G5">
        <v>4053.4830485746252</v>
      </c>
      <c r="H5">
        <v>4043.2752631907247</v>
      </c>
      <c r="I5">
        <v>4033.0644408284184</v>
      </c>
      <c r="J5">
        <v>4022.8540518219943</v>
      </c>
      <c r="K5">
        <v>4012.6411178210519</v>
      </c>
      <c r="L5">
        <v>4002.4335492369846</v>
      </c>
      <c r="M5">
        <v>3992.22095774933</v>
      </c>
      <c r="N5">
        <v>3982.0132576188375</v>
      </c>
      <c r="O5">
        <v>3971.8021437849643</v>
      </c>
      <c r="P5">
        <v>3961.5910864537982</v>
      </c>
      <c r="Q5">
        <v>3951.3835094590581</v>
      </c>
      <c r="R5">
        <v>3941.172408101665</v>
      </c>
      <c r="S5">
        <v>3930.9591372252867</v>
      </c>
      <c r="T5">
        <v>3920.7507438473986</v>
      </c>
      <c r="U5">
        <v>3910.5418573402499</v>
      </c>
      <c r="V5">
        <v>3900.3311683871984</v>
      </c>
      <c r="W5">
        <v>3890.120436899264</v>
      </c>
      <c r="X5">
        <v>3879.9086960183745</v>
      </c>
      <c r="Y5">
        <v>3869.6996365755263</v>
      </c>
      <c r="Z5">
        <v>3859.488661519069</v>
      </c>
      <c r="AA5">
        <v>3849.2798875688359</v>
      </c>
      <c r="AB5">
        <v>3839.0669969499745</v>
      </c>
      <c r="AC5">
        <v>3828.8564558348057</v>
      </c>
      <c r="AD5">
        <v>3818.6459147196365</v>
      </c>
      <c r="AE5">
        <v>3808.4353736044673</v>
      </c>
      <c r="AF5">
        <v>3798.2248324892985</v>
      </c>
      <c r="AG5">
        <v>3788.0142913741292</v>
      </c>
      <c r="AH5">
        <v>3777.80375025896</v>
      </c>
      <c r="AI5">
        <v>3767.5932091437912</v>
      </c>
      <c r="AJ5">
        <v>3757.382668028622</v>
      </c>
      <c r="AK5">
        <v>3747.1721269134528</v>
      </c>
      <c r="AL5">
        <v>3736.961585798284</v>
      </c>
    </row>
    <row r="6" spans="1:38">
      <c r="A6" t="s">
        <v>147</v>
      </c>
      <c r="B6">
        <v>4103.2963017585589</v>
      </c>
      <c r="C6">
        <v>4103.2963017585589</v>
      </c>
      <c r="D6">
        <v>4103.2963017585589</v>
      </c>
      <c r="E6">
        <v>4053.410972914895</v>
      </c>
      <c r="F6">
        <v>4042.1427244799024</v>
      </c>
      <c r="G6">
        <v>4053.4830485746252</v>
      </c>
      <c r="H6">
        <v>4043.2752631907247</v>
      </c>
      <c r="I6">
        <v>4033.0644408284184</v>
      </c>
      <c r="J6">
        <v>4022.8540518219943</v>
      </c>
      <c r="K6">
        <v>4012.6411178210519</v>
      </c>
      <c r="L6">
        <v>4002.4335492369846</v>
      </c>
      <c r="M6">
        <v>3992.22095774933</v>
      </c>
      <c r="N6">
        <v>3982.0132576188375</v>
      </c>
      <c r="O6">
        <v>3971.8021437849643</v>
      </c>
      <c r="P6">
        <v>3961.5910864537982</v>
      </c>
      <c r="Q6">
        <v>3951.3835094590581</v>
      </c>
      <c r="R6">
        <v>3941.172408101665</v>
      </c>
      <c r="S6">
        <v>3930.9591372252867</v>
      </c>
      <c r="T6">
        <v>3920.7507438473986</v>
      </c>
      <c r="U6">
        <v>3910.5418573402499</v>
      </c>
      <c r="V6">
        <v>3900.3311683871984</v>
      </c>
      <c r="W6">
        <v>3890.120436899264</v>
      </c>
      <c r="X6">
        <v>3879.9086960183745</v>
      </c>
      <c r="Y6">
        <v>3869.6996365755263</v>
      </c>
      <c r="Z6">
        <v>3859.488661519069</v>
      </c>
      <c r="AA6">
        <v>3849.2798875688359</v>
      </c>
      <c r="AB6">
        <v>3839.0669969499745</v>
      </c>
      <c r="AC6">
        <v>3828.8564558348057</v>
      </c>
      <c r="AD6">
        <v>3818.6459147196365</v>
      </c>
      <c r="AE6">
        <v>3808.4353736044673</v>
      </c>
      <c r="AF6">
        <v>3798.2248324892985</v>
      </c>
      <c r="AG6">
        <v>3788.0142913741292</v>
      </c>
      <c r="AH6">
        <v>3777.80375025896</v>
      </c>
      <c r="AI6">
        <v>3767.5932091437912</v>
      </c>
      <c r="AJ6">
        <v>3757.382668028622</v>
      </c>
      <c r="AK6">
        <v>3747.1721269134528</v>
      </c>
      <c r="AL6">
        <v>3736.961585798284</v>
      </c>
    </row>
    <row r="7" spans="1:38">
      <c r="A7" t="s">
        <v>148</v>
      </c>
      <c r="B7">
        <v>4103.2963017585589</v>
      </c>
      <c r="C7">
        <v>4103.2963017585589</v>
      </c>
      <c r="D7">
        <v>4103.2963017585589</v>
      </c>
      <c r="E7">
        <v>4053.410972914895</v>
      </c>
      <c r="F7">
        <v>4042.1427244799024</v>
      </c>
      <c r="G7">
        <v>4053.4830485746252</v>
      </c>
      <c r="H7">
        <v>4043.2752631907247</v>
      </c>
      <c r="I7">
        <v>4033.0644408284184</v>
      </c>
      <c r="J7">
        <v>4022.8540518219943</v>
      </c>
      <c r="K7">
        <v>4012.6411178210519</v>
      </c>
      <c r="L7">
        <v>4002.4335492369846</v>
      </c>
      <c r="M7">
        <v>3992.22095774933</v>
      </c>
      <c r="N7">
        <v>3982.0132576188375</v>
      </c>
      <c r="O7">
        <v>3971.8021437849643</v>
      </c>
      <c r="P7">
        <v>3961.5910864537982</v>
      </c>
      <c r="Q7">
        <v>3951.3835094590581</v>
      </c>
      <c r="R7">
        <v>3941.172408101665</v>
      </c>
      <c r="S7">
        <v>3930.9591372252867</v>
      </c>
      <c r="T7">
        <v>3920.7507438473986</v>
      </c>
      <c r="U7">
        <v>3910.5418573402499</v>
      </c>
      <c r="V7">
        <v>3900.3311683871984</v>
      </c>
      <c r="W7">
        <v>3890.120436899264</v>
      </c>
      <c r="X7">
        <v>3879.9086960183745</v>
      </c>
      <c r="Y7">
        <v>3869.6996365755263</v>
      </c>
      <c r="Z7">
        <v>3859.488661519069</v>
      </c>
      <c r="AA7">
        <v>3849.2798875688359</v>
      </c>
      <c r="AB7">
        <v>3839.0669969499745</v>
      </c>
      <c r="AC7">
        <v>3828.8564558348057</v>
      </c>
      <c r="AD7">
        <v>3818.6459147196365</v>
      </c>
      <c r="AE7">
        <v>3808.4353736044673</v>
      </c>
      <c r="AF7">
        <v>3798.2248324892985</v>
      </c>
      <c r="AG7">
        <v>3788.0142913741292</v>
      </c>
      <c r="AH7">
        <v>3777.80375025896</v>
      </c>
      <c r="AI7">
        <v>3767.5932091437912</v>
      </c>
      <c r="AJ7">
        <v>3757.382668028622</v>
      </c>
      <c r="AK7">
        <v>3747.1721269134528</v>
      </c>
      <c r="AL7">
        <v>3736.961585798284</v>
      </c>
    </row>
    <row r="8" spans="1:38">
      <c r="A8" t="s">
        <v>149</v>
      </c>
      <c r="B8">
        <v>4103.2963017585589</v>
      </c>
      <c r="C8">
        <v>4103.2963017585589</v>
      </c>
      <c r="D8">
        <v>4103.2963017585589</v>
      </c>
      <c r="E8">
        <v>4053.410972914895</v>
      </c>
      <c r="F8">
        <v>4042.1427244799024</v>
      </c>
      <c r="G8">
        <v>4053.4830485746252</v>
      </c>
      <c r="H8">
        <v>4043.2752631907247</v>
      </c>
      <c r="I8">
        <v>4033.0644408284184</v>
      </c>
      <c r="J8">
        <v>4022.8540518219943</v>
      </c>
      <c r="K8">
        <v>4012.6411178210519</v>
      </c>
      <c r="L8">
        <v>4002.4335492369846</v>
      </c>
      <c r="M8">
        <v>3992.22095774933</v>
      </c>
      <c r="N8">
        <v>3982.0132576188375</v>
      </c>
      <c r="O8">
        <v>3971.8021437849643</v>
      </c>
      <c r="P8">
        <v>3961.5910864537982</v>
      </c>
      <c r="Q8">
        <v>3951.3835094590581</v>
      </c>
      <c r="R8">
        <v>3941.172408101665</v>
      </c>
      <c r="S8">
        <v>3930.9591372252867</v>
      </c>
      <c r="T8">
        <v>3920.7507438473986</v>
      </c>
      <c r="U8">
        <v>3910.5418573402499</v>
      </c>
      <c r="V8">
        <v>3900.3311683871984</v>
      </c>
      <c r="W8">
        <v>3890.120436899264</v>
      </c>
      <c r="X8">
        <v>3879.9086960183745</v>
      </c>
      <c r="Y8">
        <v>3869.6996365755263</v>
      </c>
      <c r="Z8">
        <v>3859.488661519069</v>
      </c>
      <c r="AA8">
        <v>3849.2798875688359</v>
      </c>
      <c r="AB8">
        <v>3839.0669969499745</v>
      </c>
      <c r="AC8">
        <v>3828.8564558348057</v>
      </c>
      <c r="AD8">
        <v>3818.6459147196365</v>
      </c>
      <c r="AE8">
        <v>3808.4353736044673</v>
      </c>
      <c r="AF8">
        <v>3798.2248324892985</v>
      </c>
      <c r="AG8">
        <v>3788.0142913741292</v>
      </c>
      <c r="AH8">
        <v>3777.80375025896</v>
      </c>
      <c r="AI8">
        <v>3767.5932091437912</v>
      </c>
      <c r="AJ8">
        <v>3757.382668028622</v>
      </c>
      <c r="AK8">
        <v>3747.1721269134528</v>
      </c>
      <c r="AL8">
        <v>3736.961585798284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3B9-AAEA-4957-A77B-DB8CA0A0DF02}">
  <dimension ref="A1:AL11"/>
  <sheetViews>
    <sheetView workbookViewId="0">
      <selection activeCell="B2" sqref="B2:AL2"/>
    </sheetView>
  </sheetViews>
  <sheetFormatPr defaultRowHeight="15"/>
  <cols>
    <col min="1" max="1" width="16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4078.2750870624459</v>
      </c>
      <c r="C2">
        <f t="shared" ref="C2:AL2" si="0">AVERAGE(C3:C11)</f>
        <v>4075.9109029450879</v>
      </c>
      <c r="D2">
        <f t="shared" si="0"/>
        <v>4073.5467188277303</v>
      </c>
      <c r="E2">
        <f t="shared" si="0"/>
        <v>4024.2573219124783</v>
      </c>
      <c r="F2">
        <f t="shared" si="0"/>
        <v>4011.3287639705168</v>
      </c>
      <c r="G2">
        <f t="shared" si="0"/>
        <v>4019.6541539925965</v>
      </c>
      <c r="H2">
        <f t="shared" si="0"/>
        <v>4008.3731872181838</v>
      </c>
      <c r="I2">
        <f t="shared" si="0"/>
        <v>3997.089609188426</v>
      </c>
      <c r="J2">
        <f t="shared" si="0"/>
        <v>3985.8064985442397</v>
      </c>
      <c r="K2">
        <f t="shared" si="0"/>
        <v>3974.5209943524842</v>
      </c>
      <c r="L2">
        <f t="shared" si="0"/>
        <v>3963.2403034503054</v>
      </c>
      <c r="M2">
        <f t="shared" si="0"/>
        <v>3951.9551657894563</v>
      </c>
      <c r="N2">
        <f t="shared" si="0"/>
        <v>3940.6743661402861</v>
      </c>
      <c r="O2">
        <f t="shared" si="0"/>
        <v>3929.3906483288351</v>
      </c>
      <c r="P2">
        <f t="shared" si="0"/>
        <v>3918.1066469018606</v>
      </c>
      <c r="Q2">
        <f t="shared" si="0"/>
        <v>3906.8261419155242</v>
      </c>
      <c r="R2">
        <f t="shared" si="0"/>
        <v>3895.5422315064175</v>
      </c>
      <c r="S2">
        <f t="shared" si="0"/>
        <v>3884.256322945233</v>
      </c>
      <c r="T2">
        <f t="shared" si="0"/>
        <v>3872.9749421536421</v>
      </c>
      <c r="U2">
        <f t="shared" si="0"/>
        <v>3861.6932114675606</v>
      </c>
      <c r="V2">
        <f t="shared" si="0"/>
        <v>3850.4097675365142</v>
      </c>
      <c r="W2">
        <f t="shared" si="0"/>
        <v>3839.1261717920447</v>
      </c>
      <c r="X2">
        <f t="shared" si="0"/>
        <v>3827.8417021005484</v>
      </c>
      <c r="Y2">
        <f t="shared" si="0"/>
        <v>3816.5597202349873</v>
      </c>
      <c r="Z2">
        <f t="shared" si="0"/>
        <v>3805.2759745719045</v>
      </c>
      <c r="AA2">
        <f t="shared" si="0"/>
        <v>3793.9943165446948</v>
      </c>
      <c r="AB2">
        <f t="shared" si="0"/>
        <v>3782.7087196174161</v>
      </c>
      <c r="AC2">
        <f t="shared" si="0"/>
        <v>3771.4253684285163</v>
      </c>
      <c r="AD2">
        <f t="shared" si="0"/>
        <v>3760.1420172396156</v>
      </c>
      <c r="AE2">
        <f t="shared" si="0"/>
        <v>3748.8586660507158</v>
      </c>
      <c r="AF2">
        <f t="shared" si="0"/>
        <v>3737.5753148618151</v>
      </c>
      <c r="AG2">
        <f t="shared" si="0"/>
        <v>3726.2919636729152</v>
      </c>
      <c r="AH2">
        <f t="shared" si="0"/>
        <v>3715.0086124840163</v>
      </c>
      <c r="AI2">
        <f t="shared" si="0"/>
        <v>3703.7252612951156</v>
      </c>
      <c r="AJ2">
        <f t="shared" si="0"/>
        <v>3692.4419101062158</v>
      </c>
      <c r="AK2">
        <f t="shared" si="0"/>
        <v>3681.1585589173151</v>
      </c>
      <c r="AL2">
        <f t="shared" si="0"/>
        <v>3669.8752077284153</v>
      </c>
    </row>
    <row r="3" spans="1:38">
      <c r="A3" t="s">
        <v>151</v>
      </c>
      <c r="B3">
        <v>3998.0274964600221</v>
      </c>
      <c r="C3">
        <v>3990.9349441079494</v>
      </c>
      <c r="D3">
        <v>3983.8423917558762</v>
      </c>
      <c r="E3">
        <v>3928.4029838811771</v>
      </c>
      <c r="F3">
        <v>3910.4954021131603</v>
      </c>
      <c r="G3">
        <v>3914.4599365395238</v>
      </c>
      <c r="H3">
        <v>3899.5302758543303</v>
      </c>
      <c r="I3">
        <v>3884.5984083925223</v>
      </c>
      <c r="J3">
        <v>3869.6671401548283</v>
      </c>
      <c r="K3">
        <v>3854.7334067038205</v>
      </c>
      <c r="L3">
        <v>3839.8041719431831</v>
      </c>
      <c r="M3">
        <v>3824.8709034677195</v>
      </c>
      <c r="N3">
        <v>3809.9415861986099</v>
      </c>
      <c r="O3">
        <v>3795.0098394375218</v>
      </c>
      <c r="P3">
        <v>3780.0771371402325</v>
      </c>
      <c r="Q3">
        <v>3765.1484757106291</v>
      </c>
      <c r="R3">
        <v>3750.2161280398341</v>
      </c>
      <c r="S3">
        <v>3735.2818056517572</v>
      </c>
      <c r="T3">
        <v>3720.3520294214732</v>
      </c>
      <c r="U3">
        <v>3705.4221171899194</v>
      </c>
      <c r="V3">
        <v>3690.4904048402468</v>
      </c>
      <c r="W3">
        <v>3675.5583158599993</v>
      </c>
      <c r="X3">
        <v>3660.6254752671416</v>
      </c>
      <c r="Y3">
        <v>3645.695129916734</v>
      </c>
      <c r="Z3">
        <v>3630.7630424704867</v>
      </c>
      <c r="AA3">
        <v>3615.8331396672879</v>
      </c>
      <c r="AB3">
        <v>3600.8990476303034</v>
      </c>
      <c r="AC3">
        <v>3585.9673395893506</v>
      </c>
      <c r="AD3">
        <v>3571.0356315483973</v>
      </c>
      <c r="AE3">
        <v>3556.1039235074441</v>
      </c>
      <c r="AF3">
        <v>3541.1722154664913</v>
      </c>
      <c r="AG3">
        <v>3526.240507425538</v>
      </c>
      <c r="AH3">
        <v>3511.3087993845847</v>
      </c>
      <c r="AI3">
        <v>3496.3770913436319</v>
      </c>
      <c r="AJ3">
        <v>3481.4453833026787</v>
      </c>
      <c r="AK3">
        <v>3466.5136752617254</v>
      </c>
      <c r="AL3">
        <v>3451.5819672207722</v>
      </c>
    </row>
    <row r="4" spans="1:38">
      <c r="A4" t="s">
        <v>152</v>
      </c>
      <c r="B4">
        <v>3998.0274964600221</v>
      </c>
      <c r="C4">
        <v>3990.9349441079494</v>
      </c>
      <c r="D4">
        <v>3983.8423917558762</v>
      </c>
      <c r="E4">
        <v>3928.4029838811771</v>
      </c>
      <c r="F4">
        <v>3910.4954021131603</v>
      </c>
      <c r="G4">
        <v>3914.4599365395238</v>
      </c>
      <c r="H4">
        <v>3899.5302758543303</v>
      </c>
      <c r="I4">
        <v>3884.5984083925223</v>
      </c>
      <c r="J4">
        <v>3869.6671401548283</v>
      </c>
      <c r="K4">
        <v>3854.7334067038205</v>
      </c>
      <c r="L4">
        <v>3839.8041719431831</v>
      </c>
      <c r="M4">
        <v>3824.8709034677195</v>
      </c>
      <c r="N4">
        <v>3809.9415861986099</v>
      </c>
      <c r="O4">
        <v>3795.0098394375218</v>
      </c>
      <c r="P4">
        <v>3780.0771371402325</v>
      </c>
      <c r="Q4">
        <v>3765.1484757106291</v>
      </c>
      <c r="R4">
        <v>3750.2161280398341</v>
      </c>
      <c r="S4">
        <v>3735.2818056517572</v>
      </c>
      <c r="T4">
        <v>3720.3520294214732</v>
      </c>
      <c r="U4">
        <v>3705.4221171899194</v>
      </c>
      <c r="V4">
        <v>3690.4904048402468</v>
      </c>
      <c r="W4">
        <v>3675.5583158599993</v>
      </c>
      <c r="X4">
        <v>3660.6254752671416</v>
      </c>
      <c r="Y4">
        <v>3645.695129916734</v>
      </c>
      <c r="Z4">
        <v>3630.7630424704867</v>
      </c>
      <c r="AA4">
        <v>3615.8331396672879</v>
      </c>
      <c r="AB4">
        <v>3600.8990476303034</v>
      </c>
      <c r="AC4">
        <v>3585.9673395893506</v>
      </c>
      <c r="AD4">
        <v>3571.0356315483973</v>
      </c>
      <c r="AE4">
        <v>3556.1039235074441</v>
      </c>
      <c r="AF4">
        <v>3541.1722154664913</v>
      </c>
      <c r="AG4">
        <v>3526.240507425538</v>
      </c>
      <c r="AH4">
        <v>3511.3087993845847</v>
      </c>
      <c r="AI4">
        <v>3496.3770913436319</v>
      </c>
      <c r="AJ4">
        <v>3481.4453833026787</v>
      </c>
      <c r="AK4">
        <v>3466.5136752617254</v>
      </c>
      <c r="AL4">
        <v>3451.5819672207722</v>
      </c>
    </row>
    <row r="5" spans="1:38">
      <c r="A5" t="s">
        <v>153</v>
      </c>
      <c r="B5">
        <v>3998.0274964600221</v>
      </c>
      <c r="C5">
        <v>3990.9349441079494</v>
      </c>
      <c r="D5">
        <v>3983.8423917558762</v>
      </c>
      <c r="E5">
        <v>3928.4029838811771</v>
      </c>
      <c r="F5">
        <v>3910.4954021131603</v>
      </c>
      <c r="G5">
        <v>3914.4599365395238</v>
      </c>
      <c r="H5">
        <v>3899.5302758543303</v>
      </c>
      <c r="I5">
        <v>3884.5984083925223</v>
      </c>
      <c r="J5">
        <v>3869.6671401548283</v>
      </c>
      <c r="K5">
        <v>3854.7334067038205</v>
      </c>
      <c r="L5">
        <v>3839.8041719431831</v>
      </c>
      <c r="M5">
        <v>3824.8709034677195</v>
      </c>
      <c r="N5">
        <v>3809.9415861986099</v>
      </c>
      <c r="O5">
        <v>3795.0098394375218</v>
      </c>
      <c r="P5">
        <v>3780.0771371402325</v>
      </c>
      <c r="Q5">
        <v>3765.1484757106291</v>
      </c>
      <c r="R5">
        <v>3750.2161280398341</v>
      </c>
      <c r="S5">
        <v>3735.2818056517572</v>
      </c>
      <c r="T5">
        <v>3720.3520294214732</v>
      </c>
      <c r="U5">
        <v>3705.4221171899194</v>
      </c>
      <c r="V5">
        <v>3690.4904048402468</v>
      </c>
      <c r="W5">
        <v>3675.5583158599993</v>
      </c>
      <c r="X5">
        <v>3660.6254752671416</v>
      </c>
      <c r="Y5">
        <v>3645.695129916734</v>
      </c>
      <c r="Z5">
        <v>3630.7630424704867</v>
      </c>
      <c r="AA5">
        <v>3615.8331396672879</v>
      </c>
      <c r="AB5">
        <v>3600.8990476303034</v>
      </c>
      <c r="AC5">
        <v>3585.9673395893506</v>
      </c>
      <c r="AD5">
        <v>3571.0356315483973</v>
      </c>
      <c r="AE5">
        <v>3556.1039235074441</v>
      </c>
      <c r="AF5">
        <v>3541.1722154664913</v>
      </c>
      <c r="AG5">
        <v>3526.240507425538</v>
      </c>
      <c r="AH5">
        <v>3511.3087993845847</v>
      </c>
      <c r="AI5">
        <v>3496.3770913436319</v>
      </c>
      <c r="AJ5">
        <v>3481.4453833026787</v>
      </c>
      <c r="AK5">
        <v>3466.5136752617254</v>
      </c>
      <c r="AL5">
        <v>3451.5819672207722</v>
      </c>
    </row>
    <row r="6" spans="1:38">
      <c r="A6" t="s">
        <v>154</v>
      </c>
      <c r="B6">
        <v>4118.3988823636564</v>
      </c>
      <c r="C6">
        <v>4118.3988823636564</v>
      </c>
      <c r="D6">
        <v>4118.3988823636564</v>
      </c>
      <c r="E6">
        <v>4072.1844909281285</v>
      </c>
      <c r="F6">
        <v>4061.7454448991944</v>
      </c>
      <c r="G6">
        <v>4072.2512627191331</v>
      </c>
      <c r="H6">
        <v>4062.7946429001108</v>
      </c>
      <c r="I6">
        <v>4053.3352095863779</v>
      </c>
      <c r="J6">
        <v>4043.876177738945</v>
      </c>
      <c r="K6">
        <v>4034.4147881768167</v>
      </c>
      <c r="L6">
        <v>4024.9583692038664</v>
      </c>
      <c r="M6">
        <v>4015.4972969503247</v>
      </c>
      <c r="N6">
        <v>4006.0407561111233</v>
      </c>
      <c r="O6">
        <v>3996.5810527744925</v>
      </c>
      <c r="P6">
        <v>3987.1214017826746</v>
      </c>
      <c r="Q6">
        <v>3977.6649750179727</v>
      </c>
      <c r="R6">
        <v>3968.205283239708</v>
      </c>
      <c r="S6">
        <v>3958.7435815919707</v>
      </c>
      <c r="T6">
        <v>3949.2863985197268</v>
      </c>
      <c r="U6">
        <v>3939.8287586063811</v>
      </c>
      <c r="V6">
        <v>3930.3694488846477</v>
      </c>
      <c r="W6">
        <v>3920.9100997580667</v>
      </c>
      <c r="X6">
        <v>3911.4498155172523</v>
      </c>
      <c r="Y6">
        <v>3901.9920153941148</v>
      </c>
      <c r="Z6">
        <v>3892.5324406226136</v>
      </c>
      <c r="AA6">
        <v>3883.0749049833994</v>
      </c>
      <c r="AB6">
        <v>3873.6135556109725</v>
      </c>
      <c r="AC6">
        <v>3864.154382848099</v>
      </c>
      <c r="AD6">
        <v>3854.6952100852254</v>
      </c>
      <c r="AE6">
        <v>3845.2360373223519</v>
      </c>
      <c r="AF6">
        <v>3835.7768645594783</v>
      </c>
      <c r="AG6">
        <v>3826.3176917966048</v>
      </c>
      <c r="AH6">
        <v>3816.8585190337312</v>
      </c>
      <c r="AI6">
        <v>3807.3993462708577</v>
      </c>
      <c r="AJ6">
        <v>3797.9401735079841</v>
      </c>
      <c r="AK6">
        <v>3788.4810007451106</v>
      </c>
      <c r="AL6">
        <v>3779.021827982237</v>
      </c>
    </row>
    <row r="7" spans="1:38">
      <c r="A7" t="s">
        <v>155</v>
      </c>
      <c r="B7">
        <v>4118.3988823636564</v>
      </c>
      <c r="C7">
        <v>4118.3988823636564</v>
      </c>
      <c r="D7">
        <v>4118.3988823636564</v>
      </c>
      <c r="E7">
        <v>4072.1844909281285</v>
      </c>
      <c r="F7">
        <v>4061.7454448991944</v>
      </c>
      <c r="G7">
        <v>4072.2512627191331</v>
      </c>
      <c r="H7">
        <v>4062.7946429001108</v>
      </c>
      <c r="I7">
        <v>4053.3352095863779</v>
      </c>
      <c r="J7">
        <v>4043.876177738945</v>
      </c>
      <c r="K7">
        <v>4034.4147881768167</v>
      </c>
      <c r="L7">
        <v>4024.9583692038664</v>
      </c>
      <c r="M7">
        <v>4015.4972969503247</v>
      </c>
      <c r="N7">
        <v>4006.0407561111233</v>
      </c>
      <c r="O7">
        <v>3996.5810527744925</v>
      </c>
      <c r="P7">
        <v>3987.1214017826746</v>
      </c>
      <c r="Q7">
        <v>3977.6649750179727</v>
      </c>
      <c r="R7">
        <v>3968.205283239708</v>
      </c>
      <c r="S7">
        <v>3958.7435815919707</v>
      </c>
      <c r="T7">
        <v>3949.2863985197268</v>
      </c>
      <c r="U7">
        <v>3939.8287586063811</v>
      </c>
      <c r="V7">
        <v>3930.3694488846477</v>
      </c>
      <c r="W7">
        <v>3920.9100997580667</v>
      </c>
      <c r="X7">
        <v>3911.4498155172523</v>
      </c>
      <c r="Y7">
        <v>3901.9920153941148</v>
      </c>
      <c r="Z7">
        <v>3892.5324406226136</v>
      </c>
      <c r="AA7">
        <v>3883.0749049833994</v>
      </c>
      <c r="AB7">
        <v>3873.6135556109725</v>
      </c>
      <c r="AC7">
        <v>3864.154382848099</v>
      </c>
      <c r="AD7">
        <v>3854.6952100852254</v>
      </c>
      <c r="AE7">
        <v>3845.2360373223519</v>
      </c>
      <c r="AF7">
        <v>3835.7768645594783</v>
      </c>
      <c r="AG7">
        <v>3826.3176917966048</v>
      </c>
      <c r="AH7">
        <v>3816.8585190337312</v>
      </c>
      <c r="AI7">
        <v>3807.3993462708577</v>
      </c>
      <c r="AJ7">
        <v>3797.9401735079841</v>
      </c>
      <c r="AK7">
        <v>3788.4810007451106</v>
      </c>
      <c r="AL7">
        <v>3779.021827982237</v>
      </c>
    </row>
    <row r="8" spans="1:38">
      <c r="A8" t="s">
        <v>156</v>
      </c>
      <c r="B8">
        <v>4118.3988823636564</v>
      </c>
      <c r="C8">
        <v>4118.3988823636564</v>
      </c>
      <c r="D8">
        <v>4118.3988823636564</v>
      </c>
      <c r="E8">
        <v>4072.1844909281285</v>
      </c>
      <c r="F8">
        <v>4061.7454448991944</v>
      </c>
      <c r="G8">
        <v>4072.2512627191331</v>
      </c>
      <c r="H8">
        <v>4062.7946429001108</v>
      </c>
      <c r="I8">
        <v>4053.3352095863779</v>
      </c>
      <c r="J8">
        <v>4043.876177738945</v>
      </c>
      <c r="K8">
        <v>4034.4147881768167</v>
      </c>
      <c r="L8">
        <v>4024.9583692038664</v>
      </c>
      <c r="M8">
        <v>4015.4972969503247</v>
      </c>
      <c r="N8">
        <v>4006.0407561111233</v>
      </c>
      <c r="O8">
        <v>3996.5810527744925</v>
      </c>
      <c r="P8">
        <v>3987.1214017826746</v>
      </c>
      <c r="Q8">
        <v>3977.6649750179727</v>
      </c>
      <c r="R8">
        <v>3968.205283239708</v>
      </c>
      <c r="S8">
        <v>3958.7435815919707</v>
      </c>
      <c r="T8">
        <v>3949.2863985197268</v>
      </c>
      <c r="U8">
        <v>3939.8287586063811</v>
      </c>
      <c r="V8">
        <v>3930.3694488846477</v>
      </c>
      <c r="W8">
        <v>3920.9100997580667</v>
      </c>
      <c r="X8">
        <v>3911.4498155172523</v>
      </c>
      <c r="Y8">
        <v>3901.9920153941148</v>
      </c>
      <c r="Z8">
        <v>3892.5324406226136</v>
      </c>
      <c r="AA8">
        <v>3883.0749049833994</v>
      </c>
      <c r="AB8">
        <v>3873.6135556109725</v>
      </c>
      <c r="AC8">
        <v>3864.154382848099</v>
      </c>
      <c r="AD8">
        <v>3854.6952100852254</v>
      </c>
      <c r="AE8">
        <v>3845.2360373223519</v>
      </c>
      <c r="AF8">
        <v>3835.7768645594783</v>
      </c>
      <c r="AG8">
        <v>3826.3176917966048</v>
      </c>
      <c r="AH8">
        <v>3816.8585190337312</v>
      </c>
      <c r="AI8">
        <v>3807.3993462708577</v>
      </c>
      <c r="AJ8">
        <v>3797.9401735079841</v>
      </c>
      <c r="AK8">
        <v>3788.4810007451106</v>
      </c>
      <c r="AL8">
        <v>3779.021827982237</v>
      </c>
    </row>
    <row r="9" spans="1:38">
      <c r="A9" t="s">
        <v>157</v>
      </c>
      <c r="B9">
        <v>4118.3988823636564</v>
      </c>
      <c r="C9">
        <v>4118.3988823636564</v>
      </c>
      <c r="D9">
        <v>4118.3988823636564</v>
      </c>
      <c r="E9">
        <v>4072.1844909281285</v>
      </c>
      <c r="F9">
        <v>4061.7454448991944</v>
      </c>
      <c r="G9">
        <v>4072.2512627191331</v>
      </c>
      <c r="H9">
        <v>4062.7946429001108</v>
      </c>
      <c r="I9">
        <v>4053.3352095863779</v>
      </c>
      <c r="J9">
        <v>4043.876177738945</v>
      </c>
      <c r="K9">
        <v>4034.4147881768167</v>
      </c>
      <c r="L9">
        <v>4024.9583692038664</v>
      </c>
      <c r="M9">
        <v>4015.4972969503247</v>
      </c>
      <c r="N9">
        <v>4006.0407561111233</v>
      </c>
      <c r="O9">
        <v>3996.5810527744925</v>
      </c>
      <c r="P9">
        <v>3987.1214017826746</v>
      </c>
      <c r="Q9">
        <v>3977.6649750179727</v>
      </c>
      <c r="R9">
        <v>3968.205283239708</v>
      </c>
      <c r="S9">
        <v>3958.7435815919707</v>
      </c>
      <c r="T9">
        <v>3949.2863985197268</v>
      </c>
      <c r="U9">
        <v>3939.8287586063811</v>
      </c>
      <c r="V9">
        <v>3930.3694488846477</v>
      </c>
      <c r="W9">
        <v>3920.9100997580667</v>
      </c>
      <c r="X9">
        <v>3911.4498155172523</v>
      </c>
      <c r="Y9">
        <v>3901.9920153941148</v>
      </c>
      <c r="Z9">
        <v>3892.5324406226136</v>
      </c>
      <c r="AA9">
        <v>3883.0749049833994</v>
      </c>
      <c r="AB9">
        <v>3873.6135556109725</v>
      </c>
      <c r="AC9">
        <v>3864.154382848099</v>
      </c>
      <c r="AD9">
        <v>3854.6952100852254</v>
      </c>
      <c r="AE9">
        <v>3845.2360373223519</v>
      </c>
      <c r="AF9">
        <v>3835.7768645594783</v>
      </c>
      <c r="AG9">
        <v>3826.3176917966048</v>
      </c>
      <c r="AH9">
        <v>3816.8585190337312</v>
      </c>
      <c r="AI9">
        <v>3807.3993462708577</v>
      </c>
      <c r="AJ9">
        <v>3797.9401735079841</v>
      </c>
      <c r="AK9">
        <v>3788.4810007451106</v>
      </c>
      <c r="AL9">
        <v>3779.021827982237</v>
      </c>
    </row>
    <row r="10" spans="1:38">
      <c r="A10" t="s">
        <v>158</v>
      </c>
      <c r="B10">
        <v>4118.3988823636564</v>
      </c>
      <c r="C10">
        <v>4118.3988823636564</v>
      </c>
      <c r="D10">
        <v>4118.3988823636564</v>
      </c>
      <c r="E10">
        <v>4072.1844909281285</v>
      </c>
      <c r="F10">
        <v>4061.7454448991944</v>
      </c>
      <c r="G10">
        <v>4072.2512627191331</v>
      </c>
      <c r="H10">
        <v>4062.7946429001108</v>
      </c>
      <c r="I10">
        <v>4053.3352095863779</v>
      </c>
      <c r="J10">
        <v>4043.876177738945</v>
      </c>
      <c r="K10">
        <v>4034.4147881768167</v>
      </c>
      <c r="L10">
        <v>4024.9583692038664</v>
      </c>
      <c r="M10">
        <v>4015.4972969503247</v>
      </c>
      <c r="N10">
        <v>4006.0407561111233</v>
      </c>
      <c r="O10">
        <v>3996.5810527744925</v>
      </c>
      <c r="P10">
        <v>3987.1214017826746</v>
      </c>
      <c r="Q10">
        <v>3977.6649750179727</v>
      </c>
      <c r="R10">
        <v>3968.205283239708</v>
      </c>
      <c r="S10">
        <v>3958.7435815919707</v>
      </c>
      <c r="T10">
        <v>3949.2863985197268</v>
      </c>
      <c r="U10">
        <v>3939.8287586063811</v>
      </c>
      <c r="V10">
        <v>3930.3694488846477</v>
      </c>
      <c r="W10">
        <v>3920.9100997580667</v>
      </c>
      <c r="X10">
        <v>3911.4498155172523</v>
      </c>
      <c r="Y10">
        <v>3901.9920153941148</v>
      </c>
      <c r="Z10">
        <v>3892.5324406226136</v>
      </c>
      <c r="AA10">
        <v>3883.0749049833994</v>
      </c>
      <c r="AB10">
        <v>3873.6135556109725</v>
      </c>
      <c r="AC10">
        <v>3864.154382848099</v>
      </c>
      <c r="AD10">
        <v>3854.6952100852254</v>
      </c>
      <c r="AE10">
        <v>3845.2360373223519</v>
      </c>
      <c r="AF10">
        <v>3835.7768645594783</v>
      </c>
      <c r="AG10">
        <v>3826.3176917966048</v>
      </c>
      <c r="AH10">
        <v>3816.8585190337312</v>
      </c>
      <c r="AI10">
        <v>3807.3993462708577</v>
      </c>
      <c r="AJ10">
        <v>3797.9401735079841</v>
      </c>
      <c r="AK10">
        <v>3788.4810007451106</v>
      </c>
      <c r="AL10">
        <v>3779.021827982237</v>
      </c>
    </row>
    <row r="11" spans="1:38">
      <c r="A11" t="s">
        <v>159</v>
      </c>
      <c r="B11">
        <v>4118.3988823636564</v>
      </c>
      <c r="C11">
        <v>4118.3988823636564</v>
      </c>
      <c r="D11">
        <v>4118.3988823636564</v>
      </c>
      <c r="E11">
        <v>4072.1844909281285</v>
      </c>
      <c r="F11">
        <v>4061.7454448991944</v>
      </c>
      <c r="G11">
        <v>4072.2512627191331</v>
      </c>
      <c r="H11">
        <v>4062.7946429001108</v>
      </c>
      <c r="I11">
        <v>4053.3352095863779</v>
      </c>
      <c r="J11">
        <v>4043.876177738945</v>
      </c>
      <c r="K11">
        <v>4034.4147881768167</v>
      </c>
      <c r="L11">
        <v>4024.9583692038664</v>
      </c>
      <c r="M11">
        <v>4015.4972969503247</v>
      </c>
      <c r="N11">
        <v>4006.0407561111233</v>
      </c>
      <c r="O11">
        <v>3996.5810527744925</v>
      </c>
      <c r="P11">
        <v>3987.1214017826746</v>
      </c>
      <c r="Q11">
        <v>3977.6649750179727</v>
      </c>
      <c r="R11">
        <v>3968.205283239708</v>
      </c>
      <c r="S11">
        <v>3958.7435815919707</v>
      </c>
      <c r="T11">
        <v>3949.2863985197268</v>
      </c>
      <c r="U11">
        <v>3939.8287586063811</v>
      </c>
      <c r="V11">
        <v>3930.3694488846477</v>
      </c>
      <c r="W11">
        <v>3920.9100997580667</v>
      </c>
      <c r="X11">
        <v>3911.4498155172523</v>
      </c>
      <c r="Y11">
        <v>3901.9920153941148</v>
      </c>
      <c r="Z11">
        <v>3892.5324406226136</v>
      </c>
      <c r="AA11">
        <v>3883.0749049833994</v>
      </c>
      <c r="AB11">
        <v>3873.6135556109725</v>
      </c>
      <c r="AC11">
        <v>3864.154382848099</v>
      </c>
      <c r="AD11">
        <v>3854.6952100852254</v>
      </c>
      <c r="AE11">
        <v>3845.2360373223519</v>
      </c>
      <c r="AF11">
        <v>3835.7768645594783</v>
      </c>
      <c r="AG11">
        <v>3826.3176917966048</v>
      </c>
      <c r="AH11">
        <v>3816.8585190337312</v>
      </c>
      <c r="AI11">
        <v>3807.3993462708577</v>
      </c>
      <c r="AJ11">
        <v>3797.9401735079841</v>
      </c>
      <c r="AK11">
        <v>3788.4810007451106</v>
      </c>
      <c r="AL11">
        <v>3779.021827982237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FB49-3ABD-48D9-A084-C6BCC929FB03}">
  <dimension ref="A1:I43"/>
  <sheetViews>
    <sheetView zoomScaleNormal="100" workbookViewId="0">
      <selection activeCell="K11" sqref="K11"/>
    </sheetView>
  </sheetViews>
  <sheetFormatPr defaultRowHeight="15"/>
  <cols>
    <col min="2" max="2" width="17.85546875" bestFit="1" customWidth="1"/>
    <col min="3" max="3" width="19.140625" bestFit="1" customWidth="1"/>
    <col min="4" max="4" width="15.140625" bestFit="1" customWidth="1"/>
    <col min="5" max="5" width="16.42578125" bestFit="1" customWidth="1"/>
    <col min="6" max="6" width="19.140625" bestFit="1" customWidth="1"/>
    <col min="7" max="7" width="16.42578125" bestFit="1" customWidth="1"/>
    <col min="8" max="8" width="17.85546875" bestFit="1" customWidth="1"/>
    <col min="9" max="9" width="21" customWidth="1"/>
  </cols>
  <sheetData>
    <row r="1" spans="1:9">
      <c r="B1" t="s">
        <v>3</v>
      </c>
      <c r="C1" t="s">
        <v>168</v>
      </c>
      <c r="D1" t="s">
        <v>161</v>
      </c>
      <c r="E1" t="s">
        <v>169</v>
      </c>
      <c r="F1" t="s">
        <v>170</v>
      </c>
      <c r="G1" t="s">
        <v>162</v>
      </c>
      <c r="H1" t="s">
        <v>171</v>
      </c>
      <c r="I1" t="s">
        <v>172</v>
      </c>
    </row>
    <row r="2" spans="1:9">
      <c r="A2">
        <v>2009</v>
      </c>
      <c r="B2">
        <v>2500</v>
      </c>
      <c r="C2">
        <v>55</v>
      </c>
      <c r="D2">
        <v>0.7</v>
      </c>
      <c r="E2" s="1">
        <f>B2/D2</f>
        <v>3571.4285714285716</v>
      </c>
      <c r="F2" s="1">
        <f>C2/D2</f>
        <v>78.571428571428569</v>
      </c>
      <c r="G2" s="1">
        <f>E2*1000</f>
        <v>3571428.5714285714</v>
      </c>
      <c r="H2" s="1">
        <f>F2*1000</f>
        <v>78571.428571428565</v>
      </c>
      <c r="I2" s="1">
        <f>G2*2</f>
        <v>7142857.1428571427</v>
      </c>
    </row>
    <row r="3" spans="1:9">
      <c r="A3">
        <v>2010</v>
      </c>
      <c r="B3">
        <v>2350</v>
      </c>
      <c r="C3">
        <v>52</v>
      </c>
      <c r="D3">
        <v>0.8</v>
      </c>
      <c r="E3" s="1">
        <f t="shared" ref="E3:E43" si="0">B3/D3</f>
        <v>2937.5</v>
      </c>
      <c r="F3" s="1">
        <f t="shared" ref="F3:F43" si="1">C3/D3</f>
        <v>65</v>
      </c>
      <c r="G3" s="1">
        <f t="shared" ref="G3:G43" si="2">E3*1000</f>
        <v>2937500</v>
      </c>
      <c r="H3" s="1">
        <f t="shared" ref="H3:H43" si="3">F3*1000</f>
        <v>65000</v>
      </c>
      <c r="I3" s="1">
        <f t="shared" ref="I3:I43" si="4">G3*2</f>
        <v>5875000</v>
      </c>
    </row>
    <row r="4" spans="1:9">
      <c r="A4">
        <v>2011</v>
      </c>
      <c r="B4">
        <v>2150</v>
      </c>
      <c r="C4">
        <v>50</v>
      </c>
      <c r="D4">
        <v>0.7</v>
      </c>
      <c r="E4" s="1">
        <f t="shared" si="0"/>
        <v>3071.4285714285716</v>
      </c>
      <c r="F4" s="1">
        <f t="shared" si="1"/>
        <v>71.428571428571431</v>
      </c>
      <c r="G4" s="1">
        <f t="shared" si="2"/>
        <v>3071428.5714285714</v>
      </c>
      <c r="H4" s="1">
        <f t="shared" si="3"/>
        <v>71428.571428571435</v>
      </c>
      <c r="I4" s="1">
        <f t="shared" si="4"/>
        <v>6142857.1428571427</v>
      </c>
    </row>
    <row r="5" spans="1:9">
      <c r="A5">
        <v>2012</v>
      </c>
      <c r="B5">
        <v>2000</v>
      </c>
      <c r="C5">
        <v>48</v>
      </c>
      <c r="D5">
        <v>0.75</v>
      </c>
      <c r="E5" s="1">
        <f t="shared" si="0"/>
        <v>2666.6666666666665</v>
      </c>
      <c r="F5" s="1">
        <f t="shared" si="1"/>
        <v>64</v>
      </c>
      <c r="G5" s="1">
        <f t="shared" si="2"/>
        <v>2666666.6666666665</v>
      </c>
      <c r="H5" s="1">
        <f t="shared" si="3"/>
        <v>64000</v>
      </c>
      <c r="I5" s="1">
        <f t="shared" si="4"/>
        <v>5333333.333333333</v>
      </c>
    </row>
    <row r="6" spans="1:9">
      <c r="A6">
        <v>2013</v>
      </c>
      <c r="B6">
        <v>1850</v>
      </c>
      <c r="C6">
        <v>45</v>
      </c>
      <c r="D6">
        <v>0.73</v>
      </c>
      <c r="E6" s="1">
        <f t="shared" si="0"/>
        <v>2534.2465753424658</v>
      </c>
      <c r="F6" s="1">
        <f t="shared" si="1"/>
        <v>61.643835616438359</v>
      </c>
      <c r="G6" s="1">
        <f t="shared" si="2"/>
        <v>2534246.5753424657</v>
      </c>
      <c r="H6" s="1">
        <f t="shared" si="3"/>
        <v>61643.835616438359</v>
      </c>
      <c r="I6" s="1">
        <f t="shared" si="4"/>
        <v>5068493.1506849313</v>
      </c>
    </row>
    <row r="7" spans="1:9">
      <c r="A7">
        <v>2014</v>
      </c>
      <c r="B7">
        <v>1700</v>
      </c>
      <c r="C7">
        <v>42</v>
      </c>
      <c r="D7">
        <v>0.73</v>
      </c>
      <c r="E7" s="1">
        <f t="shared" si="0"/>
        <v>2328.7671232876714</v>
      </c>
      <c r="F7" s="1">
        <f t="shared" si="1"/>
        <v>57.534246575342465</v>
      </c>
      <c r="G7" s="1">
        <f t="shared" si="2"/>
        <v>2328767.1232876712</v>
      </c>
      <c r="H7" s="1">
        <f t="shared" si="3"/>
        <v>57534.246575342462</v>
      </c>
      <c r="I7" s="1">
        <f t="shared" si="4"/>
        <v>4657534.2465753425</v>
      </c>
    </row>
    <row r="8" spans="1:9">
      <c r="A8">
        <v>2015</v>
      </c>
      <c r="B8">
        <v>1550</v>
      </c>
      <c r="C8">
        <v>40</v>
      </c>
      <c r="D8">
        <v>0.92</v>
      </c>
      <c r="E8" s="1">
        <f t="shared" si="0"/>
        <v>1684.782608695652</v>
      </c>
      <c r="F8" s="1">
        <f t="shared" si="1"/>
        <v>43.478260869565219</v>
      </c>
      <c r="G8" s="1">
        <f t="shared" si="2"/>
        <v>1684782.6086956521</v>
      </c>
      <c r="H8" s="1">
        <f t="shared" si="3"/>
        <v>43478.260869565216</v>
      </c>
      <c r="I8" s="1">
        <f t="shared" si="4"/>
        <v>3369565.2173913042</v>
      </c>
    </row>
    <row r="9" spans="1:9">
      <c r="A9">
        <v>2016</v>
      </c>
      <c r="B9">
        <v>1400</v>
      </c>
      <c r="C9">
        <v>38</v>
      </c>
      <c r="D9">
        <v>0.88</v>
      </c>
      <c r="E9" s="1">
        <f t="shared" si="0"/>
        <v>1590.909090909091</v>
      </c>
      <c r="F9" s="1">
        <f t="shared" si="1"/>
        <v>43.18181818181818</v>
      </c>
      <c r="G9" s="1">
        <f t="shared" si="2"/>
        <v>1590909.0909090911</v>
      </c>
      <c r="H9" s="1">
        <f t="shared" si="3"/>
        <v>43181.818181818177</v>
      </c>
      <c r="I9" s="1">
        <f t="shared" si="4"/>
        <v>3181818.1818181821</v>
      </c>
    </row>
    <row r="10" spans="1:9">
      <c r="A10">
        <v>2017</v>
      </c>
      <c r="B10">
        <v>1250</v>
      </c>
      <c r="C10">
        <v>35</v>
      </c>
      <c r="D10">
        <v>0.85</v>
      </c>
      <c r="E10" s="1">
        <f t="shared" si="0"/>
        <v>1470.5882352941178</v>
      </c>
      <c r="F10" s="1">
        <f t="shared" si="1"/>
        <v>41.176470588235297</v>
      </c>
      <c r="G10" s="1">
        <f t="shared" si="2"/>
        <v>1470588.2352941178</v>
      </c>
      <c r="H10" s="1">
        <f t="shared" si="3"/>
        <v>41176.470588235294</v>
      </c>
      <c r="I10" s="1">
        <f t="shared" si="4"/>
        <v>2941176.4705882357</v>
      </c>
    </row>
    <row r="11" spans="1:9">
      <c r="A11">
        <v>2018</v>
      </c>
      <c r="B11">
        <v>1150</v>
      </c>
      <c r="C11">
        <v>31.5</v>
      </c>
      <c r="D11">
        <v>0.85</v>
      </c>
      <c r="E11" s="1">
        <f t="shared" si="0"/>
        <v>1352.9411764705883</v>
      </c>
      <c r="F11" s="1">
        <f t="shared" si="1"/>
        <v>37.058823529411768</v>
      </c>
      <c r="G11" s="1">
        <f t="shared" si="2"/>
        <v>1352941.1764705882</v>
      </c>
      <c r="H11" s="1">
        <f t="shared" si="3"/>
        <v>37058.823529411769</v>
      </c>
      <c r="I11" s="1">
        <f t="shared" si="4"/>
        <v>2705882.3529411764</v>
      </c>
    </row>
    <row r="12" spans="1:9">
      <c r="A12">
        <v>2019</v>
      </c>
      <c r="B12">
        <v>1050</v>
      </c>
      <c r="C12">
        <v>28</v>
      </c>
      <c r="D12">
        <v>0.87</v>
      </c>
      <c r="E12" s="1">
        <f t="shared" si="0"/>
        <v>1206.8965517241379</v>
      </c>
      <c r="F12" s="1">
        <f t="shared" si="1"/>
        <v>32.183908045977013</v>
      </c>
      <c r="G12" s="1">
        <f t="shared" si="2"/>
        <v>1206896.551724138</v>
      </c>
      <c r="H12" s="1">
        <f t="shared" si="3"/>
        <v>32183.908045977012</v>
      </c>
      <c r="I12" s="1">
        <f t="shared" si="4"/>
        <v>2413793.1034482759</v>
      </c>
    </row>
    <row r="13" spans="1:9">
      <c r="A13">
        <v>2020</v>
      </c>
      <c r="B13">
        <v>988.3</v>
      </c>
      <c r="C13">
        <v>24.7</v>
      </c>
      <c r="D13">
        <v>0.92</v>
      </c>
      <c r="E13" s="1">
        <f t="shared" si="0"/>
        <v>1074.2391304347825</v>
      </c>
      <c r="F13" s="1">
        <f t="shared" si="1"/>
        <v>26.84782608695652</v>
      </c>
      <c r="G13" s="1">
        <f t="shared" si="2"/>
        <v>1074239.1304347825</v>
      </c>
      <c r="H13" s="1">
        <f t="shared" si="3"/>
        <v>26847.82608695652</v>
      </c>
      <c r="I13" s="1">
        <f t="shared" si="4"/>
        <v>2148478.260869565</v>
      </c>
    </row>
    <row r="14" spans="1:9">
      <c r="A14">
        <v>2021</v>
      </c>
      <c r="B14">
        <v>856.8</v>
      </c>
      <c r="C14">
        <v>21.4</v>
      </c>
      <c r="D14">
        <v>0.84</v>
      </c>
      <c r="E14" s="1">
        <f t="shared" si="0"/>
        <v>1020</v>
      </c>
      <c r="F14" s="1">
        <f t="shared" si="1"/>
        <v>25.476190476190474</v>
      </c>
      <c r="G14" s="1">
        <f t="shared" si="2"/>
        <v>1020000</v>
      </c>
      <c r="H14" s="1">
        <f t="shared" si="3"/>
        <v>25476.190476190473</v>
      </c>
      <c r="I14" s="1">
        <f t="shared" si="4"/>
        <v>2040000</v>
      </c>
    </row>
    <row r="15" spans="1:9">
      <c r="A15">
        <v>2022</v>
      </c>
      <c r="B15">
        <v>806.7</v>
      </c>
      <c r="C15">
        <v>20.2</v>
      </c>
      <c r="D15">
        <v>1</v>
      </c>
      <c r="E15" s="1">
        <f t="shared" si="0"/>
        <v>806.7</v>
      </c>
      <c r="F15" s="1">
        <f t="shared" si="1"/>
        <v>20.2</v>
      </c>
      <c r="G15" s="1">
        <f t="shared" si="2"/>
        <v>806700</v>
      </c>
      <c r="H15" s="1">
        <f t="shared" si="3"/>
        <v>20200</v>
      </c>
      <c r="I15" s="1">
        <f t="shared" si="4"/>
        <v>1613400</v>
      </c>
    </row>
    <row r="16" spans="1:9">
      <c r="A16">
        <v>2023</v>
      </c>
      <c r="B16">
        <v>746</v>
      </c>
      <c r="C16">
        <v>18.7</v>
      </c>
      <c r="D16">
        <v>0.92</v>
      </c>
      <c r="E16" s="1">
        <f t="shared" si="0"/>
        <v>810.86956521739125</v>
      </c>
      <c r="F16" s="1">
        <f t="shared" si="1"/>
        <v>20.326086956521738</v>
      </c>
      <c r="G16" s="1">
        <f t="shared" si="2"/>
        <v>810869.56521739124</v>
      </c>
      <c r="H16" s="1">
        <f t="shared" si="3"/>
        <v>20326.08695652174</v>
      </c>
      <c r="I16" s="1">
        <f t="shared" si="4"/>
        <v>1621739.1304347825</v>
      </c>
    </row>
    <row r="17" spans="1:9">
      <c r="A17">
        <v>2024</v>
      </c>
      <c r="B17">
        <v>707.7</v>
      </c>
      <c r="C17">
        <v>17.7</v>
      </c>
      <c r="D17">
        <v>0.82</v>
      </c>
      <c r="E17" s="1">
        <f t="shared" si="0"/>
        <v>863.04878048780495</v>
      </c>
      <c r="F17" s="1">
        <f t="shared" si="1"/>
        <v>21.585365853658537</v>
      </c>
      <c r="G17" s="1">
        <f t="shared" si="2"/>
        <v>863048.78048780491</v>
      </c>
      <c r="H17" s="1">
        <f t="shared" si="3"/>
        <v>21585.365853658535</v>
      </c>
      <c r="I17" s="1">
        <f t="shared" si="4"/>
        <v>1726097.5609756098</v>
      </c>
    </row>
    <row r="18" spans="1:9">
      <c r="A18">
        <v>2025</v>
      </c>
      <c r="B18">
        <v>672.1</v>
      </c>
      <c r="C18">
        <v>16.8</v>
      </c>
      <c r="D18">
        <v>0.82</v>
      </c>
      <c r="E18" s="1">
        <f t="shared" si="0"/>
        <v>819.63414634146352</v>
      </c>
      <c r="F18" s="1">
        <f t="shared" si="1"/>
        <v>20.487804878048781</v>
      </c>
      <c r="G18" s="1">
        <f t="shared" si="2"/>
        <v>819634.14634146355</v>
      </c>
      <c r="H18" s="1">
        <f t="shared" si="3"/>
        <v>20487.804878048781</v>
      </c>
      <c r="I18" s="1">
        <f t="shared" si="4"/>
        <v>1639268.2926829271</v>
      </c>
    </row>
    <row r="19" spans="1:9">
      <c r="A19">
        <v>2026</v>
      </c>
      <c r="B19">
        <v>652.29999999999995</v>
      </c>
      <c r="C19">
        <v>16.3</v>
      </c>
      <c r="D19">
        <v>0.82</v>
      </c>
      <c r="E19" s="1">
        <f t="shared" si="0"/>
        <v>795.48780487804879</v>
      </c>
      <c r="F19" s="1">
        <f t="shared" si="1"/>
        <v>19.878048780487806</v>
      </c>
      <c r="G19" s="1">
        <f t="shared" si="2"/>
        <v>795487.80487804883</v>
      </c>
      <c r="H19" s="1">
        <f t="shared" si="3"/>
        <v>19878.048780487807</v>
      </c>
      <c r="I19" s="1">
        <f t="shared" si="4"/>
        <v>1590975.6097560977</v>
      </c>
    </row>
    <row r="20" spans="1:9">
      <c r="A20">
        <v>2027</v>
      </c>
      <c r="B20">
        <v>633.79999999999995</v>
      </c>
      <c r="C20">
        <v>15.8</v>
      </c>
      <c r="D20">
        <v>0.82</v>
      </c>
      <c r="E20" s="1">
        <f t="shared" si="0"/>
        <v>772.92682926829264</v>
      </c>
      <c r="F20" s="1">
        <f t="shared" si="1"/>
        <v>19.26829268292683</v>
      </c>
      <c r="G20" s="1">
        <f t="shared" si="2"/>
        <v>772926.82926829264</v>
      </c>
      <c r="H20" s="1">
        <f t="shared" si="3"/>
        <v>19268.292682926829</v>
      </c>
      <c r="I20" s="1">
        <f t="shared" si="4"/>
        <v>1545853.6585365853</v>
      </c>
    </row>
    <row r="21" spans="1:9">
      <c r="A21">
        <v>2028</v>
      </c>
      <c r="B21">
        <v>610</v>
      </c>
      <c r="C21">
        <v>15.3</v>
      </c>
      <c r="D21">
        <v>0.82</v>
      </c>
      <c r="E21" s="1">
        <f t="shared" si="0"/>
        <v>743.90243902439033</v>
      </c>
      <c r="F21" s="1">
        <f t="shared" si="1"/>
        <v>18.658536585365855</v>
      </c>
      <c r="G21" s="1">
        <f t="shared" si="2"/>
        <v>743902.4390243903</v>
      </c>
      <c r="H21" s="1">
        <f t="shared" si="3"/>
        <v>18658.536585365855</v>
      </c>
      <c r="I21" s="1">
        <f t="shared" si="4"/>
        <v>1487804.8780487806</v>
      </c>
    </row>
    <row r="22" spans="1:9">
      <c r="A22">
        <v>2029</v>
      </c>
      <c r="B22">
        <v>596.70000000000005</v>
      </c>
      <c r="C22">
        <v>14.9</v>
      </c>
      <c r="D22">
        <v>0.82</v>
      </c>
      <c r="E22" s="1">
        <f t="shared" si="0"/>
        <v>727.68292682926835</v>
      </c>
      <c r="F22" s="1">
        <f t="shared" si="1"/>
        <v>18.170731707317074</v>
      </c>
      <c r="G22" s="1">
        <f t="shared" si="2"/>
        <v>727682.92682926834</v>
      </c>
      <c r="H22" s="1">
        <f t="shared" si="3"/>
        <v>18170.731707317074</v>
      </c>
      <c r="I22" s="1">
        <f t="shared" si="4"/>
        <v>1455365.8536585367</v>
      </c>
    </row>
    <row r="23" spans="1:9">
      <c r="A23">
        <v>2030</v>
      </c>
      <c r="B23">
        <v>579.6</v>
      </c>
      <c r="C23">
        <v>14.5</v>
      </c>
      <c r="D23">
        <v>0.82</v>
      </c>
      <c r="E23" s="1">
        <f t="shared" si="0"/>
        <v>706.82926829268297</v>
      </c>
      <c r="F23" s="1">
        <f t="shared" si="1"/>
        <v>17.682926829268293</v>
      </c>
      <c r="G23" s="1">
        <f t="shared" si="2"/>
        <v>706829.26829268294</v>
      </c>
      <c r="H23" s="1">
        <f t="shared" si="3"/>
        <v>17682.926829268294</v>
      </c>
      <c r="I23" s="1">
        <f t="shared" si="4"/>
        <v>1413658.5365853659</v>
      </c>
    </row>
    <row r="24" spans="1:9">
      <c r="A24">
        <v>2031</v>
      </c>
      <c r="B24">
        <v>572.70000000000005</v>
      </c>
      <c r="C24">
        <v>14.3</v>
      </c>
      <c r="D24">
        <v>0.82</v>
      </c>
      <c r="E24" s="1">
        <f t="shared" si="0"/>
        <v>698.41463414634154</v>
      </c>
      <c r="F24" s="1">
        <f t="shared" si="1"/>
        <v>17.439024390243905</v>
      </c>
      <c r="G24" s="1">
        <f t="shared" si="2"/>
        <v>698414.63414634159</v>
      </c>
      <c r="H24" s="1">
        <f t="shared" si="3"/>
        <v>17439.024390243903</v>
      </c>
      <c r="I24" s="1">
        <f t="shared" si="4"/>
        <v>1396829.2682926832</v>
      </c>
    </row>
    <row r="25" spans="1:9">
      <c r="A25">
        <v>2032</v>
      </c>
      <c r="B25">
        <v>565.4</v>
      </c>
      <c r="C25">
        <v>14.1</v>
      </c>
      <c r="D25">
        <v>0.82</v>
      </c>
      <c r="E25" s="1">
        <f t="shared" si="0"/>
        <v>689.51219512195121</v>
      </c>
      <c r="F25" s="1">
        <f t="shared" si="1"/>
        <v>17.195121951219512</v>
      </c>
      <c r="G25" s="1">
        <f t="shared" si="2"/>
        <v>689512.19512195117</v>
      </c>
      <c r="H25" s="1">
        <f t="shared" si="3"/>
        <v>17195.121951219513</v>
      </c>
      <c r="I25" s="1">
        <f t="shared" si="4"/>
        <v>1379024.3902439023</v>
      </c>
    </row>
    <row r="26" spans="1:9">
      <c r="A26">
        <v>2033</v>
      </c>
      <c r="B26">
        <v>558.20000000000005</v>
      </c>
      <c r="C26">
        <v>14</v>
      </c>
      <c r="D26">
        <v>0.82</v>
      </c>
      <c r="E26" s="1">
        <f t="shared" si="0"/>
        <v>680.7317073170733</v>
      </c>
      <c r="F26" s="1">
        <f t="shared" si="1"/>
        <v>17.073170731707318</v>
      </c>
      <c r="G26" s="1">
        <f t="shared" si="2"/>
        <v>680731.70731707325</v>
      </c>
      <c r="H26" s="1">
        <f t="shared" si="3"/>
        <v>17073.17073170732</v>
      </c>
      <c r="I26" s="1">
        <f t="shared" si="4"/>
        <v>1361463.4146341465</v>
      </c>
    </row>
    <row r="27" spans="1:9">
      <c r="A27">
        <v>2034</v>
      </c>
      <c r="B27">
        <v>550.9</v>
      </c>
      <c r="C27">
        <v>13.8</v>
      </c>
      <c r="D27">
        <v>0.82</v>
      </c>
      <c r="E27" s="1">
        <f t="shared" si="0"/>
        <v>671.82926829268297</v>
      </c>
      <c r="F27" s="1">
        <f t="shared" si="1"/>
        <v>16.829268292682929</v>
      </c>
      <c r="G27" s="1">
        <f t="shared" si="2"/>
        <v>671829.26829268294</v>
      </c>
      <c r="H27" s="1">
        <f t="shared" si="3"/>
        <v>16829.268292682929</v>
      </c>
      <c r="I27" s="1">
        <f t="shared" si="4"/>
        <v>1343658.5365853659</v>
      </c>
    </row>
    <row r="28" spans="1:9">
      <c r="A28">
        <v>2035</v>
      </c>
      <c r="B28">
        <v>543.70000000000005</v>
      </c>
      <c r="C28">
        <v>13.6</v>
      </c>
      <c r="D28">
        <v>0.82</v>
      </c>
      <c r="E28" s="1">
        <f t="shared" si="0"/>
        <v>663.04878048780495</v>
      </c>
      <c r="F28" s="1">
        <f t="shared" si="1"/>
        <v>16.585365853658537</v>
      </c>
      <c r="G28" s="1">
        <f t="shared" si="2"/>
        <v>663048.78048780491</v>
      </c>
      <c r="H28" s="1">
        <f t="shared" si="3"/>
        <v>16585.365853658535</v>
      </c>
      <c r="I28" s="1">
        <f t="shared" si="4"/>
        <v>1326097.5609756098</v>
      </c>
    </row>
    <row r="29" spans="1:9">
      <c r="A29">
        <v>2036</v>
      </c>
      <c r="B29">
        <v>536.4</v>
      </c>
      <c r="C29">
        <v>13.4</v>
      </c>
      <c r="D29">
        <v>0.82</v>
      </c>
      <c r="E29" s="1">
        <f t="shared" si="0"/>
        <v>654.14634146341461</v>
      </c>
      <c r="F29" s="1">
        <f t="shared" si="1"/>
        <v>16.341463414634148</v>
      </c>
      <c r="G29" s="1">
        <f t="shared" si="2"/>
        <v>654146.3414634146</v>
      </c>
      <c r="H29" s="1">
        <f t="shared" si="3"/>
        <v>16341.463414634149</v>
      </c>
      <c r="I29" s="1">
        <f t="shared" si="4"/>
        <v>1308292.6829268292</v>
      </c>
    </row>
    <row r="30" spans="1:9">
      <c r="A30">
        <v>2037</v>
      </c>
      <c r="B30">
        <v>529.20000000000005</v>
      </c>
      <c r="C30">
        <v>13.2</v>
      </c>
      <c r="D30">
        <v>0.82</v>
      </c>
      <c r="E30" s="1">
        <f t="shared" si="0"/>
        <v>645.36585365853671</v>
      </c>
      <c r="F30" s="1">
        <f t="shared" si="1"/>
        <v>16.097560975609756</v>
      </c>
      <c r="G30" s="1">
        <f t="shared" si="2"/>
        <v>645365.85365853668</v>
      </c>
      <c r="H30" s="1">
        <f t="shared" si="3"/>
        <v>16097.560975609756</v>
      </c>
      <c r="I30" s="1">
        <f t="shared" si="4"/>
        <v>1290731.7073170734</v>
      </c>
    </row>
    <row r="31" spans="1:9">
      <c r="A31">
        <v>2038</v>
      </c>
      <c r="B31">
        <v>521.9</v>
      </c>
      <c r="C31">
        <v>13</v>
      </c>
      <c r="D31">
        <v>0.82</v>
      </c>
      <c r="E31" s="1">
        <f t="shared" si="0"/>
        <v>636.46341463414637</v>
      </c>
      <c r="F31" s="1">
        <f t="shared" si="1"/>
        <v>15.853658536585368</v>
      </c>
      <c r="G31" s="1">
        <f t="shared" si="2"/>
        <v>636463.41463414638</v>
      </c>
      <c r="H31" s="1">
        <f t="shared" si="3"/>
        <v>15853.658536585368</v>
      </c>
      <c r="I31" s="1">
        <f t="shared" si="4"/>
        <v>1272926.8292682928</v>
      </c>
    </row>
    <row r="32" spans="1:9">
      <c r="A32">
        <v>2039</v>
      </c>
      <c r="B32">
        <v>514.70000000000005</v>
      </c>
      <c r="C32">
        <v>12.9</v>
      </c>
      <c r="D32">
        <v>0.82</v>
      </c>
      <c r="E32" s="1">
        <f t="shared" si="0"/>
        <v>627.68292682926835</v>
      </c>
      <c r="F32" s="1">
        <f t="shared" si="1"/>
        <v>15.731707317073171</v>
      </c>
      <c r="G32" s="1">
        <f t="shared" si="2"/>
        <v>627682.92682926834</v>
      </c>
      <c r="H32" s="1">
        <f t="shared" si="3"/>
        <v>15731.707317073171</v>
      </c>
      <c r="I32" s="1">
        <f t="shared" si="4"/>
        <v>1255365.8536585367</v>
      </c>
    </row>
    <row r="33" spans="1:9">
      <c r="A33">
        <v>2040</v>
      </c>
      <c r="B33">
        <v>507.5</v>
      </c>
      <c r="C33">
        <v>12.7</v>
      </c>
      <c r="D33">
        <v>0.82</v>
      </c>
      <c r="E33" s="1">
        <f t="shared" si="0"/>
        <v>618.90243902439033</v>
      </c>
      <c r="F33" s="1">
        <f t="shared" si="1"/>
        <v>15.487804878048781</v>
      </c>
      <c r="G33" s="1">
        <f t="shared" si="2"/>
        <v>618902.4390243903</v>
      </c>
      <c r="H33" s="1">
        <f t="shared" si="3"/>
        <v>15487.804878048781</v>
      </c>
      <c r="I33" s="1">
        <f t="shared" si="4"/>
        <v>1237804.8780487806</v>
      </c>
    </row>
    <row r="34" spans="1:9">
      <c r="A34">
        <v>2041</v>
      </c>
      <c r="B34">
        <v>500.2</v>
      </c>
      <c r="C34">
        <v>12.5</v>
      </c>
      <c r="D34">
        <v>0.82</v>
      </c>
      <c r="E34" s="1">
        <f t="shared" si="0"/>
        <v>610</v>
      </c>
      <c r="F34" s="1">
        <f t="shared" si="1"/>
        <v>15.24390243902439</v>
      </c>
      <c r="G34" s="1">
        <f t="shared" si="2"/>
        <v>610000</v>
      </c>
      <c r="H34" s="1">
        <f t="shared" si="3"/>
        <v>15243.90243902439</v>
      </c>
      <c r="I34" s="1">
        <f t="shared" si="4"/>
        <v>1220000</v>
      </c>
    </row>
    <row r="35" spans="1:9">
      <c r="A35">
        <v>2042</v>
      </c>
      <c r="B35">
        <v>493</v>
      </c>
      <c r="C35">
        <v>12.3</v>
      </c>
      <c r="D35">
        <v>0.82</v>
      </c>
      <c r="E35" s="1">
        <f t="shared" si="0"/>
        <v>601.21951219512198</v>
      </c>
      <c r="F35" s="1">
        <f t="shared" si="1"/>
        <v>15.000000000000002</v>
      </c>
      <c r="G35" s="1">
        <f t="shared" si="2"/>
        <v>601219.51219512196</v>
      </c>
      <c r="H35" s="1">
        <f t="shared" si="3"/>
        <v>15000.000000000002</v>
      </c>
      <c r="I35" s="1">
        <f t="shared" si="4"/>
        <v>1202439.0243902439</v>
      </c>
    </row>
    <row r="36" spans="1:9">
      <c r="A36">
        <v>2043</v>
      </c>
      <c r="B36">
        <v>485.7</v>
      </c>
      <c r="C36">
        <v>12.1</v>
      </c>
      <c r="D36">
        <v>0.82</v>
      </c>
      <c r="E36" s="1">
        <f t="shared" si="0"/>
        <v>592.31707317073176</v>
      </c>
      <c r="F36" s="1">
        <f t="shared" si="1"/>
        <v>14.75609756097561</v>
      </c>
      <c r="G36" s="1">
        <f t="shared" si="2"/>
        <v>592317.07317073178</v>
      </c>
      <c r="H36" s="1">
        <f t="shared" si="3"/>
        <v>14756.09756097561</v>
      </c>
      <c r="I36" s="1">
        <f t="shared" si="4"/>
        <v>1184634.1463414636</v>
      </c>
    </row>
    <row r="37" spans="1:9">
      <c r="A37">
        <v>2044</v>
      </c>
      <c r="B37">
        <v>478.5</v>
      </c>
      <c r="C37">
        <v>12</v>
      </c>
      <c r="D37">
        <v>0.82</v>
      </c>
      <c r="E37" s="1">
        <f t="shared" si="0"/>
        <v>583.53658536585374</v>
      </c>
      <c r="F37" s="1">
        <f t="shared" si="1"/>
        <v>14.634146341463415</v>
      </c>
      <c r="G37" s="1">
        <f t="shared" si="2"/>
        <v>583536.58536585374</v>
      </c>
      <c r="H37" s="1">
        <f t="shared" si="3"/>
        <v>14634.146341463415</v>
      </c>
      <c r="I37" s="1">
        <f t="shared" si="4"/>
        <v>1167073.1707317075</v>
      </c>
    </row>
    <row r="38" spans="1:9">
      <c r="A38">
        <v>2045</v>
      </c>
      <c r="B38">
        <v>471.2</v>
      </c>
      <c r="C38">
        <v>11.8</v>
      </c>
      <c r="D38">
        <v>0.82</v>
      </c>
      <c r="E38" s="1">
        <f t="shared" si="0"/>
        <v>574.63414634146341</v>
      </c>
      <c r="F38" s="1">
        <f t="shared" si="1"/>
        <v>14.390243902439027</v>
      </c>
      <c r="G38" s="1">
        <f t="shared" si="2"/>
        <v>574634.14634146343</v>
      </c>
      <c r="H38" s="1">
        <f t="shared" si="3"/>
        <v>14390.243902439026</v>
      </c>
      <c r="I38" s="1">
        <f t="shared" si="4"/>
        <v>1149268.2926829269</v>
      </c>
    </row>
    <row r="39" spans="1:9">
      <c r="A39">
        <v>2046</v>
      </c>
      <c r="B39">
        <v>464</v>
      </c>
      <c r="C39">
        <v>11.6</v>
      </c>
      <c r="D39">
        <v>0.82</v>
      </c>
      <c r="E39" s="1">
        <f t="shared" si="0"/>
        <v>565.85365853658539</v>
      </c>
      <c r="F39" s="1">
        <f t="shared" si="1"/>
        <v>14.146341463414634</v>
      </c>
      <c r="G39" s="1">
        <f t="shared" si="2"/>
        <v>565853.6585365854</v>
      </c>
      <c r="H39" s="1">
        <f t="shared" si="3"/>
        <v>14146.341463414634</v>
      </c>
      <c r="I39" s="1">
        <f t="shared" si="4"/>
        <v>1131707.3170731708</v>
      </c>
    </row>
    <row r="40" spans="1:9">
      <c r="A40">
        <v>2047</v>
      </c>
      <c r="B40">
        <v>456.7</v>
      </c>
      <c r="C40">
        <v>11.4</v>
      </c>
      <c r="D40">
        <v>0.82</v>
      </c>
      <c r="E40" s="1">
        <f t="shared" si="0"/>
        <v>556.95121951219517</v>
      </c>
      <c r="F40" s="1">
        <f t="shared" si="1"/>
        <v>13.902439024390246</v>
      </c>
      <c r="G40" s="1">
        <f t="shared" si="2"/>
        <v>556951.21951219521</v>
      </c>
      <c r="H40" s="1">
        <f t="shared" si="3"/>
        <v>13902.439024390245</v>
      </c>
      <c r="I40" s="1">
        <f t="shared" si="4"/>
        <v>1113902.4390243904</v>
      </c>
    </row>
    <row r="41" spans="1:9">
      <c r="A41">
        <v>2048</v>
      </c>
      <c r="B41">
        <v>449.5</v>
      </c>
      <c r="C41">
        <v>11.4</v>
      </c>
      <c r="D41">
        <v>0.82</v>
      </c>
      <c r="E41" s="1">
        <f t="shared" si="0"/>
        <v>548.17073170731715</v>
      </c>
      <c r="F41" s="1">
        <f t="shared" si="1"/>
        <v>13.902439024390246</v>
      </c>
      <c r="G41" s="1">
        <f t="shared" si="2"/>
        <v>548170.73170731717</v>
      </c>
      <c r="H41" s="1">
        <f t="shared" si="3"/>
        <v>13902.439024390245</v>
      </c>
      <c r="I41" s="1">
        <f t="shared" si="4"/>
        <v>1096341.4634146343</v>
      </c>
    </row>
    <row r="42" spans="1:9">
      <c r="A42">
        <v>2049</v>
      </c>
      <c r="B42">
        <v>442.3</v>
      </c>
      <c r="C42">
        <v>11.2</v>
      </c>
      <c r="D42">
        <v>0.82</v>
      </c>
      <c r="E42" s="1">
        <f t="shared" si="0"/>
        <v>539.39024390243912</v>
      </c>
      <c r="F42" s="1">
        <f t="shared" si="1"/>
        <v>13.658536585365853</v>
      </c>
      <c r="G42" s="1">
        <f t="shared" si="2"/>
        <v>539390.24390243914</v>
      </c>
      <c r="H42" s="1">
        <f t="shared" si="3"/>
        <v>13658.536585365853</v>
      </c>
      <c r="I42" s="1">
        <f t="shared" si="4"/>
        <v>1078780.4878048783</v>
      </c>
    </row>
    <row r="43" spans="1:9">
      <c r="A43">
        <v>2050</v>
      </c>
      <c r="B43">
        <v>435.1</v>
      </c>
      <c r="C43">
        <v>11</v>
      </c>
      <c r="D43">
        <v>0.82</v>
      </c>
      <c r="E43" s="1">
        <f t="shared" si="0"/>
        <v>530.60975609756099</v>
      </c>
      <c r="F43" s="1">
        <f t="shared" si="1"/>
        <v>13.414634146341465</v>
      </c>
      <c r="G43" s="1">
        <f t="shared" si="2"/>
        <v>530609.75609756098</v>
      </c>
      <c r="H43" s="1">
        <f t="shared" si="3"/>
        <v>13414.634146341465</v>
      </c>
      <c r="I43" s="1">
        <f t="shared" si="4"/>
        <v>1061219.512195122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D92C-0877-439D-A321-7AB5BC073CC1}">
  <dimension ref="A1:I44"/>
  <sheetViews>
    <sheetView topLeftCell="B1" workbookViewId="0">
      <selection activeCell="I3" sqref="I3"/>
    </sheetView>
  </sheetViews>
  <sheetFormatPr defaultRowHeight="15"/>
  <cols>
    <col min="2" max="2" width="28.28515625" bestFit="1" customWidth="1"/>
    <col min="3" max="3" width="28.5703125" bestFit="1" customWidth="1"/>
    <col min="4" max="4" width="30.7109375" bestFit="1" customWidth="1"/>
    <col min="5" max="5" width="27.28515625" bestFit="1" customWidth="1"/>
    <col min="6" max="6" width="33.42578125" bestFit="1" customWidth="1"/>
    <col min="7" max="7" width="31.85546875" bestFit="1" customWidth="1"/>
    <col min="8" max="8" width="34" bestFit="1" customWidth="1"/>
    <col min="9" max="9" width="16.7109375" customWidth="1"/>
  </cols>
  <sheetData>
    <row r="1" spans="1:9">
      <c r="A1" t="s">
        <v>181</v>
      </c>
      <c r="B1" s="51" t="s">
        <v>182</v>
      </c>
      <c r="C1" s="51"/>
      <c r="D1" s="51"/>
      <c r="E1" s="51"/>
      <c r="F1" s="51"/>
      <c r="G1" s="51"/>
      <c r="H1" s="51"/>
      <c r="I1" s="51"/>
    </row>
    <row r="2" spans="1:9">
      <c r="B2" t="s">
        <v>173</v>
      </c>
      <c r="C2" t="s">
        <v>174</v>
      </c>
      <c r="D2" t="s">
        <v>175</v>
      </c>
      <c r="E2" t="s">
        <v>176</v>
      </c>
      <c r="F2" t="s">
        <v>177</v>
      </c>
      <c r="G2" t="s">
        <v>178</v>
      </c>
      <c r="H2" t="s">
        <v>179</v>
      </c>
      <c r="I2" t="s">
        <v>180</v>
      </c>
    </row>
    <row r="3" spans="1:9">
      <c r="A3">
        <v>2009</v>
      </c>
      <c r="B3" s="1">
        <v>2500</v>
      </c>
      <c r="C3" s="1">
        <f t="shared" ref="C3:C44" si="0">B3*1000</f>
        <v>2500000</v>
      </c>
      <c r="D3" s="1">
        <f>C3/100</f>
        <v>25000</v>
      </c>
      <c r="E3">
        <v>70</v>
      </c>
      <c r="F3" s="1">
        <v>6400</v>
      </c>
      <c r="G3">
        <f>F3*1000</f>
        <v>6400000</v>
      </c>
      <c r="H3">
        <f>G3/1000</f>
        <v>6400</v>
      </c>
      <c r="I3" s="1">
        <f>H3+E3+D3</f>
        <v>31470</v>
      </c>
    </row>
    <row r="4" spans="1:9">
      <c r="A4">
        <v>2010</v>
      </c>
      <c r="B4" s="1">
        <v>2400</v>
      </c>
      <c r="C4" s="1">
        <f t="shared" si="0"/>
        <v>2400000</v>
      </c>
      <c r="D4" s="1">
        <f t="shared" ref="D4:D44" si="1">C4/100</f>
        <v>24000</v>
      </c>
      <c r="E4">
        <v>70</v>
      </c>
      <c r="F4" s="1">
        <v>6000</v>
      </c>
      <c r="G4">
        <f t="shared" ref="G4:G44" si="2">F4*1000</f>
        <v>6000000</v>
      </c>
      <c r="H4">
        <f t="shared" ref="H4:H44" si="3">G4/1000</f>
        <v>6000</v>
      </c>
      <c r="I4" s="1">
        <f t="shared" ref="I4:I44" si="4">H4+E4+D4</f>
        <v>30070</v>
      </c>
    </row>
    <row r="5" spans="1:9">
      <c r="A5">
        <v>2011</v>
      </c>
      <c r="B5" s="1">
        <v>2300</v>
      </c>
      <c r="C5" s="1">
        <f t="shared" si="0"/>
        <v>2300000</v>
      </c>
      <c r="D5" s="1">
        <f t="shared" si="1"/>
        <v>23000</v>
      </c>
      <c r="E5">
        <v>70</v>
      </c>
      <c r="F5" s="1">
        <v>5900</v>
      </c>
      <c r="G5">
        <f t="shared" si="2"/>
        <v>5900000</v>
      </c>
      <c r="H5">
        <f t="shared" si="3"/>
        <v>5900</v>
      </c>
      <c r="I5" s="1">
        <f t="shared" si="4"/>
        <v>28970</v>
      </c>
    </row>
    <row r="6" spans="1:9">
      <c r="A6">
        <v>2012</v>
      </c>
      <c r="B6" s="1">
        <v>2200</v>
      </c>
      <c r="C6" s="1">
        <f t="shared" si="0"/>
        <v>2200000</v>
      </c>
      <c r="D6" s="1">
        <f t="shared" si="1"/>
        <v>22000</v>
      </c>
      <c r="E6">
        <v>70</v>
      </c>
      <c r="F6" s="1">
        <v>5600</v>
      </c>
      <c r="G6">
        <f t="shared" si="2"/>
        <v>5600000</v>
      </c>
      <c r="H6">
        <f t="shared" si="3"/>
        <v>5600</v>
      </c>
      <c r="I6" s="1">
        <f t="shared" si="4"/>
        <v>27670</v>
      </c>
    </row>
    <row r="7" spans="1:9">
      <c r="A7">
        <v>2013</v>
      </c>
      <c r="B7" s="1">
        <v>2100</v>
      </c>
      <c r="C7" s="1">
        <f t="shared" si="0"/>
        <v>2100000</v>
      </c>
      <c r="D7" s="1">
        <f t="shared" si="1"/>
        <v>21000</v>
      </c>
      <c r="E7">
        <v>70</v>
      </c>
      <c r="F7" s="1">
        <v>5300</v>
      </c>
      <c r="G7">
        <f t="shared" si="2"/>
        <v>5300000</v>
      </c>
      <c r="H7">
        <f t="shared" si="3"/>
        <v>5300</v>
      </c>
      <c r="I7" s="1">
        <f t="shared" si="4"/>
        <v>26370</v>
      </c>
    </row>
    <row r="8" spans="1:9">
      <c r="A8">
        <v>2014</v>
      </c>
      <c r="B8" s="1">
        <v>2000</v>
      </c>
      <c r="C8" s="1">
        <f t="shared" si="0"/>
        <v>2000000</v>
      </c>
      <c r="D8" s="1">
        <f t="shared" si="1"/>
        <v>20000</v>
      </c>
      <c r="E8">
        <v>70</v>
      </c>
      <c r="F8" s="1">
        <v>5000</v>
      </c>
      <c r="G8">
        <f t="shared" si="2"/>
        <v>5000000</v>
      </c>
      <c r="H8">
        <f t="shared" si="3"/>
        <v>5000</v>
      </c>
      <c r="I8" s="1">
        <f t="shared" si="4"/>
        <v>25070</v>
      </c>
    </row>
    <row r="9" spans="1:9">
      <c r="A9">
        <v>2015</v>
      </c>
      <c r="B9" s="1">
        <v>1900</v>
      </c>
      <c r="C9" s="1">
        <f t="shared" si="0"/>
        <v>1900000</v>
      </c>
      <c r="D9" s="1">
        <f t="shared" si="1"/>
        <v>19000</v>
      </c>
      <c r="E9">
        <v>70</v>
      </c>
      <c r="F9" s="1">
        <v>4600</v>
      </c>
      <c r="G9">
        <f t="shared" si="2"/>
        <v>4600000</v>
      </c>
      <c r="H9">
        <f t="shared" si="3"/>
        <v>4600</v>
      </c>
      <c r="I9" s="1">
        <f t="shared" si="4"/>
        <v>23670</v>
      </c>
    </row>
    <row r="10" spans="1:9">
      <c r="A10">
        <v>2016</v>
      </c>
      <c r="B10" s="1">
        <v>1800</v>
      </c>
      <c r="C10" s="1">
        <f t="shared" si="0"/>
        <v>1800000</v>
      </c>
      <c r="D10" s="1">
        <f t="shared" si="1"/>
        <v>18000</v>
      </c>
      <c r="E10">
        <v>70</v>
      </c>
      <c r="F10" s="1">
        <v>4300</v>
      </c>
      <c r="G10">
        <f t="shared" si="2"/>
        <v>4300000</v>
      </c>
      <c r="H10">
        <f t="shared" si="3"/>
        <v>4300</v>
      </c>
      <c r="I10" s="1">
        <f t="shared" si="4"/>
        <v>22370</v>
      </c>
    </row>
    <row r="11" spans="1:9">
      <c r="A11">
        <v>2017</v>
      </c>
      <c r="B11" s="1">
        <v>1700</v>
      </c>
      <c r="C11" s="1">
        <f t="shared" si="0"/>
        <v>1700000</v>
      </c>
      <c r="D11" s="1">
        <f t="shared" si="1"/>
        <v>17000</v>
      </c>
      <c r="E11">
        <v>70</v>
      </c>
      <c r="F11" s="1">
        <v>4000</v>
      </c>
      <c r="G11">
        <f t="shared" si="2"/>
        <v>4000000</v>
      </c>
      <c r="H11">
        <f t="shared" si="3"/>
        <v>4000</v>
      </c>
      <c r="I11" s="1">
        <f t="shared" si="4"/>
        <v>21070</v>
      </c>
    </row>
    <row r="12" spans="1:9">
      <c r="A12">
        <v>2018</v>
      </c>
      <c r="B12" s="1">
        <v>1600</v>
      </c>
      <c r="C12" s="1">
        <f t="shared" si="0"/>
        <v>1600000</v>
      </c>
      <c r="D12" s="1">
        <f t="shared" si="1"/>
        <v>16000</v>
      </c>
      <c r="E12">
        <v>70</v>
      </c>
      <c r="F12" s="1">
        <v>3600</v>
      </c>
      <c r="G12">
        <f t="shared" si="2"/>
        <v>3600000</v>
      </c>
      <c r="H12">
        <f t="shared" si="3"/>
        <v>3600</v>
      </c>
      <c r="I12" s="1">
        <f t="shared" si="4"/>
        <v>19670</v>
      </c>
    </row>
    <row r="13" spans="1:9">
      <c r="A13">
        <v>2019</v>
      </c>
      <c r="B13" s="1">
        <v>1550</v>
      </c>
      <c r="C13" s="1">
        <f t="shared" si="0"/>
        <v>1550000</v>
      </c>
      <c r="D13" s="1">
        <f t="shared" si="1"/>
        <v>15500</v>
      </c>
      <c r="E13">
        <v>70</v>
      </c>
      <c r="F13" s="1">
        <v>3300</v>
      </c>
      <c r="G13">
        <f t="shared" si="2"/>
        <v>3300000</v>
      </c>
      <c r="H13">
        <f t="shared" si="3"/>
        <v>3300</v>
      </c>
      <c r="I13" s="1">
        <f t="shared" si="4"/>
        <v>18870</v>
      </c>
    </row>
    <row r="14" spans="1:9">
      <c r="A14">
        <v>2020</v>
      </c>
      <c r="B14" s="1">
        <v>1400</v>
      </c>
      <c r="C14" s="1">
        <f t="shared" si="0"/>
        <v>1400000</v>
      </c>
      <c r="D14" s="1">
        <f t="shared" si="1"/>
        <v>14000</v>
      </c>
      <c r="E14">
        <v>70</v>
      </c>
      <c r="F14" s="1">
        <v>3000</v>
      </c>
      <c r="G14">
        <f t="shared" si="2"/>
        <v>3000000</v>
      </c>
      <c r="H14">
        <f t="shared" si="3"/>
        <v>3000</v>
      </c>
      <c r="I14" s="1">
        <f t="shared" si="4"/>
        <v>17070</v>
      </c>
    </row>
    <row r="15" spans="1:9">
      <c r="A15">
        <v>2021</v>
      </c>
      <c r="B15" s="1">
        <v>1300</v>
      </c>
      <c r="C15" s="1">
        <f t="shared" si="0"/>
        <v>1300000</v>
      </c>
      <c r="D15" s="1">
        <f t="shared" si="1"/>
        <v>13000</v>
      </c>
      <c r="E15">
        <v>70</v>
      </c>
      <c r="F15" s="1">
        <v>2700</v>
      </c>
      <c r="G15">
        <f t="shared" si="2"/>
        <v>2700000</v>
      </c>
      <c r="H15">
        <f t="shared" si="3"/>
        <v>2700</v>
      </c>
      <c r="I15" s="1">
        <f t="shared" si="4"/>
        <v>15770</v>
      </c>
    </row>
    <row r="16" spans="1:9">
      <c r="A16">
        <v>2022</v>
      </c>
      <c r="B16" s="1">
        <v>1200</v>
      </c>
      <c r="C16" s="1">
        <f t="shared" si="0"/>
        <v>1200000</v>
      </c>
      <c r="D16" s="1">
        <f t="shared" si="1"/>
        <v>12000</v>
      </c>
      <c r="E16">
        <v>70</v>
      </c>
      <c r="F16" s="1">
        <v>2400</v>
      </c>
      <c r="G16">
        <f t="shared" si="2"/>
        <v>2400000</v>
      </c>
      <c r="H16">
        <f t="shared" si="3"/>
        <v>2400</v>
      </c>
      <c r="I16" s="1">
        <f t="shared" si="4"/>
        <v>14470</v>
      </c>
    </row>
    <row r="17" spans="1:9">
      <c r="A17">
        <v>2023</v>
      </c>
      <c r="B17" s="1">
        <v>1200</v>
      </c>
      <c r="C17" s="1">
        <f t="shared" si="0"/>
        <v>1200000</v>
      </c>
      <c r="D17" s="1">
        <f t="shared" si="1"/>
        <v>12000</v>
      </c>
      <c r="E17">
        <v>70</v>
      </c>
      <c r="F17" s="1">
        <v>2300</v>
      </c>
      <c r="G17">
        <f t="shared" si="2"/>
        <v>2300000</v>
      </c>
      <c r="H17">
        <f t="shared" si="3"/>
        <v>2300</v>
      </c>
      <c r="I17" s="1">
        <f t="shared" si="4"/>
        <v>14370</v>
      </c>
    </row>
    <row r="18" spans="1:9">
      <c r="A18">
        <v>2024</v>
      </c>
      <c r="B18" s="1">
        <v>1200</v>
      </c>
      <c r="C18" s="1">
        <f t="shared" si="0"/>
        <v>1200000</v>
      </c>
      <c r="D18" s="1">
        <f t="shared" si="1"/>
        <v>12000</v>
      </c>
      <c r="E18">
        <v>70</v>
      </c>
      <c r="F18" s="1">
        <v>2100</v>
      </c>
      <c r="G18">
        <f t="shared" si="2"/>
        <v>2100000</v>
      </c>
      <c r="H18">
        <f t="shared" si="3"/>
        <v>2100</v>
      </c>
      <c r="I18" s="1">
        <f t="shared" si="4"/>
        <v>14170</v>
      </c>
    </row>
    <row r="19" spans="1:9">
      <c r="A19">
        <v>2025</v>
      </c>
      <c r="B19" s="1">
        <v>1150</v>
      </c>
      <c r="C19" s="1">
        <f t="shared" si="0"/>
        <v>1150000</v>
      </c>
      <c r="D19" s="1">
        <f t="shared" si="1"/>
        <v>11500</v>
      </c>
      <c r="E19">
        <v>70</v>
      </c>
      <c r="F19" s="1">
        <v>2000</v>
      </c>
      <c r="G19">
        <f t="shared" si="2"/>
        <v>2000000</v>
      </c>
      <c r="H19">
        <f t="shared" si="3"/>
        <v>2000</v>
      </c>
      <c r="I19" s="1">
        <f t="shared" si="4"/>
        <v>13570</v>
      </c>
    </row>
    <row r="20" spans="1:9">
      <c r="A20">
        <v>2026</v>
      </c>
      <c r="B20" s="1">
        <v>1100</v>
      </c>
      <c r="C20" s="1">
        <f t="shared" si="0"/>
        <v>1100000</v>
      </c>
      <c r="D20" s="1">
        <f t="shared" si="1"/>
        <v>11000</v>
      </c>
      <c r="E20">
        <v>70</v>
      </c>
      <c r="F20" s="1">
        <v>1900</v>
      </c>
      <c r="G20">
        <f t="shared" si="2"/>
        <v>1900000</v>
      </c>
      <c r="H20">
        <f t="shared" si="3"/>
        <v>1900</v>
      </c>
      <c r="I20" s="1">
        <f t="shared" si="4"/>
        <v>12970</v>
      </c>
    </row>
    <row r="21" spans="1:9">
      <c r="A21">
        <v>2027</v>
      </c>
      <c r="B21" s="1">
        <v>1050</v>
      </c>
      <c r="C21" s="1">
        <f t="shared" si="0"/>
        <v>1050000</v>
      </c>
      <c r="D21" s="1">
        <f t="shared" si="1"/>
        <v>10500</v>
      </c>
      <c r="E21">
        <v>70</v>
      </c>
      <c r="F21" s="1">
        <v>1800</v>
      </c>
      <c r="G21">
        <f t="shared" si="2"/>
        <v>1800000</v>
      </c>
      <c r="H21">
        <f t="shared" si="3"/>
        <v>1800</v>
      </c>
      <c r="I21" s="1">
        <f t="shared" si="4"/>
        <v>12370</v>
      </c>
    </row>
    <row r="22" spans="1:9">
      <c r="A22">
        <v>2028</v>
      </c>
      <c r="B22" s="1">
        <v>1000</v>
      </c>
      <c r="C22" s="1">
        <f t="shared" si="0"/>
        <v>1000000</v>
      </c>
      <c r="D22" s="1">
        <f t="shared" si="1"/>
        <v>10000</v>
      </c>
      <c r="E22">
        <v>70</v>
      </c>
      <c r="F22" s="1">
        <v>1700</v>
      </c>
      <c r="G22">
        <f t="shared" si="2"/>
        <v>1700000</v>
      </c>
      <c r="H22">
        <f t="shared" si="3"/>
        <v>1700</v>
      </c>
      <c r="I22" s="1">
        <f t="shared" si="4"/>
        <v>11770</v>
      </c>
    </row>
    <row r="23" spans="1:9">
      <c r="A23">
        <v>2029</v>
      </c>
      <c r="B23" s="1">
        <v>950</v>
      </c>
      <c r="C23" s="1">
        <f t="shared" si="0"/>
        <v>950000</v>
      </c>
      <c r="D23" s="1">
        <f t="shared" si="1"/>
        <v>9500</v>
      </c>
      <c r="E23">
        <v>70</v>
      </c>
      <c r="F23" s="1">
        <v>1600</v>
      </c>
      <c r="G23">
        <f t="shared" si="2"/>
        <v>1600000</v>
      </c>
      <c r="H23">
        <f t="shared" si="3"/>
        <v>1600</v>
      </c>
      <c r="I23" s="1">
        <f t="shared" si="4"/>
        <v>11170</v>
      </c>
    </row>
    <row r="24" spans="1:9">
      <c r="A24">
        <v>2030</v>
      </c>
      <c r="B24" s="1">
        <v>900</v>
      </c>
      <c r="C24" s="1">
        <f t="shared" si="0"/>
        <v>900000</v>
      </c>
      <c r="D24" s="1">
        <f t="shared" si="1"/>
        <v>9000</v>
      </c>
      <c r="E24">
        <v>70</v>
      </c>
      <c r="F24" s="1">
        <v>1500</v>
      </c>
      <c r="G24">
        <f t="shared" si="2"/>
        <v>1500000</v>
      </c>
      <c r="H24">
        <f t="shared" si="3"/>
        <v>1500</v>
      </c>
      <c r="I24" s="1">
        <f t="shared" si="4"/>
        <v>10570</v>
      </c>
    </row>
    <row r="25" spans="1:9">
      <c r="A25">
        <v>2031</v>
      </c>
      <c r="B25" s="1">
        <v>900</v>
      </c>
      <c r="C25" s="1">
        <f t="shared" si="0"/>
        <v>900000</v>
      </c>
      <c r="D25" s="1">
        <f t="shared" si="1"/>
        <v>9000</v>
      </c>
      <c r="E25">
        <v>70</v>
      </c>
      <c r="F25" s="1">
        <v>1450</v>
      </c>
      <c r="G25">
        <f t="shared" si="2"/>
        <v>1450000</v>
      </c>
      <c r="H25">
        <f t="shared" si="3"/>
        <v>1450</v>
      </c>
      <c r="I25" s="1">
        <f t="shared" si="4"/>
        <v>10520</v>
      </c>
    </row>
    <row r="26" spans="1:9">
      <c r="A26">
        <v>2032</v>
      </c>
      <c r="B26" s="1">
        <v>900</v>
      </c>
      <c r="C26" s="1">
        <f t="shared" si="0"/>
        <v>900000</v>
      </c>
      <c r="D26" s="1">
        <f t="shared" si="1"/>
        <v>9000</v>
      </c>
      <c r="E26">
        <v>70</v>
      </c>
      <c r="F26" s="1">
        <v>1400</v>
      </c>
      <c r="G26">
        <f t="shared" si="2"/>
        <v>1400000</v>
      </c>
      <c r="H26">
        <f t="shared" si="3"/>
        <v>1400</v>
      </c>
      <c r="I26" s="1">
        <f t="shared" si="4"/>
        <v>10470</v>
      </c>
    </row>
    <row r="27" spans="1:9">
      <c r="A27">
        <v>2033</v>
      </c>
      <c r="B27" s="1">
        <v>860</v>
      </c>
      <c r="C27" s="1">
        <f t="shared" si="0"/>
        <v>860000</v>
      </c>
      <c r="D27" s="1">
        <f t="shared" si="1"/>
        <v>8600</v>
      </c>
      <c r="E27">
        <v>70</v>
      </c>
      <c r="F27" s="1">
        <v>1350</v>
      </c>
      <c r="G27">
        <f t="shared" si="2"/>
        <v>1350000</v>
      </c>
      <c r="H27">
        <f t="shared" si="3"/>
        <v>1350</v>
      </c>
      <c r="I27" s="1">
        <f t="shared" si="4"/>
        <v>10020</v>
      </c>
    </row>
    <row r="28" spans="1:9">
      <c r="A28">
        <v>2034</v>
      </c>
      <c r="B28" s="1">
        <v>820</v>
      </c>
      <c r="C28" s="1">
        <f t="shared" si="0"/>
        <v>820000</v>
      </c>
      <c r="D28" s="1">
        <f t="shared" si="1"/>
        <v>8200</v>
      </c>
      <c r="E28">
        <v>70</v>
      </c>
      <c r="F28" s="1">
        <v>1300</v>
      </c>
      <c r="G28">
        <f t="shared" si="2"/>
        <v>1300000</v>
      </c>
      <c r="H28">
        <f t="shared" si="3"/>
        <v>1300</v>
      </c>
      <c r="I28" s="1">
        <f t="shared" si="4"/>
        <v>9570</v>
      </c>
    </row>
    <row r="29" spans="1:9">
      <c r="A29">
        <v>2035</v>
      </c>
      <c r="B29" s="1">
        <v>780</v>
      </c>
      <c r="C29" s="1">
        <f t="shared" si="0"/>
        <v>780000</v>
      </c>
      <c r="D29" s="1">
        <f t="shared" si="1"/>
        <v>7800</v>
      </c>
      <c r="E29">
        <v>70</v>
      </c>
      <c r="F29" s="1">
        <v>1250</v>
      </c>
      <c r="G29">
        <f t="shared" si="2"/>
        <v>1250000</v>
      </c>
      <c r="H29">
        <f t="shared" si="3"/>
        <v>1250</v>
      </c>
      <c r="I29" s="1">
        <f t="shared" si="4"/>
        <v>9120</v>
      </c>
    </row>
    <row r="30" spans="1:9">
      <c r="A30">
        <v>2036</v>
      </c>
      <c r="B30" s="1">
        <v>740</v>
      </c>
      <c r="C30" s="1">
        <f t="shared" si="0"/>
        <v>740000</v>
      </c>
      <c r="D30" s="1">
        <f t="shared" si="1"/>
        <v>7400</v>
      </c>
      <c r="E30">
        <v>70</v>
      </c>
      <c r="F30" s="1">
        <v>1200</v>
      </c>
      <c r="G30">
        <f t="shared" si="2"/>
        <v>1200000</v>
      </c>
      <c r="H30">
        <f t="shared" si="3"/>
        <v>1200</v>
      </c>
      <c r="I30" s="1">
        <f t="shared" si="4"/>
        <v>8670</v>
      </c>
    </row>
    <row r="31" spans="1:9">
      <c r="A31">
        <v>2037</v>
      </c>
      <c r="B31" s="1">
        <v>700</v>
      </c>
      <c r="C31" s="1">
        <f t="shared" si="0"/>
        <v>700000</v>
      </c>
      <c r="D31" s="1">
        <f t="shared" si="1"/>
        <v>7000</v>
      </c>
      <c r="E31">
        <v>70</v>
      </c>
      <c r="F31" s="1">
        <v>1150</v>
      </c>
      <c r="G31">
        <f t="shared" si="2"/>
        <v>1150000</v>
      </c>
      <c r="H31">
        <f t="shared" si="3"/>
        <v>1150</v>
      </c>
      <c r="I31" s="1">
        <f t="shared" si="4"/>
        <v>8220</v>
      </c>
    </row>
    <row r="32" spans="1:9">
      <c r="A32">
        <v>2038</v>
      </c>
      <c r="B32" s="1">
        <v>660</v>
      </c>
      <c r="C32" s="1">
        <f t="shared" si="0"/>
        <v>660000</v>
      </c>
      <c r="D32" s="1">
        <f t="shared" si="1"/>
        <v>6600</v>
      </c>
      <c r="E32">
        <v>70</v>
      </c>
      <c r="F32" s="1">
        <v>1100</v>
      </c>
      <c r="G32">
        <f t="shared" si="2"/>
        <v>1100000</v>
      </c>
      <c r="H32">
        <f t="shared" si="3"/>
        <v>1100</v>
      </c>
      <c r="I32" s="1">
        <f t="shared" si="4"/>
        <v>7770</v>
      </c>
    </row>
    <row r="33" spans="1:9">
      <c r="A33">
        <v>2039</v>
      </c>
      <c r="B33" s="1">
        <v>620</v>
      </c>
      <c r="C33" s="1">
        <f t="shared" si="0"/>
        <v>620000</v>
      </c>
      <c r="D33" s="1">
        <f t="shared" si="1"/>
        <v>6200</v>
      </c>
      <c r="E33">
        <v>70</v>
      </c>
      <c r="F33" s="1">
        <v>1050</v>
      </c>
      <c r="G33">
        <f t="shared" si="2"/>
        <v>1050000</v>
      </c>
      <c r="H33">
        <f t="shared" si="3"/>
        <v>1050</v>
      </c>
      <c r="I33" s="1">
        <f t="shared" si="4"/>
        <v>7320</v>
      </c>
    </row>
    <row r="34" spans="1:9">
      <c r="A34">
        <v>2040</v>
      </c>
      <c r="B34" s="1">
        <v>580</v>
      </c>
      <c r="C34" s="1">
        <f t="shared" si="0"/>
        <v>580000</v>
      </c>
      <c r="D34" s="1">
        <f t="shared" si="1"/>
        <v>5800</v>
      </c>
      <c r="E34">
        <v>70</v>
      </c>
      <c r="F34" s="1">
        <v>1000</v>
      </c>
      <c r="G34">
        <f t="shared" si="2"/>
        <v>1000000</v>
      </c>
      <c r="H34">
        <f t="shared" si="3"/>
        <v>1000</v>
      </c>
      <c r="I34" s="1">
        <f t="shared" si="4"/>
        <v>6870</v>
      </c>
    </row>
    <row r="35" spans="1:9">
      <c r="A35">
        <v>2041</v>
      </c>
      <c r="B35" s="1">
        <v>540</v>
      </c>
      <c r="C35" s="1">
        <f t="shared" si="0"/>
        <v>540000</v>
      </c>
      <c r="D35" s="1">
        <f t="shared" si="1"/>
        <v>5400</v>
      </c>
      <c r="E35">
        <v>70</v>
      </c>
      <c r="F35" s="1">
        <v>950</v>
      </c>
      <c r="G35">
        <f t="shared" si="2"/>
        <v>950000</v>
      </c>
      <c r="H35">
        <f t="shared" si="3"/>
        <v>950</v>
      </c>
      <c r="I35" s="1">
        <f t="shared" si="4"/>
        <v>6420</v>
      </c>
    </row>
    <row r="36" spans="1:9">
      <c r="A36">
        <v>2042</v>
      </c>
      <c r="B36" s="1">
        <v>500</v>
      </c>
      <c r="C36" s="1">
        <f t="shared" si="0"/>
        <v>500000</v>
      </c>
      <c r="D36" s="1">
        <f t="shared" si="1"/>
        <v>5000</v>
      </c>
      <c r="E36">
        <v>70</v>
      </c>
      <c r="F36" s="1">
        <v>900</v>
      </c>
      <c r="G36">
        <f t="shared" si="2"/>
        <v>900000</v>
      </c>
      <c r="H36">
        <f t="shared" si="3"/>
        <v>900</v>
      </c>
      <c r="I36" s="1">
        <f t="shared" si="4"/>
        <v>5970</v>
      </c>
    </row>
    <row r="37" spans="1:9">
      <c r="A37">
        <v>2043</v>
      </c>
      <c r="B37" s="1">
        <v>460</v>
      </c>
      <c r="C37" s="1">
        <f t="shared" si="0"/>
        <v>460000</v>
      </c>
      <c r="D37" s="1">
        <f t="shared" si="1"/>
        <v>4600</v>
      </c>
      <c r="E37">
        <v>70</v>
      </c>
      <c r="F37" s="1">
        <v>850</v>
      </c>
      <c r="G37">
        <f t="shared" si="2"/>
        <v>850000</v>
      </c>
      <c r="H37">
        <f t="shared" si="3"/>
        <v>850</v>
      </c>
      <c r="I37" s="1">
        <f t="shared" si="4"/>
        <v>5520</v>
      </c>
    </row>
    <row r="38" spans="1:9">
      <c r="A38">
        <v>2044</v>
      </c>
      <c r="B38" s="1">
        <v>420</v>
      </c>
      <c r="C38" s="1">
        <f t="shared" si="0"/>
        <v>420000</v>
      </c>
      <c r="D38" s="1">
        <f t="shared" si="1"/>
        <v>4200</v>
      </c>
      <c r="E38">
        <v>70</v>
      </c>
      <c r="F38" s="1">
        <v>800</v>
      </c>
      <c r="G38">
        <f t="shared" si="2"/>
        <v>800000</v>
      </c>
      <c r="H38">
        <f t="shared" si="3"/>
        <v>800</v>
      </c>
      <c r="I38" s="1">
        <f t="shared" si="4"/>
        <v>5070</v>
      </c>
    </row>
    <row r="39" spans="1:9">
      <c r="A39">
        <v>2045</v>
      </c>
      <c r="B39" s="1">
        <v>380</v>
      </c>
      <c r="C39" s="1">
        <f t="shared" si="0"/>
        <v>380000</v>
      </c>
      <c r="D39" s="1">
        <f t="shared" si="1"/>
        <v>3800</v>
      </c>
      <c r="E39">
        <v>70</v>
      </c>
      <c r="F39" s="1">
        <v>750</v>
      </c>
      <c r="G39">
        <f t="shared" si="2"/>
        <v>750000</v>
      </c>
      <c r="H39">
        <f t="shared" si="3"/>
        <v>750</v>
      </c>
      <c r="I39" s="1">
        <f t="shared" si="4"/>
        <v>4620</v>
      </c>
    </row>
    <row r="40" spans="1:9">
      <c r="A40">
        <v>2046</v>
      </c>
      <c r="B40" s="1">
        <v>340</v>
      </c>
      <c r="C40" s="1">
        <f t="shared" si="0"/>
        <v>340000</v>
      </c>
      <c r="D40" s="1">
        <f t="shared" si="1"/>
        <v>3400</v>
      </c>
      <c r="E40">
        <v>70</v>
      </c>
      <c r="F40" s="1">
        <v>700</v>
      </c>
      <c r="G40">
        <f t="shared" si="2"/>
        <v>700000</v>
      </c>
      <c r="H40">
        <f t="shared" si="3"/>
        <v>700</v>
      </c>
      <c r="I40" s="1">
        <f t="shared" si="4"/>
        <v>4170</v>
      </c>
    </row>
    <row r="41" spans="1:9">
      <c r="A41">
        <v>2047</v>
      </c>
      <c r="B41" s="1">
        <v>310</v>
      </c>
      <c r="C41" s="1">
        <f t="shared" si="0"/>
        <v>310000</v>
      </c>
      <c r="D41" s="1">
        <f t="shared" si="1"/>
        <v>3100</v>
      </c>
      <c r="E41">
        <v>70</v>
      </c>
      <c r="F41" s="1">
        <v>650</v>
      </c>
      <c r="G41">
        <f t="shared" si="2"/>
        <v>650000</v>
      </c>
      <c r="H41">
        <f t="shared" si="3"/>
        <v>650</v>
      </c>
      <c r="I41" s="1">
        <f t="shared" si="4"/>
        <v>3820</v>
      </c>
    </row>
    <row r="42" spans="1:9">
      <c r="A42">
        <v>2048</v>
      </c>
      <c r="B42" s="1">
        <v>270</v>
      </c>
      <c r="C42" s="1">
        <f t="shared" si="0"/>
        <v>270000</v>
      </c>
      <c r="D42" s="1">
        <f t="shared" si="1"/>
        <v>2700</v>
      </c>
      <c r="E42">
        <v>70</v>
      </c>
      <c r="F42" s="1">
        <v>600</v>
      </c>
      <c r="G42">
        <f t="shared" si="2"/>
        <v>600000</v>
      </c>
      <c r="H42">
        <f t="shared" si="3"/>
        <v>600</v>
      </c>
      <c r="I42" s="1">
        <f t="shared" si="4"/>
        <v>3370</v>
      </c>
    </row>
    <row r="43" spans="1:9">
      <c r="A43">
        <v>2049</v>
      </c>
      <c r="B43" s="1">
        <v>230</v>
      </c>
      <c r="C43" s="1">
        <f t="shared" si="0"/>
        <v>230000</v>
      </c>
      <c r="D43" s="1">
        <f t="shared" si="1"/>
        <v>2300</v>
      </c>
      <c r="E43">
        <v>70</v>
      </c>
      <c r="F43" s="1">
        <v>550</v>
      </c>
      <c r="G43">
        <f t="shared" si="2"/>
        <v>550000</v>
      </c>
      <c r="H43">
        <f t="shared" si="3"/>
        <v>550</v>
      </c>
      <c r="I43" s="1">
        <f t="shared" si="4"/>
        <v>2920</v>
      </c>
    </row>
    <row r="44" spans="1:9">
      <c r="A44">
        <v>2050</v>
      </c>
      <c r="B44" s="1">
        <v>200</v>
      </c>
      <c r="C44" s="1">
        <f t="shared" si="0"/>
        <v>200000</v>
      </c>
      <c r="D44" s="1">
        <f t="shared" si="1"/>
        <v>2000</v>
      </c>
      <c r="E44">
        <v>70</v>
      </c>
      <c r="F44" s="1">
        <v>500</v>
      </c>
      <c r="G44">
        <f t="shared" si="2"/>
        <v>500000</v>
      </c>
      <c r="H44">
        <f t="shared" si="3"/>
        <v>500</v>
      </c>
      <c r="I44" s="1">
        <f t="shared" si="4"/>
        <v>2570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7E3B-A8A3-4921-9108-EADE0BD90B8D}">
  <dimension ref="A1:M23"/>
  <sheetViews>
    <sheetView workbookViewId="0">
      <selection activeCell="C21" sqref="C21"/>
    </sheetView>
  </sheetViews>
  <sheetFormatPr defaultRowHeight="15"/>
  <cols>
    <col min="1" max="1" width="17.28515625" bestFit="1" customWidth="1"/>
    <col min="2" max="2" width="13.85546875" bestFit="1" customWidth="1"/>
    <col min="3" max="3" width="14.140625" bestFit="1" customWidth="1"/>
    <col min="4" max="4" width="12" bestFit="1" customWidth="1"/>
    <col min="5" max="5" width="16" bestFit="1" customWidth="1"/>
    <col min="6" max="6" width="16.5703125" bestFit="1" customWidth="1"/>
    <col min="7" max="13" width="12" bestFit="1" customWidth="1"/>
  </cols>
  <sheetData>
    <row r="1" spans="1:13">
      <c r="A1" t="s">
        <v>162</v>
      </c>
      <c r="B1" t="s">
        <v>2</v>
      </c>
      <c r="C1" t="s">
        <v>55</v>
      </c>
      <c r="D1" t="s">
        <v>163</v>
      </c>
      <c r="E1" t="s">
        <v>75</v>
      </c>
      <c r="F1" t="s">
        <v>76</v>
      </c>
      <c r="G1" t="s">
        <v>105</v>
      </c>
      <c r="H1" t="s">
        <v>86</v>
      </c>
      <c r="I1" t="s">
        <v>136</v>
      </c>
      <c r="J1" t="s">
        <v>137</v>
      </c>
      <c r="K1" t="s">
        <v>165</v>
      </c>
      <c r="L1" t="s">
        <v>160</v>
      </c>
      <c r="M1" t="s">
        <v>164</v>
      </c>
    </row>
    <row r="2" spans="1:13">
      <c r="A2">
        <v>2009</v>
      </c>
      <c r="B2" s="48">
        <v>3214285.7142857146</v>
      </c>
      <c r="C2" s="48">
        <v>4285714.2857142864</v>
      </c>
      <c r="D2" s="48">
        <v>8214285.7142857146</v>
      </c>
      <c r="E2" s="48">
        <v>12142857.142857144</v>
      </c>
      <c r="F2" s="48">
        <v>12142857.142857144</v>
      </c>
      <c r="G2" s="48">
        <v>8571428.5714285728</v>
      </c>
      <c r="H2" s="48">
        <v>13642857.142857144</v>
      </c>
      <c r="I2" s="48">
        <v>1331428.5714285716</v>
      </c>
      <c r="J2" s="48">
        <v>1531428.5714285716</v>
      </c>
      <c r="K2" s="48">
        <v>6000000</v>
      </c>
      <c r="L2" s="48">
        <v>5928571.4285714291</v>
      </c>
      <c r="M2" s="48">
        <v>9098063.9228083082</v>
      </c>
    </row>
    <row r="3" spans="1:13">
      <c r="A3">
        <v>2010</v>
      </c>
      <c r="B3" s="48">
        <v>2812500</v>
      </c>
      <c r="C3" s="48">
        <v>4375000</v>
      </c>
      <c r="D3" s="48">
        <v>5312500</v>
      </c>
      <c r="E3" s="48">
        <v>8750000</v>
      </c>
      <c r="F3" s="48">
        <v>8750000</v>
      </c>
      <c r="G3" s="48">
        <v>7375000</v>
      </c>
      <c r="H3" s="48">
        <v>11875000</v>
      </c>
      <c r="I3" s="48">
        <v>1156250</v>
      </c>
      <c r="J3" s="48">
        <v>1337500</v>
      </c>
      <c r="K3" s="48">
        <v>5237500</v>
      </c>
      <c r="L3" s="48">
        <v>5175000</v>
      </c>
      <c r="M3" s="48">
        <v>7960805.9324572682</v>
      </c>
    </row>
    <row r="4" spans="1:13">
      <c r="A4">
        <v>2011</v>
      </c>
      <c r="B4" s="48">
        <v>3142857.1428571432</v>
      </c>
      <c r="C4" s="48">
        <v>7857142.8571428573</v>
      </c>
      <c r="D4" s="48">
        <v>5000000</v>
      </c>
      <c r="E4" s="48">
        <v>9285714.2857142854</v>
      </c>
      <c r="F4" s="48">
        <v>8214285.7142857146</v>
      </c>
      <c r="G4" s="48">
        <v>8357142.8571428573</v>
      </c>
      <c r="H4" s="48">
        <v>13500000</v>
      </c>
      <c r="I4" s="48">
        <v>1312857.142857143</v>
      </c>
      <c r="J4" s="48">
        <v>1527142.8571428573</v>
      </c>
      <c r="K4" s="48">
        <v>5957142.8571428573</v>
      </c>
      <c r="L4" s="48">
        <v>5885714.2857142864</v>
      </c>
      <c r="M4" s="48">
        <v>9098063.9228083082</v>
      </c>
    </row>
    <row r="5" spans="1:13">
      <c r="A5">
        <v>2012</v>
      </c>
      <c r="B5" s="48">
        <v>2666666.6666666665</v>
      </c>
      <c r="C5" s="48">
        <v>7333333.333333333</v>
      </c>
      <c r="D5" s="48">
        <v>4000000</v>
      </c>
      <c r="E5" s="48">
        <v>7333333.333333333</v>
      </c>
      <c r="F5" s="48">
        <v>6666666.666666667</v>
      </c>
      <c r="G5" s="48">
        <v>7733333.333333333</v>
      </c>
      <c r="H5" s="48">
        <v>12533333.333333334</v>
      </c>
      <c r="I5" s="48">
        <v>1218666.6666666667</v>
      </c>
      <c r="J5" s="48">
        <v>1421333.3333333333</v>
      </c>
      <c r="K5" s="48">
        <v>5533333.333333333</v>
      </c>
      <c r="L5" s="48">
        <v>5466666.666666667</v>
      </c>
      <c r="M5" s="48">
        <v>8491526.3279544208</v>
      </c>
    </row>
    <row r="6" spans="1:13">
      <c r="A6">
        <v>2013</v>
      </c>
      <c r="B6" s="48">
        <v>2191780.8219178081</v>
      </c>
      <c r="C6" s="48">
        <v>7534246.5753424661</v>
      </c>
      <c r="D6" s="48">
        <v>3767123.2876712331</v>
      </c>
      <c r="E6" s="48">
        <v>6164383.5616438361</v>
      </c>
      <c r="F6" s="48">
        <v>5821917.8082191786</v>
      </c>
      <c r="G6" s="48">
        <v>7876712.3287671236</v>
      </c>
      <c r="H6" s="48">
        <v>12808219.178082192</v>
      </c>
      <c r="I6" s="48">
        <v>1246575.3424657534</v>
      </c>
      <c r="J6" s="48">
        <v>1456164.3835616438</v>
      </c>
      <c r="K6" s="48">
        <v>5657534.2465753425</v>
      </c>
      <c r="L6" s="48">
        <v>5602739.7260273974</v>
      </c>
      <c r="M6" s="48">
        <v>8724170.8848846778</v>
      </c>
    </row>
    <row r="7" spans="1:13">
      <c r="A7">
        <v>2014</v>
      </c>
      <c r="B7" s="48">
        <v>2562263.0617271792</v>
      </c>
      <c r="C7" s="48">
        <v>8742485.4537113607</v>
      </c>
      <c r="D7" s="48">
        <v>2772881.0063978997</v>
      </c>
      <c r="E7" s="48">
        <v>4499974.1023443714</v>
      </c>
      <c r="F7" s="48">
        <v>3697356.8118373798</v>
      </c>
      <c r="G7" s="48">
        <v>7816679.6706785383</v>
      </c>
      <c r="H7" s="48">
        <v>12768785.886043198</v>
      </c>
      <c r="I7" s="48">
        <v>1236997.5163916415</v>
      </c>
      <c r="J7" s="48">
        <v>1446876.4137831663</v>
      </c>
      <c r="K7" s="48">
        <v>5620953.8380254218</v>
      </c>
      <c r="L7" s="48">
        <v>5586678.2014554059</v>
      </c>
      <c r="M7" s="48">
        <v>8724170.8848846778</v>
      </c>
    </row>
    <row r="8" spans="1:13">
      <c r="A8">
        <v>2015</v>
      </c>
      <c r="B8" s="48">
        <v>2038585.5825471766</v>
      </c>
      <c r="C8" s="48">
        <v>6763872.9482176611</v>
      </c>
      <c r="D8" s="48">
        <v>2111322.9885122348</v>
      </c>
      <c r="E8" s="48">
        <v>3365570.3654351705</v>
      </c>
      <c r="F8" s="48">
        <v>2444689.7761720605</v>
      </c>
      <c r="G8" s="48">
        <v>6200866.665418731</v>
      </c>
      <c r="H8" s="48">
        <v>10131754.018273406</v>
      </c>
      <c r="I8" s="48">
        <v>981530.63800641114</v>
      </c>
      <c r="J8" s="48">
        <v>1148064.9805018601</v>
      </c>
      <c r="K8" s="48">
        <v>4460104.6758245192</v>
      </c>
      <c r="L8" s="48">
        <v>4430337.9379837904</v>
      </c>
      <c r="M8" s="48">
        <v>6922439.9412671905</v>
      </c>
    </row>
    <row r="9" spans="1:13">
      <c r="A9">
        <v>2016</v>
      </c>
      <c r="B9" s="48">
        <v>2129313.159299951</v>
      </c>
      <c r="C9" s="48">
        <v>6890108.5330269597</v>
      </c>
      <c r="D9" s="48">
        <v>2108715.4280124721</v>
      </c>
      <c r="E9" s="48">
        <v>3346156.2216665181</v>
      </c>
      <c r="F9" s="48">
        <v>2444094.4185143127</v>
      </c>
      <c r="G9" s="48">
        <v>6449686.0572822839</v>
      </c>
      <c r="H9" s="48">
        <v>10574634.478011573</v>
      </c>
      <c r="I9" s="48">
        <v>1026145.6670067025</v>
      </c>
      <c r="J9" s="48">
        <v>1200249.7523428539</v>
      </c>
      <c r="K9" s="48">
        <v>4662836.7065438163</v>
      </c>
      <c r="L9" s="48">
        <v>4629030.3623042386</v>
      </c>
      <c r="M9" s="48">
        <v>7237096.3022338804</v>
      </c>
    </row>
    <row r="10" spans="1:13">
      <c r="A10">
        <v>2017</v>
      </c>
      <c r="B10" s="48">
        <v>2178553.2271283418</v>
      </c>
      <c r="C10" s="48">
        <v>7006608.6841633096</v>
      </c>
      <c r="D10" s="48">
        <v>2081084.7104361109</v>
      </c>
      <c r="E10" s="48">
        <v>3285776.7222737828</v>
      </c>
      <c r="F10" s="48">
        <v>2414695.9794198754</v>
      </c>
      <c r="G10" s="48">
        <v>6641508.1057214309</v>
      </c>
      <c r="H10" s="48">
        <v>10929579.981751563</v>
      </c>
      <c r="I10" s="48">
        <v>1049447.0283234799</v>
      </c>
      <c r="J10" s="48">
        <v>1227504.6090839</v>
      </c>
      <c r="K10" s="48">
        <v>4768718.7916645827</v>
      </c>
      <c r="L10" s="48">
        <v>4734420.3787205629</v>
      </c>
      <c r="M10" s="48">
        <v>7492523.2305480177</v>
      </c>
    </row>
    <row r="11" spans="1:13">
      <c r="A11">
        <v>2018</v>
      </c>
      <c r="B11" s="48">
        <v>2167495.5354070221</v>
      </c>
      <c r="C11" s="48">
        <v>6879928.5341340061</v>
      </c>
      <c r="D11" s="48">
        <v>1979028.7424593095</v>
      </c>
      <c r="E11" s="48">
        <v>3107297.5915281116</v>
      </c>
      <c r="F11" s="48">
        <v>2299035.3843778749</v>
      </c>
      <c r="G11" s="48">
        <v>6605694.1756682638</v>
      </c>
      <c r="H11" s="48">
        <v>10911303.092149975</v>
      </c>
      <c r="I11" s="48">
        <v>1046314.0347548591</v>
      </c>
      <c r="J11" s="48">
        <v>1224092.2171545646</v>
      </c>
      <c r="K11" s="48">
        <v>4755462.028799885</v>
      </c>
      <c r="L11" s="48">
        <v>4719210.3105535489</v>
      </c>
      <c r="M11" s="48">
        <v>7492523.2305480177</v>
      </c>
    </row>
    <row r="12" spans="1:13">
      <c r="A12">
        <v>2019</v>
      </c>
      <c r="B12" s="48">
        <v>2107401.6062587616</v>
      </c>
      <c r="C12" s="48">
        <v>6598001.2948149387</v>
      </c>
      <c r="D12" s="48">
        <v>1833823.9750691173</v>
      </c>
      <c r="E12" s="48">
        <v>2861489.3007644531</v>
      </c>
      <c r="F12" s="48">
        <v>2133182.2654430955</v>
      </c>
      <c r="G12" s="48">
        <v>6418864.6652590046</v>
      </c>
      <c r="H12" s="48">
        <v>10642611.807087498</v>
      </c>
      <c r="I12" s="48">
        <v>1018404.742928851</v>
      </c>
      <c r="J12" s="48">
        <v>1191689.5244696664</v>
      </c>
      <c r="K12" s="48">
        <v>4659175.9179018671</v>
      </c>
      <c r="L12" s="48">
        <v>4620292.1310259728</v>
      </c>
      <c r="M12" s="48">
        <v>7320281.3172020866</v>
      </c>
    </row>
    <row r="13" spans="1:13">
      <c r="A13">
        <v>2020</v>
      </c>
      <c r="B13" s="48">
        <v>1984668.2728163747</v>
      </c>
      <c r="C13" s="48">
        <v>6122372.8249609647</v>
      </c>
      <c r="D13" s="48">
        <v>1639868.788619403</v>
      </c>
      <c r="E13" s="48">
        <v>2541074.3810122316</v>
      </c>
      <c r="F13" s="48">
        <v>1910388.1142932517</v>
      </c>
      <c r="G13" s="48">
        <v>6036939.6393833039</v>
      </c>
      <c r="H13" s="48">
        <v>10047322.734787792</v>
      </c>
      <c r="I13" s="48">
        <v>956504.59451360558</v>
      </c>
      <c r="J13" s="48">
        <v>1120055.2943919974</v>
      </c>
      <c r="K13" s="48">
        <v>4394864.4165116576</v>
      </c>
      <c r="L13" s="48">
        <v>4356927.3774110693</v>
      </c>
      <c r="M13" s="48">
        <v>6922439.9412671905</v>
      </c>
    </row>
    <row r="14" spans="1:13">
      <c r="A14">
        <v>2021</v>
      </c>
      <c r="B14" s="48">
        <v>2160971.1155537716</v>
      </c>
      <c r="C14" s="48">
        <v>6547865.3267220343</v>
      </c>
      <c r="D14" s="48">
        <v>1746661.1410450132</v>
      </c>
      <c r="E14" s="48">
        <v>2700680.1828222945</v>
      </c>
      <c r="F14" s="48">
        <v>2044117.9803513133</v>
      </c>
      <c r="G14" s="48">
        <v>6575679.3672355684</v>
      </c>
      <c r="H14" s="48">
        <v>10985716.142670738</v>
      </c>
      <c r="I14" s="48">
        <v>1044429.7362505699</v>
      </c>
      <c r="J14" s="48">
        <v>1223116.5715321128</v>
      </c>
      <c r="K14" s="48">
        <v>4801267.1914624032</v>
      </c>
      <c r="L14" s="48">
        <v>4758440.0109386025</v>
      </c>
      <c r="M14" s="48">
        <v>7581719.9356735898</v>
      </c>
    </row>
    <row r="15" spans="1:13">
      <c r="A15">
        <v>2022</v>
      </c>
      <c r="B15" s="48">
        <v>1806744.5381413179</v>
      </c>
      <c r="C15" s="48">
        <v>5367830.7499289308</v>
      </c>
      <c r="D15" s="48">
        <v>1425711.4314257714</v>
      </c>
      <c r="E15" s="48">
        <v>2199354.2766102008</v>
      </c>
      <c r="F15" s="48">
        <v>1676561.1418404141</v>
      </c>
      <c r="G15" s="48">
        <v>5493156.8687231168</v>
      </c>
      <c r="H15" s="48">
        <v>9212466.2036820669</v>
      </c>
      <c r="I15" s="48">
        <v>874600.78704079648</v>
      </c>
      <c r="J15" s="48">
        <v>1024329.3178738129</v>
      </c>
      <c r="K15" s="48">
        <v>4022854.0518219946</v>
      </c>
      <c r="L15" s="48">
        <v>3985806.4985442399</v>
      </c>
      <c r="M15" s="48">
        <v>6368644.7459658151</v>
      </c>
    </row>
    <row r="16" spans="1:13">
      <c r="A16">
        <v>2023</v>
      </c>
      <c r="B16" s="48">
        <v>1957263.8667435402</v>
      </c>
      <c r="C16" s="48">
        <v>5690711.5493601672</v>
      </c>
      <c r="D16" s="48">
        <v>1504595.1134497083</v>
      </c>
      <c r="E16" s="48">
        <v>2315366.5213583419</v>
      </c>
      <c r="F16" s="48">
        <v>1778329.5436801368</v>
      </c>
      <c r="G16" s="48">
        <v>5937779.3191586966</v>
      </c>
      <c r="H16" s="48">
        <v>9996663.9646964278</v>
      </c>
      <c r="I16" s="48">
        <v>947757.82591356768</v>
      </c>
      <c r="J16" s="48">
        <v>1110104.2832596698</v>
      </c>
      <c r="K16" s="48">
        <v>4361566.4324141862</v>
      </c>
      <c r="L16" s="48">
        <v>4320131.5156005258</v>
      </c>
      <c r="M16" s="48">
        <v>6885678.8607976856</v>
      </c>
    </row>
    <row r="17" spans="1:13">
      <c r="A17">
        <v>2024</v>
      </c>
      <c r="B17" s="48">
        <v>2189976.6854849542</v>
      </c>
      <c r="C17" s="48">
        <v>6350107.6987984516</v>
      </c>
      <c r="D17" s="48">
        <v>1637492.1674654779</v>
      </c>
      <c r="E17" s="48">
        <v>2513317.2227916443</v>
      </c>
      <c r="F17" s="48">
        <v>1945811.2421110207</v>
      </c>
      <c r="G17" s="48">
        <v>6624825.7055230308</v>
      </c>
      <c r="H17" s="48">
        <v>11196823.76995044</v>
      </c>
      <c r="I17" s="48">
        <v>1060091.017687544</v>
      </c>
      <c r="J17" s="48">
        <v>1241785.3123203348</v>
      </c>
      <c r="K17" s="48">
        <v>4881016.5234597381</v>
      </c>
      <c r="L17" s="48">
        <v>4833219.8822564706</v>
      </c>
      <c r="M17" s="48">
        <v>7684160.2487926595</v>
      </c>
    </row>
    <row r="18" spans="1:13">
      <c r="A18">
        <v>2025</v>
      </c>
      <c r="B18" s="48">
        <v>2186197.3194166925</v>
      </c>
      <c r="C18" s="48">
        <v>6315514.6349001275</v>
      </c>
      <c r="D18" s="48">
        <v>1586902.0125239661</v>
      </c>
      <c r="E18" s="48">
        <v>2428906.153327588</v>
      </c>
      <c r="F18" s="48">
        <v>1896423.4839955471</v>
      </c>
      <c r="G18" s="48">
        <v>6587769.5408435408</v>
      </c>
      <c r="H18" s="48">
        <v>11177878.213656109</v>
      </c>
      <c r="I18" s="48">
        <v>1056676.3924329041</v>
      </c>
      <c r="J18" s="48">
        <v>1237923.4490933418</v>
      </c>
      <c r="K18" s="48">
        <v>4868562.1435967442</v>
      </c>
      <c r="L18" s="48">
        <v>4819457.5192554342</v>
      </c>
      <c r="M18" s="48">
        <v>7642917.2006701557</v>
      </c>
    </row>
    <row r="19" spans="1:13">
      <c r="A19">
        <v>2026</v>
      </c>
      <c r="B19" s="48">
        <v>2185921.8062767428</v>
      </c>
      <c r="C19" s="48">
        <v>6280921.5710018072</v>
      </c>
      <c r="D19" s="48">
        <v>1570293.5392517359</v>
      </c>
      <c r="E19" s="48">
        <v>2403554.2096749772</v>
      </c>
      <c r="F19" s="48">
        <v>1879374.9781967856</v>
      </c>
      <c r="G19" s="48">
        <v>6550713.3761640508</v>
      </c>
      <c r="H19" s="48">
        <v>11158932.657361776</v>
      </c>
      <c r="I19" s="48">
        <v>1045921.0340723629</v>
      </c>
      <c r="J19" s="48">
        <v>1226892.3081914966</v>
      </c>
      <c r="K19" s="48">
        <v>4856113.7288034605</v>
      </c>
      <c r="L19" s="48">
        <v>4805700.4465125445</v>
      </c>
      <c r="M19" s="48">
        <v>7601680.8563406514</v>
      </c>
    </row>
    <row r="20" spans="1:13">
      <c r="A20">
        <v>2027</v>
      </c>
      <c r="B20" s="48">
        <v>2186563.5987674482</v>
      </c>
      <c r="C20" s="48">
        <v>6246328.5071034841</v>
      </c>
      <c r="D20" s="48">
        <v>1553685.0659795059</v>
      </c>
      <c r="E20" s="48">
        <v>2378202.2660223665</v>
      </c>
      <c r="F20" s="48">
        <v>1862326.4723980241</v>
      </c>
      <c r="G20" s="48">
        <v>6513674.0042639244</v>
      </c>
      <c r="H20" s="48">
        <v>11139987.101067444</v>
      </c>
      <c r="I20" s="48">
        <v>1037756.7643083339</v>
      </c>
      <c r="J20" s="48">
        <v>1218391.7925879487</v>
      </c>
      <c r="K20" s="48">
        <v>4843661.1509572743</v>
      </c>
      <c r="L20" s="48">
        <v>4791939.8150351653</v>
      </c>
      <c r="M20" s="48">
        <v>7560440.7891330952</v>
      </c>
    </row>
    <row r="21" spans="1:13">
      <c r="A21">
        <v>2028</v>
      </c>
      <c r="B21" s="48">
        <v>2185807.8547360478</v>
      </c>
      <c r="C21" s="48">
        <v>6211735.443205162</v>
      </c>
      <c r="D21" s="48">
        <v>1537076.5927072754</v>
      </c>
      <c r="E21" s="48">
        <v>2352850.3223697548</v>
      </c>
      <c r="F21" s="48">
        <v>1845277.9665992628</v>
      </c>
      <c r="G21" s="48">
        <v>6476634.632363799</v>
      </c>
      <c r="H21" s="48">
        <v>11121041.544773109</v>
      </c>
      <c r="I21" s="48">
        <v>1030226.2756190584</v>
      </c>
      <c r="J21" s="48">
        <v>1210510.1561637996</v>
      </c>
      <c r="K21" s="48">
        <v>4831208.6420168271</v>
      </c>
      <c r="L21" s="48">
        <v>4778178.8376851957</v>
      </c>
      <c r="M21" s="48">
        <v>7519199.0890620053</v>
      </c>
    </row>
    <row r="22" spans="1:13">
      <c r="A22">
        <v>2029</v>
      </c>
      <c r="B22" s="48">
        <v>2186335.7939001704</v>
      </c>
      <c r="C22" s="48">
        <v>6177142.3793068416</v>
      </c>
      <c r="D22" s="48">
        <v>1520468.1194350447</v>
      </c>
      <c r="E22" s="48">
        <v>2327498.378717144</v>
      </c>
      <c r="F22" s="48">
        <v>1828229.4608005015</v>
      </c>
      <c r="G22" s="48">
        <v>6439611.9679005314</v>
      </c>
      <c r="H22" s="48">
        <v>11102095.98847878</v>
      </c>
      <c r="I22" s="48">
        <v>1025025.9934062324</v>
      </c>
      <c r="J22" s="48">
        <v>1204904.7294594152</v>
      </c>
      <c r="K22" s="48">
        <v>4818760.3773890957</v>
      </c>
      <c r="L22" s="48">
        <v>4764422.1242872253</v>
      </c>
      <c r="M22" s="48">
        <v>7477963.959648299</v>
      </c>
    </row>
    <row r="23" spans="1:13">
      <c r="A23">
        <v>2030</v>
      </c>
      <c r="B23" s="48">
        <v>2186994.1668870663</v>
      </c>
      <c r="C23" s="48">
        <v>6142549.3154085213</v>
      </c>
      <c r="D23" s="48">
        <v>1503859.6461628145</v>
      </c>
      <c r="E23" s="48">
        <v>2302146.4350645333</v>
      </c>
      <c r="F23" s="48">
        <v>1811180.9550017398</v>
      </c>
      <c r="G23" s="48">
        <v>6402589.3034372628</v>
      </c>
      <c r="H23" s="48">
        <v>11083150.432184447</v>
      </c>
      <c r="I23" s="48">
        <v>1019464.9641803814</v>
      </c>
      <c r="J23" s="48">
        <v>1198946.6514591</v>
      </c>
      <c r="K23" s="48">
        <v>4806307.8147581285</v>
      </c>
      <c r="L23" s="48">
        <v>4750661.257934656</v>
      </c>
      <c r="M23" s="48">
        <v>7436722.3454628959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473-9770-4B08-B0D3-691C4E9F1DF9}">
  <dimension ref="A1:M43"/>
  <sheetViews>
    <sheetView topLeftCell="K4" workbookViewId="0">
      <selection activeCell="AK15" sqref="AK15"/>
    </sheetView>
  </sheetViews>
  <sheetFormatPr defaultRowHeight="15"/>
  <cols>
    <col min="1" max="1" width="17.8554687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1.85546875" customWidth="1"/>
  </cols>
  <sheetData>
    <row r="1" spans="1:13">
      <c r="A1" t="s">
        <v>3</v>
      </c>
      <c r="B1" t="s">
        <v>2</v>
      </c>
      <c r="C1" t="s">
        <v>55</v>
      </c>
      <c r="D1" t="s">
        <v>65</v>
      </c>
      <c r="E1" t="s">
        <v>75</v>
      </c>
      <c r="F1" t="s">
        <v>76</v>
      </c>
      <c r="G1" t="s">
        <v>86</v>
      </c>
      <c r="H1" t="s">
        <v>105</v>
      </c>
      <c r="I1" t="s">
        <v>136</v>
      </c>
      <c r="J1" t="s">
        <v>137</v>
      </c>
      <c r="K1" t="s">
        <v>150</v>
      </c>
      <c r="L1" t="s">
        <v>160</v>
      </c>
      <c r="M1" t="s">
        <v>164</v>
      </c>
    </row>
    <row r="2" spans="1:13">
      <c r="A2">
        <v>2009</v>
      </c>
      <c r="B2" s="1">
        <v>2250</v>
      </c>
      <c r="C2" s="1">
        <v>3000</v>
      </c>
      <c r="D2" s="1">
        <v>5750</v>
      </c>
      <c r="E2" s="1">
        <v>8500</v>
      </c>
      <c r="F2" s="1">
        <v>8500</v>
      </c>
      <c r="G2" s="1">
        <v>9550</v>
      </c>
      <c r="H2" s="1">
        <v>6000</v>
      </c>
      <c r="I2" s="1">
        <v>932</v>
      </c>
      <c r="J2" s="1">
        <v>1072</v>
      </c>
      <c r="K2" s="1">
        <v>4200</v>
      </c>
      <c r="L2" s="1">
        <v>4150</v>
      </c>
      <c r="M2" s="47">
        <v>6368.6447459658148</v>
      </c>
    </row>
    <row r="3" spans="1:13">
      <c r="A3">
        <v>2010</v>
      </c>
      <c r="B3" s="1">
        <v>2250</v>
      </c>
      <c r="C3" s="1">
        <v>3500</v>
      </c>
      <c r="D3" s="1">
        <v>4250</v>
      </c>
      <c r="E3" s="1">
        <v>7000</v>
      </c>
      <c r="F3" s="1">
        <v>7000</v>
      </c>
      <c r="G3" s="1">
        <v>9500</v>
      </c>
      <c r="H3" s="1">
        <v>5900</v>
      </c>
      <c r="I3" s="1">
        <v>925</v>
      </c>
      <c r="J3" s="1">
        <v>1070</v>
      </c>
      <c r="K3" s="1">
        <v>4190</v>
      </c>
      <c r="L3" s="1">
        <v>4140</v>
      </c>
      <c r="M3" s="47">
        <v>6368.6447459658148</v>
      </c>
    </row>
    <row r="4" spans="1:13">
      <c r="A4">
        <v>2011</v>
      </c>
      <c r="B4" s="1">
        <v>2200</v>
      </c>
      <c r="C4" s="1">
        <v>5500</v>
      </c>
      <c r="D4" s="1">
        <v>3500</v>
      </c>
      <c r="E4" s="1">
        <v>6500</v>
      </c>
      <c r="F4" s="1">
        <v>5750</v>
      </c>
      <c r="G4" s="1">
        <v>9450</v>
      </c>
      <c r="H4" s="1">
        <v>5850</v>
      </c>
      <c r="I4" s="1">
        <v>919</v>
      </c>
      <c r="J4" s="1">
        <v>1069</v>
      </c>
      <c r="K4" s="1">
        <v>4170</v>
      </c>
      <c r="L4" s="1">
        <v>4120</v>
      </c>
      <c r="M4" s="47">
        <v>6368.6447459658148</v>
      </c>
    </row>
    <row r="5" spans="1:13">
      <c r="A5">
        <v>2012</v>
      </c>
      <c r="B5" s="1">
        <v>2000</v>
      </c>
      <c r="C5" s="1">
        <v>5500</v>
      </c>
      <c r="D5" s="1">
        <v>3000</v>
      </c>
      <c r="E5" s="1">
        <v>5500</v>
      </c>
      <c r="F5" s="1">
        <v>5000</v>
      </c>
      <c r="G5" s="1">
        <v>9400</v>
      </c>
      <c r="H5" s="1">
        <v>5800</v>
      </c>
      <c r="I5" s="1">
        <v>914</v>
      </c>
      <c r="J5" s="1">
        <v>1066</v>
      </c>
      <c r="K5" s="1">
        <v>4150</v>
      </c>
      <c r="L5" s="1">
        <v>4100</v>
      </c>
      <c r="M5" s="47">
        <v>6368.6447459658148</v>
      </c>
    </row>
    <row r="6" spans="1:13">
      <c r="A6">
        <v>2013</v>
      </c>
      <c r="B6" s="1">
        <v>1600</v>
      </c>
      <c r="C6" s="1">
        <v>5500</v>
      </c>
      <c r="D6" s="1">
        <v>2750</v>
      </c>
      <c r="E6" s="1">
        <v>4500</v>
      </c>
      <c r="F6" s="1">
        <v>4250</v>
      </c>
      <c r="G6" s="1">
        <v>9350</v>
      </c>
      <c r="H6" s="1">
        <v>5750</v>
      </c>
      <c r="I6" s="1">
        <v>910</v>
      </c>
      <c r="J6" s="1">
        <v>1063</v>
      </c>
      <c r="K6" s="1">
        <v>4130</v>
      </c>
      <c r="L6" s="1">
        <v>4090</v>
      </c>
      <c r="M6" s="47">
        <v>6368.6447459658148</v>
      </c>
    </row>
    <row r="7" spans="1:13">
      <c r="A7">
        <v>2014</v>
      </c>
      <c r="B7" s="1">
        <v>1870.4520350608409</v>
      </c>
      <c r="C7" s="1">
        <v>6382.0143812092938</v>
      </c>
      <c r="D7" s="1">
        <v>2024.2031346704669</v>
      </c>
      <c r="E7" s="1">
        <v>3284.9810947113906</v>
      </c>
      <c r="F7" s="1">
        <v>2699.0704726412873</v>
      </c>
      <c r="G7" s="1">
        <v>9321.2136968115337</v>
      </c>
      <c r="H7" s="1">
        <v>5706.176159595333</v>
      </c>
      <c r="I7" s="1">
        <v>903.00818696589829</v>
      </c>
      <c r="J7" s="1">
        <v>1056.2197820617114</v>
      </c>
      <c r="K7" s="1">
        <v>4103.296301758558</v>
      </c>
      <c r="L7" s="1">
        <v>4078.2750870624459</v>
      </c>
      <c r="M7" s="47">
        <v>6368.6447459658148</v>
      </c>
    </row>
    <row r="8" spans="1:13">
      <c r="A8">
        <v>2015</v>
      </c>
      <c r="B8" s="1">
        <v>1875.4987359434026</v>
      </c>
      <c r="C8" s="1">
        <v>6222.7631123602487</v>
      </c>
      <c r="D8" s="1">
        <v>1942.4171494312561</v>
      </c>
      <c r="E8" s="1">
        <v>3096.3247362003567</v>
      </c>
      <c r="F8" s="1">
        <v>2249.1145940782958</v>
      </c>
      <c r="G8" s="1">
        <v>9321.2136968115337</v>
      </c>
      <c r="H8" s="1">
        <v>5704.7973321852332</v>
      </c>
      <c r="I8" s="1">
        <v>903.00818696589829</v>
      </c>
      <c r="J8" s="1">
        <v>1056.2197820617114</v>
      </c>
      <c r="K8" s="1">
        <v>4103.296301758558</v>
      </c>
      <c r="L8" s="1">
        <v>4075.9109029450879</v>
      </c>
      <c r="M8" s="47">
        <v>6368.6447459658148</v>
      </c>
    </row>
    <row r="9" spans="1:13">
      <c r="A9">
        <v>2016</v>
      </c>
      <c r="B9" s="1">
        <v>1873.7955801839571</v>
      </c>
      <c r="C9" s="1">
        <v>6063.2955090637242</v>
      </c>
      <c r="D9" s="1">
        <v>1855.6695766509754</v>
      </c>
      <c r="E9" s="1">
        <v>2944.6174750665359</v>
      </c>
      <c r="F9" s="1">
        <v>2150.803088292595</v>
      </c>
      <c r="G9" s="1">
        <v>9305.6783406501836</v>
      </c>
      <c r="H9" s="1">
        <v>5675.7237304084092</v>
      </c>
      <c r="I9" s="1">
        <v>903.00818696589829</v>
      </c>
      <c r="J9" s="1">
        <v>1056.2197820617114</v>
      </c>
      <c r="K9" s="1">
        <v>4103.296301758558</v>
      </c>
      <c r="L9" s="1">
        <v>4073.5467188277303</v>
      </c>
      <c r="M9" s="47">
        <v>6368.6447459658148</v>
      </c>
    </row>
    <row r="10" spans="1:13">
      <c r="A10">
        <v>2017</v>
      </c>
      <c r="B10" s="1">
        <v>1851.7702430590905</v>
      </c>
      <c r="C10" s="1">
        <v>5955.6173815388129</v>
      </c>
      <c r="D10" s="1">
        <v>1768.9220038706942</v>
      </c>
      <c r="E10" s="1">
        <v>2792.9102139327151</v>
      </c>
      <c r="F10" s="1">
        <v>2052.4915825068942</v>
      </c>
      <c r="G10" s="1">
        <v>9290.142984488828</v>
      </c>
      <c r="H10" s="1">
        <v>5645.2818898632167</v>
      </c>
      <c r="I10" s="1">
        <v>892.02997407495786</v>
      </c>
      <c r="J10" s="1">
        <v>1043.378917721315</v>
      </c>
      <c r="K10" s="1">
        <v>4053.410972914895</v>
      </c>
      <c r="L10" s="1">
        <v>4024.2573219124783</v>
      </c>
      <c r="M10" s="47">
        <v>6368.6447459658148</v>
      </c>
    </row>
    <row r="11" spans="1:13">
      <c r="A11">
        <v>2018</v>
      </c>
      <c r="B11" s="1">
        <v>1842.3712050959687</v>
      </c>
      <c r="C11" s="1">
        <v>5847.9392540139052</v>
      </c>
      <c r="D11" s="1">
        <v>1682.1744310904132</v>
      </c>
      <c r="E11" s="1">
        <v>2641.2029527988948</v>
      </c>
      <c r="F11" s="1">
        <v>1954.1800767211935</v>
      </c>
      <c r="G11" s="1">
        <v>9274.6076283274779</v>
      </c>
      <c r="H11" s="1">
        <v>5614.8400493180243</v>
      </c>
      <c r="I11" s="1">
        <v>889.36692954163016</v>
      </c>
      <c r="J11" s="1">
        <v>1040.4783845813799</v>
      </c>
      <c r="K11" s="1">
        <v>4042.142724479902</v>
      </c>
      <c r="L11" s="1">
        <v>4011.3287639705168</v>
      </c>
      <c r="M11" s="47">
        <v>6368.6447459658148</v>
      </c>
    </row>
    <row r="12" spans="1:13">
      <c r="A12">
        <v>2019</v>
      </c>
      <c r="B12" s="1">
        <v>1833.4393974451227</v>
      </c>
      <c r="C12" s="1">
        <v>5740.2611264889965</v>
      </c>
      <c r="D12" s="1">
        <v>1595.426858310132</v>
      </c>
      <c r="E12" s="1">
        <v>2489.4956916650744</v>
      </c>
      <c r="F12" s="1">
        <v>1855.8685709354929</v>
      </c>
      <c r="G12" s="1">
        <v>9259.0722721661241</v>
      </c>
      <c r="H12" s="1">
        <v>5584.4122587753336</v>
      </c>
      <c r="I12" s="1">
        <v>886.01212634810042</v>
      </c>
      <c r="J12" s="1">
        <v>1036.7698862886098</v>
      </c>
      <c r="K12" s="1">
        <v>4053.4830485746247</v>
      </c>
      <c r="L12" s="1">
        <v>4019.6541539925965</v>
      </c>
      <c r="M12" s="47">
        <v>6368.6447459658148</v>
      </c>
    </row>
    <row r="13" spans="1:13">
      <c r="A13">
        <v>2020</v>
      </c>
      <c r="B13" s="1">
        <v>1825.8948109910648</v>
      </c>
      <c r="C13" s="1">
        <v>5632.5829989640879</v>
      </c>
      <c r="D13" s="1">
        <v>1508.6792855298509</v>
      </c>
      <c r="E13" s="1">
        <v>2337.7884305312532</v>
      </c>
      <c r="F13" s="1">
        <v>1757.5570651497915</v>
      </c>
      <c r="G13" s="1">
        <v>9243.5369160047703</v>
      </c>
      <c r="H13" s="1">
        <v>5553.9844682326402</v>
      </c>
      <c r="I13" s="1">
        <v>879.98422695251713</v>
      </c>
      <c r="J13" s="1">
        <v>1030.4508708406377</v>
      </c>
      <c r="K13" s="1">
        <v>4043.2752631907247</v>
      </c>
      <c r="L13" s="1">
        <v>4008.3731872181838</v>
      </c>
      <c r="M13" s="47">
        <v>6368.6447459658148</v>
      </c>
    </row>
    <row r="14" spans="1:13">
      <c r="A14">
        <v>2021</v>
      </c>
      <c r="B14" s="1">
        <v>1815.215737065168</v>
      </c>
      <c r="C14" s="1">
        <v>5500.2068744465087</v>
      </c>
      <c r="D14" s="1">
        <v>1467.1953584778112</v>
      </c>
      <c r="E14" s="1">
        <v>2268.5713535707273</v>
      </c>
      <c r="F14" s="1">
        <v>1717.059103495103</v>
      </c>
      <c r="G14" s="1">
        <v>9228.0015598434184</v>
      </c>
      <c r="H14" s="1">
        <v>5523.570668477877</v>
      </c>
      <c r="I14" s="1">
        <v>877.32097845047872</v>
      </c>
      <c r="J14" s="1">
        <v>1027.4179200869746</v>
      </c>
      <c r="K14" s="1">
        <v>4033.0644408284184</v>
      </c>
      <c r="L14" s="1">
        <v>3997.089609188426</v>
      </c>
      <c r="M14" s="47">
        <v>6368.6447459658148</v>
      </c>
    </row>
    <row r="15" spans="1:13">
      <c r="A15">
        <v>2022</v>
      </c>
      <c r="B15" s="1">
        <v>1806.7445381413179</v>
      </c>
      <c r="C15" s="1">
        <v>5367.8307499289303</v>
      </c>
      <c r="D15" s="1">
        <v>1425.7114314257715</v>
      </c>
      <c r="E15" s="1">
        <v>2199.3542766102009</v>
      </c>
      <c r="F15" s="1">
        <v>1676.5611418404142</v>
      </c>
      <c r="G15" s="1">
        <v>9212.4662036820664</v>
      </c>
      <c r="H15" s="1">
        <v>5493.1568687231165</v>
      </c>
      <c r="I15" s="1">
        <v>874.60078704079649</v>
      </c>
      <c r="J15" s="1">
        <v>1024.3293178738129</v>
      </c>
      <c r="K15" s="1">
        <v>4022.8540518219947</v>
      </c>
      <c r="L15" s="1">
        <v>3985.8064985442397</v>
      </c>
      <c r="M15" s="47">
        <v>6368.6447459658148</v>
      </c>
    </row>
    <row r="16" spans="1:13">
      <c r="A16">
        <v>2023</v>
      </c>
      <c r="B16" s="1">
        <v>1800.6827574040572</v>
      </c>
      <c r="C16" s="1">
        <v>5235.4546254113538</v>
      </c>
      <c r="D16" s="1">
        <v>1384.2275043737318</v>
      </c>
      <c r="E16" s="1">
        <v>2130.1371996496746</v>
      </c>
      <c r="F16" s="1">
        <v>1636.063180185726</v>
      </c>
      <c r="G16" s="1">
        <v>9196.9308475207145</v>
      </c>
      <c r="H16" s="1">
        <v>5462.7569736260011</v>
      </c>
      <c r="I16" s="1">
        <v>871.93719984048232</v>
      </c>
      <c r="J16" s="1">
        <v>1021.2959405988962</v>
      </c>
      <c r="K16" s="1">
        <v>4012.6411178210515</v>
      </c>
      <c r="L16" s="1">
        <v>3974.5209943524842</v>
      </c>
      <c r="M16" s="47">
        <v>6334.8245519338707</v>
      </c>
    </row>
    <row r="17" spans="1:13">
      <c r="A17">
        <v>2024</v>
      </c>
      <c r="B17" s="1">
        <v>1795.7808820976622</v>
      </c>
      <c r="C17" s="1">
        <v>5207.0883130147295</v>
      </c>
      <c r="D17" s="1">
        <v>1342.7435773216919</v>
      </c>
      <c r="E17" s="1">
        <v>2060.9201226891482</v>
      </c>
      <c r="F17" s="1">
        <v>1595.5652185310371</v>
      </c>
      <c r="G17" s="1">
        <v>9181.3954913593607</v>
      </c>
      <c r="H17" s="1">
        <v>5432.3570785288848</v>
      </c>
      <c r="I17" s="1">
        <v>869.27463450378593</v>
      </c>
      <c r="J17" s="1">
        <v>1018.2639561026745</v>
      </c>
      <c r="K17" s="1">
        <v>4002.4335492369851</v>
      </c>
      <c r="L17" s="1">
        <v>3963.2403034503054</v>
      </c>
      <c r="M17" s="47">
        <v>6301.0114040099797</v>
      </c>
    </row>
    <row r="18" spans="1:13">
      <c r="A18">
        <v>2025</v>
      </c>
      <c r="B18" s="1">
        <v>1792.6818019216876</v>
      </c>
      <c r="C18" s="1">
        <v>5178.7220006181042</v>
      </c>
      <c r="D18" s="1">
        <v>1301.2596502696522</v>
      </c>
      <c r="E18" s="1">
        <v>1991.7030457286221</v>
      </c>
      <c r="F18" s="1">
        <v>1555.0672568763484</v>
      </c>
      <c r="G18" s="1">
        <v>9165.8601351980087</v>
      </c>
      <c r="H18" s="1">
        <v>5401.9710234917029</v>
      </c>
      <c r="I18" s="1">
        <v>866.47464179498127</v>
      </c>
      <c r="J18" s="1">
        <v>1015.0972282565402</v>
      </c>
      <c r="K18" s="1">
        <v>3992.22095774933</v>
      </c>
      <c r="L18" s="1">
        <v>3951.9551657894563</v>
      </c>
      <c r="M18" s="47">
        <v>6267.1921045495274</v>
      </c>
    </row>
    <row r="19" spans="1:13">
      <c r="A19">
        <v>2026</v>
      </c>
      <c r="B19" s="1">
        <v>1792.455881146929</v>
      </c>
      <c r="C19" s="1">
        <v>5150.3556882214816</v>
      </c>
      <c r="D19" s="1">
        <v>1287.6407021864234</v>
      </c>
      <c r="E19" s="1">
        <v>1970.9144519334814</v>
      </c>
      <c r="F19" s="1">
        <v>1541.087482121364</v>
      </c>
      <c r="G19" s="1">
        <v>9150.3247790366568</v>
      </c>
      <c r="H19" s="1">
        <v>5371.584968454521</v>
      </c>
      <c r="I19" s="1">
        <v>857.65524793933753</v>
      </c>
      <c r="J19" s="1">
        <v>1006.0516927170273</v>
      </c>
      <c r="K19" s="1">
        <v>3982.0132576188375</v>
      </c>
      <c r="L19" s="1">
        <v>3940.6743661402861</v>
      </c>
      <c r="M19" s="47">
        <v>6233.378302199334</v>
      </c>
    </row>
    <row r="20" spans="1:13">
      <c r="A20">
        <v>2027</v>
      </c>
      <c r="B20" s="1">
        <v>1792.9821509893072</v>
      </c>
      <c r="C20" s="1">
        <v>5121.9893758248563</v>
      </c>
      <c r="D20" s="1">
        <v>1274.0217541031948</v>
      </c>
      <c r="E20" s="1">
        <v>1950.1258581383404</v>
      </c>
      <c r="F20" s="1">
        <v>1527.1077073663796</v>
      </c>
      <c r="G20" s="1">
        <v>9134.789422875303</v>
      </c>
      <c r="H20" s="1">
        <v>5341.2126834964174</v>
      </c>
      <c r="I20" s="1">
        <v>850.96054673283368</v>
      </c>
      <c r="J20" s="1">
        <v>999.08126992211794</v>
      </c>
      <c r="K20" s="1">
        <v>3971.8021437849643</v>
      </c>
      <c r="L20" s="1">
        <v>3929.3906483288351</v>
      </c>
      <c r="M20" s="47">
        <v>6199.5614470891378</v>
      </c>
    </row>
    <row r="21" spans="1:13">
      <c r="A21">
        <v>2028</v>
      </c>
      <c r="B21" s="1">
        <v>1792.362440883559</v>
      </c>
      <c r="C21" s="1">
        <v>5093.6230634282329</v>
      </c>
      <c r="D21" s="1">
        <v>1260.4028060199657</v>
      </c>
      <c r="E21" s="1">
        <v>1929.3372643431987</v>
      </c>
      <c r="F21" s="1">
        <v>1513.1279326113954</v>
      </c>
      <c r="G21" s="1">
        <v>9119.2540667139492</v>
      </c>
      <c r="H21" s="1">
        <v>5310.8403985383147</v>
      </c>
      <c r="I21" s="1">
        <v>844.78554600762789</v>
      </c>
      <c r="J21" s="1">
        <v>992.61832805431561</v>
      </c>
      <c r="K21" s="1">
        <v>3961.5910864537982</v>
      </c>
      <c r="L21" s="1">
        <v>3918.1066469018606</v>
      </c>
      <c r="M21" s="47">
        <v>6165.7432530308442</v>
      </c>
    </row>
    <row r="22" spans="1:13">
      <c r="A22">
        <v>2029</v>
      </c>
      <c r="B22" s="1">
        <v>1792.7953509981394</v>
      </c>
      <c r="C22" s="1">
        <v>5065.2567510316103</v>
      </c>
      <c r="D22" s="1">
        <v>1246.7838579367367</v>
      </c>
      <c r="E22" s="1">
        <v>1908.548670548058</v>
      </c>
      <c r="F22" s="1">
        <v>1499.148157856411</v>
      </c>
      <c r="G22" s="1">
        <v>9103.7187105525991</v>
      </c>
      <c r="H22" s="1">
        <v>5280.4818136784352</v>
      </c>
      <c r="I22" s="1">
        <v>840.52131459311056</v>
      </c>
      <c r="J22" s="1">
        <v>988.02187815672039</v>
      </c>
      <c r="K22" s="1">
        <v>3951.3835094590581</v>
      </c>
      <c r="L22" s="1">
        <v>3906.8261419155242</v>
      </c>
      <c r="M22" s="47">
        <v>6131.930446911605</v>
      </c>
    </row>
    <row r="23" spans="1:13">
      <c r="A23">
        <v>2030</v>
      </c>
      <c r="B23" s="1">
        <v>1793.3352168473943</v>
      </c>
      <c r="C23" s="1">
        <v>5036.8904386349868</v>
      </c>
      <c r="D23" s="1">
        <v>1233.1649098535079</v>
      </c>
      <c r="E23" s="1">
        <v>1887.7600767529173</v>
      </c>
      <c r="F23" s="1">
        <v>1485.1683831014266</v>
      </c>
      <c r="G23" s="1">
        <v>9088.1833543912453</v>
      </c>
      <c r="H23" s="1">
        <v>5250.1232288185556</v>
      </c>
      <c r="I23" s="1">
        <v>835.96127062791277</v>
      </c>
      <c r="J23" s="1">
        <v>983.13625419646189</v>
      </c>
      <c r="K23" s="1">
        <v>3941.172408101665</v>
      </c>
      <c r="L23" s="1">
        <v>3895.5422315064175</v>
      </c>
      <c r="M23" s="47">
        <v>6098.1123232795744</v>
      </c>
    </row>
    <row r="24" spans="1:13">
      <c r="A24">
        <v>2031</v>
      </c>
      <c r="B24" s="1">
        <v>1792.1526634626605</v>
      </c>
      <c r="C24" s="1">
        <v>5022.9909455606403</v>
      </c>
      <c r="D24" s="1">
        <v>1224.6757717107703</v>
      </c>
      <c r="E24" s="1">
        <v>1878.6232473481541</v>
      </c>
      <c r="F24" s="1">
        <v>1475.9808177493478</v>
      </c>
      <c r="G24" s="1">
        <v>9072.6479982298933</v>
      </c>
      <c r="H24" s="1">
        <v>5219.7782740760449</v>
      </c>
      <c r="I24" s="1">
        <v>831.86631878249943</v>
      </c>
      <c r="J24" s="1">
        <v>978.70494079853609</v>
      </c>
      <c r="K24" s="1">
        <v>3930.9591372252867</v>
      </c>
      <c r="L24" s="1">
        <v>3884.256322945233</v>
      </c>
      <c r="M24" s="47">
        <v>6064.2914122121947</v>
      </c>
    </row>
    <row r="25" spans="1:13">
      <c r="A25">
        <v>2032</v>
      </c>
      <c r="B25" s="1">
        <v>1790.9862161995106</v>
      </c>
      <c r="C25" s="1">
        <v>5009.0914524862956</v>
      </c>
      <c r="D25" s="1">
        <v>1216.1866335680327</v>
      </c>
      <c r="E25" s="1">
        <v>1869.486417943391</v>
      </c>
      <c r="F25" s="1">
        <v>1466.7932523972693</v>
      </c>
      <c r="G25" s="1">
        <v>9057.1126420685414</v>
      </c>
      <c r="H25" s="1">
        <v>5189.4333193335315</v>
      </c>
      <c r="I25" s="1">
        <v>828.69839292247536</v>
      </c>
      <c r="J25" s="1">
        <v>975.17904039015104</v>
      </c>
      <c r="K25" s="1">
        <v>3920.7507438473986</v>
      </c>
      <c r="L25" s="1">
        <v>3872.9749421536421</v>
      </c>
      <c r="M25" s="47">
        <v>6030.477667391383</v>
      </c>
    </row>
    <row r="26" spans="1:13">
      <c r="A26">
        <v>2033</v>
      </c>
      <c r="B26" s="1">
        <v>1790.4830930550174</v>
      </c>
      <c r="C26" s="1">
        <v>4995.191959411949</v>
      </c>
      <c r="D26" s="1">
        <v>1207.6974954252953</v>
      </c>
      <c r="E26" s="1">
        <v>1860.349588538628</v>
      </c>
      <c r="F26" s="1">
        <v>1457.6056870451903</v>
      </c>
      <c r="G26" s="1">
        <v>9041.5772859071894</v>
      </c>
      <c r="H26" s="1">
        <v>5159.101919344389</v>
      </c>
      <c r="I26" s="1">
        <v>825.9315869045414</v>
      </c>
      <c r="J26" s="1">
        <v>972.04509040297205</v>
      </c>
      <c r="K26" s="1">
        <v>3910.5418573402499</v>
      </c>
      <c r="L26" s="1">
        <v>3861.6932114675606</v>
      </c>
      <c r="M26" s="47">
        <v>5996.6623658372419</v>
      </c>
    </row>
    <row r="27" spans="1:13">
      <c r="A27">
        <v>2034</v>
      </c>
      <c r="B27" s="1">
        <v>1790.5436470874765</v>
      </c>
      <c r="C27" s="1">
        <v>4981.2924663376043</v>
      </c>
      <c r="D27" s="1">
        <v>1199.2083572825575</v>
      </c>
      <c r="E27" s="1">
        <v>1851.2127591338649</v>
      </c>
      <c r="F27" s="1">
        <v>1448.4181216931117</v>
      </c>
      <c r="G27" s="1">
        <v>9026.0419297458357</v>
      </c>
      <c r="H27" s="1">
        <v>5128.7705193552474</v>
      </c>
      <c r="I27" s="1">
        <v>823.1183113554365</v>
      </c>
      <c r="J27" s="1">
        <v>968.86563335076028</v>
      </c>
      <c r="K27" s="1">
        <v>3900.3311683871984</v>
      </c>
      <c r="L27" s="1">
        <v>3850.4097675365142</v>
      </c>
      <c r="M27" s="47">
        <v>5962.845764888657</v>
      </c>
    </row>
    <row r="28" spans="1:13">
      <c r="A28">
        <v>2035</v>
      </c>
      <c r="B28" s="1">
        <v>1791.0596205920713</v>
      </c>
      <c r="C28" s="1">
        <v>4967.3929732632578</v>
      </c>
      <c r="D28" s="1">
        <v>1190.7192191398199</v>
      </c>
      <c r="E28" s="1">
        <v>1842.0759297291017</v>
      </c>
      <c r="F28" s="1">
        <v>1439.2305563410328</v>
      </c>
      <c r="G28" s="1">
        <v>9010.5065735844837</v>
      </c>
      <c r="H28" s="1">
        <v>5098.4526095217634</v>
      </c>
      <c r="I28" s="1">
        <v>819.90806224673008</v>
      </c>
      <c r="J28" s="1">
        <v>965.29844928921887</v>
      </c>
      <c r="K28" s="1">
        <v>3890.1204368992635</v>
      </c>
      <c r="L28" s="1">
        <v>3839.1261717920447</v>
      </c>
      <c r="M28" s="47">
        <v>5929.0283894642025</v>
      </c>
    </row>
    <row r="29" spans="1:13">
      <c r="A29">
        <v>2036</v>
      </c>
      <c r="B29" s="1">
        <v>1790.5924834637806</v>
      </c>
      <c r="C29" s="1">
        <v>4953.4934801889112</v>
      </c>
      <c r="D29" s="1">
        <v>1182.2300809970825</v>
      </c>
      <c r="E29" s="1">
        <v>1832.9391003243388</v>
      </c>
      <c r="F29" s="1">
        <v>1430.0429909889544</v>
      </c>
      <c r="G29" s="1">
        <v>8994.9712174231317</v>
      </c>
      <c r="H29" s="1">
        <v>5088.5737584621429</v>
      </c>
      <c r="I29" s="1">
        <v>816.67308609652446</v>
      </c>
      <c r="J29" s="1">
        <v>961.70709930572127</v>
      </c>
      <c r="K29" s="1">
        <v>3879.9086960183745</v>
      </c>
      <c r="L29" s="1">
        <v>3827.8417021005484</v>
      </c>
      <c r="M29" s="47">
        <v>5895.2099401363439</v>
      </c>
    </row>
    <row r="30" spans="1:13">
      <c r="A30">
        <v>2037</v>
      </c>
      <c r="B30" s="1">
        <v>1790.426789044242</v>
      </c>
      <c r="C30" s="1">
        <v>4939.5939871145665</v>
      </c>
      <c r="D30" s="1">
        <v>1173.7409428543449</v>
      </c>
      <c r="E30" s="1">
        <v>1823.8022709195761</v>
      </c>
      <c r="F30" s="1">
        <v>1420.8554256368755</v>
      </c>
      <c r="G30" s="1">
        <v>8979.435861261778</v>
      </c>
      <c r="H30" s="1">
        <v>5078.7083275773266</v>
      </c>
      <c r="I30" s="1">
        <v>813.94285364160487</v>
      </c>
      <c r="J30" s="1">
        <v>958.60880305445778</v>
      </c>
      <c r="K30" s="1">
        <v>3869.6996365755263</v>
      </c>
      <c r="L30" s="1">
        <v>3816.5597202349873</v>
      </c>
      <c r="M30" s="47">
        <v>5861.3947410969422</v>
      </c>
    </row>
    <row r="31" spans="1:13">
      <c r="A31">
        <v>2038</v>
      </c>
      <c r="B31" s="1">
        <v>1790.4972562867313</v>
      </c>
      <c r="C31" s="1">
        <v>4925.6944940402209</v>
      </c>
      <c r="D31" s="1">
        <v>1165.2518047116073</v>
      </c>
      <c r="E31" s="1">
        <v>1814.665441514813</v>
      </c>
      <c r="F31" s="1">
        <v>1411.6678602847965</v>
      </c>
      <c r="G31" s="1">
        <v>8963.900505100426</v>
      </c>
      <c r="H31" s="1">
        <v>5068.8428966925085</v>
      </c>
      <c r="I31" s="1">
        <v>810.51321293280023</v>
      </c>
      <c r="J31" s="1">
        <v>954.82721276622067</v>
      </c>
      <c r="K31" s="1">
        <v>3859.4886615190694</v>
      </c>
      <c r="L31" s="1">
        <v>3805.2759745719045</v>
      </c>
      <c r="M31" s="47">
        <v>5827.5771119136598</v>
      </c>
    </row>
    <row r="32" spans="1:13">
      <c r="A32">
        <v>2039</v>
      </c>
      <c r="B32" s="1">
        <v>1790.7506894452933</v>
      </c>
      <c r="C32" s="1">
        <v>4911.7950009658753</v>
      </c>
      <c r="D32" s="1">
        <v>1156.7626665688697</v>
      </c>
      <c r="E32" s="1">
        <v>1805.5286121100498</v>
      </c>
      <c r="F32" s="1">
        <v>1402.4802949327179</v>
      </c>
      <c r="G32" s="1">
        <v>8948.3651489390722</v>
      </c>
      <c r="H32" s="1">
        <v>5058.9908213847821</v>
      </c>
      <c r="I32" s="1">
        <v>807.77816626986623</v>
      </c>
      <c r="J32" s="1">
        <v>951.72432005836424</v>
      </c>
      <c r="K32" s="1">
        <v>3849.2798875688354</v>
      </c>
      <c r="L32" s="1">
        <v>3793.9943165446948</v>
      </c>
      <c r="M32" s="47">
        <v>5793.7631518273611</v>
      </c>
    </row>
    <row r="33" spans="1:13">
      <c r="A33">
        <v>2040</v>
      </c>
      <c r="B33" s="1">
        <v>1791.1460950766618</v>
      </c>
      <c r="C33" s="1">
        <v>4897.8955078915296</v>
      </c>
      <c r="D33" s="1">
        <v>1148.2735284261321</v>
      </c>
      <c r="E33" s="1">
        <v>1796.3917827052867</v>
      </c>
      <c r="F33" s="1">
        <v>1393.2927295806392</v>
      </c>
      <c r="G33" s="1">
        <v>8932.8297927777221</v>
      </c>
      <c r="H33" s="1">
        <v>5049.1387460770538</v>
      </c>
      <c r="I33" s="1">
        <v>804.58120004356181</v>
      </c>
      <c r="J33" s="1">
        <v>948.16995890338512</v>
      </c>
      <c r="K33" s="1">
        <v>3839.0669969499745</v>
      </c>
      <c r="L33" s="1">
        <v>3782.7087196174161</v>
      </c>
      <c r="M33" s="47">
        <v>5759.942105278682</v>
      </c>
    </row>
    <row r="34" spans="1:13">
      <c r="A34">
        <v>2041</v>
      </c>
      <c r="B34" s="1">
        <v>1790.5938432569503</v>
      </c>
      <c r="C34" s="1">
        <v>4884.4462288021396</v>
      </c>
      <c r="D34" s="1">
        <v>1141.0149607822045</v>
      </c>
      <c r="E34" s="1">
        <v>1791.9458119896613</v>
      </c>
      <c r="F34" s="1">
        <v>1389.6088933169713</v>
      </c>
      <c r="G34" s="1">
        <v>8917.2944366163665</v>
      </c>
      <c r="H34" s="1">
        <v>5039.2999509824176</v>
      </c>
      <c r="I34" s="1">
        <v>801.44319298512664</v>
      </c>
      <c r="J34" s="1">
        <v>944.6733293740773</v>
      </c>
      <c r="K34" s="1">
        <v>3828.8564558348057</v>
      </c>
      <c r="L34" s="1">
        <v>3771.4253684285163</v>
      </c>
      <c r="M34" s="47">
        <v>5726.1250834785924</v>
      </c>
    </row>
    <row r="35" spans="1:13">
      <c r="A35">
        <v>2042</v>
      </c>
      <c r="B35" s="1">
        <v>1790.1440411953085</v>
      </c>
      <c r="C35" s="1">
        <v>4870.9969497127495</v>
      </c>
      <c r="D35" s="1">
        <v>1133.7563931382765</v>
      </c>
      <c r="E35" s="1">
        <v>1787.4998412740356</v>
      </c>
      <c r="F35" s="1">
        <v>1385.9250570533031</v>
      </c>
      <c r="G35" s="1">
        <v>8901.7590804550146</v>
      </c>
      <c r="H35" s="1">
        <v>5029.4611558877805</v>
      </c>
      <c r="I35" s="1">
        <v>798.30518592669148</v>
      </c>
      <c r="J35" s="1">
        <v>941.17669984476959</v>
      </c>
      <c r="K35" s="1">
        <v>3818.6459147196365</v>
      </c>
      <c r="L35" s="1">
        <v>3760.1420172396156</v>
      </c>
      <c r="M35" s="47">
        <v>5692.3080616785028</v>
      </c>
    </row>
    <row r="36" spans="1:13">
      <c r="A36">
        <v>2043</v>
      </c>
      <c r="B36" s="1">
        <v>1789.7929437049349</v>
      </c>
      <c r="C36" s="1">
        <v>4857.5476706233585</v>
      </c>
      <c r="D36" s="1">
        <v>1126.4978254943487</v>
      </c>
      <c r="E36" s="1">
        <v>1783.0538705584102</v>
      </c>
      <c r="F36" s="1">
        <v>1382.2412207896352</v>
      </c>
      <c r="G36" s="1">
        <v>8886.2237242936626</v>
      </c>
      <c r="H36" s="1">
        <v>5019.635576408522</v>
      </c>
      <c r="I36" s="1">
        <v>795.16717886825643</v>
      </c>
      <c r="J36" s="1">
        <v>937.6800703154621</v>
      </c>
      <c r="K36" s="1">
        <v>3808.4353736044673</v>
      </c>
      <c r="L36" s="1">
        <v>3748.8586660507158</v>
      </c>
      <c r="M36" s="47">
        <v>5658.4910398784132</v>
      </c>
    </row>
    <row r="37" spans="1:13">
      <c r="A37">
        <v>2044</v>
      </c>
      <c r="B37" s="1">
        <v>1789.5496444453922</v>
      </c>
      <c r="C37" s="1">
        <v>4844.0983915339702</v>
      </c>
      <c r="D37" s="1">
        <v>1119.2392578504209</v>
      </c>
      <c r="E37" s="1">
        <v>1778.6078998427845</v>
      </c>
      <c r="F37" s="1">
        <v>1378.5573845259669</v>
      </c>
      <c r="G37" s="1">
        <v>8870.6883681323106</v>
      </c>
      <c r="H37" s="1">
        <v>5009.8099969292643</v>
      </c>
      <c r="I37" s="1">
        <v>792.02917180982138</v>
      </c>
      <c r="J37" s="1">
        <v>934.18344078615428</v>
      </c>
      <c r="K37" s="1">
        <v>3798.2248324892985</v>
      </c>
      <c r="L37" s="1">
        <v>3737.5753148618151</v>
      </c>
      <c r="M37" s="47">
        <v>5624.6740180783245</v>
      </c>
    </row>
    <row r="38" spans="1:13">
      <c r="A38">
        <v>2045</v>
      </c>
      <c r="B38" s="1">
        <v>1789.4360545961638</v>
      </c>
      <c r="C38" s="1">
        <v>4830.6491124445811</v>
      </c>
      <c r="D38" s="1">
        <v>1111.9806902064931</v>
      </c>
      <c r="E38" s="1">
        <v>1774.1619291271588</v>
      </c>
      <c r="F38" s="1">
        <v>1374.8735482622994</v>
      </c>
      <c r="G38" s="1">
        <v>8855.1530119709569</v>
      </c>
      <c r="H38" s="1">
        <v>4999.997568467671</v>
      </c>
      <c r="I38" s="1">
        <v>788.8911647513861</v>
      </c>
      <c r="J38" s="1">
        <v>930.68681125684668</v>
      </c>
      <c r="K38" s="1">
        <v>3788.0142913741292</v>
      </c>
      <c r="L38" s="1">
        <v>3726.2919636729152</v>
      </c>
      <c r="M38" s="47">
        <v>5590.8569962782349</v>
      </c>
    </row>
    <row r="39" spans="1:13">
      <c r="A39">
        <v>2046</v>
      </c>
      <c r="B39" s="1">
        <v>1788.6238403898174</v>
      </c>
      <c r="C39" s="1">
        <v>4817.1998333551901</v>
      </c>
      <c r="D39" s="1">
        <v>1104.7221225625653</v>
      </c>
      <c r="E39" s="1">
        <v>1769.7159584115332</v>
      </c>
      <c r="F39" s="1">
        <v>1371.1897119986315</v>
      </c>
      <c r="G39" s="1">
        <v>8839.6176558096031</v>
      </c>
      <c r="H39" s="1">
        <v>4990.1851400060777</v>
      </c>
      <c r="I39" s="1">
        <v>785.75315769295105</v>
      </c>
      <c r="J39" s="1">
        <v>927.19018172753897</v>
      </c>
      <c r="K39" s="1">
        <v>3777.80375025896</v>
      </c>
      <c r="L39" s="1">
        <v>3715.0086124840163</v>
      </c>
      <c r="M39" s="47">
        <v>5557.0399744781453</v>
      </c>
    </row>
    <row r="40" spans="1:13">
      <c r="A40">
        <v>2047</v>
      </c>
      <c r="B40" s="1">
        <v>1788.0243620745905</v>
      </c>
      <c r="C40" s="1">
        <v>4803.7505542658</v>
      </c>
      <c r="D40" s="1">
        <v>1097.4635549186376</v>
      </c>
      <c r="E40" s="1">
        <v>1765.2699876959075</v>
      </c>
      <c r="F40" s="1">
        <v>1367.5058757349636</v>
      </c>
      <c r="G40" s="1">
        <v>8824.082299648253</v>
      </c>
      <c r="H40" s="1">
        <v>4980.3857871981536</v>
      </c>
      <c r="I40" s="1">
        <v>782.61515063451589</v>
      </c>
      <c r="J40" s="1">
        <v>923.69355219823126</v>
      </c>
      <c r="K40" s="1">
        <v>3767.5932091437912</v>
      </c>
      <c r="L40" s="1">
        <v>3703.7252612951156</v>
      </c>
      <c r="M40" s="47">
        <v>5523.2229526780557</v>
      </c>
    </row>
    <row r="41" spans="1:13">
      <c r="A41">
        <v>2048</v>
      </c>
      <c r="B41" s="1">
        <v>1787.698700880238</v>
      </c>
      <c r="C41" s="1">
        <v>4790.3012751764099</v>
      </c>
      <c r="D41" s="1">
        <v>1090.2049872747095</v>
      </c>
      <c r="E41" s="1">
        <v>1760.8240169802818</v>
      </c>
      <c r="F41" s="1">
        <v>1363.8220394712953</v>
      </c>
      <c r="G41" s="1">
        <v>8808.5469434868992</v>
      </c>
      <c r="H41" s="1">
        <v>4970.5864343902285</v>
      </c>
      <c r="I41" s="1">
        <v>779.47714357608072</v>
      </c>
      <c r="J41" s="1">
        <v>920.19692266892355</v>
      </c>
      <c r="K41" s="1">
        <v>3757.382668028622</v>
      </c>
      <c r="L41" s="1">
        <v>3692.4419101062158</v>
      </c>
      <c r="M41" s="47">
        <v>5489.4059308779661</v>
      </c>
    </row>
    <row r="42" spans="1:13">
      <c r="A42">
        <v>2049</v>
      </c>
      <c r="B42" s="1">
        <v>1787.3860869239409</v>
      </c>
      <c r="C42" s="1">
        <v>4776.8519960870208</v>
      </c>
      <c r="D42" s="1">
        <v>1082.9464196307817</v>
      </c>
      <c r="E42" s="1">
        <v>1756.3780462646562</v>
      </c>
      <c r="F42" s="1">
        <v>1360.1382032076274</v>
      </c>
      <c r="G42" s="1">
        <v>8793.0115873255472</v>
      </c>
      <c r="H42" s="1">
        <v>4960.800098021401</v>
      </c>
      <c r="I42" s="1">
        <v>776.33913651764567</v>
      </c>
      <c r="J42" s="1">
        <v>916.70029313961584</v>
      </c>
      <c r="K42" s="1">
        <v>3747.1721269134528</v>
      </c>
      <c r="L42" s="1">
        <v>3681.1585589173151</v>
      </c>
      <c r="M42" s="47">
        <v>5455.5889090778765</v>
      </c>
    </row>
    <row r="43" spans="1:13">
      <c r="A43">
        <v>2050</v>
      </c>
      <c r="B43" s="1">
        <v>1786.953942017474</v>
      </c>
      <c r="C43" s="1">
        <v>4763.4027169976307</v>
      </c>
      <c r="D43" s="1">
        <v>1075.687851986854</v>
      </c>
      <c r="E43" s="1">
        <v>1751.9320755490305</v>
      </c>
      <c r="F43" s="1">
        <v>1356.4543669439595</v>
      </c>
      <c r="G43" s="1">
        <v>8777.4762311641953</v>
      </c>
      <c r="H43" s="1">
        <v>4951.0137616525744</v>
      </c>
      <c r="I43" s="1">
        <v>773.20112945921039</v>
      </c>
      <c r="J43" s="1">
        <v>913.20366361030835</v>
      </c>
      <c r="K43" s="1">
        <v>3736.961585798284</v>
      </c>
      <c r="L43" s="1">
        <v>3669.8752077284153</v>
      </c>
      <c r="M43" s="46">
        <v>5421.7718872777868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3B41-8D4B-4665-870C-D196DC6DFE4D}">
  <dimension ref="A1:AL45"/>
  <sheetViews>
    <sheetView workbookViewId="0">
      <selection activeCell="G35" sqref="G35"/>
    </sheetView>
  </sheetViews>
  <sheetFormatPr defaultRowHeight="15"/>
  <cols>
    <col min="1" max="1" width="13.42578125" bestFit="1" customWidth="1"/>
  </cols>
  <sheetData>
    <row r="1" spans="1:38">
      <c r="A1" t="s">
        <v>0</v>
      </c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t="s">
        <v>1</v>
      </c>
      <c r="B2" s="2">
        <f>AVERAGE(B3:B32)</f>
        <v>1870.4520350608409</v>
      </c>
      <c r="C2" s="2">
        <f t="shared" ref="C2:H2" si="0">AVERAGE(C3:C32)</f>
        <v>1875.4987359434026</v>
      </c>
      <c r="D2" s="2">
        <f t="shared" si="0"/>
        <v>1873.7955801839571</v>
      </c>
      <c r="E2" s="2">
        <f t="shared" si="0"/>
        <v>1851.7702430590905</v>
      </c>
      <c r="F2" s="2">
        <f t="shared" si="0"/>
        <v>1842.3712050959687</v>
      </c>
      <c r="G2" s="2">
        <f t="shared" si="0"/>
        <v>1833.4393974451227</v>
      </c>
      <c r="H2" s="2">
        <f t="shared" si="0"/>
        <v>1825.8948109910648</v>
      </c>
      <c r="I2" s="2">
        <f t="shared" ref="I2" si="1">AVERAGE(I3:I32)</f>
        <v>1815.215737065168</v>
      </c>
      <c r="J2" s="2">
        <f t="shared" ref="J2" si="2">AVERAGE(J3:J32)</f>
        <v>1806.7445381413179</v>
      </c>
      <c r="K2" s="2">
        <f t="shared" ref="K2" si="3">AVERAGE(K3:K32)</f>
        <v>1800.6827574040572</v>
      </c>
      <c r="L2" s="2">
        <f t="shared" ref="L2" si="4">AVERAGE(L3:L32)</f>
        <v>1795.7808820976622</v>
      </c>
      <c r="M2" s="2">
        <f t="shared" ref="M2:N2" si="5">AVERAGE(M3:M32)</f>
        <v>1792.6818019216876</v>
      </c>
      <c r="N2" s="2">
        <f t="shared" si="5"/>
        <v>1792.455881146929</v>
      </c>
      <c r="O2" s="2">
        <f t="shared" ref="O2" si="6">AVERAGE(O3:O32)</f>
        <v>1792.9821509893072</v>
      </c>
      <c r="P2" s="2">
        <f t="shared" ref="P2" si="7">AVERAGE(P3:P32)</f>
        <v>1792.362440883559</v>
      </c>
      <c r="Q2" s="2">
        <f t="shared" ref="Q2" si="8">AVERAGE(Q3:Q32)</f>
        <v>1792.7953509981394</v>
      </c>
      <c r="R2" s="2">
        <f t="shared" ref="R2" si="9">AVERAGE(R3:R32)</f>
        <v>1793.3352168473943</v>
      </c>
      <c r="S2" s="2">
        <f t="shared" ref="S2:T2" si="10">AVERAGE(S3:S32)</f>
        <v>1792.1526634626605</v>
      </c>
      <c r="T2" s="2">
        <f t="shared" si="10"/>
        <v>1790.9862161995106</v>
      </c>
      <c r="U2" s="2">
        <f t="shared" ref="U2" si="11">AVERAGE(U3:U32)</f>
        <v>1790.4830930550174</v>
      </c>
      <c r="V2" s="2">
        <f t="shared" ref="V2" si="12">AVERAGE(V3:V32)</f>
        <v>1790.5436470874765</v>
      </c>
      <c r="W2" s="2">
        <f t="shared" ref="W2" si="13">AVERAGE(W3:W32)</f>
        <v>1791.0596205920713</v>
      </c>
      <c r="X2" s="2">
        <f t="shared" ref="X2" si="14">AVERAGE(X3:X32)</f>
        <v>1790.5924834637806</v>
      </c>
      <c r="Y2" s="2">
        <f t="shared" ref="Y2:Z2" si="15">AVERAGE(Y3:Y32)</f>
        <v>1790.426789044242</v>
      </c>
      <c r="Z2" s="2">
        <f t="shared" si="15"/>
        <v>1790.4972562867313</v>
      </c>
      <c r="AA2" s="2">
        <f t="shared" ref="AA2" si="16">AVERAGE(AA3:AA32)</f>
        <v>1790.7506894452933</v>
      </c>
      <c r="AB2" s="2">
        <f t="shared" ref="AB2" si="17">AVERAGE(AB3:AB32)</f>
        <v>1791.1460950766618</v>
      </c>
      <c r="AC2" s="2">
        <f t="shared" ref="AC2" si="18">AVERAGE(AC3:AC32)</f>
        <v>1790.5938432569503</v>
      </c>
      <c r="AD2" s="2">
        <f t="shared" ref="AD2" si="19">AVERAGE(AD3:AD32)</f>
        <v>1790.1440411953085</v>
      </c>
      <c r="AE2" s="2">
        <f t="shared" ref="AE2:AF2" si="20">AVERAGE(AE3:AE32)</f>
        <v>1789.7929437049349</v>
      </c>
      <c r="AF2" s="2">
        <f t="shared" si="20"/>
        <v>1789.5496444453922</v>
      </c>
      <c r="AG2" s="2">
        <f t="shared" ref="AG2" si="21">AVERAGE(AG3:AG32)</f>
        <v>1789.4360545961638</v>
      </c>
      <c r="AH2" s="2">
        <f t="shared" ref="AH2" si="22">AVERAGE(AH3:AH32)</f>
        <v>1788.6238403898174</v>
      </c>
      <c r="AI2" s="2">
        <f t="shared" ref="AI2" si="23">AVERAGE(AI3:AI32)</f>
        <v>1788.0243620745905</v>
      </c>
      <c r="AJ2" s="2">
        <f t="shared" ref="AJ2" si="24">AVERAGE(AJ3:AJ32)</f>
        <v>1787.698700880238</v>
      </c>
      <c r="AK2" s="2">
        <f t="shared" ref="AK2:AL2" si="25">AVERAGE(AK3:AK32)</f>
        <v>1787.3860869239409</v>
      </c>
      <c r="AL2" s="2">
        <f t="shared" si="25"/>
        <v>1786.953942017474</v>
      </c>
    </row>
    <row r="3" spans="1:38">
      <c r="A3" s="4" t="s">
        <v>4</v>
      </c>
      <c r="B3" s="21">
        <v>1736.8220930547111</v>
      </c>
      <c r="C3" s="21">
        <v>1722.8941132751195</v>
      </c>
      <c r="D3" s="21">
        <v>1708.8749669066692</v>
      </c>
      <c r="E3" s="21">
        <v>1597.6900856221557</v>
      </c>
      <c r="F3" s="21">
        <v>1560.6768788775967</v>
      </c>
      <c r="G3" s="21">
        <v>1519.8209123907754</v>
      </c>
      <c r="H3" s="21">
        <v>1484.8166587740241</v>
      </c>
      <c r="I3" s="21">
        <v>1447.2532292842222</v>
      </c>
      <c r="J3" s="21">
        <v>1411.8890483110804</v>
      </c>
      <c r="K3" s="21">
        <v>1381.9037408899255</v>
      </c>
      <c r="L3" s="21">
        <v>1356.9118578093103</v>
      </c>
      <c r="M3" s="21">
        <v>1336.5349384231126</v>
      </c>
      <c r="N3" s="21">
        <v>1332.782317080166</v>
      </c>
      <c r="O3" s="21">
        <v>1333.0263375595082</v>
      </c>
      <c r="P3" s="21">
        <v>1335.5912011898727</v>
      </c>
      <c r="Q3" s="21">
        <v>1340.1866433040855</v>
      </c>
      <c r="R3" s="21">
        <v>1346.539681867017</v>
      </c>
      <c r="S3" s="21">
        <v>1349.0566251273035</v>
      </c>
      <c r="T3" s="21">
        <v>1345.6974798203148</v>
      </c>
      <c r="U3" s="21">
        <v>1342.3383345133266</v>
      </c>
      <c r="V3" s="21">
        <v>1340.7433138932117</v>
      </c>
      <c r="W3" s="21">
        <v>1339.1482932730969</v>
      </c>
      <c r="X3" s="21">
        <v>1339.317397339855</v>
      </c>
      <c r="Y3" s="21">
        <v>1339.486501406614</v>
      </c>
      <c r="Z3" s="21">
        <v>1339.6556054733728</v>
      </c>
      <c r="AA3" s="21">
        <v>1339.8247095401307</v>
      </c>
      <c r="AB3" s="21">
        <v>1339.9938136068888</v>
      </c>
      <c r="AC3" s="21">
        <v>1340.138759949825</v>
      </c>
      <c r="AD3" s="21">
        <v>1340.2837062927604</v>
      </c>
      <c r="AE3" s="21">
        <v>1340.4286526356962</v>
      </c>
      <c r="AF3" s="21">
        <v>1340.5735989786317</v>
      </c>
      <c r="AG3" s="21">
        <v>1340.7185453215679</v>
      </c>
      <c r="AH3" s="21">
        <v>1340.7185453215675</v>
      </c>
      <c r="AI3" s="21">
        <v>1340.7185453215682</v>
      </c>
      <c r="AJ3" s="21">
        <v>1340.7185453215682</v>
      </c>
      <c r="AK3" s="21">
        <v>1340.7185453215682</v>
      </c>
      <c r="AL3" s="14">
        <v>1340.7185453215682</v>
      </c>
    </row>
    <row r="4" spans="1:38">
      <c r="A4" s="3" t="s">
        <v>5</v>
      </c>
      <c r="B4" s="6">
        <v>1736.8220930547111</v>
      </c>
      <c r="C4" s="6">
        <v>1722.8941132751195</v>
      </c>
      <c r="D4" s="6">
        <v>1708.8749669066692</v>
      </c>
      <c r="E4" s="6">
        <v>1694.7626445452936</v>
      </c>
      <c r="F4" s="6">
        <v>1680.5550618706006</v>
      </c>
      <c r="G4" s="6">
        <v>1666.2500556763405</v>
      </c>
      <c r="H4" s="6">
        <v>1654.1429978837903</v>
      </c>
      <c r="I4" s="6">
        <v>1638.0607387586515</v>
      </c>
      <c r="J4" s="6">
        <v>1623.9649184752968</v>
      </c>
      <c r="K4" s="6">
        <v>1611.7211008915881</v>
      </c>
      <c r="L4" s="6">
        <v>1601.1977555551205</v>
      </c>
      <c r="M4" s="6">
        <v>1592.266412463078</v>
      </c>
      <c r="N4" s="6">
        <v>1584.8017284352536</v>
      </c>
      <c r="O4" s="6">
        <v>1578.6816025547262</v>
      </c>
      <c r="P4" s="6">
        <v>1573.7872516111649</v>
      </c>
      <c r="Q4" s="6">
        <v>1570.0033256359334</v>
      </c>
      <c r="R4" s="6">
        <v>1567.2179927247289</v>
      </c>
      <c r="S4" s="6">
        <v>1564.3915067816913</v>
      </c>
      <c r="T4" s="6">
        <v>1562.359878149435</v>
      </c>
      <c r="U4" s="6">
        <v>1561.0214259508891</v>
      </c>
      <c r="V4" s="6">
        <v>1560.2785471886066</v>
      </c>
      <c r="W4" s="6">
        <v>1560.0378375399102</v>
      </c>
      <c r="X4" s="6">
        <v>1560.2101396501005</v>
      </c>
      <c r="Y4" s="6">
        <v>1560.7106543658424</v>
      </c>
      <c r="Z4" s="6">
        <v>1561.4590009242381</v>
      </c>
      <c r="AA4" s="6">
        <v>1562.3793382362323</v>
      </c>
      <c r="AB4" s="6">
        <v>1563.4004102973668</v>
      </c>
      <c r="AC4" s="6">
        <v>1563.5589106257623</v>
      </c>
      <c r="AD4" s="6">
        <v>1563.6956345094668</v>
      </c>
      <c r="AE4" s="6">
        <v>1563.753701363034</v>
      </c>
      <c r="AF4" s="6">
        <v>1563.6812572733354</v>
      </c>
      <c r="AG4" s="6">
        <v>1563.4315549705127</v>
      </c>
      <c r="AH4" s="6">
        <v>1562.9630188671649</v>
      </c>
      <c r="AI4" s="6">
        <v>1562.2393124960158</v>
      </c>
      <c r="AJ4" s="6">
        <v>1561.229428557722</v>
      </c>
      <c r="AK4" s="6">
        <v>1559.9077438574527</v>
      </c>
      <c r="AL4" s="15">
        <v>1558.2541119765312</v>
      </c>
    </row>
    <row r="5" spans="1:38" ht="15.75" thickBot="1">
      <c r="A5" s="5" t="s">
        <v>6</v>
      </c>
      <c r="B5" s="7">
        <v>1736.8220930547111</v>
      </c>
      <c r="C5" s="7">
        <v>1722.8941132751195</v>
      </c>
      <c r="D5" s="7">
        <v>1708.8749669066692</v>
      </c>
      <c r="E5" s="7">
        <v>1708.8749669066692</v>
      </c>
      <c r="F5" s="7">
        <v>1708.8749669066692</v>
      </c>
      <c r="G5" s="7">
        <v>1708.8749669066692</v>
      </c>
      <c r="H5" s="7">
        <v>1708.8749669066692</v>
      </c>
      <c r="I5" s="7">
        <v>1708.8749669066692</v>
      </c>
      <c r="J5" s="7">
        <v>1708.8749669066692</v>
      </c>
      <c r="K5" s="7">
        <v>1708.8749669066692</v>
      </c>
      <c r="L5" s="7">
        <v>1708.8749669066692</v>
      </c>
      <c r="M5" s="7">
        <v>1708.8749669066692</v>
      </c>
      <c r="N5" s="7">
        <v>1708.8749669066692</v>
      </c>
      <c r="O5" s="7">
        <v>1708.8749669066692</v>
      </c>
      <c r="P5" s="7">
        <v>1708.8749669066692</v>
      </c>
      <c r="Q5" s="7">
        <v>1708.8749669066692</v>
      </c>
      <c r="R5" s="7">
        <v>1708.8749669066692</v>
      </c>
      <c r="S5" s="7">
        <v>1708.8749669066692</v>
      </c>
      <c r="T5" s="7">
        <v>1708.8749669066692</v>
      </c>
      <c r="U5" s="7">
        <v>1708.8749669066692</v>
      </c>
      <c r="V5" s="7">
        <v>1708.8749669066692</v>
      </c>
      <c r="W5" s="7">
        <v>1708.8749669066692</v>
      </c>
      <c r="X5" s="7">
        <v>1708.8749669066692</v>
      </c>
      <c r="Y5" s="7">
        <v>1708.8749669066692</v>
      </c>
      <c r="Z5" s="7">
        <v>1708.8749669066692</v>
      </c>
      <c r="AA5" s="7">
        <v>1708.8749669066692</v>
      </c>
      <c r="AB5" s="7">
        <v>1708.8749669066692</v>
      </c>
      <c r="AC5" s="7">
        <v>1708.8749669066692</v>
      </c>
      <c r="AD5" s="7">
        <v>1708.8749669066692</v>
      </c>
      <c r="AE5" s="7">
        <v>1708.8749669066692</v>
      </c>
      <c r="AF5" s="7">
        <v>1708.8749669066692</v>
      </c>
      <c r="AG5" s="7">
        <v>1708.8749669066692</v>
      </c>
      <c r="AH5" s="7">
        <v>1708.8749669066692</v>
      </c>
      <c r="AI5" s="7">
        <v>1708.8749669066692</v>
      </c>
      <c r="AJ5" s="7">
        <v>1708.8749669066692</v>
      </c>
      <c r="AK5" s="7">
        <v>1708.8749669066692</v>
      </c>
      <c r="AL5" s="16">
        <v>1708.8749669066692</v>
      </c>
    </row>
    <row r="6" spans="1:38" ht="15.75" thickTop="1">
      <c r="A6" s="4" t="s">
        <v>7</v>
      </c>
      <c r="B6" s="8">
        <v>1774.6898326202436</v>
      </c>
      <c r="C6" s="8">
        <v>1781.7944703052849</v>
      </c>
      <c r="D6" s="8">
        <v>1763.0891904925616</v>
      </c>
      <c r="E6" s="8">
        <v>1650.2086793826113</v>
      </c>
      <c r="F6" s="8">
        <v>1613.3887320998583</v>
      </c>
      <c r="G6" s="8">
        <v>1572.2264903529658</v>
      </c>
      <c r="H6" s="8">
        <v>1537.0020344101777</v>
      </c>
      <c r="I6" s="8">
        <v>1488.0240170357629</v>
      </c>
      <c r="J6" s="8">
        <v>1445.3477922155867</v>
      </c>
      <c r="K6" s="8">
        <v>1408.5074779743018</v>
      </c>
      <c r="L6" s="8">
        <v>1377.0506362912554</v>
      </c>
      <c r="M6" s="8">
        <v>1350.5389924670258</v>
      </c>
      <c r="N6" s="8">
        <v>1340.9848837591514</v>
      </c>
      <c r="O6" s="8">
        <v>1335.5809664585738</v>
      </c>
      <c r="P6" s="8">
        <v>1332.6137811403273</v>
      </c>
      <c r="Q6" s="8">
        <v>1331.7704718696768</v>
      </c>
      <c r="R6" s="8">
        <v>1332.7595598747321</v>
      </c>
      <c r="S6" s="8">
        <v>1329.3050473344356</v>
      </c>
      <c r="T6" s="8">
        <v>1327.2184503444826</v>
      </c>
      <c r="U6" s="8">
        <v>1326.2674623588771</v>
      </c>
      <c r="V6" s="8">
        <v>1326.2464149882678</v>
      </c>
      <c r="W6" s="8">
        <v>1326.9765526706433</v>
      </c>
      <c r="X6" s="8">
        <v>1328.3065478538836</v>
      </c>
      <c r="Y6" s="8">
        <v>1330.1127544193835</v>
      </c>
      <c r="Z6" s="8">
        <v>1332.2996496309697</v>
      </c>
      <c r="AA6" s="8">
        <v>1334.8002240155149</v>
      </c>
      <c r="AB6" s="8">
        <v>1337.5763075840757</v>
      </c>
      <c r="AC6" s="8">
        <v>1337.9201111021832</v>
      </c>
      <c r="AD6" s="8">
        <v>1338.5621381011274</v>
      </c>
      <c r="AE6" s="8">
        <v>1339.5516385040487</v>
      </c>
      <c r="AF6" s="8">
        <v>1340.9680336031493</v>
      </c>
      <c r="AG6" s="8">
        <v>1342.9207535101652</v>
      </c>
      <c r="AH6" s="8">
        <v>1342.913637154217</v>
      </c>
      <c r="AI6" s="8">
        <v>1343.7531738978059</v>
      </c>
      <c r="AJ6" s="8">
        <v>1345.6405985610784</v>
      </c>
      <c r="AK6" s="8">
        <v>1347.8764344150986</v>
      </c>
      <c r="AL6" s="17">
        <v>1350.1122702691187</v>
      </c>
    </row>
    <row r="7" spans="1:38">
      <c r="A7" s="3" t="s">
        <v>8</v>
      </c>
      <c r="B7" s="9">
        <v>1774.6898326202436</v>
      </c>
      <c r="C7" s="9">
        <v>1781.7944703052849</v>
      </c>
      <c r="D7" s="9">
        <v>1763.0891904925616</v>
      </c>
      <c r="E7" s="9">
        <v>1746.800731813501</v>
      </c>
      <c r="F7" s="9">
        <v>1732.8157829443371</v>
      </c>
      <c r="G7" s="9">
        <v>1721.0205810113425</v>
      </c>
      <c r="H7" s="9">
        <v>1711.3010929630896</v>
      </c>
      <c r="I7" s="9">
        <v>1695.0193592667042</v>
      </c>
      <c r="J7" s="9">
        <v>1680.7702461176209</v>
      </c>
      <c r="K7" s="9">
        <v>1668.4165315536829</v>
      </c>
      <c r="L7" s="9">
        <v>1657.8239023886092</v>
      </c>
      <c r="M7" s="9">
        <v>1648.8611161365773</v>
      </c>
      <c r="N7" s="9">
        <v>1641.4000722229307</v>
      </c>
      <c r="O7" s="9">
        <v>1635.3159335615055</v>
      </c>
      <c r="P7" s="9">
        <v>1630.4872070669533</v>
      </c>
      <c r="Q7" s="9">
        <v>1626.7958653320002</v>
      </c>
      <c r="R7" s="9">
        <v>1624.1274367684578</v>
      </c>
      <c r="S7" s="9">
        <v>1621.3852570752788</v>
      </c>
      <c r="T7" s="9">
        <v>1619.4576348062662</v>
      </c>
      <c r="U7" s="9">
        <v>1618.2403384103868</v>
      </c>
      <c r="V7" s="9">
        <v>1617.6332849882228</v>
      </c>
      <c r="W7" s="9">
        <v>1617.5406670152086</v>
      </c>
      <c r="X7" s="9">
        <v>1617.8710045670193</v>
      </c>
      <c r="Y7" s="9">
        <v>1618.53726222106</v>
      </c>
      <c r="Z7" s="9">
        <v>1619.4569134994176</v>
      </c>
      <c r="AA7" s="9">
        <v>1620.5520681088315</v>
      </c>
      <c r="AB7" s="9">
        <v>1621.7495211899384</v>
      </c>
      <c r="AC7" s="9">
        <v>1621.0827926319328</v>
      </c>
      <c r="AD7" s="9">
        <v>1620.3988039698845</v>
      </c>
      <c r="AE7" s="9">
        <v>1619.6391209285841</v>
      </c>
      <c r="AF7" s="9">
        <v>1618.7505553522201</v>
      </c>
      <c r="AG7" s="9">
        <v>1617.6852368165019</v>
      </c>
      <c r="AH7" s="9">
        <v>1616.4006689051221</v>
      </c>
      <c r="AI7" s="9">
        <v>1614.8597879626614</v>
      </c>
      <c r="AJ7" s="9">
        <v>1613.0310450383904</v>
      </c>
      <c r="AK7" s="9">
        <v>1610.8884518083389</v>
      </c>
      <c r="AL7" s="18">
        <v>1608.4116651942941</v>
      </c>
    </row>
    <row r="8" spans="1:38" ht="15.75" thickBot="1">
      <c r="A8" s="5" t="s">
        <v>9</v>
      </c>
      <c r="B8" s="7">
        <v>1774.6898326202436</v>
      </c>
      <c r="C8" s="7">
        <v>1781.7944703052849</v>
      </c>
      <c r="D8" s="7">
        <v>1763.0891904925616</v>
      </c>
      <c r="E8" s="7">
        <v>1763.0891904925616</v>
      </c>
      <c r="F8" s="7">
        <v>1763.0891904925616</v>
      </c>
      <c r="G8" s="7">
        <v>1763.0891904925616</v>
      </c>
      <c r="H8" s="7">
        <v>1763.0891904925616</v>
      </c>
      <c r="I8" s="7">
        <v>1763.0891904925616</v>
      </c>
      <c r="J8" s="7">
        <v>1763.0891904925616</v>
      </c>
      <c r="K8" s="7">
        <v>1763.0891904925616</v>
      </c>
      <c r="L8" s="7">
        <v>1763.0891904925616</v>
      </c>
      <c r="M8" s="7">
        <v>1763.0891904925616</v>
      </c>
      <c r="N8" s="7">
        <v>1763.0891904925616</v>
      </c>
      <c r="O8" s="7">
        <v>1763.0891904925616</v>
      </c>
      <c r="P8" s="7">
        <v>1763.0891904925616</v>
      </c>
      <c r="Q8" s="7">
        <v>1763.0891904925616</v>
      </c>
      <c r="R8" s="7">
        <v>1763.0891904925616</v>
      </c>
      <c r="S8" s="7">
        <v>1763.0891904925616</v>
      </c>
      <c r="T8" s="7">
        <v>1763.0891904925616</v>
      </c>
      <c r="U8" s="7">
        <v>1763.0891904925616</v>
      </c>
      <c r="V8" s="7">
        <v>1763.0891904925616</v>
      </c>
      <c r="W8" s="7">
        <v>1763.0891904925616</v>
      </c>
      <c r="X8" s="7">
        <v>1763.0891904925616</v>
      </c>
      <c r="Y8" s="7">
        <v>1763.0891904925616</v>
      </c>
      <c r="Z8" s="7">
        <v>1763.0891904925616</v>
      </c>
      <c r="AA8" s="7">
        <v>1763.0891904925616</v>
      </c>
      <c r="AB8" s="7">
        <v>1763.0891904925616</v>
      </c>
      <c r="AC8" s="7">
        <v>1763.0891904925616</v>
      </c>
      <c r="AD8" s="7">
        <v>1763.0891904925616</v>
      </c>
      <c r="AE8" s="7">
        <v>1763.0891904925616</v>
      </c>
      <c r="AF8" s="7">
        <v>1763.0891904925616</v>
      </c>
      <c r="AG8" s="7">
        <v>1763.0891904925616</v>
      </c>
      <c r="AH8" s="7">
        <v>1763.0891904925616</v>
      </c>
      <c r="AI8" s="7">
        <v>1763.0891904925616</v>
      </c>
      <c r="AJ8" s="7">
        <v>1763.0891904925616</v>
      </c>
      <c r="AK8" s="7">
        <v>1763.0891904925616</v>
      </c>
      <c r="AL8" s="16">
        <v>1763.0891904925616</v>
      </c>
    </row>
    <row r="9" spans="1:38" ht="15.75" thickTop="1">
      <c r="A9" s="4" t="s">
        <v>10</v>
      </c>
      <c r="B9" s="8">
        <v>1778.0752433107295</v>
      </c>
      <c r="C9" s="8">
        <v>1774.4314294952017</v>
      </c>
      <c r="D9" s="8">
        <v>1753.9845385237936</v>
      </c>
      <c r="E9" s="8">
        <v>1632.0477445054269</v>
      </c>
      <c r="F9" s="8">
        <v>1586.5814055013507</v>
      </c>
      <c r="G9" s="8">
        <v>1547.1656524098571</v>
      </c>
      <c r="H9" s="8">
        <v>1513.5357306672854</v>
      </c>
      <c r="I9" s="8">
        <v>1464.6457449025434</v>
      </c>
      <c r="J9" s="8">
        <v>1422.0156332224553</v>
      </c>
      <c r="K9" s="8">
        <v>1385.1797943395916</v>
      </c>
      <c r="L9" s="8">
        <v>1353.6864967721676</v>
      </c>
      <c r="M9" s="8">
        <v>1327.0985559742196</v>
      </c>
      <c r="N9" s="8">
        <v>1317.2676744946186</v>
      </c>
      <c r="O9" s="8">
        <v>1311.5436725036886</v>
      </c>
      <c r="P9" s="8">
        <v>1308.2330287317945</v>
      </c>
      <c r="Q9" s="8">
        <v>1307.0252720056158</v>
      </c>
      <c r="R9" s="8">
        <v>1307.6313491939957</v>
      </c>
      <c r="S9" s="8">
        <v>1304.4567638043502</v>
      </c>
      <c r="T9" s="8">
        <v>1302.6288629667647</v>
      </c>
      <c r="U9" s="8">
        <v>1301.9189673998442</v>
      </c>
      <c r="V9" s="8">
        <v>1302.1245729314485</v>
      </c>
      <c r="W9" s="8">
        <v>1303.0696365298791</v>
      </c>
      <c r="X9" s="8">
        <v>1304.6050995637418</v>
      </c>
      <c r="Y9" s="8">
        <v>1306.6091528628326</v>
      </c>
      <c r="Z9" s="8">
        <v>1308.9876877426982</v>
      </c>
      <c r="AA9" s="8">
        <v>1311.6746956803006</v>
      </c>
      <c r="AB9" s="8">
        <v>1314.6326051626702</v>
      </c>
      <c r="AC9" s="8">
        <v>1315.867538176733</v>
      </c>
      <c r="AD9" s="8">
        <v>1317.3926803886761</v>
      </c>
      <c r="AE9" s="8">
        <v>1319.2571657111139</v>
      </c>
      <c r="AF9" s="8">
        <v>1321.5400596247398</v>
      </c>
      <c r="AG9" s="8">
        <v>1324.3502705915066</v>
      </c>
      <c r="AH9" s="8">
        <v>1325.1910162226709</v>
      </c>
      <c r="AI9" s="8">
        <v>1326.8681377306993</v>
      </c>
      <c r="AJ9" s="8">
        <v>1329.5822623082556</v>
      </c>
      <c r="AK9" s="8">
        <v>1332.6414576580271</v>
      </c>
      <c r="AL9" s="17">
        <v>1335.7006530077986</v>
      </c>
    </row>
    <row r="10" spans="1:38">
      <c r="A10" s="3" t="s">
        <v>11</v>
      </c>
      <c r="B10" s="10">
        <v>1778.0752433107295</v>
      </c>
      <c r="C10" s="10">
        <v>1774.4314294952017</v>
      </c>
      <c r="D10" s="10">
        <v>1753.9845385237936</v>
      </c>
      <c r="E10" s="10">
        <v>1736.0028379916744</v>
      </c>
      <c r="F10" s="10">
        <v>1720.3667399703986</v>
      </c>
      <c r="G10" s="10">
        <v>1706.9567595890387</v>
      </c>
      <c r="H10" s="10">
        <v>1695.653675638526</v>
      </c>
      <c r="I10" s="10">
        <v>1679.7783826857637</v>
      </c>
      <c r="J10" s="10">
        <v>1665.9154345165239</v>
      </c>
      <c r="K10" s="10">
        <v>1653.9293486922177</v>
      </c>
      <c r="L10" s="10">
        <v>1643.6874521658879</v>
      </c>
      <c r="M10" s="10">
        <v>1635.060045484902</v>
      </c>
      <c r="N10" s="10">
        <v>1627.9204768875584</v>
      </c>
      <c r="O10" s="10">
        <v>1622.1452664365868</v>
      </c>
      <c r="P10" s="10">
        <v>1617.614189346913</v>
      </c>
      <c r="Q10" s="10">
        <v>1614.2104002217181</v>
      </c>
      <c r="R10" s="10">
        <v>1611.8205259469985</v>
      </c>
      <c r="S10" s="10">
        <v>1608.3114109310195</v>
      </c>
      <c r="T10" s="10">
        <v>1605.6198029634593</v>
      </c>
      <c r="U10" s="10">
        <v>1603.6412127216261</v>
      </c>
      <c r="V10" s="10">
        <v>1602.2754331586457</v>
      </c>
      <c r="W10" s="10">
        <v>1601.4266551987403</v>
      </c>
      <c r="X10" s="10">
        <v>1601.0035094439095</v>
      </c>
      <c r="Y10" s="10">
        <v>1600.9191721019611</v>
      </c>
      <c r="Z10" s="10">
        <v>1601.0914188498059</v>
      </c>
      <c r="AA10" s="10">
        <v>1601.4427409832595</v>
      </c>
      <c r="AB10" s="10">
        <v>1601.9003842238935</v>
      </c>
      <c r="AC10" s="10">
        <v>1600.4486629529956</v>
      </c>
      <c r="AD10" s="10">
        <v>1598.985092808053</v>
      </c>
      <c r="AE10" s="10">
        <v>1597.4518350457222</v>
      </c>
      <c r="AF10" s="10">
        <v>1595.7963277156</v>
      </c>
      <c r="AG10" s="10">
        <v>1593.9713457431701</v>
      </c>
      <c r="AH10" s="10">
        <v>1591.935045837434</v>
      </c>
      <c r="AI10" s="10">
        <v>1589.6510138624994</v>
      </c>
      <c r="AJ10" s="10">
        <v>1587.0883351259827</v>
      </c>
      <c r="AK10" s="10">
        <v>1584.2216290625381</v>
      </c>
      <c r="AL10" s="19">
        <v>1581.0311221493739</v>
      </c>
    </row>
    <row r="11" spans="1:38" ht="15.75" thickBot="1">
      <c r="A11" s="5" t="s">
        <v>12</v>
      </c>
      <c r="B11" s="7">
        <v>1778.0752433107295</v>
      </c>
      <c r="C11" s="7">
        <v>1774.4314294952017</v>
      </c>
      <c r="D11" s="7">
        <v>1753.9845385237936</v>
      </c>
      <c r="E11" s="7">
        <v>1753.9845385237936</v>
      </c>
      <c r="F11" s="7">
        <v>1753.9845385237936</v>
      </c>
      <c r="G11" s="7">
        <v>1753.9845385237936</v>
      </c>
      <c r="H11" s="7">
        <v>1753.9845385237936</v>
      </c>
      <c r="I11" s="7">
        <v>1753.9845385237936</v>
      </c>
      <c r="J11" s="7">
        <v>1753.9845385237936</v>
      </c>
      <c r="K11" s="7">
        <v>1753.9845385237936</v>
      </c>
      <c r="L11" s="7">
        <v>1753.9845385237936</v>
      </c>
      <c r="M11" s="7">
        <v>1753.9845385237936</v>
      </c>
      <c r="N11" s="7">
        <v>1753.9845385237936</v>
      </c>
      <c r="O11" s="7">
        <v>1753.9845385237936</v>
      </c>
      <c r="P11" s="7">
        <v>1753.9845385237936</v>
      </c>
      <c r="Q11" s="7">
        <v>1753.9845385237936</v>
      </c>
      <c r="R11" s="7">
        <v>1753.9845385237936</v>
      </c>
      <c r="S11" s="7">
        <v>1753.9845385237936</v>
      </c>
      <c r="T11" s="7">
        <v>1753.9845385237936</v>
      </c>
      <c r="U11" s="7">
        <v>1753.9845385237936</v>
      </c>
      <c r="V11" s="7">
        <v>1753.9845385237936</v>
      </c>
      <c r="W11" s="7">
        <v>1753.9845385237936</v>
      </c>
      <c r="X11" s="7">
        <v>1753.9845385237936</v>
      </c>
      <c r="Y11" s="7">
        <v>1753.9845385237936</v>
      </c>
      <c r="Z11" s="7">
        <v>1753.9845385237936</v>
      </c>
      <c r="AA11" s="7">
        <v>1753.9845385237936</v>
      </c>
      <c r="AB11" s="7">
        <v>1753.9845385237936</v>
      </c>
      <c r="AC11" s="7">
        <v>1753.9845385237936</v>
      </c>
      <c r="AD11" s="7">
        <v>1753.9845385237936</v>
      </c>
      <c r="AE11" s="7">
        <v>1753.9845385237936</v>
      </c>
      <c r="AF11" s="7">
        <v>1753.9845385237936</v>
      </c>
      <c r="AG11" s="7">
        <v>1753.9845385237936</v>
      </c>
      <c r="AH11" s="7">
        <v>1753.9845385237936</v>
      </c>
      <c r="AI11" s="7">
        <v>1753.9845385237936</v>
      </c>
      <c r="AJ11" s="7">
        <v>1753.9845385237936</v>
      </c>
      <c r="AK11" s="7">
        <v>1753.9845385237936</v>
      </c>
      <c r="AL11" s="16">
        <v>1753.9845385237936</v>
      </c>
    </row>
    <row r="12" spans="1:38" ht="15.75" thickTop="1">
      <c r="A12" s="4" t="s">
        <v>13</v>
      </c>
      <c r="B12" s="8">
        <v>1782.7241349940023</v>
      </c>
      <c r="C12" s="8">
        <v>1792.3221245676607</v>
      </c>
      <c r="D12" s="8">
        <v>1767.2453564342036</v>
      </c>
      <c r="E12" s="8">
        <v>1645.2935779563629</v>
      </c>
      <c r="F12" s="8">
        <v>1600.2431595302098</v>
      </c>
      <c r="G12" s="8">
        <v>1561.2264689617812</v>
      </c>
      <c r="H12" s="8">
        <v>1527.9853804534796</v>
      </c>
      <c r="I12" s="8">
        <v>1487.6507369174258</v>
      </c>
      <c r="J12" s="8">
        <v>1453.1019611655522</v>
      </c>
      <c r="K12" s="8">
        <v>1423.9564272239149</v>
      </c>
      <c r="L12" s="8">
        <v>1389.1334900095687</v>
      </c>
      <c r="M12" s="8">
        <v>1359.4305301056288</v>
      </c>
      <c r="N12" s="8">
        <v>1346.8723777806749</v>
      </c>
      <c r="O12" s="8">
        <v>1338.5473706961386</v>
      </c>
      <c r="P12" s="8">
        <v>1332.721069801107</v>
      </c>
      <c r="Q12" s="8">
        <v>1329.0686857086423</v>
      </c>
      <c r="R12" s="8">
        <v>1327.2889368745302</v>
      </c>
      <c r="S12" s="8">
        <v>1324.134837931862</v>
      </c>
      <c r="T12" s="8">
        <v>1322.3414000025064</v>
      </c>
      <c r="U12" s="8">
        <v>1321.6775808493046</v>
      </c>
      <c r="V12" s="8">
        <v>1321.938761291841</v>
      </c>
      <c r="W12" s="8">
        <v>1322.9470416735578</v>
      </c>
      <c r="X12" s="8">
        <v>1324.5517782345507</v>
      </c>
      <c r="Y12" s="8">
        <v>1326.6298583654182</v>
      </c>
      <c r="Z12" s="8">
        <v>1329.0861639289576</v>
      </c>
      <c r="AA12" s="8">
        <v>1331.8539826576514</v>
      </c>
      <c r="AB12" s="8">
        <v>1334.8953559977328</v>
      </c>
      <c r="AC12" s="8">
        <v>1336.170273362223</v>
      </c>
      <c r="AD12" s="8">
        <v>1337.7384987653115</v>
      </c>
      <c r="AE12" s="8">
        <v>1339.6497707516403</v>
      </c>
      <c r="AF12" s="8">
        <v>1341.9841168640771</v>
      </c>
      <c r="AG12" s="8">
        <v>1344.8517687207593</v>
      </c>
      <c r="AH12" s="8">
        <v>1345.757639626798</v>
      </c>
      <c r="AI12" s="8">
        <v>1347.5096435255646</v>
      </c>
      <c r="AJ12" s="8">
        <v>1350.3108678550273</v>
      </c>
      <c r="AK12" s="8">
        <v>1353.4612465291543</v>
      </c>
      <c r="AL12" s="17">
        <v>1356.6116252032814</v>
      </c>
    </row>
    <row r="13" spans="1:38">
      <c r="A13" s="3" t="s">
        <v>14</v>
      </c>
      <c r="B13" s="6">
        <v>1782.7241349940023</v>
      </c>
      <c r="C13" s="6">
        <v>1792.3221245676607</v>
      </c>
      <c r="D13" s="6">
        <v>1767.2453564342036</v>
      </c>
      <c r="E13" s="6">
        <v>1744.7911779478923</v>
      </c>
      <c r="F13" s="6">
        <v>1724.8226875647276</v>
      </c>
      <c r="G13" s="6">
        <v>1707.2044541219179</v>
      </c>
      <c r="H13" s="6">
        <v>1691.8026287956839</v>
      </c>
      <c r="I13" s="6">
        <v>1675.1071572553624</v>
      </c>
      <c r="J13" s="6">
        <v>1660.439004778608</v>
      </c>
      <c r="K13" s="6">
        <v>1647.6605620305418</v>
      </c>
      <c r="L13" s="6">
        <v>1636.6372623349071</v>
      </c>
      <c r="M13" s="6">
        <v>1627.2377353491502</v>
      </c>
      <c r="N13" s="6">
        <v>1619.3338708595079</v>
      </c>
      <c r="O13" s="6">
        <v>1612.8009324641619</v>
      </c>
      <c r="P13" s="6">
        <v>1607.517630600782</v>
      </c>
      <c r="Q13" s="6">
        <v>1603.366236322089</v>
      </c>
      <c r="R13" s="6">
        <v>1600.2326638582911</v>
      </c>
      <c r="S13" s="6">
        <v>1596.9647379222824</v>
      </c>
      <c r="T13" s="6">
        <v>1594.5078198028141</v>
      </c>
      <c r="U13" s="6">
        <v>1592.758218831829</v>
      </c>
      <c r="V13" s="6">
        <v>1591.6164608155811</v>
      </c>
      <c r="W13" s="6">
        <v>1590.9874058858854</v>
      </c>
      <c r="X13" s="6">
        <v>1590.7802927423984</v>
      </c>
      <c r="Y13" s="6">
        <v>1590.9088467901536</v>
      </c>
      <c r="Z13" s="6">
        <v>1591.2913364699805</v>
      </c>
      <c r="AA13" s="6">
        <v>1591.8506915778187</v>
      </c>
      <c r="AB13" s="6">
        <v>1592.5145446069057</v>
      </c>
      <c r="AC13" s="6">
        <v>1591.2094907947326</v>
      </c>
      <c r="AD13" s="6">
        <v>1589.8917708527986</v>
      </c>
      <c r="AE13" s="6">
        <v>1588.5037950836452</v>
      </c>
      <c r="AF13" s="6">
        <v>1586.9932139071416</v>
      </c>
      <c r="AG13" s="6">
        <v>1585.3129794757845</v>
      </c>
      <c r="AH13" s="6">
        <v>1583.421392179361</v>
      </c>
      <c r="AI13" s="6">
        <v>1581.2821496008355</v>
      </c>
      <c r="AJ13" s="6">
        <v>1578.8644182966304</v>
      </c>
      <c r="AK13" s="6">
        <v>1576.1428701171064</v>
      </c>
      <c r="AL13" s="15">
        <v>1573.0977566060983</v>
      </c>
    </row>
    <row r="14" spans="1:38" ht="15.75" thickBot="1">
      <c r="A14" s="5" t="s">
        <v>15</v>
      </c>
      <c r="B14" s="7">
        <v>1782.7241349940023</v>
      </c>
      <c r="C14" s="7">
        <v>1792.3221245676607</v>
      </c>
      <c r="D14" s="7">
        <v>1767.2453564342036</v>
      </c>
      <c r="E14" s="7">
        <v>1767.2453564342036</v>
      </c>
      <c r="F14" s="7">
        <v>1767.2453564342036</v>
      </c>
      <c r="G14" s="7">
        <v>1767.2453564342036</v>
      </c>
      <c r="H14" s="7">
        <v>1767.2453564342036</v>
      </c>
      <c r="I14" s="7">
        <v>1767.2453564342036</v>
      </c>
      <c r="J14" s="7">
        <v>1767.2453564342036</v>
      </c>
      <c r="K14" s="7">
        <v>1767.2453564342036</v>
      </c>
      <c r="L14" s="7">
        <v>1767.2453564342036</v>
      </c>
      <c r="M14" s="7">
        <v>1767.2453564342036</v>
      </c>
      <c r="N14" s="7">
        <v>1767.2453564342036</v>
      </c>
      <c r="O14" s="7">
        <v>1767.2453564342036</v>
      </c>
      <c r="P14" s="7">
        <v>1767.2453564342036</v>
      </c>
      <c r="Q14" s="7">
        <v>1767.2453564342036</v>
      </c>
      <c r="R14" s="7">
        <v>1767.2453564342036</v>
      </c>
      <c r="S14" s="7">
        <v>1767.2453564342036</v>
      </c>
      <c r="T14" s="7">
        <v>1767.2453564342036</v>
      </c>
      <c r="U14" s="7">
        <v>1767.2453564342036</v>
      </c>
      <c r="V14" s="7">
        <v>1767.2453564342036</v>
      </c>
      <c r="W14" s="7">
        <v>1767.2453564342036</v>
      </c>
      <c r="X14" s="7">
        <v>1767.2453564342036</v>
      </c>
      <c r="Y14" s="7">
        <v>1767.2453564342036</v>
      </c>
      <c r="Z14" s="7">
        <v>1767.2453564342036</v>
      </c>
      <c r="AA14" s="7">
        <v>1767.2453564342036</v>
      </c>
      <c r="AB14" s="7">
        <v>1767.2453564342036</v>
      </c>
      <c r="AC14" s="7">
        <v>1767.2453564342036</v>
      </c>
      <c r="AD14" s="7">
        <v>1767.2453564342036</v>
      </c>
      <c r="AE14" s="7">
        <v>1767.2453564342036</v>
      </c>
      <c r="AF14" s="7">
        <v>1767.2453564342036</v>
      </c>
      <c r="AG14" s="7">
        <v>1767.2453564342036</v>
      </c>
      <c r="AH14" s="7">
        <v>1767.2453564342036</v>
      </c>
      <c r="AI14" s="7">
        <v>1767.2453564342036</v>
      </c>
      <c r="AJ14" s="7">
        <v>1767.2453564342036</v>
      </c>
      <c r="AK14" s="7">
        <v>1767.2453564342036</v>
      </c>
      <c r="AL14" s="16">
        <v>1767.2453564342036</v>
      </c>
    </row>
    <row r="15" spans="1:38" ht="15.75" thickTop="1">
      <c r="A15" s="4" t="s">
        <v>16</v>
      </c>
      <c r="B15" s="8">
        <v>1832.7147815351339</v>
      </c>
      <c r="C15" s="8">
        <v>1805.3732913492424</v>
      </c>
      <c r="D15" s="8">
        <v>1780.7856989521615</v>
      </c>
      <c r="E15" s="8">
        <v>1657.4242400169135</v>
      </c>
      <c r="F15" s="8">
        <v>1611.5126679731593</v>
      </c>
      <c r="G15" s="8">
        <v>1571.7100101146584</v>
      </c>
      <c r="H15" s="8">
        <v>1537.750354533646</v>
      </c>
      <c r="I15" s="8">
        <v>1498.238924519414</v>
      </c>
      <c r="J15" s="8">
        <v>1464.4808882887521</v>
      </c>
      <c r="K15" s="8">
        <v>1436.1018071706596</v>
      </c>
      <c r="L15" s="8">
        <v>1412.7302100787424</v>
      </c>
      <c r="M15" s="8">
        <v>1393.9989266842827</v>
      </c>
      <c r="N15" s="8">
        <v>1392.333026120064</v>
      </c>
      <c r="O15" s="8">
        <v>1394.7398142353295</v>
      </c>
      <c r="P15" s="8">
        <v>1399.5006911343842</v>
      </c>
      <c r="Q15" s="8">
        <v>1406.3245413796983</v>
      </c>
      <c r="R15" s="8">
        <v>1414.936459849315</v>
      </c>
      <c r="S15" s="8">
        <v>1411.5240299670645</v>
      </c>
      <c r="T15" s="8">
        <v>1409.5384218833963</v>
      </c>
      <c r="U15" s="8">
        <v>1408.7373645807684</v>
      </c>
      <c r="V15" s="8">
        <v>1408.906282511191</v>
      </c>
      <c r="W15" s="8">
        <v>1409.8586103786101</v>
      </c>
      <c r="X15" s="8">
        <v>1411.4363596043977</v>
      </c>
      <c r="Y15" s="8">
        <v>1413.5104108517548</v>
      </c>
      <c r="Z15" s="8">
        <v>1415.9810038535595</v>
      </c>
      <c r="AA15" s="8">
        <v>1418.7781727690653</v>
      </c>
      <c r="AB15" s="8">
        <v>1421.8621148581451</v>
      </c>
      <c r="AC15" s="8">
        <v>1423.0993220493804</v>
      </c>
      <c r="AD15" s="8">
        <v>1424.6441444879486</v>
      </c>
      <c r="AE15" s="8">
        <v>1426.5487886625904</v>
      </c>
      <c r="AF15" s="8">
        <v>1428.8972472675512</v>
      </c>
      <c r="AG15" s="8">
        <v>1431.8052125439349</v>
      </c>
      <c r="AH15" s="8">
        <v>1432.7845853190363</v>
      </c>
      <c r="AI15" s="8">
        <v>1434.6517958483605</v>
      </c>
      <c r="AJ15" s="8">
        <v>1437.6200039320036</v>
      </c>
      <c r="AK15" s="8">
        <v>1440.9546059597815</v>
      </c>
      <c r="AL15" s="17">
        <v>1444.2892079875585</v>
      </c>
    </row>
    <row r="16" spans="1:38">
      <c r="A16" s="3" t="s">
        <v>17</v>
      </c>
      <c r="B16" s="6">
        <v>1832.7147815351339</v>
      </c>
      <c r="C16" s="6">
        <v>1805.3732913492424</v>
      </c>
      <c r="D16" s="6">
        <v>1780.7856989521615</v>
      </c>
      <c r="E16" s="6">
        <v>1758.8155577969353</v>
      </c>
      <c r="F16" s="6">
        <v>1739.3275451885484</v>
      </c>
      <c r="G16" s="6">
        <v>1722.1876216584585</v>
      </c>
      <c r="H16" s="6">
        <v>1707.2631506794887</v>
      </c>
      <c r="I16" s="6">
        <v>1690.8475880256817</v>
      </c>
      <c r="J16" s="6">
        <v>1676.4645926270377</v>
      </c>
      <c r="K16" s="6">
        <v>1663.9767286147694</v>
      </c>
      <c r="L16" s="6">
        <v>1653.2495101067573</v>
      </c>
      <c r="M16" s="6">
        <v>1644.1515608435643</v>
      </c>
      <c r="N16" s="6">
        <v>1636.5546832872813</v>
      </c>
      <c r="O16" s="6">
        <v>1630.3339779843363</v>
      </c>
      <c r="P16" s="6">
        <v>1625.3679219526009</v>
      </c>
      <c r="Q16" s="6">
        <v>1621.5384881420132</v>
      </c>
      <c r="R16" s="6">
        <v>1618.7312334300768</v>
      </c>
      <c r="S16" s="6">
        <v>1615.7326482412718</v>
      </c>
      <c r="T16" s="6">
        <v>1613.5491446446808</v>
      </c>
      <c r="U16" s="6">
        <v>1612.0764644079084</v>
      </c>
      <c r="V16" s="6">
        <v>1611.2145406524658</v>
      </c>
      <c r="W16" s="6">
        <v>1610.8676207812969</v>
      </c>
      <c r="X16" s="6">
        <v>1610.9443151234568</v>
      </c>
      <c r="Y16" s="6">
        <v>1611.3577100639707</v>
      </c>
      <c r="Z16" s="6">
        <v>1612.0254288784347</v>
      </c>
      <c r="AA16" s="6">
        <v>1612.8697551559742</v>
      </c>
      <c r="AB16" s="6">
        <v>1613.8176784952643</v>
      </c>
      <c r="AC16" s="6">
        <v>1612.6778645392594</v>
      </c>
      <c r="AD16" s="6">
        <v>1611.5239919787464</v>
      </c>
      <c r="AE16" s="6">
        <v>1610.2978745378348</v>
      </c>
      <c r="AF16" s="6">
        <v>1608.9466000705922</v>
      </c>
      <c r="AG16" s="6">
        <v>1607.4225954163387</v>
      </c>
      <c r="AH16" s="6">
        <v>1605.683675986799</v>
      </c>
      <c r="AI16" s="6">
        <v>1603.6930978267969</v>
      </c>
      <c r="AJ16" s="6">
        <v>1601.4196327448765</v>
      </c>
      <c r="AK16" s="6">
        <v>1598.837607604805</v>
      </c>
      <c r="AL16" s="15">
        <v>1595.9269821075939</v>
      </c>
    </row>
    <row r="17" spans="1:38" ht="15.75" thickBot="1">
      <c r="A17" s="5" t="s">
        <v>18</v>
      </c>
      <c r="B17" s="7">
        <v>1832.7147815351339</v>
      </c>
      <c r="C17" s="7">
        <v>1805.3732913492424</v>
      </c>
      <c r="D17" s="7">
        <v>1780.7856989521615</v>
      </c>
      <c r="E17" s="7">
        <v>1780.7856989521615</v>
      </c>
      <c r="F17" s="7">
        <v>1780.7856989521615</v>
      </c>
      <c r="G17" s="7">
        <v>1780.7856989521615</v>
      </c>
      <c r="H17" s="7">
        <v>1780.7856989521615</v>
      </c>
      <c r="I17" s="7">
        <v>1780.7856989521615</v>
      </c>
      <c r="J17" s="7">
        <v>1780.7856989521615</v>
      </c>
      <c r="K17" s="7">
        <v>1780.7856989521615</v>
      </c>
      <c r="L17" s="7">
        <v>1780.7856989521615</v>
      </c>
      <c r="M17" s="7">
        <v>1780.7856989521615</v>
      </c>
      <c r="N17" s="7">
        <v>1780.7856989521615</v>
      </c>
      <c r="O17" s="7">
        <v>1780.7856989521615</v>
      </c>
      <c r="P17" s="7">
        <v>1780.7856989521615</v>
      </c>
      <c r="Q17" s="7">
        <v>1780.7856989521615</v>
      </c>
      <c r="R17" s="7">
        <v>1780.7856989521615</v>
      </c>
      <c r="S17" s="7">
        <v>1780.7856989521615</v>
      </c>
      <c r="T17" s="7">
        <v>1780.7856989521615</v>
      </c>
      <c r="U17" s="7">
        <v>1780.7856989521615</v>
      </c>
      <c r="V17" s="7">
        <v>1780.7856989521615</v>
      </c>
      <c r="W17" s="7">
        <v>1780.7856989521615</v>
      </c>
      <c r="X17" s="7">
        <v>1780.7856989521615</v>
      </c>
      <c r="Y17" s="7">
        <v>1780.7856989521615</v>
      </c>
      <c r="Z17" s="7">
        <v>1780.7856989521615</v>
      </c>
      <c r="AA17" s="7">
        <v>1780.7856989521615</v>
      </c>
      <c r="AB17" s="7">
        <v>1780.7856989521615</v>
      </c>
      <c r="AC17" s="7">
        <v>1780.7856989521615</v>
      </c>
      <c r="AD17" s="7">
        <v>1780.7856989521615</v>
      </c>
      <c r="AE17" s="7">
        <v>1780.7856989521615</v>
      </c>
      <c r="AF17" s="7">
        <v>1780.7856989521615</v>
      </c>
      <c r="AG17" s="7">
        <v>1780.7856989521615</v>
      </c>
      <c r="AH17" s="7">
        <v>1780.7856989521615</v>
      </c>
      <c r="AI17" s="7">
        <v>1780.7856989521615</v>
      </c>
      <c r="AJ17" s="7">
        <v>1780.7856989521615</v>
      </c>
      <c r="AK17" s="7">
        <v>1780.7856989521615</v>
      </c>
      <c r="AL17" s="16">
        <v>1780.7856989521615</v>
      </c>
    </row>
    <row r="18" spans="1:38" ht="15.75" thickTop="1">
      <c r="A18" s="4" t="s">
        <v>19</v>
      </c>
      <c r="B18" s="8">
        <v>1866.6481534411701</v>
      </c>
      <c r="C18" s="8">
        <v>1842.2527624008148</v>
      </c>
      <c r="D18" s="8">
        <v>1820.5394904069219</v>
      </c>
      <c r="E18" s="8">
        <v>1750.3949839527156</v>
      </c>
      <c r="F18" s="8">
        <v>1733.402798512963</v>
      </c>
      <c r="G18" s="8">
        <v>1710.1735695843224</v>
      </c>
      <c r="H18" s="8">
        <v>1681.8318062383476</v>
      </c>
      <c r="I18" s="8">
        <v>1655.0028084533244</v>
      </c>
      <c r="J18" s="8">
        <v>1632.4785069256432</v>
      </c>
      <c r="K18" s="8">
        <v>1614.0852706696844</v>
      </c>
      <c r="L18" s="8">
        <v>1599.6181453261306</v>
      </c>
      <c r="M18" s="8">
        <v>1588.8458455600335</v>
      </c>
      <c r="N18" s="8">
        <v>1595.6917721851241</v>
      </c>
      <c r="O18" s="8">
        <v>1605.9861193281638</v>
      </c>
      <c r="P18" s="8">
        <v>1598.825397680363</v>
      </c>
      <c r="Q18" s="8">
        <v>1594.3321454898417</v>
      </c>
      <c r="R18" s="8">
        <v>1586.9996712209042</v>
      </c>
      <c r="S18" s="8">
        <v>1580.2382112460725</v>
      </c>
      <c r="T18" s="8">
        <v>1575.0646944132818</v>
      </c>
      <c r="U18" s="8">
        <v>1571.2091736566242</v>
      </c>
      <c r="V18" s="8">
        <v>1568.433251617012</v>
      </c>
      <c r="W18" s="8">
        <v>1566.5302020646461</v>
      </c>
      <c r="X18" s="8">
        <v>1564.3567111769448</v>
      </c>
      <c r="Y18" s="8">
        <v>1562.7453232034823</v>
      </c>
      <c r="Z18" s="8">
        <v>1561.5853459116993</v>
      </c>
      <c r="AA18" s="8">
        <v>1560.798966937366</v>
      </c>
      <c r="AB18" s="8">
        <v>1560.3413541960892</v>
      </c>
      <c r="AC18" s="8">
        <v>1559.7614522301867</v>
      </c>
      <c r="AD18" s="8">
        <v>1559.5204011909714</v>
      </c>
      <c r="AE18" s="8">
        <v>1559.6732703786533</v>
      </c>
      <c r="AF18" s="8">
        <v>1560.3089898819799</v>
      </c>
      <c r="AG18" s="8">
        <v>1561.5501145882483</v>
      </c>
      <c r="AH18" s="8">
        <v>1560.9172347904257</v>
      </c>
      <c r="AI18" s="8">
        <v>1561.2371538113962</v>
      </c>
      <c r="AJ18" s="8">
        <v>1562.7349828824258</v>
      </c>
      <c r="AK18" s="8">
        <v>1564.6242486674994</v>
      </c>
      <c r="AL18" s="17">
        <v>1566.5135144525727</v>
      </c>
    </row>
    <row r="19" spans="1:38">
      <c r="A19" s="3" t="s">
        <v>20</v>
      </c>
      <c r="B19" s="6">
        <v>1866.6481534411701</v>
      </c>
      <c r="C19" s="6">
        <v>1842.2527624008148</v>
      </c>
      <c r="D19" s="6">
        <v>1820.5394904069219</v>
      </c>
      <c r="E19" s="6">
        <v>1801.3828605491356</v>
      </c>
      <c r="F19" s="6">
        <v>1784.6574944384565</v>
      </c>
      <c r="G19" s="6">
        <v>1770.2383109511641</v>
      </c>
      <c r="H19" s="6">
        <v>1758.0006845501848</v>
      </c>
      <c r="I19" s="6">
        <v>1747.8206537485266</v>
      </c>
      <c r="J19" s="6">
        <v>1739.5750595873108</v>
      </c>
      <c r="K19" s="6">
        <v>1733.1417982817848</v>
      </c>
      <c r="L19" s="6">
        <v>1728.3999227700301</v>
      </c>
      <c r="M19" s="6">
        <v>1725.2298859790608</v>
      </c>
      <c r="N19" s="6">
        <v>1715.7212112462705</v>
      </c>
      <c r="O19" s="6">
        <v>1707.6627556021217</v>
      </c>
      <c r="P19" s="6">
        <v>1700.9255013560341</v>
      </c>
      <c r="Q19" s="6">
        <v>1695.3844393242621</v>
      </c>
      <c r="R19" s="6">
        <v>1690.9186403573378</v>
      </c>
      <c r="S19" s="6">
        <v>1687.4113546210824</v>
      </c>
      <c r="T19" s="6">
        <v>1684.750067781368</v>
      </c>
      <c r="U19" s="6">
        <v>1682.8266206549092</v>
      </c>
      <c r="V19" s="6">
        <v>1680.0721823126071</v>
      </c>
      <c r="W19" s="6">
        <v>1677.8641234118816</v>
      </c>
      <c r="X19" s="6">
        <v>1676.1068106701466</v>
      </c>
      <c r="Y19" s="6">
        <v>1674.7095439364496</v>
      </c>
      <c r="Z19" s="6">
        <v>1673.5865952683687</v>
      </c>
      <c r="AA19" s="6">
        <v>1672.6573124860911</v>
      </c>
      <c r="AB19" s="6">
        <v>1671.8461426861206</v>
      </c>
      <c r="AC19" s="6">
        <v>1667.4740367110776</v>
      </c>
      <c r="AD19" s="6">
        <v>1663.1080852616253</v>
      </c>
      <c r="AE19" s="6">
        <v>1658.6887085220276</v>
      </c>
      <c r="AF19" s="6">
        <v>1654.1620573856223</v>
      </c>
      <c r="AG19" s="6">
        <v>1649.4800374735119</v>
      </c>
      <c r="AH19" s="6">
        <v>1644.6003175353644</v>
      </c>
      <c r="AI19" s="6">
        <v>1639.4863404330413</v>
      </c>
      <c r="AJ19" s="6">
        <v>1634.1073575985677</v>
      </c>
      <c r="AK19" s="6">
        <v>1628.438426989894</v>
      </c>
      <c r="AL19" s="15">
        <v>1622.4604501820775</v>
      </c>
    </row>
    <row r="20" spans="1:38" ht="15.75" thickBot="1">
      <c r="A20" s="5" t="s">
        <v>21</v>
      </c>
      <c r="B20" s="7">
        <v>1866.6481534411701</v>
      </c>
      <c r="C20" s="7">
        <v>1842.2527624008148</v>
      </c>
      <c r="D20" s="7">
        <v>1820.5394904069219</v>
      </c>
      <c r="E20" s="7">
        <v>1820.5394904069219</v>
      </c>
      <c r="F20" s="7">
        <v>1820.5394904069219</v>
      </c>
      <c r="G20" s="7">
        <v>1820.5394904069219</v>
      </c>
      <c r="H20" s="7">
        <v>1820.5394904069219</v>
      </c>
      <c r="I20" s="7">
        <v>1820.5394904069219</v>
      </c>
      <c r="J20" s="7">
        <v>1820.5394904069219</v>
      </c>
      <c r="K20" s="7">
        <v>1820.5394904069219</v>
      </c>
      <c r="L20" s="7">
        <v>1820.5394904069219</v>
      </c>
      <c r="M20" s="7">
        <v>1820.5394904069219</v>
      </c>
      <c r="N20" s="7">
        <v>1820.5394904069219</v>
      </c>
      <c r="O20" s="7">
        <v>1820.5394904069219</v>
      </c>
      <c r="P20" s="7">
        <v>1820.5394904069219</v>
      </c>
      <c r="Q20" s="7">
        <v>1820.5394904069219</v>
      </c>
      <c r="R20" s="7">
        <v>1820.5394904069219</v>
      </c>
      <c r="S20" s="7">
        <v>1820.5394904069219</v>
      </c>
      <c r="T20" s="7">
        <v>1820.5394904069219</v>
      </c>
      <c r="U20" s="7">
        <v>1820.5394904069219</v>
      </c>
      <c r="V20" s="7">
        <v>1820.5394904069219</v>
      </c>
      <c r="W20" s="7">
        <v>1820.5394904069219</v>
      </c>
      <c r="X20" s="7">
        <v>1820.5394904069219</v>
      </c>
      <c r="Y20" s="7">
        <v>1820.5394904069219</v>
      </c>
      <c r="Z20" s="7">
        <v>1820.5394904069219</v>
      </c>
      <c r="AA20" s="7">
        <v>1820.5394904069219</v>
      </c>
      <c r="AB20" s="7">
        <v>1820.5394904069219</v>
      </c>
      <c r="AC20" s="7">
        <v>1820.5394904069219</v>
      </c>
      <c r="AD20" s="7">
        <v>1820.5394904069219</v>
      </c>
      <c r="AE20" s="7">
        <v>1820.5394904069219</v>
      </c>
      <c r="AF20" s="7">
        <v>1820.5394904069219</v>
      </c>
      <c r="AG20" s="7">
        <v>1820.5394904069219</v>
      </c>
      <c r="AH20" s="7">
        <v>1820.5394904069219</v>
      </c>
      <c r="AI20" s="7">
        <v>1820.5394904069219</v>
      </c>
      <c r="AJ20" s="7">
        <v>1820.5394904069219</v>
      </c>
      <c r="AK20" s="7">
        <v>1820.5394904069219</v>
      </c>
      <c r="AL20" s="16">
        <v>1820.5394904069219</v>
      </c>
    </row>
    <row r="21" spans="1:38" ht="15.75" thickTop="1">
      <c r="A21" s="4" t="s">
        <v>22</v>
      </c>
      <c r="B21" s="8">
        <v>1895.3666441589908</v>
      </c>
      <c r="C21" s="8">
        <v>1884.0447085209275</v>
      </c>
      <c r="D21" s="8">
        <v>1874.9941995150584</v>
      </c>
      <c r="E21" s="8">
        <v>1829.2959732089548</v>
      </c>
      <c r="F21" s="8">
        <v>1807.7652290434544</v>
      </c>
      <c r="G21" s="8">
        <v>1778.6256630620869</v>
      </c>
      <c r="H21" s="8">
        <v>1754.8468441705545</v>
      </c>
      <c r="I21" s="8">
        <v>1733.357054155611</v>
      </c>
      <c r="J21" s="8">
        <v>1714.1638969666674</v>
      </c>
      <c r="K21" s="8">
        <v>1699.9695507872436</v>
      </c>
      <c r="L21" s="8">
        <v>1690.5320931528704</v>
      </c>
      <c r="M21" s="8">
        <v>1685.5937435135404</v>
      </c>
      <c r="N21" s="8">
        <v>1690.8850547106881</v>
      </c>
      <c r="O21" s="8">
        <v>1682.0486022138987</v>
      </c>
      <c r="P21" s="8">
        <v>1676.1463765895048</v>
      </c>
      <c r="Q21" s="8">
        <v>1667.8948645754642</v>
      </c>
      <c r="R21" s="8">
        <v>1661.9165214299935</v>
      </c>
      <c r="S21" s="8">
        <v>1655.3446870837247</v>
      </c>
      <c r="T21" s="8">
        <v>1650.4128352364351</v>
      </c>
      <c r="U21" s="8">
        <v>1646.8422344711898</v>
      </c>
      <c r="V21" s="8">
        <v>1644.3865947896488</v>
      </c>
      <c r="W21" s="8">
        <v>1642.8322378078765</v>
      </c>
      <c r="X21" s="8">
        <v>1641.9985507200815</v>
      </c>
      <c r="Y21" s="8">
        <v>1641.7381315611763</v>
      </c>
      <c r="Z21" s="8">
        <v>1641.9371567797627</v>
      </c>
      <c r="AA21" s="8">
        <v>1642.5156872903081</v>
      </c>
      <c r="AB21" s="8">
        <v>1643.4278997888789</v>
      </c>
      <c r="AC21" s="8">
        <v>1643.0569653964976</v>
      </c>
      <c r="AD21" s="8">
        <v>1643.0373720162502</v>
      </c>
      <c r="AE21" s="8">
        <v>1643.4266955500484</v>
      </c>
      <c r="AF21" s="8">
        <v>1644.3178462432454</v>
      </c>
      <c r="AG21" s="8">
        <v>1645.8388514729918</v>
      </c>
      <c r="AH21" s="8">
        <v>1645.5173170833389</v>
      </c>
      <c r="AI21" s="8">
        <v>1646.1886272051572</v>
      </c>
      <c r="AJ21" s="8">
        <v>1648.088085904594</v>
      </c>
      <c r="AK21" s="8">
        <v>1650.3957875288083</v>
      </c>
      <c r="AL21" s="17">
        <v>1652.7034891530225</v>
      </c>
    </row>
    <row r="22" spans="1:38">
      <c r="A22" s="3" t="s">
        <v>23</v>
      </c>
      <c r="B22" s="6">
        <v>1895.3666441589908</v>
      </c>
      <c r="C22" s="6">
        <v>1884.0447085209275</v>
      </c>
      <c r="D22" s="6">
        <v>1874.9941995150584</v>
      </c>
      <c r="E22" s="6">
        <v>1868.1396215309928</v>
      </c>
      <c r="F22" s="6">
        <v>1863.4014284267776</v>
      </c>
      <c r="G22" s="6">
        <v>1860.6963724806626</v>
      </c>
      <c r="H22" s="6">
        <v>1859.9378116531452</v>
      </c>
      <c r="I22" s="6">
        <v>1861.0360687276575</v>
      </c>
      <c r="J22" s="6">
        <v>1863.8987174581368</v>
      </c>
      <c r="K22" s="6">
        <v>1868.4309883701555</v>
      </c>
      <c r="L22" s="6">
        <v>1872.008162456247</v>
      </c>
      <c r="M22" s="6">
        <v>1877.1026701783308</v>
      </c>
      <c r="N22" s="6">
        <v>1883.6088949625475</v>
      </c>
      <c r="O22" s="6">
        <v>1891.4208259241684</v>
      </c>
      <c r="P22" s="6">
        <v>1900.4323341836207</v>
      </c>
      <c r="Q22" s="6">
        <v>1910.5374948934837</v>
      </c>
      <c r="R22" s="6">
        <v>1921.6308741420619</v>
      </c>
      <c r="S22" s="6">
        <v>1933.6078461536415</v>
      </c>
      <c r="T22" s="6">
        <v>1929.3850012788619</v>
      </c>
      <c r="U22" s="6">
        <v>1925.9920781482815</v>
      </c>
      <c r="V22" s="6">
        <v>1923.3127258718075</v>
      </c>
      <c r="W22" s="6">
        <v>1921.2358317809631</v>
      </c>
      <c r="X22" s="6">
        <v>1914.7541028131634</v>
      </c>
      <c r="Y22" s="6">
        <v>1908.7034308560856</v>
      </c>
      <c r="Z22" s="6">
        <v>1902.9867316859315</v>
      </c>
      <c r="AA22" s="6">
        <v>1897.5132150596023</v>
      </c>
      <c r="AB22" s="6">
        <v>1892.1983532424542</v>
      </c>
      <c r="AC22" s="6">
        <v>1886.9639238462235</v>
      </c>
      <c r="AD22" s="6">
        <v>1881.7380097825496</v>
      </c>
      <c r="AE22" s="6">
        <v>1876.4550221008424</v>
      </c>
      <c r="AF22" s="6">
        <v>1871.055708516157</v>
      </c>
      <c r="AG22" s="6">
        <v>1865.48717626098</v>
      </c>
      <c r="AH22" s="6">
        <v>1859.7028977452883</v>
      </c>
      <c r="AI22" s="6">
        <v>1853.662719064158</v>
      </c>
      <c r="AJ22" s="6">
        <v>1847.3328943347756</v>
      </c>
      <c r="AK22" s="6">
        <v>1840.6860798662112</v>
      </c>
      <c r="AL22" s="15">
        <v>1833.7013713882934</v>
      </c>
    </row>
    <row r="23" spans="1:38" ht="15.75" thickBot="1">
      <c r="A23" s="5" t="s">
        <v>24</v>
      </c>
      <c r="B23" s="7">
        <v>1895.3666441589908</v>
      </c>
      <c r="C23" s="7">
        <v>1884.0447085209275</v>
      </c>
      <c r="D23" s="7">
        <v>1874.9941995150584</v>
      </c>
      <c r="E23" s="7">
        <v>1874.9941995150584</v>
      </c>
      <c r="F23" s="7">
        <v>1874.9941995150584</v>
      </c>
      <c r="G23" s="7">
        <v>1874.9941995150584</v>
      </c>
      <c r="H23" s="7">
        <v>1874.9941995150584</v>
      </c>
      <c r="I23" s="7">
        <v>1874.9941995150584</v>
      </c>
      <c r="J23" s="7">
        <v>1874.9941995150584</v>
      </c>
      <c r="K23" s="7">
        <v>1874.9941995150584</v>
      </c>
      <c r="L23" s="7">
        <v>1874.9941995150584</v>
      </c>
      <c r="M23" s="7">
        <v>1874.9941995150584</v>
      </c>
      <c r="N23" s="7">
        <v>1874.9941995150584</v>
      </c>
      <c r="O23" s="7">
        <v>1874.9941995150584</v>
      </c>
      <c r="P23" s="7">
        <v>1874.9941995150584</v>
      </c>
      <c r="Q23" s="7">
        <v>1874.9941995150584</v>
      </c>
      <c r="R23" s="7">
        <v>1874.9941995150584</v>
      </c>
      <c r="S23" s="7">
        <v>1874.9941995150584</v>
      </c>
      <c r="T23" s="7">
        <v>1874.9941995150584</v>
      </c>
      <c r="U23" s="7">
        <v>1874.9941995150584</v>
      </c>
      <c r="V23" s="7">
        <v>1874.9941995150584</v>
      </c>
      <c r="W23" s="7">
        <v>1874.9941995150584</v>
      </c>
      <c r="X23" s="7">
        <v>1874.9941995150584</v>
      </c>
      <c r="Y23" s="7">
        <v>1874.9941995150584</v>
      </c>
      <c r="Z23" s="7">
        <v>1874.9941995150584</v>
      </c>
      <c r="AA23" s="7">
        <v>1874.9941995150584</v>
      </c>
      <c r="AB23" s="7">
        <v>1874.9941995150584</v>
      </c>
      <c r="AC23" s="7">
        <v>1874.9941995150584</v>
      </c>
      <c r="AD23" s="7">
        <v>1874.9941995150584</v>
      </c>
      <c r="AE23" s="7">
        <v>1874.9941995150584</v>
      </c>
      <c r="AF23" s="7">
        <v>1874.9941995150584</v>
      </c>
      <c r="AG23" s="7">
        <v>1874.9941995150584</v>
      </c>
      <c r="AH23" s="7">
        <v>1874.9941995150584</v>
      </c>
      <c r="AI23" s="7">
        <v>1874.9941995150584</v>
      </c>
      <c r="AJ23" s="7">
        <v>1874.9941995150584</v>
      </c>
      <c r="AK23" s="7">
        <v>1874.9941995150584</v>
      </c>
      <c r="AL23" s="16">
        <v>1874.9941995150584</v>
      </c>
    </row>
    <row r="24" spans="1:38" ht="15.75" thickTop="1">
      <c r="A24" s="4" t="s">
        <v>25</v>
      </c>
      <c r="B24" s="8">
        <v>1929.5967717838937</v>
      </c>
      <c r="C24" s="8">
        <v>1933.9461042438104</v>
      </c>
      <c r="D24" s="8">
        <v>1940.0744151833799</v>
      </c>
      <c r="E24" s="8">
        <v>1946.9482548657363</v>
      </c>
      <c r="F24" s="8">
        <v>1934.4852392799935</v>
      </c>
      <c r="G24" s="8">
        <v>1921.0709049434065</v>
      </c>
      <c r="H24" s="8">
        <v>1907.3573057998806</v>
      </c>
      <c r="I24" s="8">
        <v>1895.5009754234384</v>
      </c>
      <c r="J24" s="8">
        <v>1883.9079182891996</v>
      </c>
      <c r="K24" s="8">
        <v>1885.8728821082882</v>
      </c>
      <c r="L24" s="8">
        <v>1880.1950507300967</v>
      </c>
      <c r="M24" s="8">
        <v>1875.903282674404</v>
      </c>
      <c r="N24" s="8">
        <v>1882.5279658875745</v>
      </c>
      <c r="O24" s="8">
        <v>1894.0601300505602</v>
      </c>
      <c r="P24" s="8">
        <v>1892.3328681971609</v>
      </c>
      <c r="Q24" s="8">
        <v>1893.3273615520898</v>
      </c>
      <c r="R24" s="8">
        <v>1896.6736986804115</v>
      </c>
      <c r="S24" s="8">
        <v>1897.569225598437</v>
      </c>
      <c r="T24" s="8">
        <v>1900.1922512645331</v>
      </c>
      <c r="U24" s="8">
        <v>1904.2501402242765</v>
      </c>
      <c r="V24" s="8">
        <v>1909.4822123828585</v>
      </c>
      <c r="W24" s="8">
        <v>1915.6606206370666</v>
      </c>
      <c r="X24" s="8">
        <v>1916.44733673776</v>
      </c>
      <c r="Y24" s="8">
        <v>1917.8681472853687</v>
      </c>
      <c r="Z24" s="8">
        <v>1919.7958370759848</v>
      </c>
      <c r="AA24" s="8">
        <v>1922.1411660725353</v>
      </c>
      <c r="AB24" s="8">
        <v>1924.853306942498</v>
      </c>
      <c r="AC24" s="8">
        <v>1924.4533880419538</v>
      </c>
      <c r="AD24" s="8">
        <v>1924.4506607576404</v>
      </c>
      <c r="AE24" s="8">
        <v>1924.9107437873229</v>
      </c>
      <c r="AF24" s="8">
        <v>1925.9394515391239</v>
      </c>
      <c r="AG24" s="8">
        <v>1927.6825790647251</v>
      </c>
      <c r="AH24" s="8">
        <v>1927.6904729571888</v>
      </c>
      <c r="AI24" s="8">
        <v>1928.8262450329089</v>
      </c>
      <c r="AJ24" s="8">
        <v>1931.3580100654294</v>
      </c>
      <c r="AK24" s="8">
        <v>1934.3539330901951</v>
      </c>
      <c r="AL24" s="17">
        <v>1937.3498561149613</v>
      </c>
    </row>
    <row r="25" spans="1:38">
      <c r="A25" s="3" t="s">
        <v>26</v>
      </c>
      <c r="B25" s="6">
        <v>1929.5967717838937</v>
      </c>
      <c r="C25" s="6">
        <v>1933.9461042438104</v>
      </c>
      <c r="D25" s="6">
        <v>1940.0744151833799</v>
      </c>
      <c r="E25" s="6">
        <v>1947.9661241090644</v>
      </c>
      <c r="F25" s="6">
        <v>1957.5966271303239</v>
      </c>
      <c r="G25" s="6">
        <v>1968.9328259276626</v>
      </c>
      <c r="H25" s="6">
        <v>1981.9336135154117</v>
      </c>
      <c r="I25" s="6">
        <v>1996.5504139605257</v>
      </c>
      <c r="J25" s="6">
        <v>2004.2625320672685</v>
      </c>
      <c r="K25" s="6">
        <v>2013.6429111450952</v>
      </c>
      <c r="L25" s="6">
        <v>2024.601593930252</v>
      </c>
      <c r="M25" s="6">
        <v>2037.0455220553492</v>
      </c>
      <c r="N25" s="6">
        <v>2050.878908690077</v>
      </c>
      <c r="O25" s="6">
        <v>2066.0036696029133</v>
      </c>
      <c r="P25" s="6">
        <v>2082.31980576367</v>
      </c>
      <c r="Q25" s="6">
        <v>2099.7258348042269</v>
      </c>
      <c r="R25" s="6">
        <v>2094.4324957148947</v>
      </c>
      <c r="S25" s="6">
        <v>2090.2696016741879</v>
      </c>
      <c r="T25" s="6">
        <v>2087.1044590625661</v>
      </c>
      <c r="U25" s="6">
        <v>2084.8094683274576</v>
      </c>
      <c r="V25" s="6">
        <v>2083.2621846243383</v>
      </c>
      <c r="W25" s="6">
        <v>2082.3454659674308</v>
      </c>
      <c r="X25" s="6">
        <v>2075.5843239414867</v>
      </c>
      <c r="Y25" s="6">
        <v>2069.2809742306763</v>
      </c>
      <c r="Z25" s="6">
        <v>2063.3320161939387</v>
      </c>
      <c r="AA25" s="6">
        <v>2057.6407220024075</v>
      </c>
      <c r="AB25" s="6">
        <v>2052.1170063833579</v>
      </c>
      <c r="AC25" s="6">
        <v>2046.6774756072894</v>
      </c>
      <c r="AD25" s="6">
        <v>2041.2454307407497</v>
      </c>
      <c r="AE25" s="6">
        <v>2035.7508953071958</v>
      </c>
      <c r="AF25" s="6">
        <v>2030.1306276833843</v>
      </c>
      <c r="AG25" s="6">
        <v>2024.3281487783097</v>
      </c>
      <c r="AH25" s="6">
        <v>2018.2937513691413</v>
      </c>
      <c r="AI25" s="6">
        <v>2011.9845124713108</v>
      </c>
      <c r="AJ25" s="6">
        <v>2005.3643332773556</v>
      </c>
      <c r="AK25" s="6">
        <v>1998.4039362263798</v>
      </c>
      <c r="AL25" s="15">
        <v>1991.0809080345687</v>
      </c>
    </row>
    <row r="26" spans="1:38" ht="15.75" thickBot="1">
      <c r="A26" s="5" t="s">
        <v>27</v>
      </c>
      <c r="B26" s="7">
        <v>1929.5967717838937</v>
      </c>
      <c r="C26" s="7">
        <v>1933.9461042438104</v>
      </c>
      <c r="D26" s="7">
        <v>1940.0744151833799</v>
      </c>
      <c r="E26" s="7">
        <v>1940.0744151833799</v>
      </c>
      <c r="F26" s="7">
        <v>1940.0744151833799</v>
      </c>
      <c r="G26" s="7">
        <v>1940.0744151833799</v>
      </c>
      <c r="H26" s="7">
        <v>1940.0744151833799</v>
      </c>
      <c r="I26" s="7">
        <v>1940.0744151833799</v>
      </c>
      <c r="J26" s="7">
        <v>1940.0744151833799</v>
      </c>
      <c r="K26" s="7">
        <v>1940.0744151833799</v>
      </c>
      <c r="L26" s="7">
        <v>1940.0744151833799</v>
      </c>
      <c r="M26" s="7">
        <v>1940.0744151833799</v>
      </c>
      <c r="N26" s="7">
        <v>1940.0744151833799</v>
      </c>
      <c r="O26" s="7">
        <v>1940.0744151833799</v>
      </c>
      <c r="P26" s="7">
        <v>1940.0744151833799</v>
      </c>
      <c r="Q26" s="7">
        <v>1940.0744151833799</v>
      </c>
      <c r="R26" s="7">
        <v>1940.0744151833799</v>
      </c>
      <c r="S26" s="7">
        <v>1940.0744151833799</v>
      </c>
      <c r="T26" s="7">
        <v>1940.0744151833799</v>
      </c>
      <c r="U26" s="7">
        <v>1940.0744151833799</v>
      </c>
      <c r="V26" s="7">
        <v>1940.0744151833799</v>
      </c>
      <c r="W26" s="7">
        <v>1940.0744151833799</v>
      </c>
      <c r="X26" s="7">
        <v>1940.0744151833799</v>
      </c>
      <c r="Y26" s="7">
        <v>1940.0744151833799</v>
      </c>
      <c r="Z26" s="7">
        <v>1940.0744151833799</v>
      </c>
      <c r="AA26" s="7">
        <v>1940.0744151833799</v>
      </c>
      <c r="AB26" s="7">
        <v>1940.0744151833799</v>
      </c>
      <c r="AC26" s="7">
        <v>1940.0744151833799</v>
      </c>
      <c r="AD26" s="7">
        <v>1940.0744151833799</v>
      </c>
      <c r="AE26" s="7">
        <v>1940.0744151833799</v>
      </c>
      <c r="AF26" s="7">
        <v>1940.0744151833799</v>
      </c>
      <c r="AG26" s="7">
        <v>1940.0744151833799</v>
      </c>
      <c r="AH26" s="7">
        <v>1940.0744151833799</v>
      </c>
      <c r="AI26" s="7">
        <v>1940.0744151833799</v>
      </c>
      <c r="AJ26" s="7">
        <v>1940.0744151833799</v>
      </c>
      <c r="AK26" s="7">
        <v>1940.0744151833799</v>
      </c>
      <c r="AL26" s="16">
        <v>1940.0744151833799</v>
      </c>
    </row>
    <row r="27" spans="1:38" ht="15.75" thickTop="1">
      <c r="A27" s="4" t="s">
        <v>28</v>
      </c>
      <c r="B27" s="8">
        <v>1998.5103901172304</v>
      </c>
      <c r="C27" s="8">
        <v>2032.1982797922492</v>
      </c>
      <c r="D27" s="8">
        <v>2066.7468775497214</v>
      </c>
      <c r="E27" s="8">
        <v>2080.5301773530205</v>
      </c>
      <c r="F27" s="8">
        <v>2082.9568218780923</v>
      </c>
      <c r="G27" s="8">
        <v>2083.964228040089</v>
      </c>
      <c r="H27" s="8">
        <v>2097.1855616899084</v>
      </c>
      <c r="I27" s="8">
        <v>2085.919472471759</v>
      </c>
      <c r="J27" s="8">
        <v>2092.7681507404659</v>
      </c>
      <c r="K27" s="8">
        <v>2098.8856607386629</v>
      </c>
      <c r="L27" s="8">
        <v>2104.8488264618259</v>
      </c>
      <c r="M27" s="8">
        <v>2110.8568667798254</v>
      </c>
      <c r="N27" s="8">
        <v>2125.9954100269556</v>
      </c>
      <c r="O27" s="8">
        <v>2128.8197581981303</v>
      </c>
      <c r="P27" s="8">
        <v>2130.5565559138659</v>
      </c>
      <c r="Q27" s="8">
        <v>2135.2183036949396</v>
      </c>
      <c r="R27" s="8">
        <v>2142.4117593912265</v>
      </c>
      <c r="S27" s="8">
        <v>2146.2028460807323</v>
      </c>
      <c r="T27" s="8">
        <v>2151.8671361456886</v>
      </c>
      <c r="U27" s="8">
        <v>2159.0876863068779</v>
      </c>
      <c r="V27" s="8">
        <v>2167.5813485025383</v>
      </c>
      <c r="W27" s="8">
        <v>2177.099990959669</v>
      </c>
      <c r="X27" s="8">
        <v>2179.1205026788994</v>
      </c>
      <c r="Y27" s="8">
        <v>2181.8354994478923</v>
      </c>
      <c r="Z27" s="8">
        <v>2185.1047125717837</v>
      </c>
      <c r="AA27" s="8">
        <v>2188.8298186279671</v>
      </c>
      <c r="AB27" s="8">
        <v>2192.9550482725626</v>
      </c>
      <c r="AC27" s="8">
        <v>2192.9329265585543</v>
      </c>
      <c r="AD27" s="8">
        <v>2193.349725739969</v>
      </c>
      <c r="AE27" s="8">
        <v>2194.2789727162071</v>
      </c>
      <c r="AF27" s="8">
        <v>2195.8390927109376</v>
      </c>
      <c r="AG27" s="8">
        <v>2198.1932300663429</v>
      </c>
      <c r="AH27" s="8">
        <v>2196.8855825758642</v>
      </c>
      <c r="AI27" s="8">
        <v>2196.8380066125096</v>
      </c>
      <c r="AJ27" s="8">
        <v>2198.3471918154773</v>
      </c>
      <c r="AK27" s="8">
        <v>2200.3735566001246</v>
      </c>
      <c r="AL27" s="17">
        <v>2202.3999213847733</v>
      </c>
    </row>
    <row r="28" spans="1:38">
      <c r="A28" s="3" t="s">
        <v>29</v>
      </c>
      <c r="B28" s="6">
        <v>1998.5103901172304</v>
      </c>
      <c r="C28" s="6">
        <v>2032.1982797922492</v>
      </c>
      <c r="D28" s="6">
        <v>2066.7468775497214</v>
      </c>
      <c r="E28" s="6">
        <v>2102.2527197737809</v>
      </c>
      <c r="F28" s="6">
        <v>2138.7939937392694</v>
      </c>
      <c r="G28" s="6">
        <v>2176.4314045635929</v>
      </c>
      <c r="H28" s="6">
        <v>2191.8266710087555</v>
      </c>
      <c r="I28" s="6">
        <v>2208.9378535011911</v>
      </c>
      <c r="J28" s="6">
        <v>2227.7090442928625</v>
      </c>
      <c r="K28" s="6">
        <v>2248.0769748431321</v>
      </c>
      <c r="L28" s="6">
        <v>2269.9714891628519</v>
      </c>
      <c r="M28" s="6">
        <v>2293.3161885555996</v>
      </c>
      <c r="N28" s="6">
        <v>2318.0289631660753</v>
      </c>
      <c r="O28" s="6">
        <v>2344.0225873946297</v>
      </c>
      <c r="P28" s="6">
        <v>2337.3673429386931</v>
      </c>
      <c r="Q28" s="6">
        <v>2332.2192343612014</v>
      </c>
      <c r="R28" s="6">
        <v>2328.42665730321</v>
      </c>
      <c r="S28" s="6">
        <v>2325.8428268596822</v>
      </c>
      <c r="T28" s="6">
        <v>2324.3258806990993</v>
      </c>
      <c r="U28" s="6">
        <v>2323.7390639571586</v>
      </c>
      <c r="V28" s="6">
        <v>2323.9508223221451</v>
      </c>
      <c r="W28" s="6">
        <v>2324.834990602752</v>
      </c>
      <c r="X28" s="6">
        <v>2317.6630656332964</v>
      </c>
      <c r="Y28" s="6">
        <v>2310.9891033250278</v>
      </c>
      <c r="Z28" s="6">
        <v>2304.7002001833644</v>
      </c>
      <c r="AA28" s="6">
        <v>2298.6906942467094</v>
      </c>
      <c r="AB28" s="6">
        <v>2292.8621367899341</v>
      </c>
      <c r="AC28" s="6">
        <v>2287.123350696374</v>
      </c>
      <c r="AD28" s="6">
        <v>2281.3904388056835</v>
      </c>
      <c r="AE28" s="6">
        <v>2275.586818963448</v>
      </c>
      <c r="AF28" s="6">
        <v>2269.64324236943</v>
      </c>
      <c r="AG28" s="6">
        <v>2263.4978286516384</v>
      </c>
      <c r="AH28" s="6">
        <v>2257.0960808640557</v>
      </c>
      <c r="AI28" s="6">
        <v>2250.3909037993003</v>
      </c>
      <c r="AJ28" s="6">
        <v>2243.3426524891834</v>
      </c>
      <c r="AK28" s="6">
        <v>2235.9191337670632</v>
      </c>
      <c r="AL28" s="15">
        <v>2228.0956581611495</v>
      </c>
    </row>
    <row r="29" spans="1:38" ht="15.75" thickBot="1">
      <c r="A29" s="5" t="s">
        <v>30</v>
      </c>
      <c r="B29" s="7">
        <v>1998.5103901172304</v>
      </c>
      <c r="C29" s="7">
        <v>2032.1982797922492</v>
      </c>
      <c r="D29" s="7">
        <v>2066.7468775497214</v>
      </c>
      <c r="E29" s="7">
        <v>2066.7468775497214</v>
      </c>
      <c r="F29" s="7">
        <v>2066.7468775497214</v>
      </c>
      <c r="G29" s="7">
        <v>2066.7468775497214</v>
      </c>
      <c r="H29" s="7">
        <v>2066.7468775497214</v>
      </c>
      <c r="I29" s="7">
        <v>2066.7468775497214</v>
      </c>
      <c r="J29" s="7">
        <v>2066.7468775497214</v>
      </c>
      <c r="K29" s="7">
        <v>2066.7468775497214</v>
      </c>
      <c r="L29" s="7">
        <v>2066.7468775497214</v>
      </c>
      <c r="M29" s="7">
        <v>2066.7468775497214</v>
      </c>
      <c r="N29" s="7">
        <v>2066.7468775497214</v>
      </c>
      <c r="O29" s="7">
        <v>2066.7468775497214</v>
      </c>
      <c r="P29" s="7">
        <v>2066.7468775497214</v>
      </c>
      <c r="Q29" s="7">
        <v>2066.7468775497214</v>
      </c>
      <c r="R29" s="7">
        <v>2066.7468775497214</v>
      </c>
      <c r="S29" s="7">
        <v>2066.7468775497214</v>
      </c>
      <c r="T29" s="7">
        <v>2066.7468775497214</v>
      </c>
      <c r="U29" s="7">
        <v>2066.7468775497214</v>
      </c>
      <c r="V29" s="7">
        <v>2066.7468775497214</v>
      </c>
      <c r="W29" s="7">
        <v>2066.7468775497214</v>
      </c>
      <c r="X29" s="7">
        <v>2066.7468775497214</v>
      </c>
      <c r="Y29" s="7">
        <v>2066.7468775497214</v>
      </c>
      <c r="Z29" s="7">
        <v>2066.7468775497214</v>
      </c>
      <c r="AA29" s="7">
        <v>2066.7468775497214</v>
      </c>
      <c r="AB29" s="7">
        <v>2066.7468775497214</v>
      </c>
      <c r="AC29" s="7">
        <v>2066.7468775497214</v>
      </c>
      <c r="AD29" s="7">
        <v>2066.7468775497214</v>
      </c>
      <c r="AE29" s="7">
        <v>2066.7468775497214</v>
      </c>
      <c r="AF29" s="7">
        <v>2066.7468775497214</v>
      </c>
      <c r="AG29" s="7">
        <v>2066.7468775497214</v>
      </c>
      <c r="AH29" s="7">
        <v>2066.7468775497214</v>
      </c>
      <c r="AI29" s="7">
        <v>2066.7468775497214</v>
      </c>
      <c r="AJ29" s="7">
        <v>2066.7468775497214</v>
      </c>
      <c r="AK29" s="7">
        <v>2066.7468775497214</v>
      </c>
      <c r="AL29" s="16">
        <v>2066.7468775497214</v>
      </c>
    </row>
    <row r="30" spans="1:38" ht="15.75" thickTop="1">
      <c r="A30" s="4" t="s">
        <v>31</v>
      </c>
      <c r="B30" s="8">
        <v>2109.3723055923051</v>
      </c>
      <c r="C30" s="8">
        <v>2185.7300754837097</v>
      </c>
      <c r="D30" s="8">
        <v>2261.6210678751049</v>
      </c>
      <c r="E30" s="8">
        <v>2287.0987292285658</v>
      </c>
      <c r="F30" s="8">
        <v>2301.0739028322359</v>
      </c>
      <c r="G30" s="8">
        <v>2317.4296693711563</v>
      </c>
      <c r="H30" s="8">
        <v>2338.0082131072422</v>
      </c>
      <c r="I30" s="8">
        <v>2336.5968081950932</v>
      </c>
      <c r="J30" s="8">
        <v>2339.9821793815581</v>
      </c>
      <c r="K30" s="8">
        <v>2348.1772663906604</v>
      </c>
      <c r="L30" s="8">
        <v>2361.138040009625</v>
      </c>
      <c r="M30" s="8">
        <v>2378.7689340190436</v>
      </c>
      <c r="N30" s="8">
        <v>2375.9778425452987</v>
      </c>
      <c r="O30" s="8">
        <v>2379.3519177334779</v>
      </c>
      <c r="P30" s="8">
        <v>2386.2798928999091</v>
      </c>
      <c r="Q30" s="8">
        <v>2396.3252260070635</v>
      </c>
      <c r="R30" s="8">
        <v>2409.0746713169901</v>
      </c>
      <c r="S30" s="8">
        <v>2408.5118906875232</v>
      </c>
      <c r="T30" s="8">
        <v>2410.0628240947563</v>
      </c>
      <c r="U30" s="8">
        <v>2413.3692938311679</v>
      </c>
      <c r="V30" s="8">
        <v>2418.1124914842358</v>
      </c>
      <c r="W30" s="8">
        <v>2424.0139668329793</v>
      </c>
      <c r="X30" s="8">
        <v>2423.83910862023</v>
      </c>
      <c r="Y30" s="8">
        <v>2424.4379305544762</v>
      </c>
      <c r="Z30" s="8">
        <v>2425.6555086825842</v>
      </c>
      <c r="AA30" s="8">
        <v>2427.3831424190985</v>
      </c>
      <c r="AB30" s="8">
        <v>2429.5588475386317</v>
      </c>
      <c r="AC30" s="8">
        <v>2431.7285652384121</v>
      </c>
      <c r="AD30" s="8">
        <v>2434.3650888647785</v>
      </c>
      <c r="AE30" s="8">
        <v>2437.5500529309679</v>
      </c>
      <c r="AF30" s="8">
        <v>2441.4144677099657</v>
      </c>
      <c r="AG30" s="8">
        <v>2446.1387266997435</v>
      </c>
      <c r="AH30" s="8">
        <v>2449.3175955415013</v>
      </c>
      <c r="AI30" s="8">
        <v>2453.8686687411391</v>
      </c>
      <c r="AJ30" s="8">
        <v>2460.1250015063197</v>
      </c>
      <c r="AK30" s="8">
        <v>2466.9493630180036</v>
      </c>
      <c r="AL30" s="17">
        <v>2473.7737245296876</v>
      </c>
    </row>
    <row r="31" spans="1:38">
      <c r="A31" s="3" t="s">
        <v>32</v>
      </c>
      <c r="B31" s="6">
        <v>2109.3723055923051</v>
      </c>
      <c r="C31" s="6">
        <v>2185.7300754837097</v>
      </c>
      <c r="D31" s="6">
        <v>2261.6210678751049</v>
      </c>
      <c r="E31" s="6">
        <v>2337.304767782412</v>
      </c>
      <c r="F31" s="6">
        <v>2358.7561542371377</v>
      </c>
      <c r="G31" s="6">
        <v>2381.8941663028281</v>
      </c>
      <c r="H31" s="6">
        <v>2406.7063113597501</v>
      </c>
      <c r="I31" s="6">
        <v>2433.168322826803</v>
      </c>
      <c r="J31" s="6">
        <v>2461.244816972348</v>
      </c>
      <c r="K31" s="6">
        <v>2490.89009756625</v>
      </c>
      <c r="L31" s="6">
        <v>2522.0487635780337</v>
      </c>
      <c r="M31" s="6">
        <v>2554.6565025643349</v>
      </c>
      <c r="N31" s="6">
        <v>2556.153498220478</v>
      </c>
      <c r="O31" s="6">
        <v>2559.4164873370287</v>
      </c>
      <c r="P31" s="6">
        <v>2564.2973765684801</v>
      </c>
      <c r="Q31" s="6">
        <v>2570.6498934805672</v>
      </c>
      <c r="R31" s="6">
        <v>2578.3298736371021</v>
      </c>
      <c r="S31" s="6">
        <v>2576.362746918589</v>
      </c>
      <c r="T31" s="6">
        <v>2575.5466387850292</v>
      </c>
      <c r="U31" s="6">
        <v>2575.7338602082464</v>
      </c>
      <c r="V31" s="6">
        <v>2576.7821844580631</v>
      </c>
      <c r="W31" s="6">
        <v>2578.5550649104684</v>
      </c>
      <c r="X31" s="6">
        <v>2580.9217449585244</v>
      </c>
      <c r="Y31" s="6">
        <v>2583.7574616380675</v>
      </c>
      <c r="Z31" s="6">
        <v>2586.9435731575149</v>
      </c>
      <c r="AA31" s="6">
        <v>2590.3677776523659</v>
      </c>
      <c r="AB31" s="6">
        <v>2593.924218596886</v>
      </c>
      <c r="AC31" s="6">
        <v>2597.5136853573417</v>
      </c>
      <c r="AD31" s="6">
        <v>2601.0437587046986</v>
      </c>
      <c r="AE31" s="6">
        <v>2604.4289858278507</v>
      </c>
      <c r="AF31" s="6">
        <v>2607.5910368253126</v>
      </c>
      <c r="AG31" s="6">
        <v>2610.4588798785953</v>
      </c>
      <c r="AH31" s="6">
        <v>2612.9689339726128</v>
      </c>
      <c r="AI31" s="6">
        <v>2615.0652251544288</v>
      </c>
      <c r="AJ31" s="6">
        <v>2616.6995769519049</v>
      </c>
      <c r="AK31" s="6">
        <v>2617.8317477906007</v>
      </c>
      <c r="AL31" s="15">
        <v>2618.429625460326</v>
      </c>
    </row>
    <row r="32" spans="1:38">
      <c r="A32" s="5" t="s">
        <v>33</v>
      </c>
      <c r="B32" s="11">
        <v>2109.3723055923051</v>
      </c>
      <c r="C32" s="11">
        <v>2185.7300754837097</v>
      </c>
      <c r="D32" s="11">
        <v>2261.6210678751049</v>
      </c>
      <c r="E32" s="11">
        <v>2261.6210678751049</v>
      </c>
      <c r="F32" s="11">
        <v>2261.6210678751049</v>
      </c>
      <c r="G32" s="11">
        <v>2261.6210678751049</v>
      </c>
      <c r="H32" s="11">
        <v>2261.6210678751049</v>
      </c>
      <c r="I32" s="11">
        <v>2261.6210678751049</v>
      </c>
      <c r="J32" s="11">
        <v>2261.6210678751049</v>
      </c>
      <c r="K32" s="11">
        <v>2261.6210678751049</v>
      </c>
      <c r="L32" s="11">
        <v>2261.6210678751049</v>
      </c>
      <c r="M32" s="11">
        <v>2261.6210678751049</v>
      </c>
      <c r="N32" s="11">
        <v>2261.6210678751049</v>
      </c>
      <c r="O32" s="11">
        <v>2261.6210678751049</v>
      </c>
      <c r="P32" s="11">
        <v>2261.6210678751049</v>
      </c>
      <c r="Q32" s="11">
        <v>2261.6210678751049</v>
      </c>
      <c r="R32" s="11">
        <v>2261.6210678751049</v>
      </c>
      <c r="S32" s="11">
        <v>2261.6210678751049</v>
      </c>
      <c r="T32" s="11">
        <v>2261.6210678751049</v>
      </c>
      <c r="U32" s="11">
        <v>2261.6210678751049</v>
      </c>
      <c r="V32" s="11">
        <v>2261.6210678751049</v>
      </c>
      <c r="W32" s="11">
        <v>2261.6210678751049</v>
      </c>
      <c r="X32" s="11">
        <v>2261.6210678751049</v>
      </c>
      <c r="Y32" s="11">
        <v>2261.6210678751049</v>
      </c>
      <c r="Z32" s="11">
        <v>2261.6210678751049</v>
      </c>
      <c r="AA32" s="11">
        <v>2261.6210678751049</v>
      </c>
      <c r="AB32" s="11">
        <v>2261.6210678751049</v>
      </c>
      <c r="AC32" s="11">
        <v>2261.6210678751049</v>
      </c>
      <c r="AD32" s="11">
        <v>2261.6210678751049</v>
      </c>
      <c r="AE32" s="11">
        <v>2261.6210678751049</v>
      </c>
      <c r="AF32" s="11">
        <v>2261.6210678751049</v>
      </c>
      <c r="AG32" s="11">
        <v>2261.6210678751049</v>
      </c>
      <c r="AH32" s="11">
        <v>2261.6210678751049</v>
      </c>
      <c r="AI32" s="11">
        <v>2261.6210678751049</v>
      </c>
      <c r="AJ32" s="11">
        <v>2261.6210678751049</v>
      </c>
      <c r="AK32" s="11">
        <v>2261.6210678751049</v>
      </c>
      <c r="AL32" s="20">
        <v>2261.6210678751049</v>
      </c>
    </row>
    <row r="34" spans="1:5" ht="15.75" thickBot="1"/>
    <row r="35" spans="1:5">
      <c r="A35" s="40" t="s">
        <v>34</v>
      </c>
      <c r="B35" s="22" t="s">
        <v>35</v>
      </c>
      <c r="C35" s="23">
        <v>8.7774567208018048</v>
      </c>
      <c r="D35" s="24">
        <v>99.931380000000061</v>
      </c>
      <c r="E35" s="25">
        <v>410.95622202983998</v>
      </c>
    </row>
    <row r="36" spans="1:5">
      <c r="A36" s="41" t="s">
        <v>36</v>
      </c>
      <c r="B36" s="26" t="s">
        <v>37</v>
      </c>
      <c r="C36" s="27">
        <v>8.3152925334702807</v>
      </c>
      <c r="D36" s="28">
        <v>200.02224000000001</v>
      </c>
      <c r="E36" s="29">
        <v>808.73529985512107</v>
      </c>
    </row>
    <row r="37" spans="1:5">
      <c r="A37" s="42" t="s">
        <v>38</v>
      </c>
      <c r="B37" s="30" t="s">
        <v>39</v>
      </c>
      <c r="C37" s="31">
        <v>8.1176641061196033</v>
      </c>
      <c r="D37" s="32">
        <v>399.85985999999798</v>
      </c>
      <c r="E37" s="33">
        <v>1610.1594567478826</v>
      </c>
    </row>
    <row r="38" spans="1:5">
      <c r="A38" s="41" t="s">
        <v>40</v>
      </c>
      <c r="B38" s="26" t="s">
        <v>41</v>
      </c>
      <c r="C38" s="27">
        <v>7.8996639450975223</v>
      </c>
      <c r="D38" s="28">
        <v>799.92821999999671</v>
      </c>
      <c r="E38" s="29">
        <v>3199.1971438803639</v>
      </c>
    </row>
    <row r="39" spans="1:5">
      <c r="A39" s="42" t="s">
        <v>42</v>
      </c>
      <c r="B39" s="30" t="s">
        <v>43</v>
      </c>
      <c r="C39" s="31">
        <v>7.5161936083507603</v>
      </c>
      <c r="D39" s="32">
        <v>1600.1278800000223</v>
      </c>
      <c r="E39" s="33">
        <v>6238.3249315000585</v>
      </c>
    </row>
    <row r="40" spans="1:5">
      <c r="A40" s="41" t="s">
        <v>44</v>
      </c>
      <c r="B40" s="26" t="s">
        <v>45</v>
      </c>
      <c r="C40" s="27">
        <v>6.9233635714827031</v>
      </c>
      <c r="D40" s="28">
        <v>1600.111140000037</v>
      </c>
      <c r="E40" s="29">
        <v>5567.3177390668898</v>
      </c>
    </row>
    <row r="41" spans="1:5">
      <c r="A41" s="42" t="s">
        <v>46</v>
      </c>
      <c r="B41" s="30" t="s">
        <v>47</v>
      </c>
      <c r="C41" s="31">
        <v>6.1862849847457628</v>
      </c>
      <c r="D41" s="32">
        <v>1600.0144800000312</v>
      </c>
      <c r="E41" s="33">
        <v>4561.2844265073945</v>
      </c>
    </row>
    <row r="42" spans="1:5">
      <c r="A42" s="41" t="s">
        <v>48</v>
      </c>
      <c r="B42" s="26" t="s">
        <v>49</v>
      </c>
      <c r="C42" s="27">
        <v>5.4652529414235085</v>
      </c>
      <c r="D42" s="28">
        <v>1599.9396000000058</v>
      </c>
      <c r="E42" s="29">
        <v>3513.3194257063192</v>
      </c>
    </row>
    <row r="43" spans="1:5">
      <c r="A43" s="42" t="s">
        <v>50</v>
      </c>
      <c r="B43" s="30" t="s">
        <v>51</v>
      </c>
      <c r="C43" s="31">
        <v>4.8016685621295681</v>
      </c>
      <c r="D43" s="32">
        <v>1600.031280000014</v>
      </c>
      <c r="E43" s="33">
        <v>2597.3205274310508</v>
      </c>
    </row>
    <row r="44" spans="1:5" ht="15.75" thickBot="1">
      <c r="A44" s="43" t="s">
        <v>52</v>
      </c>
      <c r="B44" s="34" t="s">
        <v>53</v>
      </c>
      <c r="C44" s="35">
        <v>4.0187250220898614</v>
      </c>
      <c r="D44" s="36">
        <v>1140.1134000000116</v>
      </c>
      <c r="E44" s="37">
        <v>1099.0835936265578</v>
      </c>
    </row>
    <row r="45" spans="1:5" ht="15.75" thickBot="1">
      <c r="A45" s="44" t="s">
        <v>54</v>
      </c>
      <c r="B45" s="38"/>
      <c r="C45" s="38"/>
      <c r="D45" s="39">
        <v>10640.079480000117</v>
      </c>
      <c r="E45" s="45">
        <v>29605.698766351499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D9DF-B165-439A-AE62-22564D309C4A}">
  <dimension ref="A1:AL46"/>
  <sheetViews>
    <sheetView workbookViewId="0">
      <selection activeCell="B2" sqref="B2:AL2"/>
    </sheetView>
  </sheetViews>
  <sheetFormatPr defaultRowHeight="15"/>
  <cols>
    <col min="1" max="1" width="13.42578125" bestFit="1" customWidth="1"/>
  </cols>
  <sheetData>
    <row r="1" spans="1:38">
      <c r="A1" s="12"/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s="12" t="s">
        <v>1</v>
      </c>
      <c r="B2" s="2">
        <f>AVERAGE(B3:B33)</f>
        <v>6382.0143812092938</v>
      </c>
      <c r="C2" s="2">
        <f t="shared" ref="C2:AL2" si="0">AVERAGE(C3:C33)</f>
        <v>6222.7631123602487</v>
      </c>
      <c r="D2" s="2">
        <f t="shared" si="0"/>
        <v>6063.2955090637242</v>
      </c>
      <c r="E2" s="2">
        <f t="shared" si="0"/>
        <v>5955.6173815388129</v>
      </c>
      <c r="F2" s="2">
        <f t="shared" si="0"/>
        <v>5847.9392540139052</v>
      </c>
      <c r="G2" s="2">
        <f t="shared" si="0"/>
        <v>5740.2611264889965</v>
      </c>
      <c r="H2" s="2">
        <f t="shared" si="0"/>
        <v>5632.5829989640879</v>
      </c>
      <c r="I2" s="2">
        <f t="shared" si="0"/>
        <v>5500.2068744465087</v>
      </c>
      <c r="J2" s="2">
        <f t="shared" si="0"/>
        <v>5367.8307499289303</v>
      </c>
      <c r="K2" s="2">
        <f t="shared" si="0"/>
        <v>5235.4546254113538</v>
      </c>
      <c r="L2" s="2">
        <f t="shared" si="0"/>
        <v>5207.0883130147295</v>
      </c>
      <c r="M2" s="2">
        <f t="shared" si="0"/>
        <v>5178.7220006181042</v>
      </c>
      <c r="N2" s="2">
        <f t="shared" si="0"/>
        <v>5150.3556882214816</v>
      </c>
      <c r="O2" s="2">
        <f t="shared" si="0"/>
        <v>5121.9893758248563</v>
      </c>
      <c r="P2" s="2">
        <f t="shared" si="0"/>
        <v>5093.6230634282329</v>
      </c>
      <c r="Q2" s="2">
        <f t="shared" si="0"/>
        <v>5065.2567510316103</v>
      </c>
      <c r="R2" s="2">
        <f t="shared" si="0"/>
        <v>5036.8904386349868</v>
      </c>
      <c r="S2" s="2">
        <f t="shared" si="0"/>
        <v>5022.9909455606403</v>
      </c>
      <c r="T2" s="2">
        <f t="shared" si="0"/>
        <v>5009.0914524862956</v>
      </c>
      <c r="U2" s="2">
        <f t="shared" si="0"/>
        <v>4995.191959411949</v>
      </c>
      <c r="V2" s="2">
        <f t="shared" si="0"/>
        <v>4981.2924663376043</v>
      </c>
      <c r="W2" s="2">
        <f t="shared" si="0"/>
        <v>4967.3929732632578</v>
      </c>
      <c r="X2" s="2">
        <f t="shared" si="0"/>
        <v>4953.4934801889112</v>
      </c>
      <c r="Y2" s="2">
        <f t="shared" si="0"/>
        <v>4939.5939871145665</v>
      </c>
      <c r="Z2" s="2">
        <f t="shared" si="0"/>
        <v>4925.6944940402209</v>
      </c>
      <c r="AA2" s="2">
        <f t="shared" si="0"/>
        <v>4911.7950009658753</v>
      </c>
      <c r="AB2" s="2">
        <f t="shared" si="0"/>
        <v>4897.8955078915296</v>
      </c>
      <c r="AC2" s="2">
        <f t="shared" si="0"/>
        <v>4884.4462288021396</v>
      </c>
      <c r="AD2" s="2">
        <f t="shared" si="0"/>
        <v>4870.9969497127495</v>
      </c>
      <c r="AE2" s="2">
        <f t="shared" si="0"/>
        <v>4857.5476706233585</v>
      </c>
      <c r="AF2" s="2">
        <f t="shared" si="0"/>
        <v>4844.0983915339702</v>
      </c>
      <c r="AG2" s="2">
        <f t="shared" si="0"/>
        <v>4830.6491124445811</v>
      </c>
      <c r="AH2" s="2">
        <f t="shared" si="0"/>
        <v>4817.1998333551901</v>
      </c>
      <c r="AI2" s="2">
        <f t="shared" si="0"/>
        <v>4803.7505542658</v>
      </c>
      <c r="AJ2" s="2">
        <f t="shared" si="0"/>
        <v>4790.3012751764099</v>
      </c>
      <c r="AK2" s="2">
        <f t="shared" si="0"/>
        <v>4776.8519960870208</v>
      </c>
      <c r="AL2" s="2">
        <f t="shared" si="0"/>
        <v>4763.4027169976307</v>
      </c>
    </row>
    <row r="3" spans="1:38">
      <c r="A3" s="4" t="s">
        <v>4</v>
      </c>
      <c r="B3" s="21">
        <v>5857.7472418739189</v>
      </c>
      <c r="C3" s="21">
        <v>5528.7311464998375</v>
      </c>
      <c r="D3" s="21">
        <v>5199.4030716071511</v>
      </c>
      <c r="E3" s="21">
        <v>5048.4610372813368</v>
      </c>
      <c r="F3" s="21">
        <v>4897.5190029555206</v>
      </c>
      <c r="G3" s="21">
        <v>4746.5769686297072</v>
      </c>
      <c r="H3" s="21">
        <v>4595.6349343038919</v>
      </c>
      <c r="I3" s="21">
        <v>4412.6748926968439</v>
      </c>
      <c r="J3" s="21">
        <v>4229.714851089795</v>
      </c>
      <c r="K3" s="21">
        <v>4046.7548094827475</v>
      </c>
      <c r="L3" s="21">
        <v>3991.8667970006331</v>
      </c>
      <c r="M3" s="21">
        <v>3936.9787845185188</v>
      </c>
      <c r="N3" s="21">
        <v>3882.0907720364044</v>
      </c>
      <c r="O3" s="21">
        <v>3827.20275955429</v>
      </c>
      <c r="P3" s="21">
        <v>3772.3147470721756</v>
      </c>
      <c r="Q3" s="21">
        <v>3717.4267345900607</v>
      </c>
      <c r="R3" s="21">
        <v>3662.5387221079468</v>
      </c>
      <c r="S3" s="21">
        <v>3635.0947158668896</v>
      </c>
      <c r="T3" s="21">
        <v>3607.6507096258324</v>
      </c>
      <c r="U3" s="21">
        <v>3580.2067033847752</v>
      </c>
      <c r="V3" s="21">
        <v>3552.7626971437176</v>
      </c>
      <c r="W3" s="21">
        <v>3525.3186909026608</v>
      </c>
      <c r="X3" s="21">
        <v>3497.8746846616036</v>
      </c>
      <c r="Y3" s="21">
        <v>3470.4306784205464</v>
      </c>
      <c r="Z3" s="21">
        <v>3442.9866721794892</v>
      </c>
      <c r="AA3" s="21">
        <v>3415.5426659384316</v>
      </c>
      <c r="AB3" s="21">
        <v>3388.0986596973753</v>
      </c>
      <c r="AC3" s="21">
        <v>3363.3990540804234</v>
      </c>
      <c r="AD3" s="21">
        <v>3338.6994484634724</v>
      </c>
      <c r="AE3" s="21">
        <v>3313.9998428465206</v>
      </c>
      <c r="AF3" s="21">
        <v>3289.3002372295687</v>
      </c>
      <c r="AG3" s="21">
        <v>3264.6006316126172</v>
      </c>
      <c r="AH3" s="21">
        <v>3239.9010259956658</v>
      </c>
      <c r="AI3" s="21">
        <v>3215.2014203787148</v>
      </c>
      <c r="AJ3" s="21">
        <v>3190.5018147617629</v>
      </c>
      <c r="AK3" s="21">
        <v>3165.802209144812</v>
      </c>
      <c r="AL3" s="14">
        <v>3141.1026035278592</v>
      </c>
    </row>
    <row r="4" spans="1:38">
      <c r="A4" s="3" t="s">
        <v>5</v>
      </c>
      <c r="B4" s="6">
        <v>5857.7472418739189</v>
      </c>
      <c r="C4" s="6">
        <v>5738.5485064349987</v>
      </c>
      <c r="D4" s="6">
        <v>5619.0377914774754</v>
      </c>
      <c r="E4" s="6">
        <v>5472.9631021483092</v>
      </c>
      <c r="F4" s="6">
        <v>5326.8884128191421</v>
      </c>
      <c r="G4" s="6">
        <v>5180.8137234899759</v>
      </c>
      <c r="H4" s="6">
        <v>5034.739034160807</v>
      </c>
      <c r="I4" s="6">
        <v>4851.77899255376</v>
      </c>
      <c r="J4" s="6">
        <v>4668.8189509467111</v>
      </c>
      <c r="K4" s="6">
        <v>4485.8589093396631</v>
      </c>
      <c r="L4" s="6">
        <v>4462.3354754187567</v>
      </c>
      <c r="M4" s="6">
        <v>4438.8120414978503</v>
      </c>
      <c r="N4" s="6">
        <v>4415.2886075769447</v>
      </c>
      <c r="O4" s="6">
        <v>4391.7651736560383</v>
      </c>
      <c r="P4" s="6">
        <v>4368.2417397351319</v>
      </c>
      <c r="Q4" s="6">
        <v>4344.7183058142255</v>
      </c>
      <c r="R4" s="6">
        <v>4321.194871893319</v>
      </c>
      <c r="S4" s="6">
        <v>4310.2172693968969</v>
      </c>
      <c r="T4" s="6">
        <v>4299.2396669004738</v>
      </c>
      <c r="U4" s="6">
        <v>4288.2620644040508</v>
      </c>
      <c r="V4" s="6">
        <v>4277.2844619076277</v>
      </c>
      <c r="W4" s="6">
        <v>4266.3068594112056</v>
      </c>
      <c r="X4" s="6">
        <v>4255.3292569147825</v>
      </c>
      <c r="Y4" s="6">
        <v>4244.3516544183594</v>
      </c>
      <c r="Z4" s="6">
        <v>4233.3740519219364</v>
      </c>
      <c r="AA4" s="6">
        <v>4222.3964494255133</v>
      </c>
      <c r="AB4" s="6">
        <v>4211.4188469290903</v>
      </c>
      <c r="AC4" s="6">
        <v>4198.9413457112996</v>
      </c>
      <c r="AD4" s="6">
        <v>4186.463844493509</v>
      </c>
      <c r="AE4" s="6">
        <v>4173.9863432757184</v>
      </c>
      <c r="AF4" s="6">
        <v>4161.5088420579277</v>
      </c>
      <c r="AG4" s="6">
        <v>4149.0313408401371</v>
      </c>
      <c r="AH4" s="6">
        <v>4136.5538396223474</v>
      </c>
      <c r="AI4" s="6">
        <v>4124.0763384045558</v>
      </c>
      <c r="AJ4" s="6">
        <v>4111.5988371867652</v>
      </c>
      <c r="AK4" s="6">
        <v>4099.1213359689755</v>
      </c>
      <c r="AL4" s="15">
        <v>4086.6438347511826</v>
      </c>
    </row>
    <row r="5" spans="1:38" ht="15.75" thickBot="1">
      <c r="A5" s="5" t="s">
        <v>6</v>
      </c>
      <c r="B5" s="7">
        <v>5857.7472418739189</v>
      </c>
      <c r="C5" s="7">
        <v>5857.7472418739189</v>
      </c>
      <c r="D5" s="7">
        <v>5857.7472418739189</v>
      </c>
      <c r="E5" s="7">
        <v>5857.7472418739189</v>
      </c>
      <c r="F5" s="7">
        <v>5857.7472418739189</v>
      </c>
      <c r="G5" s="7">
        <v>5857.7472418739189</v>
      </c>
      <c r="H5" s="7">
        <v>5857.7472418739189</v>
      </c>
      <c r="I5" s="7">
        <v>5857.7472418739189</v>
      </c>
      <c r="J5" s="7">
        <v>5857.7472418739189</v>
      </c>
      <c r="K5" s="7">
        <v>5857.7472418739189</v>
      </c>
      <c r="L5" s="7">
        <v>5857.7472418739189</v>
      </c>
      <c r="M5" s="7">
        <v>5857.7472418739189</v>
      </c>
      <c r="N5" s="7">
        <v>5857.7472418739189</v>
      </c>
      <c r="O5" s="7">
        <v>5857.7472418739189</v>
      </c>
      <c r="P5" s="7">
        <v>5857.7472418739189</v>
      </c>
      <c r="Q5" s="7">
        <v>5857.7472418739189</v>
      </c>
      <c r="R5" s="7">
        <v>5857.7472418739189</v>
      </c>
      <c r="S5" s="7">
        <v>5857.7472418739189</v>
      </c>
      <c r="T5" s="7">
        <v>5857.7472418739189</v>
      </c>
      <c r="U5" s="7">
        <v>5857.7472418739189</v>
      </c>
      <c r="V5" s="7">
        <v>5857.7472418739189</v>
      </c>
      <c r="W5" s="7">
        <v>5857.7472418739189</v>
      </c>
      <c r="X5" s="7">
        <v>5857.7472418739189</v>
      </c>
      <c r="Y5" s="7">
        <v>5857.7472418739189</v>
      </c>
      <c r="Z5" s="7">
        <v>5857.7472418739189</v>
      </c>
      <c r="AA5" s="7">
        <v>5857.7472418739189</v>
      </c>
      <c r="AB5" s="7">
        <v>5857.7472418739189</v>
      </c>
      <c r="AC5" s="7">
        <v>5857.7472418739189</v>
      </c>
      <c r="AD5" s="7">
        <v>5857.7472418739189</v>
      </c>
      <c r="AE5" s="7">
        <v>5857.7472418739189</v>
      </c>
      <c r="AF5" s="7">
        <v>5857.7472418739189</v>
      </c>
      <c r="AG5" s="7">
        <v>5857.7472418739189</v>
      </c>
      <c r="AH5" s="7">
        <v>5857.7472418739189</v>
      </c>
      <c r="AI5" s="7">
        <v>5857.7472418739189</v>
      </c>
      <c r="AJ5" s="7">
        <v>5857.7472418739189</v>
      </c>
      <c r="AK5" s="7">
        <v>5857.7472418739189</v>
      </c>
      <c r="AL5" s="16">
        <v>5857.7472418739189</v>
      </c>
    </row>
    <row r="6" spans="1:38" ht="15.75" thickTop="1">
      <c r="A6" s="4" t="s">
        <v>7</v>
      </c>
      <c r="B6" s="8">
        <v>5857.7472418738562</v>
      </c>
      <c r="C6" s="8">
        <v>5528.7311464998375</v>
      </c>
      <c r="D6" s="8">
        <v>5199.4030716071511</v>
      </c>
      <c r="E6" s="8">
        <v>5048.4610372813368</v>
      </c>
      <c r="F6" s="8">
        <v>4897.5190029555206</v>
      </c>
      <c r="G6" s="8">
        <v>4746.5769686297072</v>
      </c>
      <c r="H6" s="8">
        <v>4595.6349343038919</v>
      </c>
      <c r="I6" s="8">
        <v>4412.6748926968439</v>
      </c>
      <c r="J6" s="8">
        <v>4229.714851089795</v>
      </c>
      <c r="K6" s="8">
        <v>4046.7548094827475</v>
      </c>
      <c r="L6" s="8">
        <v>3991.8667970006331</v>
      </c>
      <c r="M6" s="8">
        <v>3936.9787845185188</v>
      </c>
      <c r="N6" s="8">
        <v>3882.0907720364044</v>
      </c>
      <c r="O6" s="8">
        <v>3827.20275955429</v>
      </c>
      <c r="P6" s="8">
        <v>3772.3147470721756</v>
      </c>
      <c r="Q6" s="8">
        <v>3717.4267345900607</v>
      </c>
      <c r="R6" s="8">
        <v>3662.5387221079468</v>
      </c>
      <c r="S6" s="8">
        <v>3635.0947158668896</v>
      </c>
      <c r="T6" s="8">
        <v>3607.6507096258324</v>
      </c>
      <c r="U6" s="8">
        <v>3580.2067033847752</v>
      </c>
      <c r="V6" s="8">
        <v>3552.7626971437176</v>
      </c>
      <c r="W6" s="8">
        <v>3525.3186909026608</v>
      </c>
      <c r="X6" s="8">
        <v>3497.8746846616036</v>
      </c>
      <c r="Y6" s="8">
        <v>3470.4306784205464</v>
      </c>
      <c r="Z6" s="8">
        <v>3442.9866721794892</v>
      </c>
      <c r="AA6" s="8">
        <v>3415.5426659384316</v>
      </c>
      <c r="AB6" s="8">
        <v>3388.0986596973753</v>
      </c>
      <c r="AC6" s="8">
        <v>3363.3990540804234</v>
      </c>
      <c r="AD6" s="8">
        <v>3338.6994484634724</v>
      </c>
      <c r="AE6" s="8">
        <v>3313.9998428465206</v>
      </c>
      <c r="AF6" s="8">
        <v>3289.3002372295687</v>
      </c>
      <c r="AG6" s="8">
        <v>3264.6006316126172</v>
      </c>
      <c r="AH6" s="8">
        <v>3239.9010259956658</v>
      </c>
      <c r="AI6" s="8">
        <v>3215.2014203787148</v>
      </c>
      <c r="AJ6" s="8">
        <v>3190.5018147617629</v>
      </c>
      <c r="AK6" s="8">
        <v>3165.802209144812</v>
      </c>
      <c r="AL6" s="17">
        <v>3141.1026035278592</v>
      </c>
    </row>
    <row r="7" spans="1:38">
      <c r="A7" s="3" t="s">
        <v>8</v>
      </c>
      <c r="B7" s="9">
        <v>5857.7472418738562</v>
      </c>
      <c r="C7" s="9">
        <v>5738.5485064349978</v>
      </c>
      <c r="D7" s="9">
        <v>5619.0377914774745</v>
      </c>
      <c r="E7" s="9">
        <v>5472.9631021483083</v>
      </c>
      <c r="F7" s="9">
        <v>5326.8884128191412</v>
      </c>
      <c r="G7" s="9">
        <v>5180.813723489975</v>
      </c>
      <c r="H7" s="9">
        <v>5034.739034160807</v>
      </c>
      <c r="I7" s="9">
        <v>4851.77899255376</v>
      </c>
      <c r="J7" s="9">
        <v>4668.8189509467111</v>
      </c>
      <c r="K7" s="9">
        <v>4485.8589093396631</v>
      </c>
      <c r="L7" s="9">
        <v>4462.3354754187567</v>
      </c>
      <c r="M7" s="9">
        <v>4438.8120414978503</v>
      </c>
      <c r="N7" s="9">
        <v>4415.2886075769447</v>
      </c>
      <c r="O7" s="9">
        <v>4391.7651736560383</v>
      </c>
      <c r="P7" s="9">
        <v>4368.2417397351319</v>
      </c>
      <c r="Q7" s="9">
        <v>4344.7183058142255</v>
      </c>
      <c r="R7" s="9">
        <v>4321.194871893319</v>
      </c>
      <c r="S7" s="9">
        <v>4310.2172693968969</v>
      </c>
      <c r="T7" s="9">
        <v>4299.2396669004738</v>
      </c>
      <c r="U7" s="9">
        <v>4288.2620644040508</v>
      </c>
      <c r="V7" s="9">
        <v>4277.2844619076277</v>
      </c>
      <c r="W7" s="9">
        <v>4266.3068594112056</v>
      </c>
      <c r="X7" s="9">
        <v>4255.3292569147825</v>
      </c>
      <c r="Y7" s="9">
        <v>4244.3516544183594</v>
      </c>
      <c r="Z7" s="9">
        <v>4233.3740519219364</v>
      </c>
      <c r="AA7" s="9">
        <v>4222.3964494255133</v>
      </c>
      <c r="AB7" s="9">
        <v>4211.4188469290903</v>
      </c>
      <c r="AC7" s="9">
        <v>4198.9413457112996</v>
      </c>
      <c r="AD7" s="9">
        <v>4186.463844493509</v>
      </c>
      <c r="AE7" s="9">
        <v>4173.9863432757184</v>
      </c>
      <c r="AF7" s="9">
        <v>4161.5088420579277</v>
      </c>
      <c r="AG7" s="9">
        <v>4149.0313408401371</v>
      </c>
      <c r="AH7" s="9">
        <v>4136.5538396223474</v>
      </c>
      <c r="AI7" s="9">
        <v>4124.0763384045558</v>
      </c>
      <c r="AJ7" s="9">
        <v>4111.5988371867652</v>
      </c>
      <c r="AK7" s="9">
        <v>4099.1213359689755</v>
      </c>
      <c r="AL7" s="18">
        <v>4086.6438347511826</v>
      </c>
    </row>
    <row r="8" spans="1:38" ht="15.75" thickBot="1">
      <c r="A8" s="5" t="s">
        <v>9</v>
      </c>
      <c r="B8" s="7">
        <v>5857.7472418738562</v>
      </c>
      <c r="C8" s="7">
        <v>5857.7472418738562</v>
      </c>
      <c r="D8" s="7">
        <v>5857.7472418738562</v>
      </c>
      <c r="E8" s="7">
        <v>5857.7472418738562</v>
      </c>
      <c r="F8" s="7">
        <v>5857.7472418738562</v>
      </c>
      <c r="G8" s="7">
        <v>5857.7472418738562</v>
      </c>
      <c r="H8" s="7">
        <v>5857.7472418738562</v>
      </c>
      <c r="I8" s="7">
        <v>5857.7472418738562</v>
      </c>
      <c r="J8" s="7">
        <v>5857.7472418738562</v>
      </c>
      <c r="K8" s="7">
        <v>5857.7472418738562</v>
      </c>
      <c r="L8" s="7">
        <v>5857.7472418738562</v>
      </c>
      <c r="M8" s="7">
        <v>5857.7472418738562</v>
      </c>
      <c r="N8" s="7">
        <v>5857.7472418738562</v>
      </c>
      <c r="O8" s="7">
        <v>5857.7472418738562</v>
      </c>
      <c r="P8" s="7">
        <v>5857.7472418738562</v>
      </c>
      <c r="Q8" s="7">
        <v>5857.7472418738562</v>
      </c>
      <c r="R8" s="7">
        <v>5857.7472418738562</v>
      </c>
      <c r="S8" s="7">
        <v>5857.7472418738562</v>
      </c>
      <c r="T8" s="7">
        <v>5857.7472418738562</v>
      </c>
      <c r="U8" s="7">
        <v>5857.7472418738562</v>
      </c>
      <c r="V8" s="7">
        <v>5857.7472418738562</v>
      </c>
      <c r="W8" s="7">
        <v>5857.7472418738562</v>
      </c>
      <c r="X8" s="7">
        <v>5857.7472418738562</v>
      </c>
      <c r="Y8" s="7">
        <v>5857.7472418738562</v>
      </c>
      <c r="Z8" s="7">
        <v>5857.7472418738562</v>
      </c>
      <c r="AA8" s="7">
        <v>5857.7472418738562</v>
      </c>
      <c r="AB8" s="7">
        <v>5857.7472418738562</v>
      </c>
      <c r="AC8" s="7">
        <v>5857.7472418738562</v>
      </c>
      <c r="AD8" s="7">
        <v>5857.7472418738562</v>
      </c>
      <c r="AE8" s="7">
        <v>5857.7472418738562</v>
      </c>
      <c r="AF8" s="7">
        <v>5857.7472418738562</v>
      </c>
      <c r="AG8" s="7">
        <v>5857.7472418738562</v>
      </c>
      <c r="AH8" s="7">
        <v>5857.7472418738562</v>
      </c>
      <c r="AI8" s="7">
        <v>5857.7472418738562</v>
      </c>
      <c r="AJ8" s="7">
        <v>5857.7472418738562</v>
      </c>
      <c r="AK8" s="7">
        <v>5857.7472418738562</v>
      </c>
      <c r="AL8" s="16">
        <v>5857.7472418738562</v>
      </c>
    </row>
    <row r="9" spans="1:38" ht="15.75" thickTop="1">
      <c r="A9" s="4" t="s">
        <v>10</v>
      </c>
      <c r="B9" s="8">
        <v>5857.747241873888</v>
      </c>
      <c r="C9" s="8">
        <v>5528.7311464998375</v>
      </c>
      <c r="D9" s="8">
        <v>5199.4030716071511</v>
      </c>
      <c r="E9" s="8">
        <v>5048.4610372813368</v>
      </c>
      <c r="F9" s="8">
        <v>4897.5190029555206</v>
      </c>
      <c r="G9" s="8">
        <v>4746.5769686297072</v>
      </c>
      <c r="H9" s="8">
        <v>4595.6349343038919</v>
      </c>
      <c r="I9" s="8">
        <v>4412.6748926968439</v>
      </c>
      <c r="J9" s="8">
        <v>4229.714851089795</v>
      </c>
      <c r="K9" s="8">
        <v>4046.7548094827475</v>
      </c>
      <c r="L9" s="8">
        <v>3991.8667970006331</v>
      </c>
      <c r="M9" s="8">
        <v>3936.9787845185188</v>
      </c>
      <c r="N9" s="8">
        <v>3882.0907720364044</v>
      </c>
      <c r="O9" s="8">
        <v>3827.20275955429</v>
      </c>
      <c r="P9" s="8">
        <v>3772.3147470721756</v>
      </c>
      <c r="Q9" s="8">
        <v>3717.4267345900607</v>
      </c>
      <c r="R9" s="8">
        <v>3662.5387221079468</v>
      </c>
      <c r="S9" s="8">
        <v>3635.0947158668896</v>
      </c>
      <c r="T9" s="8">
        <v>3607.6507096258324</v>
      </c>
      <c r="U9" s="8">
        <v>3580.2067033847752</v>
      </c>
      <c r="V9" s="8">
        <v>3552.7626971437176</v>
      </c>
      <c r="W9" s="8">
        <v>3525.3186909026608</v>
      </c>
      <c r="X9" s="8">
        <v>3497.8746846616036</v>
      </c>
      <c r="Y9" s="8">
        <v>3470.4306784205464</v>
      </c>
      <c r="Z9" s="8">
        <v>3442.9866721794892</v>
      </c>
      <c r="AA9" s="8">
        <v>3415.5426659384316</v>
      </c>
      <c r="AB9" s="8">
        <v>3388.0986596973753</v>
      </c>
      <c r="AC9" s="8">
        <v>3363.3990540804234</v>
      </c>
      <c r="AD9" s="8">
        <v>3338.6994484634724</v>
      </c>
      <c r="AE9" s="8">
        <v>3313.9998428465206</v>
      </c>
      <c r="AF9" s="8">
        <v>3289.3002372295687</v>
      </c>
      <c r="AG9" s="8">
        <v>3264.6006316126172</v>
      </c>
      <c r="AH9" s="8">
        <v>3239.9010259956658</v>
      </c>
      <c r="AI9" s="8">
        <v>3215.2014203787148</v>
      </c>
      <c r="AJ9" s="8">
        <v>3190.5018147617629</v>
      </c>
      <c r="AK9" s="8">
        <v>3165.802209144812</v>
      </c>
      <c r="AL9" s="17">
        <v>3141.1026035278592</v>
      </c>
    </row>
    <row r="10" spans="1:38">
      <c r="A10" s="3" t="s">
        <v>11</v>
      </c>
      <c r="B10" s="10">
        <v>5857.747241873888</v>
      </c>
      <c r="C10" s="10">
        <v>5738.5485064349978</v>
      </c>
      <c r="D10" s="10">
        <v>5619.0377914774745</v>
      </c>
      <c r="E10" s="10">
        <v>5472.9631021483083</v>
      </c>
      <c r="F10" s="10">
        <v>5326.8884128191412</v>
      </c>
      <c r="G10" s="10">
        <v>5180.813723489975</v>
      </c>
      <c r="H10" s="10">
        <v>5034.739034160807</v>
      </c>
      <c r="I10" s="10">
        <v>4851.77899255376</v>
      </c>
      <c r="J10" s="10">
        <v>4668.8189509467111</v>
      </c>
      <c r="K10" s="10">
        <v>4485.8589093396631</v>
      </c>
      <c r="L10" s="10">
        <v>4462.3354754187567</v>
      </c>
      <c r="M10" s="10">
        <v>4438.8120414978503</v>
      </c>
      <c r="N10" s="10">
        <v>4415.2886075769447</v>
      </c>
      <c r="O10" s="10">
        <v>4391.7651736560383</v>
      </c>
      <c r="P10" s="10">
        <v>4368.2417397351319</v>
      </c>
      <c r="Q10" s="10">
        <v>4344.7183058142255</v>
      </c>
      <c r="R10" s="10">
        <v>4321.194871893319</v>
      </c>
      <c r="S10" s="10">
        <v>4310.2172693968969</v>
      </c>
      <c r="T10" s="10">
        <v>4299.2396669004738</v>
      </c>
      <c r="U10" s="10">
        <v>4288.2620644040508</v>
      </c>
      <c r="V10" s="10">
        <v>4277.2844619076277</v>
      </c>
      <c r="W10" s="10">
        <v>4266.3068594112056</v>
      </c>
      <c r="X10" s="10">
        <v>4255.3292569147825</v>
      </c>
      <c r="Y10" s="10">
        <v>4244.3516544183594</v>
      </c>
      <c r="Z10" s="10">
        <v>4233.3740519219364</v>
      </c>
      <c r="AA10" s="10">
        <v>4222.3964494255133</v>
      </c>
      <c r="AB10" s="10">
        <v>4211.4188469290903</v>
      </c>
      <c r="AC10" s="10">
        <v>4198.9413457112996</v>
      </c>
      <c r="AD10" s="10">
        <v>4186.463844493509</v>
      </c>
      <c r="AE10" s="10">
        <v>4173.9863432757184</v>
      </c>
      <c r="AF10" s="10">
        <v>4161.5088420579277</v>
      </c>
      <c r="AG10" s="10">
        <v>4149.0313408401371</v>
      </c>
      <c r="AH10" s="10">
        <v>4136.5538396223474</v>
      </c>
      <c r="AI10" s="10">
        <v>4124.0763384045558</v>
      </c>
      <c r="AJ10" s="10">
        <v>4111.5988371867652</v>
      </c>
      <c r="AK10" s="10">
        <v>4099.1213359689755</v>
      </c>
      <c r="AL10" s="19">
        <v>4086.6438347511826</v>
      </c>
    </row>
    <row r="11" spans="1:38" ht="15.75" thickBot="1">
      <c r="A11" s="5" t="s">
        <v>12</v>
      </c>
      <c r="B11" s="7">
        <v>5857.747241873888</v>
      </c>
      <c r="C11" s="7">
        <v>5857.747241873888</v>
      </c>
      <c r="D11" s="7">
        <v>5857.747241873888</v>
      </c>
      <c r="E11" s="7">
        <v>5857.747241873888</v>
      </c>
      <c r="F11" s="7">
        <v>5857.747241873888</v>
      </c>
      <c r="G11" s="7">
        <v>5857.747241873888</v>
      </c>
      <c r="H11" s="7">
        <v>5857.747241873888</v>
      </c>
      <c r="I11" s="7">
        <v>5857.747241873888</v>
      </c>
      <c r="J11" s="7">
        <v>5857.747241873888</v>
      </c>
      <c r="K11" s="7">
        <v>5857.747241873888</v>
      </c>
      <c r="L11" s="7">
        <v>5857.747241873888</v>
      </c>
      <c r="M11" s="7">
        <v>5857.747241873888</v>
      </c>
      <c r="N11" s="7">
        <v>5857.747241873888</v>
      </c>
      <c r="O11" s="7">
        <v>5857.747241873888</v>
      </c>
      <c r="P11" s="7">
        <v>5857.747241873888</v>
      </c>
      <c r="Q11" s="7">
        <v>5857.747241873888</v>
      </c>
      <c r="R11" s="7">
        <v>5857.747241873888</v>
      </c>
      <c r="S11" s="7">
        <v>5857.747241873888</v>
      </c>
      <c r="T11" s="7">
        <v>5857.747241873888</v>
      </c>
      <c r="U11" s="7">
        <v>5857.747241873888</v>
      </c>
      <c r="V11" s="7">
        <v>5857.747241873888</v>
      </c>
      <c r="W11" s="7">
        <v>5857.747241873888</v>
      </c>
      <c r="X11" s="7">
        <v>5857.747241873888</v>
      </c>
      <c r="Y11" s="7">
        <v>5857.747241873888</v>
      </c>
      <c r="Z11" s="7">
        <v>5857.747241873888</v>
      </c>
      <c r="AA11" s="7">
        <v>5857.747241873888</v>
      </c>
      <c r="AB11" s="7">
        <v>5857.747241873888</v>
      </c>
      <c r="AC11" s="7">
        <v>5857.747241873888</v>
      </c>
      <c r="AD11" s="7">
        <v>5857.747241873888</v>
      </c>
      <c r="AE11" s="7">
        <v>5857.747241873888</v>
      </c>
      <c r="AF11" s="7">
        <v>5857.747241873888</v>
      </c>
      <c r="AG11" s="7">
        <v>5857.747241873888</v>
      </c>
      <c r="AH11" s="7">
        <v>5857.747241873888</v>
      </c>
      <c r="AI11" s="7">
        <v>5857.747241873888</v>
      </c>
      <c r="AJ11" s="7">
        <v>5857.747241873888</v>
      </c>
      <c r="AK11" s="7">
        <v>5857.747241873888</v>
      </c>
      <c r="AL11" s="16">
        <v>5857.747241873888</v>
      </c>
    </row>
    <row r="12" spans="1:38" ht="15.75" thickTop="1">
      <c r="A12" s="4" t="s">
        <v>13</v>
      </c>
      <c r="B12" s="8">
        <v>5857.7472418739726</v>
      </c>
      <c r="C12" s="8">
        <v>5528.7311464998375</v>
      </c>
      <c r="D12" s="8">
        <v>5199.4030716071511</v>
      </c>
      <c r="E12" s="8">
        <v>5048.4610372813368</v>
      </c>
      <c r="F12" s="8">
        <v>4897.5190029555206</v>
      </c>
      <c r="G12" s="8">
        <v>4746.5769686297072</v>
      </c>
      <c r="H12" s="8">
        <v>4595.6349343038919</v>
      </c>
      <c r="I12" s="8">
        <v>4412.6748926968439</v>
      </c>
      <c r="J12" s="8">
        <v>4229.714851089795</v>
      </c>
      <c r="K12" s="8">
        <v>4046.7548094827475</v>
      </c>
      <c r="L12" s="8">
        <v>3991.8667970006331</v>
      </c>
      <c r="M12" s="8">
        <v>3936.9787845185188</v>
      </c>
      <c r="N12" s="8">
        <v>3882.0907720364044</v>
      </c>
      <c r="O12" s="8">
        <v>3827.20275955429</v>
      </c>
      <c r="P12" s="8">
        <v>3772.3147470721756</v>
      </c>
      <c r="Q12" s="8">
        <v>3717.4267345900607</v>
      </c>
      <c r="R12" s="8">
        <v>3662.5387221079468</v>
      </c>
      <c r="S12" s="8">
        <v>3635.0947158668896</v>
      </c>
      <c r="T12" s="8">
        <v>3607.6507096258324</v>
      </c>
      <c r="U12" s="8">
        <v>3580.2067033847752</v>
      </c>
      <c r="V12" s="8">
        <v>3552.7626971437176</v>
      </c>
      <c r="W12" s="8">
        <v>3525.3186909026608</v>
      </c>
      <c r="X12" s="8">
        <v>3497.8746846616036</v>
      </c>
      <c r="Y12" s="8">
        <v>3470.4306784205464</v>
      </c>
      <c r="Z12" s="8">
        <v>3442.9866721794892</v>
      </c>
      <c r="AA12" s="8">
        <v>3415.5426659384316</v>
      </c>
      <c r="AB12" s="8">
        <v>3388.0986596973753</v>
      </c>
      <c r="AC12" s="8">
        <v>3363.3990540804234</v>
      </c>
      <c r="AD12" s="8">
        <v>3338.6994484634724</v>
      </c>
      <c r="AE12" s="8">
        <v>3313.9998428465206</v>
      </c>
      <c r="AF12" s="8">
        <v>3289.3002372295687</v>
      </c>
      <c r="AG12" s="8">
        <v>3264.6006316126172</v>
      </c>
      <c r="AH12" s="8">
        <v>3239.9010259956658</v>
      </c>
      <c r="AI12" s="8">
        <v>3215.2014203787148</v>
      </c>
      <c r="AJ12" s="8">
        <v>3190.5018147617629</v>
      </c>
      <c r="AK12" s="8">
        <v>3165.802209144812</v>
      </c>
      <c r="AL12" s="17">
        <v>3141.1026035278592</v>
      </c>
    </row>
    <row r="13" spans="1:38">
      <c r="A13" s="3" t="s">
        <v>14</v>
      </c>
      <c r="B13" s="6">
        <v>5857.7472418739726</v>
      </c>
      <c r="C13" s="6">
        <v>5738.5485064349987</v>
      </c>
      <c r="D13" s="6">
        <v>5619.0377914774754</v>
      </c>
      <c r="E13" s="6">
        <v>5472.9631021483092</v>
      </c>
      <c r="F13" s="6">
        <v>5326.8884128191421</v>
      </c>
      <c r="G13" s="6">
        <v>5180.8137234899759</v>
      </c>
      <c r="H13" s="6">
        <v>5034.739034160807</v>
      </c>
      <c r="I13" s="6">
        <v>4851.77899255376</v>
      </c>
      <c r="J13" s="6">
        <v>4668.8189509467111</v>
      </c>
      <c r="K13" s="6">
        <v>4485.8589093396631</v>
      </c>
      <c r="L13" s="6">
        <v>4462.3354754187567</v>
      </c>
      <c r="M13" s="6">
        <v>4438.8120414978503</v>
      </c>
      <c r="N13" s="6">
        <v>4415.2886075769447</v>
      </c>
      <c r="O13" s="6">
        <v>4391.7651736560383</v>
      </c>
      <c r="P13" s="6">
        <v>4368.2417397351319</v>
      </c>
      <c r="Q13" s="6">
        <v>4344.7183058142255</v>
      </c>
      <c r="R13" s="6">
        <v>4321.194871893319</v>
      </c>
      <c r="S13" s="6">
        <v>4310.2172693968969</v>
      </c>
      <c r="T13" s="6">
        <v>4299.2396669004738</v>
      </c>
      <c r="U13" s="6">
        <v>4288.2620644040508</v>
      </c>
      <c r="V13" s="6">
        <v>4277.2844619076277</v>
      </c>
      <c r="W13" s="6">
        <v>4266.3068594112056</v>
      </c>
      <c r="X13" s="6">
        <v>4255.3292569147825</v>
      </c>
      <c r="Y13" s="6">
        <v>4244.3516544183594</v>
      </c>
      <c r="Z13" s="6">
        <v>4233.3740519219364</v>
      </c>
      <c r="AA13" s="6">
        <v>4222.3964494255133</v>
      </c>
      <c r="AB13" s="6">
        <v>4211.4188469290903</v>
      </c>
      <c r="AC13" s="6">
        <v>4198.9413457112996</v>
      </c>
      <c r="AD13" s="6">
        <v>4186.463844493509</v>
      </c>
      <c r="AE13" s="6">
        <v>4173.9863432757184</v>
      </c>
      <c r="AF13" s="6">
        <v>4161.5088420579277</v>
      </c>
      <c r="AG13" s="6">
        <v>4149.0313408401371</v>
      </c>
      <c r="AH13" s="6">
        <v>4136.5538396223474</v>
      </c>
      <c r="AI13" s="6">
        <v>4124.0763384045558</v>
      </c>
      <c r="AJ13" s="6">
        <v>4111.5988371867652</v>
      </c>
      <c r="AK13" s="6">
        <v>4099.1213359689755</v>
      </c>
      <c r="AL13" s="15">
        <v>4086.6438347511826</v>
      </c>
    </row>
    <row r="14" spans="1:38" ht="15.75" thickBot="1">
      <c r="A14" s="5" t="s">
        <v>15</v>
      </c>
      <c r="B14" s="7">
        <v>5857.7472418739726</v>
      </c>
      <c r="C14" s="7">
        <v>5857.7472418739726</v>
      </c>
      <c r="D14" s="7">
        <v>5857.7472418739726</v>
      </c>
      <c r="E14" s="7">
        <v>5857.7472418739726</v>
      </c>
      <c r="F14" s="7">
        <v>5857.7472418739726</v>
      </c>
      <c r="G14" s="7">
        <v>5857.7472418739726</v>
      </c>
      <c r="H14" s="7">
        <v>5857.7472418739726</v>
      </c>
      <c r="I14" s="7">
        <v>5857.7472418739726</v>
      </c>
      <c r="J14" s="7">
        <v>5857.7472418739726</v>
      </c>
      <c r="K14" s="7">
        <v>5857.7472418739726</v>
      </c>
      <c r="L14" s="7">
        <v>5857.7472418739726</v>
      </c>
      <c r="M14" s="7">
        <v>5857.7472418739726</v>
      </c>
      <c r="N14" s="7">
        <v>5857.7472418739726</v>
      </c>
      <c r="O14" s="7">
        <v>5857.7472418739726</v>
      </c>
      <c r="P14" s="7">
        <v>5857.7472418739726</v>
      </c>
      <c r="Q14" s="7">
        <v>5857.7472418739726</v>
      </c>
      <c r="R14" s="7">
        <v>5857.7472418739726</v>
      </c>
      <c r="S14" s="7">
        <v>5857.7472418739726</v>
      </c>
      <c r="T14" s="7">
        <v>5857.7472418739726</v>
      </c>
      <c r="U14" s="7">
        <v>5857.7472418739726</v>
      </c>
      <c r="V14" s="7">
        <v>5857.7472418739726</v>
      </c>
      <c r="W14" s="7">
        <v>5857.7472418739726</v>
      </c>
      <c r="X14" s="7">
        <v>5857.7472418739726</v>
      </c>
      <c r="Y14" s="7">
        <v>5857.7472418739726</v>
      </c>
      <c r="Z14" s="7">
        <v>5857.7472418739726</v>
      </c>
      <c r="AA14" s="7">
        <v>5857.7472418739726</v>
      </c>
      <c r="AB14" s="7">
        <v>5857.7472418739726</v>
      </c>
      <c r="AC14" s="7">
        <v>5857.7472418739726</v>
      </c>
      <c r="AD14" s="7">
        <v>5857.7472418739726</v>
      </c>
      <c r="AE14" s="7">
        <v>5857.7472418739726</v>
      </c>
      <c r="AF14" s="7">
        <v>5857.7472418739726</v>
      </c>
      <c r="AG14" s="7">
        <v>5857.7472418739726</v>
      </c>
      <c r="AH14" s="7">
        <v>5857.7472418739726</v>
      </c>
      <c r="AI14" s="7">
        <v>5857.7472418739726</v>
      </c>
      <c r="AJ14" s="7">
        <v>5857.7472418739726</v>
      </c>
      <c r="AK14" s="7">
        <v>5857.7472418739726</v>
      </c>
      <c r="AL14" s="16">
        <v>5857.7472418739726</v>
      </c>
    </row>
    <row r="15" spans="1:38" ht="15.75" thickTop="1">
      <c r="A15" s="4" t="s">
        <v>16</v>
      </c>
      <c r="B15" s="8">
        <v>6441.4343990007874</v>
      </c>
      <c r="C15" s="8">
        <v>6077.3970741991006</v>
      </c>
      <c r="D15" s="8">
        <v>5713.0477698788009</v>
      </c>
      <c r="E15" s="8">
        <v>5546.0543387319976</v>
      </c>
      <c r="F15" s="8">
        <v>5379.0609075851935</v>
      </c>
      <c r="G15" s="8">
        <v>5212.0674764383893</v>
      </c>
      <c r="H15" s="8">
        <v>5045.0740452915861</v>
      </c>
      <c r="I15" s="8">
        <v>4842.6577651136422</v>
      </c>
      <c r="J15" s="8">
        <v>4640.2414849356992</v>
      </c>
      <c r="K15" s="8">
        <v>4437.8252047577544</v>
      </c>
      <c r="L15" s="8">
        <v>4377.1003207043714</v>
      </c>
      <c r="M15" s="8">
        <v>4316.3754366509884</v>
      </c>
      <c r="N15" s="8">
        <v>4255.6505525976045</v>
      </c>
      <c r="O15" s="8">
        <v>4194.9256685442224</v>
      </c>
      <c r="P15" s="8">
        <v>4134.2007844908394</v>
      </c>
      <c r="Q15" s="8">
        <v>4073.4759004374559</v>
      </c>
      <c r="R15" s="8">
        <v>4012.7510163840716</v>
      </c>
      <c r="S15" s="8">
        <v>3982.3885743573801</v>
      </c>
      <c r="T15" s="8">
        <v>3952.0261323306891</v>
      </c>
      <c r="U15" s="8">
        <v>3921.6636903039976</v>
      </c>
      <c r="V15" s="8">
        <v>3891.3012482773056</v>
      </c>
      <c r="W15" s="8">
        <v>3860.9388062506146</v>
      </c>
      <c r="X15" s="8">
        <v>3830.5763642239231</v>
      </c>
      <c r="Y15" s="8">
        <v>3800.2139221972311</v>
      </c>
      <c r="Z15" s="8">
        <v>3769.8514801705396</v>
      </c>
      <c r="AA15" s="8">
        <v>3739.4890381438481</v>
      </c>
      <c r="AB15" s="8">
        <v>3709.1265961171562</v>
      </c>
      <c r="AC15" s="8">
        <v>3681.8003982931341</v>
      </c>
      <c r="AD15" s="8">
        <v>3654.474200469112</v>
      </c>
      <c r="AE15" s="8">
        <v>3627.1480026450899</v>
      </c>
      <c r="AF15" s="8">
        <v>3599.821804821067</v>
      </c>
      <c r="AG15" s="8">
        <v>3572.4956069970449</v>
      </c>
      <c r="AH15" s="8">
        <v>3545.1694091730224</v>
      </c>
      <c r="AI15" s="8">
        <v>3517.8432113490007</v>
      </c>
      <c r="AJ15" s="8">
        <v>3490.5170135249782</v>
      </c>
      <c r="AK15" s="8">
        <v>3463.1908157009557</v>
      </c>
      <c r="AL15" s="17">
        <v>3435.8646178769313</v>
      </c>
    </row>
    <row r="16" spans="1:38">
      <c r="A16" s="3" t="s">
        <v>17</v>
      </c>
      <c r="B16" s="6">
        <v>6441.4343990007874</v>
      </c>
      <c r="C16" s="6">
        <v>6311.4493486012989</v>
      </c>
      <c r="D16" s="6">
        <v>6181.1523186831992</v>
      </c>
      <c r="E16" s="6">
        <v>6018.5825184420628</v>
      </c>
      <c r="F16" s="6">
        <v>5856.0127182009264</v>
      </c>
      <c r="G16" s="6">
        <v>5693.4429179597901</v>
      </c>
      <c r="H16" s="6">
        <v>5530.873117718651</v>
      </c>
      <c r="I16" s="6">
        <v>5328.456837540708</v>
      </c>
      <c r="J16" s="6">
        <v>5126.040557362764</v>
      </c>
      <c r="K16" s="6">
        <v>4923.6242771848201</v>
      </c>
      <c r="L16" s="6">
        <v>4897.5993268762268</v>
      </c>
      <c r="M16" s="6">
        <v>4871.5743765676334</v>
      </c>
      <c r="N16" s="6">
        <v>4845.549426259041</v>
      </c>
      <c r="O16" s="6">
        <v>4819.5244759504476</v>
      </c>
      <c r="P16" s="6">
        <v>4793.4995256418542</v>
      </c>
      <c r="Q16" s="6">
        <v>4767.4745753332618</v>
      </c>
      <c r="R16" s="6">
        <v>4741.4496250246702</v>
      </c>
      <c r="S16" s="6">
        <v>4729.3046482139935</v>
      </c>
      <c r="T16" s="6">
        <v>4717.1596714033158</v>
      </c>
      <c r="U16" s="6">
        <v>4705.0146945926399</v>
      </c>
      <c r="V16" s="6">
        <v>4692.8697177819622</v>
      </c>
      <c r="W16" s="6">
        <v>4680.7247409712854</v>
      </c>
      <c r="X16" s="6">
        <v>4668.5797641606096</v>
      </c>
      <c r="Y16" s="6">
        <v>4656.4347873499319</v>
      </c>
      <c r="Z16" s="6">
        <v>4644.2898105392551</v>
      </c>
      <c r="AA16" s="6">
        <v>4632.1448337285783</v>
      </c>
      <c r="AB16" s="6">
        <v>4619.9998569179033</v>
      </c>
      <c r="AC16" s="6">
        <v>4606.1954799608548</v>
      </c>
      <c r="AD16" s="6">
        <v>4592.3911030038053</v>
      </c>
      <c r="AE16" s="6">
        <v>4578.5867260467567</v>
      </c>
      <c r="AF16" s="6">
        <v>4564.7823490897081</v>
      </c>
      <c r="AG16" s="6">
        <v>4550.9779721326604</v>
      </c>
      <c r="AH16" s="6">
        <v>4537.1735951756109</v>
      </c>
      <c r="AI16" s="6">
        <v>4523.3692182185623</v>
      </c>
      <c r="AJ16" s="6">
        <v>4509.5648412615146</v>
      </c>
      <c r="AK16" s="6">
        <v>4495.760464304466</v>
      </c>
      <c r="AL16" s="15">
        <v>4481.9560873474184</v>
      </c>
    </row>
    <row r="17" spans="1:38" ht="15.75" thickBot="1">
      <c r="A17" s="5" t="s">
        <v>18</v>
      </c>
      <c r="B17" s="7">
        <v>6441.4343990007874</v>
      </c>
      <c r="C17" s="7">
        <v>6441.4343990007874</v>
      </c>
      <c r="D17" s="7">
        <v>6441.4343990007874</v>
      </c>
      <c r="E17" s="7">
        <v>6441.4343990007874</v>
      </c>
      <c r="F17" s="7">
        <v>6441.4343990007874</v>
      </c>
      <c r="G17" s="7">
        <v>6441.4343990007874</v>
      </c>
      <c r="H17" s="7">
        <v>6441.4343990007874</v>
      </c>
      <c r="I17" s="7">
        <v>6441.4343990007874</v>
      </c>
      <c r="J17" s="7">
        <v>6441.4343990007874</v>
      </c>
      <c r="K17" s="7">
        <v>6441.4343990007874</v>
      </c>
      <c r="L17" s="7">
        <v>6441.4343990007874</v>
      </c>
      <c r="M17" s="7">
        <v>6441.4343990007874</v>
      </c>
      <c r="N17" s="7">
        <v>6441.4343990007874</v>
      </c>
      <c r="O17" s="7">
        <v>6441.4343990007874</v>
      </c>
      <c r="P17" s="7">
        <v>6441.4343990007874</v>
      </c>
      <c r="Q17" s="7">
        <v>6441.4343990007874</v>
      </c>
      <c r="R17" s="7">
        <v>6441.4343990007874</v>
      </c>
      <c r="S17" s="7">
        <v>6441.4343990007874</v>
      </c>
      <c r="T17" s="7">
        <v>6441.4343990007874</v>
      </c>
      <c r="U17" s="7">
        <v>6441.4343990007874</v>
      </c>
      <c r="V17" s="7">
        <v>6441.4343990007874</v>
      </c>
      <c r="W17" s="7">
        <v>6441.4343990007874</v>
      </c>
      <c r="X17" s="7">
        <v>6441.4343990007874</v>
      </c>
      <c r="Y17" s="7">
        <v>6441.4343990007874</v>
      </c>
      <c r="Z17" s="7">
        <v>6441.4343990007874</v>
      </c>
      <c r="AA17" s="7">
        <v>6441.4343990007874</v>
      </c>
      <c r="AB17" s="7">
        <v>6441.4343990007874</v>
      </c>
      <c r="AC17" s="7">
        <v>6441.4343990007874</v>
      </c>
      <c r="AD17" s="7">
        <v>6441.4343990007874</v>
      </c>
      <c r="AE17" s="7">
        <v>6441.4343990007874</v>
      </c>
      <c r="AF17" s="7">
        <v>6441.4343990007874</v>
      </c>
      <c r="AG17" s="7">
        <v>6441.4343990007874</v>
      </c>
      <c r="AH17" s="7">
        <v>6441.4343990007874</v>
      </c>
      <c r="AI17" s="7">
        <v>6441.4343990007874</v>
      </c>
      <c r="AJ17" s="7">
        <v>6441.4343990007874</v>
      </c>
      <c r="AK17" s="7">
        <v>6441.4343990007874</v>
      </c>
      <c r="AL17" s="16">
        <v>6441.4343990007874</v>
      </c>
    </row>
    <row r="18" spans="1:38" ht="15.75" thickTop="1">
      <c r="A18" s="4" t="s">
        <v>19</v>
      </c>
      <c r="B18" s="8">
        <v>6441.4343990007874</v>
      </c>
      <c r="C18" s="8">
        <v>6077.3970741991006</v>
      </c>
      <c r="D18" s="8">
        <v>5713.0477698788009</v>
      </c>
      <c r="E18" s="8">
        <v>5546.0543387319976</v>
      </c>
      <c r="F18" s="8">
        <v>5379.0609075851935</v>
      </c>
      <c r="G18" s="8">
        <v>5212.0674764383893</v>
      </c>
      <c r="H18" s="8">
        <v>5045.0740452915861</v>
      </c>
      <c r="I18" s="8">
        <v>4842.6577651136422</v>
      </c>
      <c r="J18" s="8">
        <v>4640.2414849356992</v>
      </c>
      <c r="K18" s="8">
        <v>4437.8252047577544</v>
      </c>
      <c r="L18" s="8">
        <v>4377.1003207043714</v>
      </c>
      <c r="M18" s="8">
        <v>4316.3754366509884</v>
      </c>
      <c r="N18" s="8">
        <v>4255.6505525976045</v>
      </c>
      <c r="O18" s="8">
        <v>4194.9256685442224</v>
      </c>
      <c r="P18" s="8">
        <v>4134.2007844908394</v>
      </c>
      <c r="Q18" s="8">
        <v>4073.4759004374559</v>
      </c>
      <c r="R18" s="8">
        <v>4012.7510163840716</v>
      </c>
      <c r="S18" s="8">
        <v>3982.3885743573801</v>
      </c>
      <c r="T18" s="8">
        <v>3952.0261323306891</v>
      </c>
      <c r="U18" s="8">
        <v>3921.6636903039976</v>
      </c>
      <c r="V18" s="8">
        <v>3891.3012482773056</v>
      </c>
      <c r="W18" s="8">
        <v>3860.9388062506146</v>
      </c>
      <c r="X18" s="8">
        <v>3830.5763642239231</v>
      </c>
      <c r="Y18" s="8">
        <v>3800.2139221972311</v>
      </c>
      <c r="Z18" s="8">
        <v>3769.8514801705396</v>
      </c>
      <c r="AA18" s="8">
        <v>3739.4890381438481</v>
      </c>
      <c r="AB18" s="8">
        <v>3709.1265961171562</v>
      </c>
      <c r="AC18" s="8">
        <v>3681.8003982931341</v>
      </c>
      <c r="AD18" s="8">
        <v>3654.474200469112</v>
      </c>
      <c r="AE18" s="8">
        <v>3627.1480026450899</v>
      </c>
      <c r="AF18" s="8">
        <v>3599.821804821067</v>
      </c>
      <c r="AG18" s="8">
        <v>3572.4956069970449</v>
      </c>
      <c r="AH18" s="8">
        <v>3545.1694091730224</v>
      </c>
      <c r="AI18" s="8">
        <v>3517.8432113490007</v>
      </c>
      <c r="AJ18" s="8">
        <v>3490.5170135249782</v>
      </c>
      <c r="AK18" s="8">
        <v>3463.1908157009557</v>
      </c>
      <c r="AL18" s="17">
        <v>3435.8646178769313</v>
      </c>
    </row>
    <row r="19" spans="1:38">
      <c r="A19" s="3" t="s">
        <v>20</v>
      </c>
      <c r="B19" s="6">
        <v>6441.4343990007874</v>
      </c>
      <c r="C19" s="6">
        <v>6311.4493486012989</v>
      </c>
      <c r="D19" s="6">
        <v>6181.1523186831992</v>
      </c>
      <c r="E19" s="6">
        <v>6018.5825184420628</v>
      </c>
      <c r="F19" s="6">
        <v>5856.0127182009264</v>
      </c>
      <c r="G19" s="6">
        <v>5693.4429179597901</v>
      </c>
      <c r="H19" s="6">
        <v>5530.873117718651</v>
      </c>
      <c r="I19" s="6">
        <v>5328.456837540708</v>
      </c>
      <c r="J19" s="6">
        <v>5126.040557362764</v>
      </c>
      <c r="K19" s="6">
        <v>4923.6242771848201</v>
      </c>
      <c r="L19" s="6">
        <v>4897.5993268762268</v>
      </c>
      <c r="M19" s="6">
        <v>4871.5743765676334</v>
      </c>
      <c r="N19" s="6">
        <v>4845.549426259041</v>
      </c>
      <c r="O19" s="6">
        <v>4819.5244759504476</v>
      </c>
      <c r="P19" s="6">
        <v>4793.4995256418542</v>
      </c>
      <c r="Q19" s="6">
        <v>4767.4745753332618</v>
      </c>
      <c r="R19" s="6">
        <v>4741.4496250246702</v>
      </c>
      <c r="S19" s="6">
        <v>4729.3046482139935</v>
      </c>
      <c r="T19" s="6">
        <v>4717.1596714033158</v>
      </c>
      <c r="U19" s="6">
        <v>4705.0146945926399</v>
      </c>
      <c r="V19" s="6">
        <v>4692.8697177819622</v>
      </c>
      <c r="W19" s="6">
        <v>4680.7247409712854</v>
      </c>
      <c r="X19" s="6">
        <v>4668.5797641606096</v>
      </c>
      <c r="Y19" s="6">
        <v>4656.4347873499319</v>
      </c>
      <c r="Z19" s="6">
        <v>4644.2898105392551</v>
      </c>
      <c r="AA19" s="6">
        <v>4632.1448337285783</v>
      </c>
      <c r="AB19" s="6">
        <v>4619.9998569179033</v>
      </c>
      <c r="AC19" s="6">
        <v>4606.1954799608548</v>
      </c>
      <c r="AD19" s="6">
        <v>4592.3911030038053</v>
      </c>
      <c r="AE19" s="6">
        <v>4578.5867260467567</v>
      </c>
      <c r="AF19" s="6">
        <v>4564.7823490897081</v>
      </c>
      <c r="AG19" s="6">
        <v>4550.9779721326604</v>
      </c>
      <c r="AH19" s="6">
        <v>4537.1735951756109</v>
      </c>
      <c r="AI19" s="6">
        <v>4523.3692182185623</v>
      </c>
      <c r="AJ19" s="6">
        <v>4509.5648412615146</v>
      </c>
      <c r="AK19" s="6">
        <v>4495.760464304466</v>
      </c>
      <c r="AL19" s="15">
        <v>4481.9560873474184</v>
      </c>
    </row>
    <row r="20" spans="1:38" ht="15.75" thickBot="1">
      <c r="A20" s="5" t="s">
        <v>21</v>
      </c>
      <c r="B20" s="7">
        <v>6441.4343990007874</v>
      </c>
      <c r="C20" s="7">
        <v>6441.4343990007874</v>
      </c>
      <c r="D20" s="7">
        <v>6441.4343990007874</v>
      </c>
      <c r="E20" s="7">
        <v>6441.4343990007874</v>
      </c>
      <c r="F20" s="7">
        <v>6441.4343990007874</v>
      </c>
      <c r="G20" s="7">
        <v>6441.4343990007874</v>
      </c>
      <c r="H20" s="7">
        <v>6441.4343990007874</v>
      </c>
      <c r="I20" s="7">
        <v>6441.4343990007874</v>
      </c>
      <c r="J20" s="7">
        <v>6441.4343990007874</v>
      </c>
      <c r="K20" s="7">
        <v>6441.4343990007874</v>
      </c>
      <c r="L20" s="7">
        <v>6441.4343990007874</v>
      </c>
      <c r="M20" s="7">
        <v>6441.4343990007874</v>
      </c>
      <c r="N20" s="7">
        <v>6441.4343990007874</v>
      </c>
      <c r="O20" s="7">
        <v>6441.4343990007874</v>
      </c>
      <c r="P20" s="7">
        <v>6441.4343990007874</v>
      </c>
      <c r="Q20" s="7">
        <v>6441.4343990007874</v>
      </c>
      <c r="R20" s="7">
        <v>6441.4343990007874</v>
      </c>
      <c r="S20" s="7">
        <v>6441.4343990007874</v>
      </c>
      <c r="T20" s="7">
        <v>6441.4343990007874</v>
      </c>
      <c r="U20" s="7">
        <v>6441.4343990007874</v>
      </c>
      <c r="V20" s="7">
        <v>6441.4343990007874</v>
      </c>
      <c r="W20" s="7">
        <v>6441.4343990007874</v>
      </c>
      <c r="X20" s="7">
        <v>6441.4343990007874</v>
      </c>
      <c r="Y20" s="7">
        <v>6441.4343990007874</v>
      </c>
      <c r="Z20" s="7">
        <v>6441.4343990007874</v>
      </c>
      <c r="AA20" s="7">
        <v>6441.4343990007874</v>
      </c>
      <c r="AB20" s="7">
        <v>6441.4343990007874</v>
      </c>
      <c r="AC20" s="7">
        <v>6441.4343990007874</v>
      </c>
      <c r="AD20" s="7">
        <v>6441.4343990007874</v>
      </c>
      <c r="AE20" s="7">
        <v>6441.4343990007874</v>
      </c>
      <c r="AF20" s="7">
        <v>6441.4343990007874</v>
      </c>
      <c r="AG20" s="7">
        <v>6441.4343990007874</v>
      </c>
      <c r="AH20" s="7">
        <v>6441.4343990007874</v>
      </c>
      <c r="AI20" s="7">
        <v>6441.4343990007874</v>
      </c>
      <c r="AJ20" s="7">
        <v>6441.4343990007874</v>
      </c>
      <c r="AK20" s="7">
        <v>6441.4343990007874</v>
      </c>
      <c r="AL20" s="16">
        <v>6441.4343990007874</v>
      </c>
    </row>
    <row r="21" spans="1:38" ht="15.75" thickTop="1">
      <c r="A21" s="4" t="s">
        <v>22</v>
      </c>
      <c r="B21" s="8">
        <v>6441.4343990007874</v>
      </c>
      <c r="C21" s="8">
        <v>6077.3970741991006</v>
      </c>
      <c r="D21" s="8">
        <v>5713.0477698788009</v>
      </c>
      <c r="E21" s="8">
        <v>5546.0543387319976</v>
      </c>
      <c r="F21" s="8">
        <v>5379.0609075851935</v>
      </c>
      <c r="G21" s="8">
        <v>5212.0674764383893</v>
      </c>
      <c r="H21" s="8">
        <v>5045.0740452915861</v>
      </c>
      <c r="I21" s="8">
        <v>4842.6577651136422</v>
      </c>
      <c r="J21" s="8">
        <v>4640.2414849356992</v>
      </c>
      <c r="K21" s="8">
        <v>4437.8252047577544</v>
      </c>
      <c r="L21" s="8">
        <v>4377.1003207043714</v>
      </c>
      <c r="M21" s="8">
        <v>4316.3754366509884</v>
      </c>
      <c r="N21" s="8">
        <v>4255.6505525976045</v>
      </c>
      <c r="O21" s="8">
        <v>4194.9256685442224</v>
      </c>
      <c r="P21" s="8">
        <v>4134.2007844908394</v>
      </c>
      <c r="Q21" s="8">
        <v>4073.4759004374559</v>
      </c>
      <c r="R21" s="8">
        <v>4012.7510163840716</v>
      </c>
      <c r="S21" s="8">
        <v>3982.3885743573801</v>
      </c>
      <c r="T21" s="8">
        <v>3952.0261323306891</v>
      </c>
      <c r="U21" s="8">
        <v>3921.6636903039976</v>
      </c>
      <c r="V21" s="8">
        <v>3891.3012482773056</v>
      </c>
      <c r="W21" s="8">
        <v>3860.9388062506146</v>
      </c>
      <c r="X21" s="8">
        <v>3830.5763642239231</v>
      </c>
      <c r="Y21" s="8">
        <v>3800.2139221972311</v>
      </c>
      <c r="Z21" s="8">
        <v>3769.8514801705396</v>
      </c>
      <c r="AA21" s="8">
        <v>3739.4890381438481</v>
      </c>
      <c r="AB21" s="8">
        <v>3709.1265961171562</v>
      </c>
      <c r="AC21" s="8">
        <v>3681.8003982931341</v>
      </c>
      <c r="AD21" s="8">
        <v>3654.474200469112</v>
      </c>
      <c r="AE21" s="8">
        <v>3627.1480026450899</v>
      </c>
      <c r="AF21" s="8">
        <v>3599.821804821067</v>
      </c>
      <c r="AG21" s="8">
        <v>3572.4956069970449</v>
      </c>
      <c r="AH21" s="8">
        <v>3545.1694091730224</v>
      </c>
      <c r="AI21" s="8">
        <v>3517.8432113490007</v>
      </c>
      <c r="AJ21" s="8">
        <v>3490.5170135249782</v>
      </c>
      <c r="AK21" s="8">
        <v>3463.1908157009557</v>
      </c>
      <c r="AL21" s="17">
        <v>3435.8646178769313</v>
      </c>
    </row>
    <row r="22" spans="1:38">
      <c r="A22" s="3" t="s">
        <v>23</v>
      </c>
      <c r="B22" s="6">
        <v>6441.4343990007874</v>
      </c>
      <c r="C22" s="6">
        <v>6311.4493486012989</v>
      </c>
      <c r="D22" s="6">
        <v>6181.1523186831992</v>
      </c>
      <c r="E22" s="6">
        <v>6018.5825184420628</v>
      </c>
      <c r="F22" s="6">
        <v>5856.0127182009264</v>
      </c>
      <c r="G22" s="6">
        <v>5693.4429179597901</v>
      </c>
      <c r="H22" s="6">
        <v>5530.873117718651</v>
      </c>
      <c r="I22" s="6">
        <v>5328.456837540708</v>
      </c>
      <c r="J22" s="6">
        <v>5126.040557362764</v>
      </c>
      <c r="K22" s="6">
        <v>4923.6242771848201</v>
      </c>
      <c r="L22" s="6">
        <v>4897.5993268762268</v>
      </c>
      <c r="M22" s="6">
        <v>4871.5743765676334</v>
      </c>
      <c r="N22" s="6">
        <v>4845.549426259041</v>
      </c>
      <c r="O22" s="6">
        <v>4819.5244759504476</v>
      </c>
      <c r="P22" s="6">
        <v>4793.4995256418542</v>
      </c>
      <c r="Q22" s="6">
        <v>4767.4745753332618</v>
      </c>
      <c r="R22" s="6">
        <v>4741.4496250246702</v>
      </c>
      <c r="S22" s="6">
        <v>4729.3046482139935</v>
      </c>
      <c r="T22" s="6">
        <v>4717.1596714033158</v>
      </c>
      <c r="U22" s="6">
        <v>4705.0146945926399</v>
      </c>
      <c r="V22" s="6">
        <v>4692.8697177819622</v>
      </c>
      <c r="W22" s="6">
        <v>4680.7247409712854</v>
      </c>
      <c r="X22" s="6">
        <v>4668.5797641606096</v>
      </c>
      <c r="Y22" s="6">
        <v>4656.4347873499319</v>
      </c>
      <c r="Z22" s="6">
        <v>4644.2898105392551</v>
      </c>
      <c r="AA22" s="6">
        <v>4632.1448337285783</v>
      </c>
      <c r="AB22" s="6">
        <v>4619.9998569179033</v>
      </c>
      <c r="AC22" s="6">
        <v>4606.1954799608548</v>
      </c>
      <c r="AD22" s="6">
        <v>4592.3911030038053</v>
      </c>
      <c r="AE22" s="6">
        <v>4578.5867260467567</v>
      </c>
      <c r="AF22" s="6">
        <v>4564.7823490897081</v>
      </c>
      <c r="AG22" s="6">
        <v>4550.9779721326604</v>
      </c>
      <c r="AH22" s="6">
        <v>4537.1735951756109</v>
      </c>
      <c r="AI22" s="6">
        <v>4523.3692182185623</v>
      </c>
      <c r="AJ22" s="6">
        <v>4509.5648412615146</v>
      </c>
      <c r="AK22" s="6">
        <v>4495.760464304466</v>
      </c>
      <c r="AL22" s="15">
        <v>4481.9560873474184</v>
      </c>
    </row>
    <row r="23" spans="1:38" ht="15.75" thickBot="1">
      <c r="A23" s="5" t="s">
        <v>24</v>
      </c>
      <c r="B23" s="7">
        <v>6441.4343990007874</v>
      </c>
      <c r="C23" s="7">
        <v>6441.4343990007874</v>
      </c>
      <c r="D23" s="7">
        <v>6441.4343990007874</v>
      </c>
      <c r="E23" s="7">
        <v>6441.4343990007874</v>
      </c>
      <c r="F23" s="7">
        <v>6441.4343990007874</v>
      </c>
      <c r="G23" s="7">
        <v>6441.4343990007874</v>
      </c>
      <c r="H23" s="7">
        <v>6441.4343990007874</v>
      </c>
      <c r="I23" s="7">
        <v>6441.4343990007874</v>
      </c>
      <c r="J23" s="7">
        <v>6441.4343990007874</v>
      </c>
      <c r="K23" s="7">
        <v>6441.4343990007874</v>
      </c>
      <c r="L23" s="7">
        <v>6441.4343990007874</v>
      </c>
      <c r="M23" s="7">
        <v>6441.4343990007874</v>
      </c>
      <c r="N23" s="7">
        <v>6441.4343990007874</v>
      </c>
      <c r="O23" s="7">
        <v>6441.4343990007874</v>
      </c>
      <c r="P23" s="7">
        <v>6441.4343990007874</v>
      </c>
      <c r="Q23" s="7">
        <v>6441.4343990007874</v>
      </c>
      <c r="R23" s="7">
        <v>6441.4343990007874</v>
      </c>
      <c r="S23" s="7">
        <v>6441.4343990007874</v>
      </c>
      <c r="T23" s="7">
        <v>6441.4343990007874</v>
      </c>
      <c r="U23" s="7">
        <v>6441.4343990007874</v>
      </c>
      <c r="V23" s="7">
        <v>6441.4343990007874</v>
      </c>
      <c r="W23" s="7">
        <v>6441.4343990007874</v>
      </c>
      <c r="X23" s="7">
        <v>6441.4343990007874</v>
      </c>
      <c r="Y23" s="7">
        <v>6441.4343990007874</v>
      </c>
      <c r="Z23" s="7">
        <v>6441.4343990007874</v>
      </c>
      <c r="AA23" s="7">
        <v>6441.4343990007874</v>
      </c>
      <c r="AB23" s="7">
        <v>6441.4343990007874</v>
      </c>
      <c r="AC23" s="7">
        <v>6441.4343990007874</v>
      </c>
      <c r="AD23" s="7">
        <v>6441.4343990007874</v>
      </c>
      <c r="AE23" s="7">
        <v>6441.4343990007874</v>
      </c>
      <c r="AF23" s="7">
        <v>6441.4343990007874</v>
      </c>
      <c r="AG23" s="7">
        <v>6441.4343990007874</v>
      </c>
      <c r="AH23" s="7">
        <v>6441.4343990007874</v>
      </c>
      <c r="AI23" s="7">
        <v>6441.4343990007874</v>
      </c>
      <c r="AJ23" s="7">
        <v>6441.4343990007874</v>
      </c>
      <c r="AK23" s="7">
        <v>6441.4343990007874</v>
      </c>
      <c r="AL23" s="16">
        <v>6441.4343990007874</v>
      </c>
    </row>
    <row r="24" spans="1:38" ht="15.75" thickTop="1">
      <c r="A24" s="4" t="s">
        <v>25</v>
      </c>
      <c r="B24" s="8">
        <v>7496.3552242668129</v>
      </c>
      <c r="C24" s="8">
        <v>7069.0226499491437</v>
      </c>
      <c r="D24" s="8">
        <v>6641.3780961128841</v>
      </c>
      <c r="E24" s="8">
        <v>6445.374342271266</v>
      </c>
      <c r="F24" s="8">
        <v>6249.3705884296469</v>
      </c>
      <c r="G24" s="8">
        <v>6053.3668345880287</v>
      </c>
      <c r="H24" s="8">
        <v>5857.3630807464087</v>
      </c>
      <c r="I24" s="8">
        <v>5619.7827730595982</v>
      </c>
      <c r="J24" s="8">
        <v>5382.2024653727894</v>
      </c>
      <c r="K24" s="8">
        <v>5144.622157685978</v>
      </c>
      <c r="L24" s="8">
        <v>5073.3480653799343</v>
      </c>
      <c r="M24" s="8">
        <v>5002.0739730738906</v>
      </c>
      <c r="N24" s="8">
        <v>4930.7998807678478</v>
      </c>
      <c r="O24" s="8">
        <v>4859.5257884618031</v>
      </c>
      <c r="P24" s="8">
        <v>4788.2516961557603</v>
      </c>
      <c r="Q24" s="8">
        <v>4716.9776038497166</v>
      </c>
      <c r="R24" s="8">
        <v>4645.7035115436747</v>
      </c>
      <c r="S24" s="8">
        <v>4610.0664653906524</v>
      </c>
      <c r="T24" s="8">
        <v>4574.429419237631</v>
      </c>
      <c r="U24" s="8">
        <v>4538.7923730846096</v>
      </c>
      <c r="V24" s="8">
        <v>4503.1553269315882</v>
      </c>
      <c r="W24" s="8">
        <v>4467.518280778565</v>
      </c>
      <c r="X24" s="8">
        <v>4431.8812346255436</v>
      </c>
      <c r="Y24" s="8">
        <v>4396.2441884725222</v>
      </c>
      <c r="Z24" s="8">
        <v>4360.6071423195008</v>
      </c>
      <c r="AA24" s="8">
        <v>4324.9700961664785</v>
      </c>
      <c r="AB24" s="8">
        <v>4289.3330500134589</v>
      </c>
      <c r="AC24" s="8">
        <v>4257.259708475739</v>
      </c>
      <c r="AD24" s="8">
        <v>4225.1863669380191</v>
      </c>
      <c r="AE24" s="8">
        <v>4193.1130254002992</v>
      </c>
      <c r="AF24" s="8">
        <v>4161.0396838625802</v>
      </c>
      <c r="AG24" s="8">
        <v>4128.9663423248603</v>
      </c>
      <c r="AH24" s="8">
        <v>4096.8930007871404</v>
      </c>
      <c r="AI24" s="8">
        <v>4064.8196592494205</v>
      </c>
      <c r="AJ24" s="8">
        <v>4032.7463177117011</v>
      </c>
      <c r="AK24" s="8">
        <v>4000.6729761739816</v>
      </c>
      <c r="AL24" s="17">
        <v>3968.5996346362635</v>
      </c>
    </row>
    <row r="25" spans="1:38">
      <c r="A25" s="3" t="s">
        <v>26</v>
      </c>
      <c r="B25" s="6">
        <v>7496.3552242668129</v>
      </c>
      <c r="C25" s="6">
        <v>7344.28091346579</v>
      </c>
      <c r="D25" s="6">
        <v>7191.8946231461759</v>
      </c>
      <c r="E25" s="6">
        <v>7000.8099221583207</v>
      </c>
      <c r="F25" s="6">
        <v>6809.7252211704645</v>
      </c>
      <c r="G25" s="6">
        <v>6618.6405201826092</v>
      </c>
      <c r="H25" s="6">
        <v>6427.5558191947548</v>
      </c>
      <c r="I25" s="6">
        <v>6189.9755115079442</v>
      </c>
      <c r="J25" s="6">
        <v>5952.3952038211337</v>
      </c>
      <c r="K25" s="6">
        <v>5714.8148961343231</v>
      </c>
      <c r="L25" s="6">
        <v>5684.2688565745893</v>
      </c>
      <c r="M25" s="6">
        <v>5653.7228170148574</v>
      </c>
      <c r="N25" s="6">
        <v>5623.1767774551245</v>
      </c>
      <c r="O25" s="6">
        <v>5592.6307378953925</v>
      </c>
      <c r="P25" s="6">
        <v>5562.0846983356605</v>
      </c>
      <c r="Q25" s="6">
        <v>5531.5386587759276</v>
      </c>
      <c r="R25" s="6">
        <v>5500.992619216192</v>
      </c>
      <c r="S25" s="6">
        <v>5486.7378007549833</v>
      </c>
      <c r="T25" s="6">
        <v>5472.4829822937763</v>
      </c>
      <c r="U25" s="6">
        <v>5458.2281638325676</v>
      </c>
      <c r="V25" s="6">
        <v>5443.9733453713598</v>
      </c>
      <c r="W25" s="6">
        <v>5429.718526910151</v>
      </c>
      <c r="X25" s="6">
        <v>5415.4637084489432</v>
      </c>
      <c r="Y25" s="6">
        <v>5401.2088899877353</v>
      </c>
      <c r="Z25" s="6">
        <v>5386.9540715265266</v>
      </c>
      <c r="AA25" s="6">
        <v>5372.6992530653179</v>
      </c>
      <c r="AB25" s="6">
        <v>5358.4444346041073</v>
      </c>
      <c r="AC25" s="6">
        <v>5342.2419427788582</v>
      </c>
      <c r="AD25" s="6">
        <v>5326.0394509536109</v>
      </c>
      <c r="AE25" s="6">
        <v>5309.8369591283627</v>
      </c>
      <c r="AF25" s="6">
        <v>5293.6344673031135</v>
      </c>
      <c r="AG25" s="6">
        <v>5277.4319754778662</v>
      </c>
      <c r="AH25" s="6">
        <v>5261.229483652618</v>
      </c>
      <c r="AI25" s="6">
        <v>5245.0269918273707</v>
      </c>
      <c r="AJ25" s="6">
        <v>5228.8245000021225</v>
      </c>
      <c r="AK25" s="6">
        <v>5212.6220081768752</v>
      </c>
      <c r="AL25" s="15">
        <v>5196.4195163516224</v>
      </c>
    </row>
    <row r="26" spans="1:38" ht="15.75" thickBot="1">
      <c r="A26" s="5" t="s">
        <v>27</v>
      </c>
      <c r="B26" s="7">
        <v>7496.3552242668129</v>
      </c>
      <c r="C26" s="7">
        <v>7496.3552242668129</v>
      </c>
      <c r="D26" s="7">
        <v>7496.3552242668129</v>
      </c>
      <c r="E26" s="7">
        <v>7496.3552242668129</v>
      </c>
      <c r="F26" s="7">
        <v>7496.3552242668129</v>
      </c>
      <c r="G26" s="7">
        <v>7496.3552242668129</v>
      </c>
      <c r="H26" s="7">
        <v>7496.3552242668129</v>
      </c>
      <c r="I26" s="7">
        <v>7496.3552242668129</v>
      </c>
      <c r="J26" s="7">
        <v>7496.3552242668129</v>
      </c>
      <c r="K26" s="7">
        <v>7496.3552242668129</v>
      </c>
      <c r="L26" s="7">
        <v>7496.3552242668129</v>
      </c>
      <c r="M26" s="7">
        <v>7496.3552242668129</v>
      </c>
      <c r="N26" s="7">
        <v>7496.3552242668129</v>
      </c>
      <c r="O26" s="7">
        <v>7496.3552242668129</v>
      </c>
      <c r="P26" s="7">
        <v>7496.3552242668129</v>
      </c>
      <c r="Q26" s="7">
        <v>7496.3552242668129</v>
      </c>
      <c r="R26" s="7">
        <v>7496.3552242668129</v>
      </c>
      <c r="S26" s="7">
        <v>7496.3552242668129</v>
      </c>
      <c r="T26" s="7">
        <v>7496.3552242668129</v>
      </c>
      <c r="U26" s="7">
        <v>7496.3552242668129</v>
      </c>
      <c r="V26" s="7">
        <v>7496.3552242668129</v>
      </c>
      <c r="W26" s="7">
        <v>7496.3552242668129</v>
      </c>
      <c r="X26" s="7">
        <v>7496.3552242668129</v>
      </c>
      <c r="Y26" s="7">
        <v>7496.3552242668129</v>
      </c>
      <c r="Z26" s="7">
        <v>7496.3552242668129</v>
      </c>
      <c r="AA26" s="7">
        <v>7496.3552242668129</v>
      </c>
      <c r="AB26" s="7">
        <v>7496.3552242668129</v>
      </c>
      <c r="AC26" s="7">
        <v>7496.3552242668129</v>
      </c>
      <c r="AD26" s="7">
        <v>7496.3552242668129</v>
      </c>
      <c r="AE26" s="7">
        <v>7496.3552242668129</v>
      </c>
      <c r="AF26" s="7">
        <v>7496.3552242668129</v>
      </c>
      <c r="AG26" s="7">
        <v>7496.3552242668129</v>
      </c>
      <c r="AH26" s="7">
        <v>7496.3552242668129</v>
      </c>
      <c r="AI26" s="7">
        <v>7496.3552242668129</v>
      </c>
      <c r="AJ26" s="7">
        <v>7496.3552242668129</v>
      </c>
      <c r="AK26" s="7">
        <v>7496.3552242668129</v>
      </c>
      <c r="AL26" s="16">
        <v>7496.3552242668129</v>
      </c>
    </row>
    <row r="27" spans="1:38" ht="15.75" thickTop="1">
      <c r="A27" s="4" t="s">
        <v>28</v>
      </c>
      <c r="B27" s="8">
        <v>7496.3552242668866</v>
      </c>
      <c r="C27" s="8">
        <v>7069.0226499491437</v>
      </c>
      <c r="D27" s="8">
        <v>6641.3780961128841</v>
      </c>
      <c r="E27" s="8">
        <v>6445.374342271266</v>
      </c>
      <c r="F27" s="8">
        <v>6249.3705884296469</v>
      </c>
      <c r="G27" s="8">
        <v>6053.3668345880287</v>
      </c>
      <c r="H27" s="8">
        <v>5857.3630807464087</v>
      </c>
      <c r="I27" s="8">
        <v>5619.7827730595982</v>
      </c>
      <c r="J27" s="8">
        <v>5382.2024653727894</v>
      </c>
      <c r="K27" s="8">
        <v>5144.622157685978</v>
      </c>
      <c r="L27" s="8">
        <v>5073.3480653799343</v>
      </c>
      <c r="M27" s="8">
        <v>5002.0739730738906</v>
      </c>
      <c r="N27" s="8">
        <v>4930.7998807678478</v>
      </c>
      <c r="O27" s="8">
        <v>4859.5257884618031</v>
      </c>
      <c r="P27" s="8">
        <v>4788.2516961557603</v>
      </c>
      <c r="Q27" s="8">
        <v>4716.9776038497166</v>
      </c>
      <c r="R27" s="8">
        <v>4645.7035115436747</v>
      </c>
      <c r="S27" s="8">
        <v>4610.0664653906524</v>
      </c>
      <c r="T27" s="8">
        <v>4574.429419237631</v>
      </c>
      <c r="U27" s="8">
        <v>4538.7923730846096</v>
      </c>
      <c r="V27" s="8">
        <v>4503.1553269315882</v>
      </c>
      <c r="W27" s="8">
        <v>4467.518280778565</v>
      </c>
      <c r="X27" s="8">
        <v>4431.8812346255436</v>
      </c>
      <c r="Y27" s="8">
        <v>4396.2441884725222</v>
      </c>
      <c r="Z27" s="8">
        <v>4360.6071423195008</v>
      </c>
      <c r="AA27" s="8">
        <v>4324.9700961664785</v>
      </c>
      <c r="AB27" s="8">
        <v>4289.3330500134589</v>
      </c>
      <c r="AC27" s="8">
        <v>4257.259708475739</v>
      </c>
      <c r="AD27" s="8">
        <v>4225.1863669380191</v>
      </c>
      <c r="AE27" s="8">
        <v>4193.1130254002992</v>
      </c>
      <c r="AF27" s="8">
        <v>4161.0396838625802</v>
      </c>
      <c r="AG27" s="8">
        <v>4128.9663423248603</v>
      </c>
      <c r="AH27" s="8">
        <v>4096.8930007871404</v>
      </c>
      <c r="AI27" s="8">
        <v>4064.8196592494205</v>
      </c>
      <c r="AJ27" s="8">
        <v>4032.7463177117011</v>
      </c>
      <c r="AK27" s="8">
        <v>4000.6729761739816</v>
      </c>
      <c r="AL27" s="17">
        <v>3968.5996346362635</v>
      </c>
    </row>
    <row r="28" spans="1:38">
      <c r="A28" s="3" t="s">
        <v>29</v>
      </c>
      <c r="B28" s="6">
        <v>7496.3552242668866</v>
      </c>
      <c r="C28" s="6">
        <v>7344.28091346579</v>
      </c>
      <c r="D28" s="6">
        <v>7191.8946231461759</v>
      </c>
      <c r="E28" s="6">
        <v>7000.8099221583207</v>
      </c>
      <c r="F28" s="6">
        <v>6809.7252211704645</v>
      </c>
      <c r="G28" s="6">
        <v>6618.6405201826092</v>
      </c>
      <c r="H28" s="6">
        <v>6427.5558191947548</v>
      </c>
      <c r="I28" s="6">
        <v>6189.9755115079442</v>
      </c>
      <c r="J28" s="6">
        <v>5952.3952038211337</v>
      </c>
      <c r="K28" s="6">
        <v>5714.8148961343231</v>
      </c>
      <c r="L28" s="6">
        <v>5684.2688565745893</v>
      </c>
      <c r="M28" s="6">
        <v>5653.7228170148574</v>
      </c>
      <c r="N28" s="6">
        <v>5623.1767774551245</v>
      </c>
      <c r="O28" s="6">
        <v>5592.6307378953925</v>
      </c>
      <c r="P28" s="6">
        <v>5562.0846983356605</v>
      </c>
      <c r="Q28" s="6">
        <v>5531.5386587759276</v>
      </c>
      <c r="R28" s="6">
        <v>5500.992619216192</v>
      </c>
      <c r="S28" s="6">
        <v>5486.7378007549833</v>
      </c>
      <c r="T28" s="6">
        <v>5472.4829822937763</v>
      </c>
      <c r="U28" s="6">
        <v>5458.2281638325676</v>
      </c>
      <c r="V28" s="6">
        <v>5443.9733453713598</v>
      </c>
      <c r="W28" s="6">
        <v>5429.718526910151</v>
      </c>
      <c r="X28" s="6">
        <v>5415.4637084489432</v>
      </c>
      <c r="Y28" s="6">
        <v>5401.2088899877353</v>
      </c>
      <c r="Z28" s="6">
        <v>5386.9540715265266</v>
      </c>
      <c r="AA28" s="6">
        <v>5372.6992530653179</v>
      </c>
      <c r="AB28" s="6">
        <v>5358.4444346041073</v>
      </c>
      <c r="AC28" s="6">
        <v>5342.2419427788582</v>
      </c>
      <c r="AD28" s="6">
        <v>5326.0394509536109</v>
      </c>
      <c r="AE28" s="6">
        <v>5309.8369591283627</v>
      </c>
      <c r="AF28" s="6">
        <v>5293.6344673031135</v>
      </c>
      <c r="AG28" s="6">
        <v>5277.4319754778662</v>
      </c>
      <c r="AH28" s="6">
        <v>5261.229483652618</v>
      </c>
      <c r="AI28" s="6">
        <v>5245.0269918273707</v>
      </c>
      <c r="AJ28" s="6">
        <v>5228.8245000021225</v>
      </c>
      <c r="AK28" s="6">
        <v>5212.6220081768752</v>
      </c>
      <c r="AL28" s="15">
        <v>5196.4195163516224</v>
      </c>
    </row>
    <row r="29" spans="1:38" ht="15.75" thickBot="1">
      <c r="A29" s="5" t="s">
        <v>30</v>
      </c>
      <c r="B29" s="7">
        <v>7496.3552242668866</v>
      </c>
      <c r="C29" s="7">
        <v>7496.3552242668866</v>
      </c>
      <c r="D29" s="7">
        <v>7496.3552242668866</v>
      </c>
      <c r="E29" s="7">
        <v>7496.3552242668866</v>
      </c>
      <c r="F29" s="7">
        <v>7496.3552242668866</v>
      </c>
      <c r="G29" s="7">
        <v>7496.3552242668866</v>
      </c>
      <c r="H29" s="7">
        <v>7496.3552242668866</v>
      </c>
      <c r="I29" s="7">
        <v>7496.3552242668866</v>
      </c>
      <c r="J29" s="7">
        <v>7496.3552242668866</v>
      </c>
      <c r="K29" s="7">
        <v>7496.3552242668866</v>
      </c>
      <c r="L29" s="7">
        <v>7496.3552242668866</v>
      </c>
      <c r="M29" s="7">
        <v>7496.3552242668866</v>
      </c>
      <c r="N29" s="7">
        <v>7496.3552242668866</v>
      </c>
      <c r="O29" s="7">
        <v>7496.3552242668866</v>
      </c>
      <c r="P29" s="7">
        <v>7496.3552242668866</v>
      </c>
      <c r="Q29" s="7">
        <v>7496.3552242668866</v>
      </c>
      <c r="R29" s="7">
        <v>7496.3552242668866</v>
      </c>
      <c r="S29" s="7">
        <v>7496.3552242668866</v>
      </c>
      <c r="T29" s="7">
        <v>7496.3552242668866</v>
      </c>
      <c r="U29" s="7">
        <v>7496.3552242668866</v>
      </c>
      <c r="V29" s="7">
        <v>7496.3552242668866</v>
      </c>
      <c r="W29" s="7">
        <v>7496.3552242668866</v>
      </c>
      <c r="X29" s="7">
        <v>7496.3552242668866</v>
      </c>
      <c r="Y29" s="7">
        <v>7496.3552242668866</v>
      </c>
      <c r="Z29" s="7">
        <v>7496.3552242668866</v>
      </c>
      <c r="AA29" s="7">
        <v>7496.3552242668866</v>
      </c>
      <c r="AB29" s="7">
        <v>7496.3552242668866</v>
      </c>
      <c r="AC29" s="7">
        <v>7496.3552242668866</v>
      </c>
      <c r="AD29" s="7">
        <v>7496.3552242668866</v>
      </c>
      <c r="AE29" s="7">
        <v>7496.3552242668866</v>
      </c>
      <c r="AF29" s="7">
        <v>7496.3552242668866</v>
      </c>
      <c r="AG29" s="7">
        <v>7496.3552242668866</v>
      </c>
      <c r="AH29" s="7">
        <v>7496.3552242668866</v>
      </c>
      <c r="AI29" s="7">
        <v>7496.3552242668866</v>
      </c>
      <c r="AJ29" s="7">
        <v>7496.3552242668866</v>
      </c>
      <c r="AK29" s="7">
        <v>7496.3552242668866</v>
      </c>
      <c r="AL29" s="16">
        <v>7496.3552242668866</v>
      </c>
    </row>
    <row r="30" spans="1:38" ht="15.75" thickTop="1">
      <c r="A30" s="4" t="s">
        <v>31</v>
      </c>
      <c r="B30" s="8">
        <v>7496.3552242668766</v>
      </c>
      <c r="C30" s="8">
        <v>7069.0226499491437</v>
      </c>
      <c r="D30" s="8">
        <v>6641.3780961128841</v>
      </c>
      <c r="E30" s="8">
        <v>6445.374342271266</v>
      </c>
      <c r="F30" s="8">
        <v>6249.3705884296469</v>
      </c>
      <c r="G30" s="8">
        <v>6053.3668345880287</v>
      </c>
      <c r="H30" s="8">
        <v>5857.3630807464087</v>
      </c>
      <c r="I30" s="8">
        <v>5619.7827730595982</v>
      </c>
      <c r="J30" s="8">
        <v>5382.2024653727894</v>
      </c>
      <c r="K30" s="8">
        <v>5144.622157685978</v>
      </c>
      <c r="L30" s="8">
        <v>5073.3480653799343</v>
      </c>
      <c r="M30" s="8">
        <v>5002.0739730738906</v>
      </c>
      <c r="N30" s="8">
        <v>4930.7998807678478</v>
      </c>
      <c r="O30" s="8">
        <v>4859.5257884618031</v>
      </c>
      <c r="P30" s="8">
        <v>4788.2516961557603</v>
      </c>
      <c r="Q30" s="8">
        <v>4716.9776038497166</v>
      </c>
      <c r="R30" s="8">
        <v>4645.7035115436747</v>
      </c>
      <c r="S30" s="8">
        <v>4610.0664653906524</v>
      </c>
      <c r="T30" s="8">
        <v>4574.429419237631</v>
      </c>
      <c r="U30" s="8">
        <v>4538.7923730846096</v>
      </c>
      <c r="V30" s="8">
        <v>4503.1553269315882</v>
      </c>
      <c r="W30" s="8">
        <v>4467.518280778565</v>
      </c>
      <c r="X30" s="8">
        <v>4431.8812346255436</v>
      </c>
      <c r="Y30" s="8">
        <v>4396.2441884725222</v>
      </c>
      <c r="Z30" s="8">
        <v>4360.6071423195008</v>
      </c>
      <c r="AA30" s="8">
        <v>4324.9700961664785</v>
      </c>
      <c r="AB30" s="8">
        <v>4289.3330500134589</v>
      </c>
      <c r="AC30" s="8">
        <v>4257.259708475739</v>
      </c>
      <c r="AD30" s="8">
        <v>4225.1863669380191</v>
      </c>
      <c r="AE30" s="8">
        <v>4193.1130254002992</v>
      </c>
      <c r="AF30" s="8">
        <v>4161.0396838625802</v>
      </c>
      <c r="AG30" s="8">
        <v>4128.9663423248603</v>
      </c>
      <c r="AH30" s="8">
        <v>4096.8930007871404</v>
      </c>
      <c r="AI30" s="8">
        <v>4064.8196592494205</v>
      </c>
      <c r="AJ30" s="8">
        <v>4032.7463177117011</v>
      </c>
      <c r="AK30" s="8">
        <v>4000.6729761739816</v>
      </c>
      <c r="AL30" s="17">
        <v>3968.5996346362635</v>
      </c>
    </row>
    <row r="31" spans="1:38">
      <c r="A31" s="3" t="s">
        <v>32</v>
      </c>
      <c r="B31" s="6">
        <v>7496.3552242668766</v>
      </c>
      <c r="C31" s="6">
        <v>7344.28091346579</v>
      </c>
      <c r="D31" s="6">
        <v>7191.8946231461759</v>
      </c>
      <c r="E31" s="6">
        <v>7000.8099221583207</v>
      </c>
      <c r="F31" s="6">
        <v>6809.7252211704645</v>
      </c>
      <c r="G31" s="6">
        <v>6618.6405201826092</v>
      </c>
      <c r="H31" s="6">
        <v>6427.5558191947548</v>
      </c>
      <c r="I31" s="6">
        <v>6189.9755115079442</v>
      </c>
      <c r="J31" s="6">
        <v>5952.3952038211337</v>
      </c>
      <c r="K31" s="6">
        <v>5714.8148961343231</v>
      </c>
      <c r="L31" s="6">
        <v>5684.2688565745893</v>
      </c>
      <c r="M31" s="6">
        <v>5653.7228170148574</v>
      </c>
      <c r="N31" s="6">
        <v>5623.1767774551245</v>
      </c>
      <c r="O31" s="6">
        <v>5592.6307378953925</v>
      </c>
      <c r="P31" s="6">
        <v>5562.0846983356605</v>
      </c>
      <c r="Q31" s="6">
        <v>5531.5386587759276</v>
      </c>
      <c r="R31" s="6">
        <v>5500.992619216192</v>
      </c>
      <c r="S31" s="6">
        <v>5486.7378007549833</v>
      </c>
      <c r="T31" s="6">
        <v>5472.4829822937763</v>
      </c>
      <c r="U31" s="6">
        <v>5458.2281638325676</v>
      </c>
      <c r="V31" s="6">
        <v>5443.9733453713598</v>
      </c>
      <c r="W31" s="6">
        <v>5429.718526910151</v>
      </c>
      <c r="X31" s="6">
        <v>5415.4637084489432</v>
      </c>
      <c r="Y31" s="6">
        <v>5401.2088899877353</v>
      </c>
      <c r="Z31" s="6">
        <v>5386.9540715265266</v>
      </c>
      <c r="AA31" s="6">
        <v>5372.6992530653179</v>
      </c>
      <c r="AB31" s="6">
        <v>5358.4444346041073</v>
      </c>
      <c r="AC31" s="6">
        <v>5342.2419427788582</v>
      </c>
      <c r="AD31" s="6">
        <v>5326.0394509536109</v>
      </c>
      <c r="AE31" s="6">
        <v>5309.8369591283627</v>
      </c>
      <c r="AF31" s="6">
        <v>5293.6344673031135</v>
      </c>
      <c r="AG31" s="6">
        <v>5277.4319754778662</v>
      </c>
      <c r="AH31" s="6">
        <v>5261.229483652618</v>
      </c>
      <c r="AI31" s="6">
        <v>5245.0269918273707</v>
      </c>
      <c r="AJ31" s="6">
        <v>5228.8245000021225</v>
      </c>
      <c r="AK31" s="6">
        <v>5212.6220081768752</v>
      </c>
      <c r="AL31" s="15">
        <v>5196.4195163516224</v>
      </c>
    </row>
    <row r="32" spans="1:38">
      <c r="A32" s="5" t="s">
        <v>33</v>
      </c>
      <c r="B32" s="11">
        <v>7496.3552242668766</v>
      </c>
      <c r="C32" s="11">
        <v>7496.3552242668766</v>
      </c>
      <c r="D32" s="11">
        <v>7496.3552242668766</v>
      </c>
      <c r="E32" s="11">
        <v>7496.3552242668766</v>
      </c>
      <c r="F32" s="11">
        <v>7496.3552242668766</v>
      </c>
      <c r="G32" s="11">
        <v>7496.3552242668766</v>
      </c>
      <c r="H32" s="11">
        <v>7496.3552242668766</v>
      </c>
      <c r="I32" s="11">
        <v>7496.3552242668766</v>
      </c>
      <c r="J32" s="11">
        <v>7496.3552242668766</v>
      </c>
      <c r="K32" s="11">
        <v>7496.3552242668766</v>
      </c>
      <c r="L32" s="11">
        <v>7496.3552242668766</v>
      </c>
      <c r="M32" s="11">
        <v>7496.3552242668766</v>
      </c>
      <c r="N32" s="11">
        <v>7496.3552242668766</v>
      </c>
      <c r="O32" s="11">
        <v>7496.3552242668766</v>
      </c>
      <c r="P32" s="11">
        <v>7496.3552242668766</v>
      </c>
      <c r="Q32" s="11">
        <v>7496.3552242668766</v>
      </c>
      <c r="R32" s="11">
        <v>7496.3552242668766</v>
      </c>
      <c r="S32" s="11">
        <v>7496.3552242668766</v>
      </c>
      <c r="T32" s="11">
        <v>7496.3552242668766</v>
      </c>
      <c r="U32" s="11">
        <v>7496.3552242668766</v>
      </c>
      <c r="V32" s="11">
        <v>7496.3552242668766</v>
      </c>
      <c r="W32" s="11">
        <v>7496.3552242668766</v>
      </c>
      <c r="X32" s="11">
        <v>7496.3552242668766</v>
      </c>
      <c r="Y32" s="11">
        <v>7496.3552242668766</v>
      </c>
      <c r="Z32" s="11">
        <v>7496.3552242668766</v>
      </c>
      <c r="AA32" s="11">
        <v>7496.3552242668766</v>
      </c>
      <c r="AB32" s="11">
        <v>7496.3552242668766</v>
      </c>
      <c r="AC32" s="11">
        <v>7496.3552242668766</v>
      </c>
      <c r="AD32" s="11">
        <v>7496.3552242668766</v>
      </c>
      <c r="AE32" s="11">
        <v>7496.3552242668766</v>
      </c>
      <c r="AF32" s="11">
        <v>7496.3552242668766</v>
      </c>
      <c r="AG32" s="11">
        <v>7496.3552242668766</v>
      </c>
      <c r="AH32" s="11">
        <v>7496.3552242668766</v>
      </c>
      <c r="AI32" s="11">
        <v>7496.3552242668766</v>
      </c>
      <c r="AJ32" s="11">
        <v>7496.3552242668766</v>
      </c>
      <c r="AK32" s="11">
        <v>7496.3552242668766</v>
      </c>
      <c r="AL32" s="20">
        <v>7496.3552242668766</v>
      </c>
    </row>
    <row r="33" spans="1:38">
      <c r="A33" s="5" t="s">
        <v>33</v>
      </c>
      <c r="B33" s="11">
        <v>2109.3723055923051</v>
      </c>
      <c r="C33" s="11">
        <v>2185.7300754837097</v>
      </c>
      <c r="D33" s="11">
        <v>2261.6210678751049</v>
      </c>
      <c r="E33" s="11">
        <v>2261.6210678751049</v>
      </c>
      <c r="F33" s="11">
        <v>2261.6210678751049</v>
      </c>
      <c r="G33" s="11">
        <v>2261.6210678751049</v>
      </c>
      <c r="H33" s="11">
        <v>2261.6210678751049</v>
      </c>
      <c r="I33" s="11">
        <v>2261.6210678751049</v>
      </c>
      <c r="J33" s="11">
        <v>2261.6210678751049</v>
      </c>
      <c r="K33" s="11">
        <v>2261.6210678751049</v>
      </c>
      <c r="L33" s="11">
        <v>2261.6210678751049</v>
      </c>
      <c r="M33" s="11">
        <v>2261.6210678751049</v>
      </c>
      <c r="N33" s="11">
        <v>2261.6210678751049</v>
      </c>
      <c r="O33" s="11">
        <v>2261.6210678751049</v>
      </c>
      <c r="P33" s="11">
        <v>2261.6210678751049</v>
      </c>
      <c r="Q33" s="11">
        <v>2261.6210678751049</v>
      </c>
      <c r="R33" s="11">
        <v>2261.6210678751049</v>
      </c>
      <c r="S33" s="11">
        <v>2261.6210678751049</v>
      </c>
      <c r="T33" s="11">
        <v>2261.6210678751049</v>
      </c>
      <c r="U33" s="11">
        <v>2261.6210678751049</v>
      </c>
      <c r="V33" s="11">
        <v>2261.6210678751049</v>
      </c>
      <c r="W33" s="11">
        <v>2261.6210678751049</v>
      </c>
      <c r="X33" s="11">
        <v>2261.6210678751049</v>
      </c>
      <c r="Y33" s="11">
        <v>2261.6210678751049</v>
      </c>
      <c r="Z33" s="11">
        <v>2261.6210678751049</v>
      </c>
      <c r="AA33" s="11">
        <v>2261.6210678751049</v>
      </c>
      <c r="AB33" s="11">
        <v>2261.6210678751049</v>
      </c>
      <c r="AC33" s="11">
        <v>2261.6210678751049</v>
      </c>
      <c r="AD33" s="11">
        <v>2261.6210678751049</v>
      </c>
      <c r="AE33" s="11">
        <v>2261.6210678751049</v>
      </c>
      <c r="AF33" s="11">
        <v>2261.6210678751049</v>
      </c>
      <c r="AG33" s="11">
        <v>2261.6210678751049</v>
      </c>
      <c r="AH33" s="11">
        <v>2261.6210678751049</v>
      </c>
      <c r="AI33" s="11">
        <v>2261.6210678751049</v>
      </c>
      <c r="AJ33" s="11">
        <v>2261.6210678751049</v>
      </c>
      <c r="AK33" s="11">
        <v>2261.6210678751049</v>
      </c>
      <c r="AL33" s="20">
        <v>2261.6210678751049</v>
      </c>
    </row>
    <row r="35" spans="1:38" ht="15.75" thickBot="1"/>
    <row r="36" spans="1:38">
      <c r="A36" s="40" t="s">
        <v>34</v>
      </c>
      <c r="B36" s="22" t="s">
        <v>35</v>
      </c>
      <c r="C36" s="23">
        <v>8.7774567208018048</v>
      </c>
      <c r="D36" s="24">
        <v>99.931380000000061</v>
      </c>
      <c r="E36" s="25">
        <v>410.95622202983998</v>
      </c>
    </row>
    <row r="37" spans="1:38">
      <c r="A37" s="41" t="s">
        <v>36</v>
      </c>
      <c r="B37" s="26" t="s">
        <v>37</v>
      </c>
      <c r="C37" s="27">
        <v>8.3152925334702807</v>
      </c>
      <c r="D37" s="28">
        <v>200.02224000000001</v>
      </c>
      <c r="E37" s="29">
        <v>808.73529985512107</v>
      </c>
    </row>
    <row r="38" spans="1:38">
      <c r="A38" s="42" t="s">
        <v>38</v>
      </c>
      <c r="B38" s="30" t="s">
        <v>39</v>
      </c>
      <c r="C38" s="31">
        <v>8.1176641061196033</v>
      </c>
      <c r="D38" s="32">
        <v>399.85985999999798</v>
      </c>
      <c r="E38" s="33">
        <v>1610.1594567478826</v>
      </c>
    </row>
    <row r="39" spans="1:38">
      <c r="A39" s="41" t="s">
        <v>40</v>
      </c>
      <c r="B39" s="26" t="s">
        <v>41</v>
      </c>
      <c r="C39" s="27">
        <v>7.8996639450975223</v>
      </c>
      <c r="D39" s="28">
        <v>799.92821999999671</v>
      </c>
      <c r="E39" s="29">
        <v>3199.1971438803639</v>
      </c>
    </row>
    <row r="40" spans="1:38">
      <c r="A40" s="42" t="s">
        <v>42</v>
      </c>
      <c r="B40" s="30" t="s">
        <v>43</v>
      </c>
      <c r="C40" s="31">
        <v>7.5161936083507603</v>
      </c>
      <c r="D40" s="32">
        <v>1600.1278800000223</v>
      </c>
      <c r="E40" s="33">
        <v>6238.3249315000585</v>
      </c>
    </row>
    <row r="41" spans="1:38">
      <c r="A41" s="41" t="s">
        <v>44</v>
      </c>
      <c r="B41" s="26" t="s">
        <v>45</v>
      </c>
      <c r="C41" s="27">
        <v>6.9233635714827031</v>
      </c>
      <c r="D41" s="28">
        <v>1600.111140000037</v>
      </c>
      <c r="E41" s="29">
        <v>5567.3177390668898</v>
      </c>
    </row>
    <row r="42" spans="1:38">
      <c r="A42" s="42" t="s">
        <v>46</v>
      </c>
      <c r="B42" s="30" t="s">
        <v>47</v>
      </c>
      <c r="C42" s="31">
        <v>6.1862849847457628</v>
      </c>
      <c r="D42" s="32">
        <v>1600.0144800000312</v>
      </c>
      <c r="E42" s="33">
        <v>4561.2844265073945</v>
      </c>
    </row>
    <row r="43" spans="1:38">
      <c r="A43" s="41" t="s">
        <v>48</v>
      </c>
      <c r="B43" s="26" t="s">
        <v>49</v>
      </c>
      <c r="C43" s="27">
        <v>5.4652529414235085</v>
      </c>
      <c r="D43" s="28">
        <v>1599.9396000000058</v>
      </c>
      <c r="E43" s="29">
        <v>3513.3194257063192</v>
      </c>
    </row>
    <row r="44" spans="1:38">
      <c r="A44" s="42" t="s">
        <v>50</v>
      </c>
      <c r="B44" s="30" t="s">
        <v>51</v>
      </c>
      <c r="C44" s="31">
        <v>4.8016685621295681</v>
      </c>
      <c r="D44" s="32">
        <v>1600.031280000014</v>
      </c>
      <c r="E44" s="33">
        <v>2597.3205274310508</v>
      </c>
    </row>
    <row r="45" spans="1:38" ht="15.75" thickBot="1">
      <c r="A45" s="43" t="s">
        <v>52</v>
      </c>
      <c r="B45" s="34" t="s">
        <v>53</v>
      </c>
      <c r="C45" s="35">
        <v>4.0187250220898614</v>
      </c>
      <c r="D45" s="36">
        <v>1140.1134000000116</v>
      </c>
      <c r="E45" s="37">
        <v>1099.0835936265578</v>
      </c>
    </row>
    <row r="46" spans="1:38" ht="15.75" thickBot="1">
      <c r="A46" s="44" t="s">
        <v>54</v>
      </c>
      <c r="B46" s="38"/>
      <c r="C46" s="38"/>
      <c r="D46" s="39">
        <v>10640.079480000117</v>
      </c>
      <c r="E46" s="45">
        <v>29605.698766351499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5006-0218-4E7A-8198-7B7FBEA72C38}">
  <dimension ref="A1:AL11"/>
  <sheetViews>
    <sheetView workbookViewId="0">
      <selection activeCell="B2" sqref="B2"/>
    </sheetView>
  </sheetViews>
  <sheetFormatPr defaultRowHeight="15"/>
  <cols>
    <col min="1" max="1" width="20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2024.2031346704669</v>
      </c>
      <c r="C2">
        <f t="shared" ref="C2:AL2" si="0">AVERAGE(C3:C11)</f>
        <v>1942.4171494312561</v>
      </c>
      <c r="D2">
        <f t="shared" si="0"/>
        <v>1855.6695766509754</v>
      </c>
      <c r="E2">
        <f t="shared" si="0"/>
        <v>1768.9220038706942</v>
      </c>
      <c r="F2">
        <f t="shared" si="0"/>
        <v>1682.1744310904132</v>
      </c>
      <c r="G2">
        <f t="shared" si="0"/>
        <v>1595.426858310132</v>
      </c>
      <c r="H2">
        <f t="shared" si="0"/>
        <v>1508.6792855298509</v>
      </c>
      <c r="I2">
        <f t="shared" si="0"/>
        <v>1467.1953584778112</v>
      </c>
      <c r="J2">
        <f t="shared" si="0"/>
        <v>1425.7114314257715</v>
      </c>
      <c r="K2">
        <f t="shared" si="0"/>
        <v>1384.2275043737318</v>
      </c>
      <c r="L2">
        <f t="shared" si="0"/>
        <v>1342.7435773216919</v>
      </c>
      <c r="M2">
        <f t="shared" si="0"/>
        <v>1301.2596502696522</v>
      </c>
      <c r="N2">
        <f t="shared" si="0"/>
        <v>1287.6407021864234</v>
      </c>
      <c r="O2">
        <f t="shared" si="0"/>
        <v>1274.0217541031948</v>
      </c>
      <c r="P2">
        <f t="shared" si="0"/>
        <v>1260.4028060199657</v>
      </c>
      <c r="Q2">
        <f t="shared" si="0"/>
        <v>1246.7838579367367</v>
      </c>
      <c r="R2">
        <f t="shared" si="0"/>
        <v>1233.1649098535079</v>
      </c>
      <c r="S2">
        <f t="shared" si="0"/>
        <v>1224.6757717107703</v>
      </c>
      <c r="T2">
        <f t="shared" si="0"/>
        <v>1216.1866335680327</v>
      </c>
      <c r="U2">
        <f t="shared" si="0"/>
        <v>1207.6974954252953</v>
      </c>
      <c r="V2">
        <f t="shared" si="0"/>
        <v>1199.2083572825575</v>
      </c>
      <c r="W2">
        <f t="shared" si="0"/>
        <v>1190.7192191398199</v>
      </c>
      <c r="X2">
        <f t="shared" si="0"/>
        <v>1182.2300809970825</v>
      </c>
      <c r="Y2">
        <f t="shared" si="0"/>
        <v>1173.7409428543449</v>
      </c>
      <c r="Z2">
        <f t="shared" si="0"/>
        <v>1165.2518047116073</v>
      </c>
      <c r="AA2">
        <f t="shared" si="0"/>
        <v>1156.7626665688697</v>
      </c>
      <c r="AB2">
        <f t="shared" si="0"/>
        <v>1148.2735284261321</v>
      </c>
      <c r="AC2">
        <f t="shared" si="0"/>
        <v>1141.0149607822045</v>
      </c>
      <c r="AD2">
        <f t="shared" si="0"/>
        <v>1133.7563931382765</v>
      </c>
      <c r="AE2">
        <f t="shared" si="0"/>
        <v>1126.4978254943487</v>
      </c>
      <c r="AF2">
        <f t="shared" si="0"/>
        <v>1119.2392578504209</v>
      </c>
      <c r="AG2">
        <f t="shared" si="0"/>
        <v>1111.9806902064931</v>
      </c>
      <c r="AH2">
        <f t="shared" si="0"/>
        <v>1104.7221225625653</v>
      </c>
      <c r="AI2">
        <f t="shared" si="0"/>
        <v>1097.4635549186376</v>
      </c>
      <c r="AJ2">
        <f t="shared" si="0"/>
        <v>1090.2049872747095</v>
      </c>
      <c r="AK2">
        <f t="shared" si="0"/>
        <v>1082.9464196307817</v>
      </c>
      <c r="AL2">
        <f t="shared" si="0"/>
        <v>1075.687851986854</v>
      </c>
    </row>
    <row r="3" spans="1:38">
      <c r="A3" t="s">
        <v>56</v>
      </c>
      <c r="B3">
        <v>2024.2031346704669</v>
      </c>
      <c r="C3">
        <v>1942.4171494312561</v>
      </c>
      <c r="D3">
        <v>1780.8856607714097</v>
      </c>
      <c r="E3">
        <v>1619.3541721115635</v>
      </c>
      <c r="F3">
        <v>1457.822683451717</v>
      </c>
      <c r="G3">
        <v>1296.2911947918706</v>
      </c>
      <c r="H3">
        <v>1134.7597061320239</v>
      </c>
      <c r="I3">
        <v>1079.2504286020223</v>
      </c>
      <c r="J3">
        <v>1023.7411510720208</v>
      </c>
      <c r="K3">
        <v>968.23187354201934</v>
      </c>
      <c r="L3">
        <v>912.72259601201779</v>
      </c>
      <c r="M3">
        <v>857.21331848201658</v>
      </c>
      <c r="N3">
        <v>829.06601548708466</v>
      </c>
      <c r="O3">
        <v>800.91871249215274</v>
      </c>
      <c r="P3">
        <v>772.77140949722082</v>
      </c>
      <c r="Q3">
        <v>744.62410650228901</v>
      </c>
      <c r="R3">
        <v>716.47680350735709</v>
      </c>
      <c r="S3">
        <v>701.25500121788423</v>
      </c>
      <c r="T3">
        <v>686.03319892841125</v>
      </c>
      <c r="U3">
        <v>670.81139663893828</v>
      </c>
      <c r="V3">
        <v>655.58959434946541</v>
      </c>
      <c r="W3">
        <v>640.36779205999244</v>
      </c>
      <c r="X3">
        <v>625.14598977051958</v>
      </c>
      <c r="Y3">
        <v>609.9241874810466</v>
      </c>
      <c r="Z3">
        <v>594.70238519157374</v>
      </c>
      <c r="AA3">
        <v>579.48058290210076</v>
      </c>
      <c r="AB3">
        <v>564.2587806126279</v>
      </c>
      <c r="AC3">
        <v>551.12828850601011</v>
      </c>
      <c r="AD3">
        <v>537.99779639939231</v>
      </c>
      <c r="AE3">
        <v>524.86730429277452</v>
      </c>
      <c r="AF3">
        <v>511.73681218615667</v>
      </c>
      <c r="AG3">
        <v>498.60632007953876</v>
      </c>
      <c r="AH3">
        <v>485.47582797292097</v>
      </c>
      <c r="AI3">
        <v>472.34533586630317</v>
      </c>
      <c r="AJ3">
        <v>459.21484375968538</v>
      </c>
      <c r="AK3">
        <v>446.08435165306759</v>
      </c>
      <c r="AL3">
        <v>432.95385954644968</v>
      </c>
    </row>
    <row r="4" spans="1:38">
      <c r="A4" t="s">
        <v>57</v>
      </c>
      <c r="B4">
        <v>2024.2031346704669</v>
      </c>
      <c r="C4">
        <v>1942.4171494312561</v>
      </c>
      <c r="D4">
        <v>1843.7059197502595</v>
      </c>
      <c r="E4">
        <v>1744.9946900692628</v>
      </c>
      <c r="F4">
        <v>1646.2834603882663</v>
      </c>
      <c r="G4">
        <v>1547.5722307072697</v>
      </c>
      <c r="H4">
        <v>1448.8610010262726</v>
      </c>
      <c r="I4">
        <v>1379.918497400155</v>
      </c>
      <c r="J4">
        <v>1310.9759937740373</v>
      </c>
      <c r="K4">
        <v>1242.0334901479196</v>
      </c>
      <c r="L4">
        <v>1173.0909865218018</v>
      </c>
      <c r="M4">
        <v>1104.1484828956843</v>
      </c>
      <c r="N4">
        <v>1091.4389416409294</v>
      </c>
      <c r="O4">
        <v>1078.7294003861748</v>
      </c>
      <c r="P4">
        <v>1066.0198591314199</v>
      </c>
      <c r="Q4">
        <v>1053.3103178766653</v>
      </c>
      <c r="R4">
        <v>1040.6007766219102</v>
      </c>
      <c r="S4">
        <v>1030.3551644831705</v>
      </c>
      <c r="T4">
        <v>1020.1095523444308</v>
      </c>
      <c r="U4">
        <v>1009.8639402056911</v>
      </c>
      <c r="V4">
        <v>999.61832806695122</v>
      </c>
      <c r="W4">
        <v>989.37271592821162</v>
      </c>
      <c r="X4">
        <v>979.12710378947179</v>
      </c>
      <c r="Y4">
        <v>968.88149165073207</v>
      </c>
      <c r="Z4">
        <v>958.63587951199224</v>
      </c>
      <c r="AA4">
        <v>948.39026737325253</v>
      </c>
      <c r="AB4">
        <v>938.14465523451304</v>
      </c>
      <c r="AC4">
        <v>929.49944440934723</v>
      </c>
      <c r="AD4">
        <v>920.85423358418154</v>
      </c>
      <c r="AE4">
        <v>912.20902275901585</v>
      </c>
      <c r="AF4">
        <v>903.56381193385005</v>
      </c>
      <c r="AG4">
        <v>894.91860110868447</v>
      </c>
      <c r="AH4">
        <v>886.27339028351878</v>
      </c>
      <c r="AI4">
        <v>877.62817945835297</v>
      </c>
      <c r="AJ4">
        <v>868.98296863318728</v>
      </c>
      <c r="AK4">
        <v>860.33775780802159</v>
      </c>
      <c r="AL4">
        <v>851.69254698285602</v>
      </c>
    </row>
    <row r="5" spans="1:38">
      <c r="A5" t="s">
        <v>58</v>
      </c>
      <c r="B5">
        <v>2024.2031346704669</v>
      </c>
      <c r="C5">
        <v>1942.4171494312561</v>
      </c>
      <c r="D5">
        <v>1942.4171494312561</v>
      </c>
      <c r="E5">
        <v>1942.4171494312561</v>
      </c>
      <c r="F5">
        <v>1942.4171494312561</v>
      </c>
      <c r="G5">
        <v>1942.4171494312561</v>
      </c>
      <c r="H5">
        <v>1942.4171494312561</v>
      </c>
      <c r="I5">
        <v>1942.4171494312561</v>
      </c>
      <c r="J5">
        <v>1942.4171494312561</v>
      </c>
      <c r="K5">
        <v>1942.4171494312561</v>
      </c>
      <c r="L5">
        <v>1942.4171494312561</v>
      </c>
      <c r="M5">
        <v>1942.4171494312561</v>
      </c>
      <c r="N5">
        <v>1942.4171494312561</v>
      </c>
      <c r="O5">
        <v>1942.4171494312561</v>
      </c>
      <c r="P5">
        <v>1942.4171494312561</v>
      </c>
      <c r="Q5">
        <v>1942.4171494312561</v>
      </c>
      <c r="R5">
        <v>1942.4171494312561</v>
      </c>
      <c r="S5">
        <v>1942.4171494312561</v>
      </c>
      <c r="T5">
        <v>1942.4171494312561</v>
      </c>
      <c r="U5">
        <v>1942.4171494312561</v>
      </c>
      <c r="V5">
        <v>1942.4171494312561</v>
      </c>
      <c r="W5">
        <v>1942.4171494312561</v>
      </c>
      <c r="X5">
        <v>1942.4171494312561</v>
      </c>
      <c r="Y5">
        <v>1942.4171494312561</v>
      </c>
      <c r="Z5">
        <v>1942.4171494312561</v>
      </c>
      <c r="AA5">
        <v>1942.4171494312561</v>
      </c>
      <c r="AB5">
        <v>1942.4171494312561</v>
      </c>
      <c r="AC5">
        <v>1942.4171494312561</v>
      </c>
      <c r="AD5">
        <v>1942.4171494312561</v>
      </c>
      <c r="AE5">
        <v>1942.4171494312561</v>
      </c>
      <c r="AF5">
        <v>1942.4171494312561</v>
      </c>
      <c r="AG5">
        <v>1942.4171494312561</v>
      </c>
      <c r="AH5">
        <v>1942.4171494312561</v>
      </c>
      <c r="AI5">
        <v>1942.4171494312561</v>
      </c>
      <c r="AJ5">
        <v>1942.4171494312561</v>
      </c>
      <c r="AK5">
        <v>1942.4171494312561</v>
      </c>
      <c r="AL5">
        <v>1942.4171494312561</v>
      </c>
    </row>
    <row r="6" spans="1:38">
      <c r="A6" t="s">
        <v>59</v>
      </c>
      <c r="B6">
        <v>2024.2031346704669</v>
      </c>
      <c r="C6">
        <v>1942.4171494312561</v>
      </c>
      <c r="D6">
        <v>1780.8856607714097</v>
      </c>
      <c r="E6">
        <v>1619.3541721115635</v>
      </c>
      <c r="F6">
        <v>1457.822683451717</v>
      </c>
      <c r="G6">
        <v>1296.2911947918706</v>
      </c>
      <c r="H6">
        <v>1134.7597061320239</v>
      </c>
      <c r="I6">
        <v>1079.2504286020223</v>
      </c>
      <c r="J6">
        <v>1023.7411510720208</v>
      </c>
      <c r="K6">
        <v>968.23187354201934</v>
      </c>
      <c r="L6">
        <v>912.72259601201779</v>
      </c>
      <c r="M6">
        <v>857.21331848201658</v>
      </c>
      <c r="N6">
        <v>829.06601548708466</v>
      </c>
      <c r="O6">
        <v>800.91871249215274</v>
      </c>
      <c r="P6">
        <v>772.77140949722082</v>
      </c>
      <c r="Q6">
        <v>744.62410650228901</v>
      </c>
      <c r="R6">
        <v>716.47680350735709</v>
      </c>
      <c r="S6">
        <v>701.25500121788423</v>
      </c>
      <c r="T6">
        <v>686.03319892841125</v>
      </c>
      <c r="U6">
        <v>670.81139663893828</v>
      </c>
      <c r="V6">
        <v>655.58959434946541</v>
      </c>
      <c r="W6">
        <v>640.36779205999244</v>
      </c>
      <c r="X6">
        <v>625.14598977051958</v>
      </c>
      <c r="Y6">
        <v>609.9241874810466</v>
      </c>
      <c r="Z6">
        <v>594.70238519157374</v>
      </c>
      <c r="AA6">
        <v>579.48058290210076</v>
      </c>
      <c r="AB6">
        <v>564.2587806126279</v>
      </c>
      <c r="AC6">
        <v>551.12828850601011</v>
      </c>
      <c r="AD6">
        <v>537.99779639939231</v>
      </c>
      <c r="AE6">
        <v>524.86730429277452</v>
      </c>
      <c r="AF6">
        <v>511.73681218615667</v>
      </c>
      <c r="AG6">
        <v>498.60632007953876</v>
      </c>
      <c r="AH6">
        <v>485.47582797292097</v>
      </c>
      <c r="AI6">
        <v>472.34533586630317</v>
      </c>
      <c r="AJ6">
        <v>459.21484375968538</v>
      </c>
      <c r="AK6">
        <v>446.08435165306759</v>
      </c>
      <c r="AL6">
        <v>432.95385954644968</v>
      </c>
    </row>
    <row r="7" spans="1:38">
      <c r="A7" t="s">
        <v>60</v>
      </c>
      <c r="B7">
        <v>2024.2031346704669</v>
      </c>
      <c r="C7">
        <v>1942.4171494312561</v>
      </c>
      <c r="D7">
        <v>1843.7059197502595</v>
      </c>
      <c r="E7">
        <v>1744.9946900692628</v>
      </c>
      <c r="F7">
        <v>1646.2834603882663</v>
      </c>
      <c r="G7">
        <v>1547.5722307072697</v>
      </c>
      <c r="H7">
        <v>1448.8610010262726</v>
      </c>
      <c r="I7">
        <v>1379.918497400155</v>
      </c>
      <c r="J7">
        <v>1310.9759937740373</v>
      </c>
      <c r="K7">
        <v>1242.0334901479196</v>
      </c>
      <c r="L7">
        <v>1173.0909865218018</v>
      </c>
      <c r="M7">
        <v>1104.1484828956843</v>
      </c>
      <c r="N7">
        <v>1091.4389416409294</v>
      </c>
      <c r="O7">
        <v>1078.7294003861748</v>
      </c>
      <c r="P7">
        <v>1066.0198591314199</v>
      </c>
      <c r="Q7">
        <v>1053.3103178766653</v>
      </c>
      <c r="R7">
        <v>1040.6007766219102</v>
      </c>
      <c r="S7">
        <v>1030.3551644831705</v>
      </c>
      <c r="T7">
        <v>1020.1095523444308</v>
      </c>
      <c r="U7">
        <v>1009.8639402056911</v>
      </c>
      <c r="V7">
        <v>999.61832806695122</v>
      </c>
      <c r="W7">
        <v>989.37271592821162</v>
      </c>
      <c r="X7">
        <v>979.12710378947179</v>
      </c>
      <c r="Y7">
        <v>968.88149165073207</v>
      </c>
      <c r="Z7">
        <v>958.63587951199224</v>
      </c>
      <c r="AA7">
        <v>948.39026737325253</v>
      </c>
      <c r="AB7">
        <v>938.14465523451304</v>
      </c>
      <c r="AC7">
        <v>929.49944440934723</v>
      </c>
      <c r="AD7">
        <v>920.85423358418154</v>
      </c>
      <c r="AE7">
        <v>912.20902275901585</v>
      </c>
      <c r="AF7">
        <v>903.56381193385005</v>
      </c>
      <c r="AG7">
        <v>894.91860110868447</v>
      </c>
      <c r="AH7">
        <v>886.27339028351878</v>
      </c>
      <c r="AI7">
        <v>877.62817945835297</v>
      </c>
      <c r="AJ7">
        <v>868.98296863318728</v>
      </c>
      <c r="AK7">
        <v>860.33775780802159</v>
      </c>
      <c r="AL7">
        <v>851.69254698285602</v>
      </c>
    </row>
    <row r="8" spans="1:38">
      <c r="A8" t="s">
        <v>61</v>
      </c>
      <c r="B8">
        <v>2024.2031346704669</v>
      </c>
      <c r="C8">
        <v>1942.4171494312561</v>
      </c>
      <c r="D8">
        <v>1942.4171494312561</v>
      </c>
      <c r="E8">
        <v>1942.4171494312561</v>
      </c>
      <c r="F8">
        <v>1942.4171494312561</v>
      </c>
      <c r="G8">
        <v>1942.4171494312561</v>
      </c>
      <c r="H8">
        <v>1942.4171494312561</v>
      </c>
      <c r="I8">
        <v>1942.4171494312561</v>
      </c>
      <c r="J8">
        <v>1942.4171494312561</v>
      </c>
      <c r="K8">
        <v>1942.4171494312561</v>
      </c>
      <c r="L8">
        <v>1942.4171494312561</v>
      </c>
      <c r="M8">
        <v>1942.4171494312561</v>
      </c>
      <c r="N8">
        <v>1942.4171494312561</v>
      </c>
      <c r="O8">
        <v>1942.4171494312561</v>
      </c>
      <c r="P8">
        <v>1942.4171494312561</v>
      </c>
      <c r="Q8">
        <v>1942.4171494312561</v>
      </c>
      <c r="R8">
        <v>1942.4171494312561</v>
      </c>
      <c r="S8">
        <v>1942.4171494312561</v>
      </c>
      <c r="T8">
        <v>1942.4171494312561</v>
      </c>
      <c r="U8">
        <v>1942.4171494312561</v>
      </c>
      <c r="V8">
        <v>1942.4171494312561</v>
      </c>
      <c r="W8">
        <v>1942.4171494312561</v>
      </c>
      <c r="X8">
        <v>1942.4171494312561</v>
      </c>
      <c r="Y8">
        <v>1942.4171494312561</v>
      </c>
      <c r="Z8">
        <v>1942.4171494312561</v>
      </c>
      <c r="AA8">
        <v>1942.4171494312561</v>
      </c>
      <c r="AB8">
        <v>1942.4171494312561</v>
      </c>
      <c r="AC8">
        <v>1942.4171494312561</v>
      </c>
      <c r="AD8">
        <v>1942.4171494312561</v>
      </c>
      <c r="AE8">
        <v>1942.4171494312561</v>
      </c>
      <c r="AF8">
        <v>1942.4171494312561</v>
      </c>
      <c r="AG8">
        <v>1942.4171494312561</v>
      </c>
      <c r="AH8">
        <v>1942.4171494312561</v>
      </c>
      <c r="AI8">
        <v>1942.4171494312561</v>
      </c>
      <c r="AJ8">
        <v>1942.4171494312561</v>
      </c>
      <c r="AK8">
        <v>1942.4171494312561</v>
      </c>
      <c r="AL8">
        <v>1942.4171494312561</v>
      </c>
    </row>
    <row r="9" spans="1:38">
      <c r="A9" t="s">
        <v>62</v>
      </c>
      <c r="B9">
        <v>2024.2031346704669</v>
      </c>
      <c r="C9">
        <v>1942.4171494312561</v>
      </c>
      <c r="D9">
        <v>1780.8856607714097</v>
      </c>
      <c r="E9">
        <v>1619.3541721115635</v>
      </c>
      <c r="F9">
        <v>1457.822683451717</v>
      </c>
      <c r="G9">
        <v>1296.2911947918706</v>
      </c>
      <c r="H9">
        <v>1134.7597061320239</v>
      </c>
      <c r="I9">
        <v>1079.2504286020223</v>
      </c>
      <c r="J9">
        <v>1023.7411510720208</v>
      </c>
      <c r="K9">
        <v>968.23187354201934</v>
      </c>
      <c r="L9">
        <v>912.72259601201779</v>
      </c>
      <c r="M9">
        <v>857.21331848201658</v>
      </c>
      <c r="N9">
        <v>829.06601548708466</v>
      </c>
      <c r="O9">
        <v>800.91871249215274</v>
      </c>
      <c r="P9">
        <v>772.77140949722082</v>
      </c>
      <c r="Q9">
        <v>744.62410650228901</v>
      </c>
      <c r="R9">
        <v>716.47680350735709</v>
      </c>
      <c r="S9">
        <v>701.25500121788423</v>
      </c>
      <c r="T9">
        <v>686.03319892841125</v>
      </c>
      <c r="U9">
        <v>670.81139663893828</v>
      </c>
      <c r="V9">
        <v>655.58959434946541</v>
      </c>
      <c r="W9">
        <v>640.36779205999244</v>
      </c>
      <c r="X9">
        <v>625.14598977051958</v>
      </c>
      <c r="Y9">
        <v>609.9241874810466</v>
      </c>
      <c r="Z9">
        <v>594.70238519157374</v>
      </c>
      <c r="AA9">
        <v>579.48058290210076</v>
      </c>
      <c r="AB9">
        <v>564.2587806126279</v>
      </c>
      <c r="AC9">
        <v>551.12828850601011</v>
      </c>
      <c r="AD9">
        <v>537.99779639939231</v>
      </c>
      <c r="AE9">
        <v>524.86730429277452</v>
      </c>
      <c r="AF9">
        <v>511.73681218615667</v>
      </c>
      <c r="AG9">
        <v>498.60632007953876</v>
      </c>
      <c r="AH9">
        <v>485.47582797292097</v>
      </c>
      <c r="AI9">
        <v>472.34533586630317</v>
      </c>
      <c r="AJ9">
        <v>459.21484375968538</v>
      </c>
      <c r="AK9">
        <v>446.08435165306759</v>
      </c>
      <c r="AL9">
        <v>432.95385954644968</v>
      </c>
    </row>
    <row r="10" spans="1:38">
      <c r="A10" t="s">
        <v>63</v>
      </c>
      <c r="B10">
        <v>2024.2031346704669</v>
      </c>
      <c r="C10">
        <v>1942.4171494312561</v>
      </c>
      <c r="D10">
        <v>1843.7059197502595</v>
      </c>
      <c r="E10">
        <v>1744.9946900692628</v>
      </c>
      <c r="F10">
        <v>1646.2834603882663</v>
      </c>
      <c r="G10">
        <v>1547.5722307072697</v>
      </c>
      <c r="H10">
        <v>1448.8610010262726</v>
      </c>
      <c r="I10">
        <v>1379.918497400155</v>
      </c>
      <c r="J10">
        <v>1310.9759937740373</v>
      </c>
      <c r="K10">
        <v>1242.0334901479196</v>
      </c>
      <c r="L10">
        <v>1173.0909865218018</v>
      </c>
      <c r="M10">
        <v>1104.1484828956843</v>
      </c>
      <c r="N10">
        <v>1091.4389416409294</v>
      </c>
      <c r="O10">
        <v>1078.7294003861748</v>
      </c>
      <c r="P10">
        <v>1066.0198591314199</v>
      </c>
      <c r="Q10">
        <v>1053.3103178766653</v>
      </c>
      <c r="R10">
        <v>1040.6007766219102</v>
      </c>
      <c r="S10">
        <v>1030.3551644831705</v>
      </c>
      <c r="T10">
        <v>1020.1095523444308</v>
      </c>
      <c r="U10">
        <v>1009.8639402056911</v>
      </c>
      <c r="V10">
        <v>999.61832806695122</v>
      </c>
      <c r="W10">
        <v>989.37271592821162</v>
      </c>
      <c r="X10">
        <v>979.12710378947179</v>
      </c>
      <c r="Y10">
        <v>968.88149165073207</v>
      </c>
      <c r="Z10">
        <v>958.63587951199224</v>
      </c>
      <c r="AA10">
        <v>948.39026737325253</v>
      </c>
      <c r="AB10">
        <v>938.14465523451304</v>
      </c>
      <c r="AC10">
        <v>929.49944440934723</v>
      </c>
      <c r="AD10">
        <v>920.85423358418154</v>
      </c>
      <c r="AE10">
        <v>912.20902275901585</v>
      </c>
      <c r="AF10">
        <v>903.56381193385005</v>
      </c>
      <c r="AG10">
        <v>894.91860110868447</v>
      </c>
      <c r="AH10">
        <v>886.27339028351878</v>
      </c>
      <c r="AI10">
        <v>877.62817945835297</v>
      </c>
      <c r="AJ10">
        <v>868.98296863318728</v>
      </c>
      <c r="AK10">
        <v>860.33775780802159</v>
      </c>
      <c r="AL10">
        <v>851.69254698285602</v>
      </c>
    </row>
    <row r="11" spans="1:38">
      <c r="A11" t="s">
        <v>64</v>
      </c>
      <c r="B11">
        <v>2024.2031346704669</v>
      </c>
      <c r="C11">
        <v>1942.4171494312561</v>
      </c>
      <c r="D11">
        <v>1942.4171494312561</v>
      </c>
      <c r="E11">
        <v>1942.4171494312561</v>
      </c>
      <c r="F11">
        <v>1942.4171494312561</v>
      </c>
      <c r="G11">
        <v>1942.4171494312561</v>
      </c>
      <c r="H11">
        <v>1942.4171494312561</v>
      </c>
      <c r="I11">
        <v>1942.4171494312561</v>
      </c>
      <c r="J11">
        <v>1942.4171494312561</v>
      </c>
      <c r="K11">
        <v>1942.4171494312561</v>
      </c>
      <c r="L11">
        <v>1942.4171494312561</v>
      </c>
      <c r="M11">
        <v>1942.4171494312561</v>
      </c>
      <c r="N11">
        <v>1942.4171494312561</v>
      </c>
      <c r="O11">
        <v>1942.4171494312561</v>
      </c>
      <c r="P11">
        <v>1942.4171494312561</v>
      </c>
      <c r="Q11">
        <v>1942.4171494312561</v>
      </c>
      <c r="R11">
        <v>1942.4171494312561</v>
      </c>
      <c r="S11">
        <v>1942.4171494312561</v>
      </c>
      <c r="T11">
        <v>1942.4171494312561</v>
      </c>
      <c r="U11">
        <v>1942.4171494312561</v>
      </c>
      <c r="V11">
        <v>1942.4171494312561</v>
      </c>
      <c r="W11">
        <v>1942.4171494312561</v>
      </c>
      <c r="X11">
        <v>1942.4171494312561</v>
      </c>
      <c r="Y11">
        <v>1942.4171494312561</v>
      </c>
      <c r="Z11">
        <v>1942.4171494312561</v>
      </c>
      <c r="AA11">
        <v>1942.4171494312561</v>
      </c>
      <c r="AB11">
        <v>1942.4171494312561</v>
      </c>
      <c r="AC11">
        <v>1942.4171494312561</v>
      </c>
      <c r="AD11">
        <v>1942.4171494312561</v>
      </c>
      <c r="AE11">
        <v>1942.4171494312561</v>
      </c>
      <c r="AF11">
        <v>1942.4171494312561</v>
      </c>
      <c r="AG11">
        <v>1942.4171494312561</v>
      </c>
      <c r="AH11">
        <v>1942.4171494312561</v>
      </c>
      <c r="AI11">
        <v>1942.4171494312561</v>
      </c>
      <c r="AJ11">
        <v>1942.4171494312561</v>
      </c>
      <c r="AK11">
        <v>1942.4171494312561</v>
      </c>
      <c r="AL11">
        <v>1942.4171494312561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5600-602D-464C-9FEE-DD8BE476CEED}">
  <dimension ref="A1:AL11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2699.0704726412873</v>
      </c>
      <c r="C2">
        <f t="shared" ref="C2:AL2" si="0">AVERAGE(C3:C11)</f>
        <v>2249.1145940782958</v>
      </c>
      <c r="D2">
        <f t="shared" si="0"/>
        <v>2150.803088292595</v>
      </c>
      <c r="E2">
        <f t="shared" si="0"/>
        <v>2052.4915825068942</v>
      </c>
      <c r="F2">
        <f t="shared" si="0"/>
        <v>1954.1800767211935</v>
      </c>
      <c r="G2">
        <f t="shared" si="0"/>
        <v>1855.8685709354929</v>
      </c>
      <c r="H2">
        <f t="shared" si="0"/>
        <v>1757.5570651497915</v>
      </c>
      <c r="I2">
        <f t="shared" si="0"/>
        <v>1717.059103495103</v>
      </c>
      <c r="J2">
        <f t="shared" si="0"/>
        <v>1676.5611418404142</v>
      </c>
      <c r="K2">
        <f t="shared" si="0"/>
        <v>1636.063180185726</v>
      </c>
      <c r="L2">
        <f t="shared" si="0"/>
        <v>1595.5652185310371</v>
      </c>
      <c r="M2">
        <f t="shared" si="0"/>
        <v>1555.0672568763484</v>
      </c>
      <c r="N2">
        <f t="shared" si="0"/>
        <v>1541.087482121364</v>
      </c>
      <c r="O2">
        <f t="shared" si="0"/>
        <v>1527.1077073663796</v>
      </c>
      <c r="P2">
        <f t="shared" si="0"/>
        <v>1513.1279326113954</v>
      </c>
      <c r="Q2">
        <f t="shared" si="0"/>
        <v>1499.148157856411</v>
      </c>
      <c r="R2">
        <f t="shared" si="0"/>
        <v>1485.1683831014266</v>
      </c>
      <c r="S2">
        <f t="shared" si="0"/>
        <v>1475.9808177493478</v>
      </c>
      <c r="T2">
        <f t="shared" si="0"/>
        <v>1466.7932523972693</v>
      </c>
      <c r="U2">
        <f t="shared" si="0"/>
        <v>1457.6056870451903</v>
      </c>
      <c r="V2">
        <f t="shared" si="0"/>
        <v>1448.4181216931117</v>
      </c>
      <c r="W2">
        <f t="shared" si="0"/>
        <v>1439.2305563410328</v>
      </c>
      <c r="X2">
        <f t="shared" si="0"/>
        <v>1430.0429909889544</v>
      </c>
      <c r="Y2">
        <f t="shared" si="0"/>
        <v>1420.8554256368755</v>
      </c>
      <c r="Z2">
        <f t="shared" si="0"/>
        <v>1411.6678602847965</v>
      </c>
      <c r="AA2">
        <f t="shared" si="0"/>
        <v>1402.4802949327179</v>
      </c>
      <c r="AB2">
        <f t="shared" si="0"/>
        <v>1393.2927295806392</v>
      </c>
      <c r="AC2">
        <f t="shared" si="0"/>
        <v>1389.6088933169713</v>
      </c>
      <c r="AD2">
        <f t="shared" si="0"/>
        <v>1385.9250570533031</v>
      </c>
      <c r="AE2">
        <f t="shared" si="0"/>
        <v>1382.2412207896352</v>
      </c>
      <c r="AF2">
        <f t="shared" si="0"/>
        <v>1378.5573845259669</v>
      </c>
      <c r="AG2">
        <f t="shared" si="0"/>
        <v>1374.8735482622994</v>
      </c>
      <c r="AH2">
        <f t="shared" si="0"/>
        <v>1371.1897119986315</v>
      </c>
      <c r="AI2">
        <f t="shared" si="0"/>
        <v>1367.5058757349636</v>
      </c>
      <c r="AJ2">
        <f t="shared" si="0"/>
        <v>1363.8220394712953</v>
      </c>
      <c r="AK2">
        <f t="shared" si="0"/>
        <v>1360.1382032076274</v>
      </c>
      <c r="AL2">
        <f t="shared" si="0"/>
        <v>1356.4543669439595</v>
      </c>
    </row>
    <row r="3" spans="1:38">
      <c r="A3" t="s">
        <v>77</v>
      </c>
      <c r="B3">
        <v>2699.0704726412869</v>
      </c>
      <c r="C3">
        <v>2249.1145940782962</v>
      </c>
      <c r="D3">
        <v>2034.1634520312932</v>
      </c>
      <c r="E3">
        <v>1819.2123099842902</v>
      </c>
      <c r="F3">
        <v>1604.2611679372872</v>
      </c>
      <c r="G3">
        <v>1389.3100258902841</v>
      </c>
      <c r="H3">
        <v>1174.3588838432811</v>
      </c>
      <c r="I3">
        <v>1137.1140878078711</v>
      </c>
      <c r="J3">
        <v>1099.8692917724609</v>
      </c>
      <c r="K3">
        <v>1062.6244957370507</v>
      </c>
      <c r="L3">
        <v>1025.3796997016407</v>
      </c>
      <c r="M3">
        <v>988.13490366623034</v>
      </c>
      <c r="N3">
        <v>977.73348362763841</v>
      </c>
      <c r="O3">
        <v>967.33206358904647</v>
      </c>
      <c r="P3">
        <v>956.93064355045465</v>
      </c>
      <c r="Q3">
        <v>946.52922351186271</v>
      </c>
      <c r="R3">
        <v>936.12780347327077</v>
      </c>
      <c r="S3">
        <v>930.92709345397486</v>
      </c>
      <c r="T3">
        <v>925.72638343467884</v>
      </c>
      <c r="U3">
        <v>920.52567341538293</v>
      </c>
      <c r="V3">
        <v>915.32496339608701</v>
      </c>
      <c r="W3">
        <v>910.1242533767911</v>
      </c>
      <c r="X3">
        <v>904.92354335749519</v>
      </c>
      <c r="Y3">
        <v>899.72283333819917</v>
      </c>
      <c r="Z3">
        <v>894.52212331890325</v>
      </c>
      <c r="AA3">
        <v>889.32141329960734</v>
      </c>
      <c r="AB3">
        <v>884.12070328031132</v>
      </c>
      <c r="AC3">
        <v>878.91999326101541</v>
      </c>
      <c r="AD3">
        <v>873.71928324171949</v>
      </c>
      <c r="AE3">
        <v>868.51857322242347</v>
      </c>
      <c r="AF3">
        <v>863.31786320312756</v>
      </c>
      <c r="AG3">
        <v>858.11715318383165</v>
      </c>
      <c r="AH3">
        <v>852.91644316453562</v>
      </c>
      <c r="AI3">
        <v>847.71573314523971</v>
      </c>
      <c r="AJ3">
        <v>842.51502312594369</v>
      </c>
      <c r="AK3">
        <v>837.31431310664777</v>
      </c>
      <c r="AL3">
        <v>832.11360308735186</v>
      </c>
    </row>
    <row r="4" spans="1:38">
      <c r="A4" t="s">
        <v>78</v>
      </c>
      <c r="B4">
        <v>2699.0704726412869</v>
      </c>
      <c r="C4">
        <v>2249.1145940782962</v>
      </c>
      <c r="D4">
        <v>2169.1312187681965</v>
      </c>
      <c r="E4">
        <v>2089.1478434580968</v>
      </c>
      <c r="F4">
        <v>2009.164468147997</v>
      </c>
      <c r="G4">
        <v>1929.1810928378975</v>
      </c>
      <c r="H4">
        <v>1849.1977175277975</v>
      </c>
      <c r="I4">
        <v>1764.9486285991418</v>
      </c>
      <c r="J4">
        <v>1680.6995396704858</v>
      </c>
      <c r="K4">
        <v>1596.4504507418301</v>
      </c>
      <c r="L4">
        <v>1512.2013618131743</v>
      </c>
      <c r="M4">
        <v>1427.9522728845182</v>
      </c>
      <c r="N4">
        <v>1396.4143686581572</v>
      </c>
      <c r="O4">
        <v>1364.8764644317962</v>
      </c>
      <c r="P4">
        <v>1333.3385602054352</v>
      </c>
      <c r="Q4">
        <v>1301.800655979074</v>
      </c>
      <c r="R4">
        <v>1270.2627517527126</v>
      </c>
      <c r="S4">
        <v>1247.9007657157724</v>
      </c>
      <c r="T4">
        <v>1225.5387796788323</v>
      </c>
      <c r="U4">
        <v>1203.1767936418921</v>
      </c>
      <c r="V4">
        <v>1180.8148076049517</v>
      </c>
      <c r="W4">
        <v>1158.4528215680111</v>
      </c>
      <c r="X4">
        <v>1136.090835531071</v>
      </c>
      <c r="Y4">
        <v>1113.7288494941306</v>
      </c>
      <c r="Z4">
        <v>1091.3668634571902</v>
      </c>
      <c r="AA4">
        <v>1069.0048774202498</v>
      </c>
      <c r="AB4">
        <v>1046.6428913833097</v>
      </c>
      <c r="AC4">
        <v>1040.7920926116019</v>
      </c>
      <c r="AD4">
        <v>1034.9412938398939</v>
      </c>
      <c r="AE4">
        <v>1029.0904950681859</v>
      </c>
      <c r="AF4">
        <v>1023.2396962964781</v>
      </c>
      <c r="AG4">
        <v>1017.3888975247701</v>
      </c>
      <c r="AH4">
        <v>1011.5380987530621</v>
      </c>
      <c r="AI4">
        <v>1005.6872999813542</v>
      </c>
      <c r="AJ4">
        <v>999.83650120964626</v>
      </c>
      <c r="AK4">
        <v>993.98570243793836</v>
      </c>
      <c r="AL4">
        <v>988.13490366623034</v>
      </c>
    </row>
    <row r="5" spans="1:38">
      <c r="A5" t="s">
        <v>79</v>
      </c>
      <c r="B5">
        <v>2699.0704726412869</v>
      </c>
      <c r="C5">
        <v>2249.1145940782962</v>
      </c>
      <c r="D5">
        <v>2249.1145940782962</v>
      </c>
      <c r="E5">
        <v>2249.1145940782962</v>
      </c>
      <c r="F5">
        <v>2249.1145940782962</v>
      </c>
      <c r="G5">
        <v>2249.1145940782962</v>
      </c>
      <c r="H5">
        <v>2249.1145940782962</v>
      </c>
      <c r="I5">
        <v>2249.1145940782962</v>
      </c>
      <c r="J5">
        <v>2249.1145940782962</v>
      </c>
      <c r="K5">
        <v>2249.1145940782962</v>
      </c>
      <c r="L5">
        <v>2249.1145940782962</v>
      </c>
      <c r="M5">
        <v>2249.1145940782962</v>
      </c>
      <c r="N5">
        <v>2249.1145940782962</v>
      </c>
      <c r="O5">
        <v>2249.1145940782962</v>
      </c>
      <c r="P5">
        <v>2249.1145940782962</v>
      </c>
      <c r="Q5">
        <v>2249.1145940782962</v>
      </c>
      <c r="R5">
        <v>2249.1145940782962</v>
      </c>
      <c r="S5">
        <v>2249.1145940782962</v>
      </c>
      <c r="T5">
        <v>2249.1145940782962</v>
      </c>
      <c r="U5">
        <v>2249.1145940782962</v>
      </c>
      <c r="V5">
        <v>2249.1145940782962</v>
      </c>
      <c r="W5">
        <v>2249.1145940782962</v>
      </c>
      <c r="X5">
        <v>2249.1145940782962</v>
      </c>
      <c r="Y5">
        <v>2249.1145940782962</v>
      </c>
      <c r="Z5">
        <v>2249.1145940782962</v>
      </c>
      <c r="AA5">
        <v>2249.1145940782962</v>
      </c>
      <c r="AB5">
        <v>2249.1145940782962</v>
      </c>
      <c r="AC5">
        <v>2249.1145940782962</v>
      </c>
      <c r="AD5">
        <v>2249.1145940782962</v>
      </c>
      <c r="AE5">
        <v>2249.1145940782962</v>
      </c>
      <c r="AF5">
        <v>2249.1145940782962</v>
      </c>
      <c r="AG5">
        <v>2249.1145940782962</v>
      </c>
      <c r="AH5">
        <v>2249.1145940782962</v>
      </c>
      <c r="AI5">
        <v>2249.1145940782962</v>
      </c>
      <c r="AJ5">
        <v>2249.1145940782962</v>
      </c>
      <c r="AK5">
        <v>2249.1145940782962</v>
      </c>
      <c r="AL5">
        <v>2249.1145940782962</v>
      </c>
    </row>
    <row r="6" spans="1:38">
      <c r="A6" t="s">
        <v>80</v>
      </c>
      <c r="B6">
        <v>2699.0704726412869</v>
      </c>
      <c r="C6">
        <v>2249.1145940782962</v>
      </c>
      <c r="D6">
        <v>2034.1634520312932</v>
      </c>
      <c r="E6">
        <v>1819.2123099842902</v>
      </c>
      <c r="F6">
        <v>1604.2611679372872</v>
      </c>
      <c r="G6">
        <v>1389.3100258902841</v>
      </c>
      <c r="H6">
        <v>1174.3588838432811</v>
      </c>
      <c r="I6">
        <v>1137.1140878078711</v>
      </c>
      <c r="J6">
        <v>1099.8692917724609</v>
      </c>
      <c r="K6">
        <v>1062.6244957370507</v>
      </c>
      <c r="L6">
        <v>1025.3796997016407</v>
      </c>
      <c r="M6">
        <v>988.13490366623034</v>
      </c>
      <c r="N6">
        <v>977.73348362763841</v>
      </c>
      <c r="O6">
        <v>967.33206358904647</v>
      </c>
      <c r="P6">
        <v>956.93064355045465</v>
      </c>
      <c r="Q6">
        <v>946.52922351186271</v>
      </c>
      <c r="R6">
        <v>936.12780347327077</v>
      </c>
      <c r="S6">
        <v>930.92709345397486</v>
      </c>
      <c r="T6">
        <v>925.72638343467884</v>
      </c>
      <c r="U6">
        <v>920.52567341538293</v>
      </c>
      <c r="V6">
        <v>915.32496339608701</v>
      </c>
      <c r="W6">
        <v>910.1242533767911</v>
      </c>
      <c r="X6">
        <v>904.92354335749519</v>
      </c>
      <c r="Y6">
        <v>899.72283333819917</v>
      </c>
      <c r="Z6">
        <v>894.52212331890325</v>
      </c>
      <c r="AA6">
        <v>889.32141329960734</v>
      </c>
      <c r="AB6">
        <v>884.12070328031132</v>
      </c>
      <c r="AC6">
        <v>878.91999326101541</v>
      </c>
      <c r="AD6">
        <v>873.71928324171949</v>
      </c>
      <c r="AE6">
        <v>868.51857322242347</v>
      </c>
      <c r="AF6">
        <v>863.31786320312756</v>
      </c>
      <c r="AG6">
        <v>858.11715318383165</v>
      </c>
      <c r="AH6">
        <v>852.91644316453562</v>
      </c>
      <c r="AI6">
        <v>847.71573314523971</v>
      </c>
      <c r="AJ6">
        <v>842.51502312594369</v>
      </c>
      <c r="AK6">
        <v>837.31431310664777</v>
      </c>
      <c r="AL6">
        <v>832.11360308735186</v>
      </c>
    </row>
    <row r="7" spans="1:38">
      <c r="A7" t="s">
        <v>81</v>
      </c>
      <c r="B7">
        <v>2699.0704726412869</v>
      </c>
      <c r="C7">
        <v>2249.1145940782962</v>
      </c>
      <c r="D7">
        <v>2169.1312187681965</v>
      </c>
      <c r="E7">
        <v>2089.1478434580968</v>
      </c>
      <c r="F7">
        <v>2009.164468147997</v>
      </c>
      <c r="G7">
        <v>1929.1810928378975</v>
      </c>
      <c r="H7">
        <v>1849.1977175277975</v>
      </c>
      <c r="I7">
        <v>1764.9486285991418</v>
      </c>
      <c r="J7">
        <v>1680.6995396704858</v>
      </c>
      <c r="K7">
        <v>1596.4504507418301</v>
      </c>
      <c r="L7">
        <v>1512.2013618131743</v>
      </c>
      <c r="M7">
        <v>1427.9522728845182</v>
      </c>
      <c r="N7">
        <v>1396.4143686581572</v>
      </c>
      <c r="O7">
        <v>1364.8764644317962</v>
      </c>
      <c r="P7">
        <v>1333.3385602054352</v>
      </c>
      <c r="Q7">
        <v>1301.800655979074</v>
      </c>
      <c r="R7">
        <v>1270.2627517527126</v>
      </c>
      <c r="S7">
        <v>1247.9007657157724</v>
      </c>
      <c r="T7">
        <v>1225.5387796788323</v>
      </c>
      <c r="U7">
        <v>1203.1767936418921</v>
      </c>
      <c r="V7">
        <v>1180.8148076049517</v>
      </c>
      <c r="W7">
        <v>1158.4528215680111</v>
      </c>
      <c r="X7">
        <v>1136.090835531071</v>
      </c>
      <c r="Y7">
        <v>1113.7288494941306</v>
      </c>
      <c r="Z7">
        <v>1091.3668634571902</v>
      </c>
      <c r="AA7">
        <v>1069.0048774202498</v>
      </c>
      <c r="AB7">
        <v>1046.6428913833097</v>
      </c>
      <c r="AC7">
        <v>1040.7920926116019</v>
      </c>
      <c r="AD7">
        <v>1034.9412938398939</v>
      </c>
      <c r="AE7">
        <v>1029.0904950681859</v>
      </c>
      <c r="AF7">
        <v>1023.2396962964781</v>
      </c>
      <c r="AG7">
        <v>1017.3888975247701</v>
      </c>
      <c r="AH7">
        <v>1011.5380987530621</v>
      </c>
      <c r="AI7">
        <v>1005.6872999813542</v>
      </c>
      <c r="AJ7">
        <v>999.83650120964626</v>
      </c>
      <c r="AK7">
        <v>993.98570243793836</v>
      </c>
      <c r="AL7">
        <v>988.13490366623034</v>
      </c>
    </row>
    <row r="8" spans="1:38">
      <c r="A8" t="s">
        <v>82</v>
      </c>
      <c r="B8">
        <v>2699.0704726412869</v>
      </c>
      <c r="C8">
        <v>2249.1145940782962</v>
      </c>
      <c r="D8">
        <v>2249.1145940782962</v>
      </c>
      <c r="E8">
        <v>2249.1145940782962</v>
      </c>
      <c r="F8">
        <v>2249.1145940782962</v>
      </c>
      <c r="G8">
        <v>2249.1145940782962</v>
      </c>
      <c r="H8">
        <v>2249.1145940782962</v>
      </c>
      <c r="I8">
        <v>2249.1145940782962</v>
      </c>
      <c r="J8">
        <v>2249.1145940782962</v>
      </c>
      <c r="K8">
        <v>2249.1145940782962</v>
      </c>
      <c r="L8">
        <v>2249.1145940782962</v>
      </c>
      <c r="M8">
        <v>2249.1145940782962</v>
      </c>
      <c r="N8">
        <v>2249.1145940782962</v>
      </c>
      <c r="O8">
        <v>2249.1145940782962</v>
      </c>
      <c r="P8">
        <v>2249.1145940782962</v>
      </c>
      <c r="Q8">
        <v>2249.1145940782962</v>
      </c>
      <c r="R8">
        <v>2249.1145940782962</v>
      </c>
      <c r="S8">
        <v>2249.1145940782962</v>
      </c>
      <c r="T8">
        <v>2249.1145940782962</v>
      </c>
      <c r="U8">
        <v>2249.1145940782962</v>
      </c>
      <c r="V8">
        <v>2249.1145940782962</v>
      </c>
      <c r="W8">
        <v>2249.1145940782962</v>
      </c>
      <c r="X8">
        <v>2249.1145940782962</v>
      </c>
      <c r="Y8">
        <v>2249.1145940782962</v>
      </c>
      <c r="Z8">
        <v>2249.1145940782962</v>
      </c>
      <c r="AA8">
        <v>2249.1145940782962</v>
      </c>
      <c r="AB8">
        <v>2249.1145940782962</v>
      </c>
      <c r="AC8">
        <v>2249.1145940782962</v>
      </c>
      <c r="AD8">
        <v>2249.1145940782962</v>
      </c>
      <c r="AE8">
        <v>2249.1145940782962</v>
      </c>
      <c r="AF8">
        <v>2249.1145940782962</v>
      </c>
      <c r="AG8">
        <v>2249.1145940782962</v>
      </c>
      <c r="AH8">
        <v>2249.1145940782962</v>
      </c>
      <c r="AI8">
        <v>2249.1145940782962</v>
      </c>
      <c r="AJ8">
        <v>2249.1145940782962</v>
      </c>
      <c r="AK8">
        <v>2249.1145940782962</v>
      </c>
      <c r="AL8">
        <v>2249.1145940782962</v>
      </c>
    </row>
    <row r="9" spans="1:38">
      <c r="A9" t="s">
        <v>83</v>
      </c>
      <c r="B9">
        <v>2699.0704726412869</v>
      </c>
      <c r="C9">
        <v>2249.1145940782962</v>
      </c>
      <c r="D9">
        <v>2034.1634520312932</v>
      </c>
      <c r="E9">
        <v>1819.2123099842902</v>
      </c>
      <c r="F9">
        <v>1604.2611679372872</v>
      </c>
      <c r="G9">
        <v>1389.3100258902841</v>
      </c>
      <c r="H9">
        <v>1174.3588838432811</v>
      </c>
      <c r="I9">
        <v>1137.1140878078711</v>
      </c>
      <c r="J9">
        <v>1099.8692917724609</v>
      </c>
      <c r="K9">
        <v>1062.6244957370507</v>
      </c>
      <c r="L9">
        <v>1025.3796997016407</v>
      </c>
      <c r="M9">
        <v>988.13490366623034</v>
      </c>
      <c r="N9">
        <v>977.73348362763841</v>
      </c>
      <c r="O9">
        <v>967.33206358904647</v>
      </c>
      <c r="P9">
        <v>956.93064355045465</v>
      </c>
      <c r="Q9">
        <v>946.52922351186271</v>
      </c>
      <c r="R9">
        <v>936.12780347327077</v>
      </c>
      <c r="S9">
        <v>930.92709345397486</v>
      </c>
      <c r="T9">
        <v>925.72638343467884</v>
      </c>
      <c r="U9">
        <v>920.52567341538293</v>
      </c>
      <c r="V9">
        <v>915.32496339608701</v>
      </c>
      <c r="W9">
        <v>910.1242533767911</v>
      </c>
      <c r="X9">
        <v>904.92354335749519</v>
      </c>
      <c r="Y9">
        <v>899.72283333819917</v>
      </c>
      <c r="Z9">
        <v>894.52212331890325</v>
      </c>
      <c r="AA9">
        <v>889.32141329960734</v>
      </c>
      <c r="AB9">
        <v>884.12070328031132</v>
      </c>
      <c r="AC9">
        <v>878.91999326101541</v>
      </c>
      <c r="AD9">
        <v>873.71928324171949</v>
      </c>
      <c r="AE9">
        <v>868.51857322242347</v>
      </c>
      <c r="AF9">
        <v>863.31786320312756</v>
      </c>
      <c r="AG9">
        <v>858.11715318383165</v>
      </c>
      <c r="AH9">
        <v>852.91644316453562</v>
      </c>
      <c r="AI9">
        <v>847.71573314523971</v>
      </c>
      <c r="AJ9">
        <v>842.51502312594369</v>
      </c>
      <c r="AK9">
        <v>837.31431310664777</v>
      </c>
      <c r="AL9">
        <v>832.11360308735186</v>
      </c>
    </row>
    <row r="10" spans="1:38">
      <c r="A10" t="s">
        <v>84</v>
      </c>
      <c r="B10">
        <v>2699.0704726412869</v>
      </c>
      <c r="C10">
        <v>2249.1145940782962</v>
      </c>
      <c r="D10">
        <v>2169.1312187681965</v>
      </c>
      <c r="E10">
        <v>2089.1478434580968</v>
      </c>
      <c r="F10">
        <v>2009.164468147997</v>
      </c>
      <c r="G10">
        <v>1929.1810928378975</v>
      </c>
      <c r="H10">
        <v>1849.1977175277975</v>
      </c>
      <c r="I10">
        <v>1764.9486285991418</v>
      </c>
      <c r="J10">
        <v>1680.6995396704858</v>
      </c>
      <c r="K10">
        <v>1596.4504507418301</v>
      </c>
      <c r="L10">
        <v>1512.2013618131743</v>
      </c>
      <c r="M10">
        <v>1427.9522728845182</v>
      </c>
      <c r="N10">
        <v>1396.4143686581572</v>
      </c>
      <c r="O10">
        <v>1364.8764644317962</v>
      </c>
      <c r="P10">
        <v>1333.3385602054352</v>
      </c>
      <c r="Q10">
        <v>1301.800655979074</v>
      </c>
      <c r="R10">
        <v>1270.2627517527126</v>
      </c>
      <c r="S10">
        <v>1247.9007657157724</v>
      </c>
      <c r="T10">
        <v>1225.5387796788323</v>
      </c>
      <c r="U10">
        <v>1203.1767936418921</v>
      </c>
      <c r="V10">
        <v>1180.8148076049517</v>
      </c>
      <c r="W10">
        <v>1158.4528215680111</v>
      </c>
      <c r="X10">
        <v>1136.090835531071</v>
      </c>
      <c r="Y10">
        <v>1113.7288494941306</v>
      </c>
      <c r="Z10">
        <v>1091.3668634571902</v>
      </c>
      <c r="AA10">
        <v>1069.0048774202498</v>
      </c>
      <c r="AB10">
        <v>1046.6428913833097</v>
      </c>
      <c r="AC10">
        <v>1040.7920926116019</v>
      </c>
      <c r="AD10">
        <v>1034.9412938398939</v>
      </c>
      <c r="AE10">
        <v>1029.0904950681859</v>
      </c>
      <c r="AF10">
        <v>1023.2396962964781</v>
      </c>
      <c r="AG10">
        <v>1017.3888975247701</v>
      </c>
      <c r="AH10">
        <v>1011.5380987530621</v>
      </c>
      <c r="AI10">
        <v>1005.6872999813542</v>
      </c>
      <c r="AJ10">
        <v>999.83650120964626</v>
      </c>
      <c r="AK10">
        <v>993.98570243793836</v>
      </c>
      <c r="AL10">
        <v>988.13490366623034</v>
      </c>
    </row>
    <row r="11" spans="1:38">
      <c r="A11" t="s">
        <v>85</v>
      </c>
      <c r="B11">
        <v>2699.0704726412869</v>
      </c>
      <c r="C11">
        <v>2249.1145940782962</v>
      </c>
      <c r="D11">
        <v>2249.1145940782962</v>
      </c>
      <c r="E11">
        <v>2249.1145940782962</v>
      </c>
      <c r="F11">
        <v>2249.1145940782962</v>
      </c>
      <c r="G11">
        <v>2249.1145940782962</v>
      </c>
      <c r="H11">
        <v>2249.1145940782962</v>
      </c>
      <c r="I11">
        <v>2249.1145940782962</v>
      </c>
      <c r="J11">
        <v>2249.1145940782962</v>
      </c>
      <c r="K11">
        <v>2249.1145940782962</v>
      </c>
      <c r="L11">
        <v>2249.1145940782962</v>
      </c>
      <c r="M11">
        <v>2249.1145940782962</v>
      </c>
      <c r="N11">
        <v>2249.1145940782962</v>
      </c>
      <c r="O11">
        <v>2249.1145940782962</v>
      </c>
      <c r="P11">
        <v>2249.1145940782962</v>
      </c>
      <c r="Q11">
        <v>2249.1145940782962</v>
      </c>
      <c r="R11">
        <v>2249.1145940782962</v>
      </c>
      <c r="S11">
        <v>2249.1145940782962</v>
      </c>
      <c r="T11">
        <v>2249.1145940782962</v>
      </c>
      <c r="U11">
        <v>2249.1145940782962</v>
      </c>
      <c r="V11">
        <v>2249.1145940782962</v>
      </c>
      <c r="W11">
        <v>2249.1145940782962</v>
      </c>
      <c r="X11">
        <v>2249.1145940782962</v>
      </c>
      <c r="Y11">
        <v>2249.1145940782962</v>
      </c>
      <c r="Z11">
        <v>2249.1145940782962</v>
      </c>
      <c r="AA11">
        <v>2249.1145940782962</v>
      </c>
      <c r="AB11">
        <v>2249.1145940782962</v>
      </c>
      <c r="AC11">
        <v>2249.1145940782962</v>
      </c>
      <c r="AD11">
        <v>2249.1145940782962</v>
      </c>
      <c r="AE11">
        <v>2249.1145940782962</v>
      </c>
      <c r="AF11">
        <v>2249.1145940782962</v>
      </c>
      <c r="AG11">
        <v>2249.1145940782962</v>
      </c>
      <c r="AH11">
        <v>2249.1145940782962</v>
      </c>
      <c r="AI11">
        <v>2249.1145940782962</v>
      </c>
      <c r="AJ11">
        <v>2249.1145940782962</v>
      </c>
      <c r="AK11">
        <v>2249.1145940782962</v>
      </c>
      <c r="AL11">
        <v>2249.1145940782962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Capex Euro pro MW,+Projection</vt:lpstr>
      <vt:lpstr>Battery</vt:lpstr>
      <vt:lpstr>Hydrogen</vt:lpstr>
      <vt:lpstr>Figure</vt:lpstr>
      <vt:lpstr>Capex</vt:lpstr>
      <vt:lpstr>Wind Onshore</vt:lpstr>
      <vt:lpstr>Wind Offshore</vt:lpstr>
      <vt:lpstr>Solar Utility</vt:lpstr>
      <vt:lpstr>Solar Commercial</vt:lpstr>
      <vt:lpstr>Solar Residential</vt:lpstr>
      <vt:lpstr>Geothermal</vt:lpstr>
      <vt:lpstr>Hydropower</vt:lpstr>
      <vt:lpstr>Gas CT</vt:lpstr>
      <vt:lpstr>Gas CC</vt:lpstr>
      <vt:lpstr>Coal</vt:lpstr>
      <vt:lpstr>Biopower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tim.schell1@365h-brs.de</cp:lastModifiedBy>
  <dcterms:created xsi:type="dcterms:W3CDTF">2023-07-19T08:25:30Z</dcterms:created>
  <dcterms:modified xsi:type="dcterms:W3CDTF">2023-10-03T20:27:10Z</dcterms:modified>
</cp:coreProperties>
</file>