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A023BB30-71AC-455E-B2D4-1EAA12968175}" xr6:coauthVersionLast="47" xr6:coauthVersionMax="47" xr10:uidLastSave="{00000000-0000-0000-0000-000000000000}"/>
  <bookViews>
    <workbookView xWindow="-120" yWindow="-120" windowWidth="29040" windowHeight="15840" xr2:uid="{C0966B5A-0B58-4CA9-B8AB-EADF45B2C512}"/>
  </bookViews>
  <sheets>
    <sheet name="Capex Vergleich" sheetId="7" r:id="rId1"/>
    <sheet name="Capex nrel" sheetId="6" r:id="rId2"/>
    <sheet name="Capex Solar Utility" sheetId="8" r:id="rId3"/>
    <sheet name="per kW and Dollar" sheetId="1" r:id="rId4"/>
    <sheet name="per MW and Euro" sheetId="2" r:id="rId5"/>
    <sheet name="Operational costs" sheetId="3" r:id="rId6"/>
    <sheet name="Operational costs Euro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K7" i="8"/>
  <c r="K8" i="8"/>
  <c r="K9" i="8"/>
  <c r="K10" i="8"/>
  <c r="K11" i="8"/>
  <c r="K12" i="8"/>
  <c r="K13" i="8"/>
  <c r="K3" i="8"/>
  <c r="I13" i="8"/>
  <c r="I12" i="8"/>
  <c r="I11" i="8"/>
  <c r="I10" i="8"/>
  <c r="I9" i="8"/>
  <c r="I8" i="8"/>
  <c r="I7" i="8"/>
  <c r="I6" i="8"/>
  <c r="I5" i="8"/>
  <c r="I4" i="8"/>
  <c r="I3" i="8"/>
  <c r="E6" i="8"/>
  <c r="E7" i="8"/>
  <c r="E3" i="8"/>
  <c r="C4" i="8"/>
  <c r="E4" i="8" s="1"/>
  <c r="C5" i="8"/>
  <c r="E5" i="8" s="1"/>
  <c r="C6" i="8"/>
  <c r="C7" i="8"/>
  <c r="C8" i="8"/>
  <c r="E8" i="8" s="1"/>
  <c r="C9" i="8"/>
  <c r="E9" i="8" s="1"/>
  <c r="C10" i="8"/>
  <c r="E10" i="8" s="1"/>
  <c r="C11" i="8"/>
  <c r="E11" i="8" s="1"/>
  <c r="C12" i="8"/>
  <c r="E12" i="8" s="1"/>
  <c r="C13" i="8"/>
  <c r="E13" i="8" s="1"/>
  <c r="C3" i="8"/>
  <c r="M43" i="6" l="1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39" i="6"/>
  <c r="L39" i="6"/>
  <c r="K39" i="6"/>
  <c r="J39" i="6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L37" i="6"/>
  <c r="K37" i="6"/>
  <c r="J37" i="6"/>
  <c r="I37" i="6"/>
  <c r="H37" i="6"/>
  <c r="G37" i="6"/>
  <c r="F37" i="6"/>
  <c r="E37" i="6"/>
  <c r="D37" i="6"/>
  <c r="C37" i="6"/>
  <c r="B37" i="6"/>
  <c r="M36" i="6"/>
  <c r="L36" i="6"/>
  <c r="K36" i="6"/>
  <c r="J36" i="6"/>
  <c r="I36" i="6"/>
  <c r="H36" i="6"/>
  <c r="G36" i="6"/>
  <c r="F36" i="6"/>
  <c r="E36" i="6"/>
  <c r="D36" i="6"/>
  <c r="C36" i="6"/>
  <c r="B36" i="6"/>
  <c r="M35" i="6"/>
  <c r="L35" i="6"/>
  <c r="K35" i="6"/>
  <c r="J35" i="6"/>
  <c r="I35" i="6"/>
  <c r="H35" i="6"/>
  <c r="G35" i="6"/>
  <c r="F35" i="6"/>
  <c r="E35" i="6"/>
  <c r="D35" i="6"/>
  <c r="C35" i="6"/>
  <c r="B35" i="6"/>
  <c r="M34" i="6"/>
  <c r="L34" i="6"/>
  <c r="K34" i="6"/>
  <c r="J34" i="6"/>
  <c r="I34" i="6"/>
  <c r="H34" i="6"/>
  <c r="G34" i="6"/>
  <c r="F34" i="6"/>
  <c r="E34" i="6"/>
  <c r="D34" i="6"/>
  <c r="C34" i="6"/>
  <c r="B34" i="6"/>
  <c r="M33" i="6"/>
  <c r="L33" i="6"/>
  <c r="K33" i="6"/>
  <c r="J33" i="6"/>
  <c r="I33" i="6"/>
  <c r="H33" i="6"/>
  <c r="G33" i="6"/>
  <c r="F33" i="6"/>
  <c r="E33" i="6"/>
  <c r="D33" i="6"/>
  <c r="C33" i="6"/>
  <c r="B33" i="6"/>
  <c r="M32" i="6"/>
  <c r="L32" i="6"/>
  <c r="K32" i="6"/>
  <c r="J32" i="6"/>
  <c r="I32" i="6"/>
  <c r="H32" i="6"/>
  <c r="G32" i="6"/>
  <c r="F32" i="6"/>
  <c r="E32" i="6"/>
  <c r="D32" i="6"/>
  <c r="C32" i="6"/>
  <c r="B32" i="6"/>
  <c r="M31" i="6"/>
  <c r="L31" i="6"/>
  <c r="K31" i="6"/>
  <c r="J31" i="6"/>
  <c r="I31" i="6"/>
  <c r="H31" i="6"/>
  <c r="G31" i="6"/>
  <c r="F31" i="6"/>
  <c r="E31" i="6"/>
  <c r="D31" i="6"/>
  <c r="C31" i="6"/>
  <c r="B31" i="6"/>
  <c r="M30" i="6"/>
  <c r="L30" i="6"/>
  <c r="K30" i="6"/>
  <c r="J30" i="6"/>
  <c r="I30" i="6"/>
  <c r="H30" i="6"/>
  <c r="G30" i="6"/>
  <c r="F30" i="6"/>
  <c r="E30" i="6"/>
  <c r="D30" i="6"/>
  <c r="C30" i="6"/>
  <c r="B30" i="6"/>
  <c r="M29" i="6"/>
  <c r="L29" i="6"/>
  <c r="K29" i="6"/>
  <c r="J29" i="6"/>
  <c r="I29" i="6"/>
  <c r="H29" i="6"/>
  <c r="G29" i="6"/>
  <c r="F29" i="6"/>
  <c r="E29" i="6"/>
  <c r="D29" i="6"/>
  <c r="C29" i="6"/>
  <c r="B29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25" i="6"/>
  <c r="L25" i="6"/>
  <c r="K25" i="6"/>
  <c r="J25" i="6"/>
  <c r="I25" i="6"/>
  <c r="H25" i="6"/>
  <c r="G25" i="6"/>
  <c r="F25" i="6"/>
  <c r="E25" i="6"/>
  <c r="D25" i="6"/>
  <c r="C25" i="6"/>
  <c r="B25" i="6"/>
  <c r="M24" i="6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  <c r="F4" i="5" l="1"/>
  <c r="F5" i="5"/>
  <c r="F6" i="5"/>
  <c r="F7" i="5"/>
  <c r="F8" i="5"/>
  <c r="F9" i="5"/>
  <c r="F10" i="5"/>
  <c r="F11" i="5"/>
  <c r="F12" i="5"/>
  <c r="F13" i="5"/>
  <c r="F3" i="5"/>
  <c r="D4" i="5"/>
  <c r="D5" i="5"/>
  <c r="D6" i="5"/>
  <c r="D7" i="5"/>
  <c r="D8" i="5"/>
  <c r="D9" i="5"/>
  <c r="D10" i="5"/>
  <c r="D11" i="5"/>
  <c r="D12" i="5"/>
  <c r="D13" i="5"/>
  <c r="D3" i="5"/>
  <c r="E2" i="2" l="1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<sst xmlns="http://schemas.openxmlformats.org/spreadsheetml/2006/main" count="100" uniqueCount="40">
  <si>
    <t>CAPEX [Dollar\kW]</t>
  </si>
  <si>
    <t>PV Ulitity scale</t>
  </si>
  <si>
    <t>PV Commercial scale</t>
  </si>
  <si>
    <t>PV Residential  scale</t>
  </si>
  <si>
    <t>Offshore Wind</t>
  </si>
  <si>
    <t>Onshore Wind</t>
  </si>
  <si>
    <t>Geothermal</t>
  </si>
  <si>
    <t>Hydro</t>
  </si>
  <si>
    <t>Bio</t>
  </si>
  <si>
    <t>Coal PC</t>
  </si>
  <si>
    <t>Gas CT</t>
  </si>
  <si>
    <t>Gas CC</t>
  </si>
  <si>
    <t>Kurs Dollar euro</t>
  </si>
  <si>
    <t>CAPEX [Euro\MW]</t>
  </si>
  <si>
    <t>Source</t>
  </si>
  <si>
    <t>iea</t>
  </si>
  <si>
    <t>Operational costs [Dollar\MWh]</t>
  </si>
  <si>
    <t>National Renewable Energy Laboratory</t>
  </si>
  <si>
    <t>Operational costs [Euro\MWh]</t>
  </si>
  <si>
    <t>CAPEX [Euro/MW]</t>
  </si>
  <si>
    <t>Wind Onshore</t>
  </si>
  <si>
    <t>Wind Offshore</t>
  </si>
  <si>
    <t>Solar Utility</t>
  </si>
  <si>
    <t>Solar Residential</t>
  </si>
  <si>
    <t>Solar Commercial</t>
  </si>
  <si>
    <t>Hydropower</t>
  </si>
  <si>
    <t>Coal</t>
  </si>
  <si>
    <t>Biopower</t>
  </si>
  <si>
    <t>Nuclear</t>
  </si>
  <si>
    <t>Kurs Dollar Euro</t>
  </si>
  <si>
    <t>Solar Utility Dollar pro watt</t>
  </si>
  <si>
    <t>Euro pro watt</t>
  </si>
  <si>
    <t>Kurs</t>
  </si>
  <si>
    <t>Euro pro MW</t>
  </si>
  <si>
    <t>Source: https://www.statista.com/statistics/971982/solar-pv-capex-worldwide-utility-scale/</t>
  </si>
  <si>
    <t>Source: https://atb.nrel.gov/electricity/2022/utility-scale_pv</t>
  </si>
  <si>
    <t>Solar Utility Dollar pro kw</t>
  </si>
  <si>
    <t>Euro pro kw</t>
  </si>
  <si>
    <t>NREL</t>
  </si>
  <si>
    <t>Statista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</si>
</sst>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* #,##0\ &quot;€&quot;_-;\-* #,##0\ &quot;€&quot;_-;_-* &quot;-&quot;\ &quot;€&quot;_-;_-@_-"/>
    <numFmt numFmtId="166" formatCode="_-* #,##0_-;\-* #,##0_-;_-* &quot;-&quot;_-;_-@_-"/>
    <numFmt numFmtId="167" formatCode="_-* #,##0.00\ &quot;€&quot;_-;\-* #,##0.00\ &quot;€&quot;_-;_-* &quot;-&quot;??\ &quot;€&quot;_-;_-@_-"/>
    <numFmt numFmtId="168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Roboto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4" fontId="2" fillId="0" borderId="0" xfId="1" applyNumberFormat="1" applyAlignment="1">
      <alignment horizontal="right" vertical="center"/>
    </xf>
    <xf numFmtId="0" fontId="0" fillId="0" borderId="0" xfId="0" applyAlignment="1">
      <alignment horizontal="center"/>
    </xf>
  </cellXfs>
  <cellStyles count="7">
    <cellStyle name="Comma [0] 2" xfId="6" xr:uid="{F37EDFDC-C884-48B5-9033-6AA802657ECE}"/>
    <cellStyle name="Comma 2" xfId="5" xr:uid="{F5463FDC-F9DA-4A93-8FC6-B4BBE6186627}"/>
    <cellStyle name="Currency [0] 2" xfId="4" xr:uid="{125E602A-F98F-49AA-AF40-9F0D6D4C5A6E}"/>
    <cellStyle name="Currency 2" xfId="3" xr:uid="{396DEE8E-60DE-46CE-8C26-BCF96F80A624}"/>
    <cellStyle name="Normal" xfId="0" builtinId="0"/>
    <cellStyle name="Normal 2" xfId="1" xr:uid="{206238C8-B500-429F-B697-1DB81C8948E7}"/>
    <cellStyle name="Percent 2" xfId="2" xr:uid="{213D0567-146E-450A-BBB9-4286912C4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'Capex Vergleich'!$B$3:$B$14</c:f>
              <c:numCache>
                <c:formatCode>0.00</c:formatCode>
                <c:ptCount val="12"/>
                <c:pt idx="0">
                  <c:v>8214285.7142857146</c:v>
                </c:pt>
                <c:pt idx="1">
                  <c:v>5312500</c:v>
                </c:pt>
                <c:pt idx="2">
                  <c:v>5000000</c:v>
                </c:pt>
                <c:pt idx="3">
                  <c:v>4000000</c:v>
                </c:pt>
                <c:pt idx="4">
                  <c:v>3767123.2876712331</c:v>
                </c:pt>
                <c:pt idx="5">
                  <c:v>2772881.0063978997</c:v>
                </c:pt>
                <c:pt idx="6">
                  <c:v>2111322.9885122348</c:v>
                </c:pt>
                <c:pt idx="7">
                  <c:v>2108715.4280124721</c:v>
                </c:pt>
                <c:pt idx="8">
                  <c:v>2081084.7104361109</c:v>
                </c:pt>
                <c:pt idx="9">
                  <c:v>1979028.7424593095</c:v>
                </c:pt>
                <c:pt idx="10">
                  <c:v>1833823.9750691173</c:v>
                </c:pt>
                <c:pt idx="11">
                  <c:v>1639868.788619403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3-4E50-9400-D0481BDC0F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'Capex Vergleich'!$C$3:$C$14</c:f>
              <c:numCache>
                <c:formatCode>0.00</c:formatCode>
                <c:ptCount val="12"/>
                <c:pt idx="1">
                  <c:v>4412500</c:v>
                </c:pt>
                <c:pt idx="2">
                  <c:v>4000000</c:v>
                </c:pt>
                <c:pt idx="3">
                  <c:v>2440000</c:v>
                </c:pt>
                <c:pt idx="4">
                  <c:v>2191780.8219178086</c:v>
                </c:pt>
                <c:pt idx="5">
                  <c:v>2082191.7808219178</c:v>
                </c:pt>
                <c:pt idx="6">
                  <c:v>1576086.956521739</c:v>
                </c:pt>
                <c:pt idx="7">
                  <c:v>1397727.2727272727</c:v>
                </c:pt>
                <c:pt idx="8">
                  <c:v>1223529.411764706</c:v>
                </c:pt>
                <c:pt idx="9">
                  <c:v>1047058.8235294117</c:v>
                </c:pt>
                <c:pt idx="10">
                  <c:v>919540.22988505755</c:v>
                </c:pt>
                <c:pt idx="11">
                  <c:v>663043.47826086951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3-4E50-9400-D0481BDC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75856"/>
        <c:axId val="572810752"/>
      </c:lineChart>
      <c:catAx>
        <c:axId val="57517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10752"/>
        <c:crosses val="autoZero"/>
        <c:auto val="1"/>
        <c:lblAlgn val="ctr"/>
        <c:lblOffset val="100"/>
        <c:noMultiLvlLbl val="0"/>
      </c:catAx>
      <c:valAx>
        <c:axId val="5728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1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</xdr:row>
      <xdr:rowOff>138112</xdr:rowOff>
    </xdr:from>
    <xdr:to>
      <xdr:col>14</xdr:col>
      <xdr:colOff>504824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3E374-98BF-FFF5-82B6-4396226C8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%20Schell\Dropbox\Uni\UNI-Daten\Master\Masterarbeit\Code\Capex_nrel.xlsx" TargetMode="External"/><Relationship Id="rId1" Type="http://schemas.openxmlformats.org/officeDocument/2006/relationships/externalLinkPath" Target="Capex_nr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ex Euro pro MW,+Projection"/>
      <sheetName val="Capex"/>
      <sheetName val="Wind Onshore"/>
      <sheetName val="Wind Offshore"/>
      <sheetName val="Solar Utility"/>
      <sheetName val="Solar Commercial"/>
      <sheetName val="Solar Residential"/>
      <sheetName val="Geothermal"/>
      <sheetName val="Hydropower"/>
      <sheetName val="Gas CT"/>
      <sheetName val="Gas CC"/>
      <sheetName val="Coal"/>
      <sheetName val="Biopower"/>
    </sheetNames>
    <sheetDataSet>
      <sheetData sheetId="0">
        <row r="2">
          <cell r="N2">
            <v>0.7</v>
          </cell>
        </row>
        <row r="3">
          <cell r="N3">
            <v>0.8</v>
          </cell>
        </row>
        <row r="4">
          <cell r="N4">
            <v>0.7</v>
          </cell>
        </row>
        <row r="5">
          <cell r="N5">
            <v>0.75</v>
          </cell>
        </row>
        <row r="6">
          <cell r="N6">
            <v>0.73</v>
          </cell>
        </row>
        <row r="7">
          <cell r="N7">
            <v>0.73</v>
          </cell>
        </row>
        <row r="8">
          <cell r="N8">
            <v>0.92</v>
          </cell>
        </row>
        <row r="9">
          <cell r="N9">
            <v>0.88</v>
          </cell>
        </row>
        <row r="10">
          <cell r="N10">
            <v>0.85</v>
          </cell>
        </row>
        <row r="11">
          <cell r="N11">
            <v>0.85</v>
          </cell>
        </row>
        <row r="12">
          <cell r="N12">
            <v>0.87</v>
          </cell>
        </row>
        <row r="13">
          <cell r="N13">
            <v>0.92</v>
          </cell>
        </row>
        <row r="14">
          <cell r="N14">
            <v>0.84</v>
          </cell>
        </row>
        <row r="15">
          <cell r="N15">
            <v>1</v>
          </cell>
        </row>
        <row r="16">
          <cell r="N16">
            <v>0.92</v>
          </cell>
        </row>
        <row r="17">
          <cell r="N17">
            <v>0.82</v>
          </cell>
        </row>
        <row r="18">
          <cell r="N18">
            <v>0.82</v>
          </cell>
        </row>
        <row r="19">
          <cell r="N19">
            <v>0.82</v>
          </cell>
        </row>
        <row r="20">
          <cell r="N20">
            <v>0.82</v>
          </cell>
        </row>
        <row r="21">
          <cell r="N21">
            <v>0.82</v>
          </cell>
        </row>
        <row r="22">
          <cell r="N22">
            <v>0.82</v>
          </cell>
        </row>
        <row r="23">
          <cell r="N23">
            <v>0.82</v>
          </cell>
        </row>
        <row r="24">
          <cell r="N24">
            <v>0.82</v>
          </cell>
        </row>
        <row r="25">
          <cell r="N25">
            <v>0.82</v>
          </cell>
        </row>
        <row r="26">
          <cell r="N26">
            <v>0.82</v>
          </cell>
        </row>
        <row r="27">
          <cell r="N27">
            <v>0.82</v>
          </cell>
        </row>
        <row r="28">
          <cell r="N28">
            <v>0.82</v>
          </cell>
        </row>
        <row r="29">
          <cell r="N29">
            <v>0.82</v>
          </cell>
        </row>
        <row r="30">
          <cell r="N30">
            <v>0.82</v>
          </cell>
        </row>
        <row r="31">
          <cell r="N31">
            <v>0.82</v>
          </cell>
        </row>
        <row r="32">
          <cell r="N32">
            <v>0.82</v>
          </cell>
        </row>
        <row r="33">
          <cell r="N33">
            <v>0.82</v>
          </cell>
        </row>
        <row r="34">
          <cell r="N34">
            <v>0.82</v>
          </cell>
        </row>
        <row r="35">
          <cell r="N35">
            <v>0.82</v>
          </cell>
        </row>
        <row r="36">
          <cell r="N36">
            <v>0.82</v>
          </cell>
        </row>
        <row r="37">
          <cell r="N37">
            <v>0.82</v>
          </cell>
        </row>
        <row r="38">
          <cell r="N38">
            <v>0.82</v>
          </cell>
        </row>
        <row r="39">
          <cell r="N39">
            <v>0.82</v>
          </cell>
        </row>
        <row r="40">
          <cell r="N40">
            <v>0.82</v>
          </cell>
        </row>
        <row r="41">
          <cell r="N41">
            <v>0.82</v>
          </cell>
        </row>
        <row r="42">
          <cell r="N42">
            <v>0.82</v>
          </cell>
        </row>
        <row r="43">
          <cell r="N43">
            <v>0.82</v>
          </cell>
        </row>
      </sheetData>
      <sheetData sheetId="1">
        <row r="2">
          <cell r="B2">
            <v>2250</v>
          </cell>
          <cell r="C2">
            <v>3000</v>
          </cell>
          <cell r="E2">
            <v>8500</v>
          </cell>
          <cell r="F2">
            <v>8500</v>
          </cell>
          <cell r="G2">
            <v>9550</v>
          </cell>
          <cell r="H2">
            <v>6000</v>
          </cell>
          <cell r="I2">
            <v>932</v>
          </cell>
          <cell r="J2">
            <v>1072</v>
          </cell>
          <cell r="K2">
            <v>4200</v>
          </cell>
          <cell r="L2">
            <v>4150</v>
          </cell>
          <cell r="M2">
            <v>6368.6447459658148</v>
          </cell>
        </row>
        <row r="3">
          <cell r="B3">
            <v>2250</v>
          </cell>
          <cell r="C3">
            <v>3500</v>
          </cell>
          <cell r="E3">
            <v>7000</v>
          </cell>
          <cell r="F3">
            <v>7000</v>
          </cell>
          <cell r="G3">
            <v>9500</v>
          </cell>
          <cell r="H3">
            <v>5900</v>
          </cell>
          <cell r="I3">
            <v>925</v>
          </cell>
          <cell r="J3">
            <v>1070</v>
          </cell>
          <cell r="K3">
            <v>4190</v>
          </cell>
          <cell r="L3">
            <v>4140</v>
          </cell>
          <cell r="M3">
            <v>6368.6447459658148</v>
          </cell>
        </row>
        <row r="4">
          <cell r="B4">
            <v>2200</v>
          </cell>
          <cell r="C4">
            <v>5500</v>
          </cell>
          <cell r="E4">
            <v>6500</v>
          </cell>
          <cell r="F4">
            <v>5750</v>
          </cell>
          <cell r="G4">
            <v>9450</v>
          </cell>
          <cell r="H4">
            <v>5850</v>
          </cell>
          <cell r="I4">
            <v>919</v>
          </cell>
          <cell r="J4">
            <v>1069</v>
          </cell>
          <cell r="K4">
            <v>4170</v>
          </cell>
          <cell r="L4">
            <v>4120</v>
          </cell>
          <cell r="M4">
            <v>6368.6447459658148</v>
          </cell>
        </row>
        <row r="5">
          <cell r="B5">
            <v>2000</v>
          </cell>
          <cell r="C5">
            <v>5500</v>
          </cell>
          <cell r="E5">
            <v>5500</v>
          </cell>
          <cell r="F5">
            <v>5000</v>
          </cell>
          <cell r="G5">
            <v>9400</v>
          </cell>
          <cell r="H5">
            <v>5800</v>
          </cell>
          <cell r="I5">
            <v>914</v>
          </cell>
          <cell r="J5">
            <v>1066</v>
          </cell>
          <cell r="K5">
            <v>4150</v>
          </cell>
          <cell r="L5">
            <v>4100</v>
          </cell>
          <cell r="M5">
            <v>6368.6447459658148</v>
          </cell>
        </row>
        <row r="6">
          <cell r="B6">
            <v>1600</v>
          </cell>
          <cell r="C6">
            <v>5500</v>
          </cell>
          <cell r="E6">
            <v>4500</v>
          </cell>
          <cell r="F6">
            <v>4250</v>
          </cell>
          <cell r="G6">
            <v>9350</v>
          </cell>
          <cell r="H6">
            <v>5750</v>
          </cell>
          <cell r="I6">
            <v>910</v>
          </cell>
          <cell r="J6">
            <v>1063</v>
          </cell>
          <cell r="K6">
            <v>4130</v>
          </cell>
          <cell r="L6">
            <v>4090</v>
          </cell>
          <cell r="M6">
            <v>6368.6447459658148</v>
          </cell>
        </row>
        <row r="7">
          <cell r="B7">
            <v>1870.4520350608409</v>
          </cell>
          <cell r="C7">
            <v>6382.0143812092938</v>
          </cell>
          <cell r="E7">
            <v>3284.9810947113906</v>
          </cell>
          <cell r="F7">
            <v>2699.0704726412873</v>
          </cell>
          <cell r="G7">
            <v>9321.2136968115337</v>
          </cell>
          <cell r="H7">
            <v>5706.176159595333</v>
          </cell>
          <cell r="I7">
            <v>903.00818696589829</v>
          </cell>
          <cell r="J7">
            <v>1056.2197820617114</v>
          </cell>
          <cell r="K7">
            <v>4103.296301758558</v>
          </cell>
          <cell r="L7">
            <v>4078.2750870624459</v>
          </cell>
          <cell r="M7">
            <v>6368.6447459658148</v>
          </cell>
        </row>
        <row r="8">
          <cell r="B8">
            <v>1875.4987359434026</v>
          </cell>
          <cell r="C8">
            <v>6222.7631123602487</v>
          </cell>
          <cell r="E8">
            <v>3096.3247362003567</v>
          </cell>
          <cell r="F8">
            <v>2249.1145940782958</v>
          </cell>
          <cell r="G8">
            <v>9321.2136968115337</v>
          </cell>
          <cell r="H8">
            <v>5704.7973321852332</v>
          </cell>
          <cell r="I8">
            <v>903.00818696589829</v>
          </cell>
          <cell r="J8">
            <v>1056.2197820617114</v>
          </cell>
          <cell r="K8">
            <v>4103.296301758558</v>
          </cell>
          <cell r="L8">
            <v>4075.9109029450879</v>
          </cell>
          <cell r="M8">
            <v>6368.6447459658148</v>
          </cell>
        </row>
        <row r="9">
          <cell r="B9">
            <v>1873.7955801839571</v>
          </cell>
          <cell r="C9">
            <v>6063.2955090637242</v>
          </cell>
          <cell r="E9">
            <v>2944.6174750665359</v>
          </cell>
          <cell r="F9">
            <v>2150.803088292595</v>
          </cell>
          <cell r="G9">
            <v>9305.6783406501836</v>
          </cell>
          <cell r="H9">
            <v>5675.7237304084092</v>
          </cell>
          <cell r="I9">
            <v>903.00818696589829</v>
          </cell>
          <cell r="J9">
            <v>1056.2197820617114</v>
          </cell>
          <cell r="K9">
            <v>4103.296301758558</v>
          </cell>
          <cell r="L9">
            <v>4073.5467188277303</v>
          </cell>
          <cell r="M9">
            <v>6368.6447459658148</v>
          </cell>
        </row>
        <row r="10">
          <cell r="B10">
            <v>1851.7702430590905</v>
          </cell>
          <cell r="C10">
            <v>5955.6173815388129</v>
          </cell>
          <cell r="E10">
            <v>2792.9102139327151</v>
          </cell>
          <cell r="F10">
            <v>2052.4915825068942</v>
          </cell>
          <cell r="G10">
            <v>9290.142984488828</v>
          </cell>
          <cell r="H10">
            <v>5645.2818898632167</v>
          </cell>
          <cell r="I10">
            <v>892.02997407495786</v>
          </cell>
          <cell r="J10">
            <v>1043.378917721315</v>
          </cell>
          <cell r="K10">
            <v>4053.410972914895</v>
          </cell>
          <cell r="L10">
            <v>4024.2573219124783</v>
          </cell>
          <cell r="M10">
            <v>6368.6447459658148</v>
          </cell>
        </row>
        <row r="11">
          <cell r="B11">
            <v>1842.3712050959687</v>
          </cell>
          <cell r="C11">
            <v>5847.9392540139052</v>
          </cell>
          <cell r="E11">
            <v>2641.2029527988948</v>
          </cell>
          <cell r="F11">
            <v>1954.1800767211935</v>
          </cell>
          <cell r="G11">
            <v>9274.6076283274779</v>
          </cell>
          <cell r="H11">
            <v>5614.8400493180243</v>
          </cell>
          <cell r="I11">
            <v>889.36692954163016</v>
          </cell>
          <cell r="J11">
            <v>1040.4783845813799</v>
          </cell>
          <cell r="K11">
            <v>4042.142724479902</v>
          </cell>
          <cell r="L11">
            <v>4011.3287639705168</v>
          </cell>
          <cell r="M11">
            <v>6368.6447459658148</v>
          </cell>
        </row>
        <row r="12">
          <cell r="B12">
            <v>1833.4393974451227</v>
          </cell>
          <cell r="C12">
            <v>5740.2611264889965</v>
          </cell>
          <cell r="E12">
            <v>2489.4956916650744</v>
          </cell>
          <cell r="F12">
            <v>1855.8685709354929</v>
          </cell>
          <cell r="G12">
            <v>9259.0722721661241</v>
          </cell>
          <cell r="H12">
            <v>5584.4122587753336</v>
          </cell>
          <cell r="I12">
            <v>886.01212634810042</v>
          </cell>
          <cell r="J12">
            <v>1036.7698862886098</v>
          </cell>
          <cell r="K12">
            <v>4053.4830485746247</v>
          </cell>
          <cell r="L12">
            <v>4019.6541539925965</v>
          </cell>
          <cell r="M12">
            <v>6368.6447459658148</v>
          </cell>
        </row>
        <row r="13">
          <cell r="B13">
            <v>1825.8948109910648</v>
          </cell>
          <cell r="C13">
            <v>5632.5829989640879</v>
          </cell>
          <cell r="E13">
            <v>2337.7884305312532</v>
          </cell>
          <cell r="F13">
            <v>1757.5570651497915</v>
          </cell>
          <cell r="G13">
            <v>9243.5369160047703</v>
          </cell>
          <cell r="H13">
            <v>5553.9844682326402</v>
          </cell>
          <cell r="I13">
            <v>879.98422695251713</v>
          </cell>
          <cell r="J13">
            <v>1030.4508708406377</v>
          </cell>
          <cell r="K13">
            <v>4043.2752631907247</v>
          </cell>
          <cell r="L13">
            <v>4008.3731872181838</v>
          </cell>
          <cell r="M13">
            <v>6368.6447459658148</v>
          </cell>
        </row>
        <row r="14">
          <cell r="B14">
            <v>1815.215737065168</v>
          </cell>
          <cell r="C14">
            <v>5500.2068744465087</v>
          </cell>
          <cell r="E14">
            <v>2268.5713535707273</v>
          </cell>
          <cell r="F14">
            <v>1717.059103495103</v>
          </cell>
          <cell r="G14">
            <v>9228.0015598434184</v>
          </cell>
          <cell r="H14">
            <v>5523.570668477877</v>
          </cell>
          <cell r="I14">
            <v>877.32097845047872</v>
          </cell>
          <cell r="J14">
            <v>1027.4179200869746</v>
          </cell>
          <cell r="K14">
            <v>4033.0644408284184</v>
          </cell>
          <cell r="L14">
            <v>3997.089609188426</v>
          </cell>
          <cell r="M14">
            <v>6368.6447459658148</v>
          </cell>
        </row>
        <row r="15">
          <cell r="B15">
            <v>1806.7445381413179</v>
          </cell>
          <cell r="C15">
            <v>5367.8307499289303</v>
          </cell>
          <cell r="E15">
            <v>2199.3542766102009</v>
          </cell>
          <cell r="F15">
            <v>1676.5611418404142</v>
          </cell>
          <cell r="G15">
            <v>9212.4662036820664</v>
          </cell>
          <cell r="H15">
            <v>5493.1568687231165</v>
          </cell>
          <cell r="I15">
            <v>874.60078704079649</v>
          </cell>
          <cell r="J15">
            <v>1024.3293178738129</v>
          </cell>
          <cell r="K15">
            <v>4022.8540518219947</v>
          </cell>
          <cell r="L15">
            <v>3985.8064985442397</v>
          </cell>
          <cell r="M15">
            <v>6368.6447459658148</v>
          </cell>
        </row>
        <row r="16">
          <cell r="B16">
            <v>1800.6827574040572</v>
          </cell>
          <cell r="C16">
            <v>5235.4546254113538</v>
          </cell>
          <cell r="E16">
            <v>2130.1371996496746</v>
          </cell>
          <cell r="F16">
            <v>1636.063180185726</v>
          </cell>
          <cell r="G16">
            <v>9196.9308475207145</v>
          </cell>
          <cell r="H16">
            <v>5462.7569736260011</v>
          </cell>
          <cell r="I16">
            <v>871.93719984048232</v>
          </cell>
          <cell r="J16">
            <v>1021.2959405988962</v>
          </cell>
          <cell r="K16">
            <v>4012.6411178210515</v>
          </cell>
          <cell r="L16">
            <v>3974.5209943524842</v>
          </cell>
          <cell r="M16">
            <v>6334.8245519338707</v>
          </cell>
        </row>
        <row r="17">
          <cell r="B17">
            <v>1795.7808820976622</v>
          </cell>
          <cell r="C17">
            <v>5207.0883130147295</v>
          </cell>
          <cell r="E17">
            <v>2060.9201226891482</v>
          </cell>
          <cell r="F17">
            <v>1595.5652185310371</v>
          </cell>
          <cell r="G17">
            <v>9181.3954913593607</v>
          </cell>
          <cell r="H17">
            <v>5432.3570785288848</v>
          </cell>
          <cell r="I17">
            <v>869.27463450378593</v>
          </cell>
          <cell r="J17">
            <v>1018.2639561026745</v>
          </cell>
          <cell r="K17">
            <v>4002.4335492369851</v>
          </cell>
          <cell r="L17">
            <v>3963.2403034503054</v>
          </cell>
          <cell r="M17">
            <v>6301.0114040099797</v>
          </cell>
        </row>
        <row r="18">
          <cell r="B18">
            <v>1792.6818019216876</v>
          </cell>
          <cell r="C18">
            <v>5178.7220006181042</v>
          </cell>
          <cell r="E18">
            <v>1991.7030457286221</v>
          </cell>
          <cell r="F18">
            <v>1555.0672568763484</v>
          </cell>
          <cell r="G18">
            <v>9165.8601351980087</v>
          </cell>
          <cell r="H18">
            <v>5401.9710234917029</v>
          </cell>
          <cell r="I18">
            <v>866.47464179498127</v>
          </cell>
          <cell r="J18">
            <v>1015.0972282565402</v>
          </cell>
          <cell r="K18">
            <v>3992.22095774933</v>
          </cell>
          <cell r="L18">
            <v>3951.9551657894563</v>
          </cell>
          <cell r="M18">
            <v>6267.1921045495274</v>
          </cell>
        </row>
        <row r="19">
          <cell r="B19">
            <v>1792.455881146929</v>
          </cell>
          <cell r="C19">
            <v>5150.3556882214816</v>
          </cell>
          <cell r="E19">
            <v>1970.9144519334814</v>
          </cell>
          <cell r="F19">
            <v>1541.087482121364</v>
          </cell>
          <cell r="G19">
            <v>9150.3247790366568</v>
          </cell>
          <cell r="H19">
            <v>5371.584968454521</v>
          </cell>
          <cell r="I19">
            <v>857.65524793933753</v>
          </cell>
          <cell r="J19">
            <v>1006.0516927170273</v>
          </cell>
          <cell r="K19">
            <v>3982.0132576188375</v>
          </cell>
          <cell r="L19">
            <v>3940.6743661402861</v>
          </cell>
          <cell r="M19">
            <v>6233.378302199334</v>
          </cell>
        </row>
        <row r="20">
          <cell r="B20">
            <v>1792.9821509893072</v>
          </cell>
          <cell r="C20">
            <v>5121.9893758248563</v>
          </cell>
          <cell r="E20">
            <v>1950.1258581383404</v>
          </cell>
          <cell r="F20">
            <v>1527.1077073663796</v>
          </cell>
          <cell r="G20">
            <v>9134.789422875303</v>
          </cell>
          <cell r="H20">
            <v>5341.2126834964174</v>
          </cell>
          <cell r="I20">
            <v>850.96054673283368</v>
          </cell>
          <cell r="J20">
            <v>999.08126992211794</v>
          </cell>
          <cell r="K20">
            <v>3971.8021437849643</v>
          </cell>
          <cell r="L20">
            <v>3929.3906483288351</v>
          </cell>
          <cell r="M20">
            <v>6199.5614470891378</v>
          </cell>
        </row>
        <row r="21">
          <cell r="B21">
            <v>1792.362440883559</v>
          </cell>
          <cell r="C21">
            <v>5093.6230634282329</v>
          </cell>
          <cell r="E21">
            <v>1929.3372643431987</v>
          </cell>
          <cell r="F21">
            <v>1513.1279326113954</v>
          </cell>
          <cell r="G21">
            <v>9119.2540667139492</v>
          </cell>
          <cell r="H21">
            <v>5310.8403985383147</v>
          </cell>
          <cell r="I21">
            <v>844.78554600762789</v>
          </cell>
          <cell r="J21">
            <v>992.61832805431561</v>
          </cell>
          <cell r="K21">
            <v>3961.5910864537982</v>
          </cell>
          <cell r="L21">
            <v>3918.1066469018606</v>
          </cell>
          <cell r="M21">
            <v>6165.7432530308442</v>
          </cell>
        </row>
        <row r="22">
          <cell r="B22">
            <v>1792.7953509981394</v>
          </cell>
          <cell r="C22">
            <v>5065.2567510316103</v>
          </cell>
          <cell r="E22">
            <v>1908.548670548058</v>
          </cell>
          <cell r="F22">
            <v>1499.148157856411</v>
          </cell>
          <cell r="G22">
            <v>9103.7187105525991</v>
          </cell>
          <cell r="H22">
            <v>5280.4818136784352</v>
          </cell>
          <cell r="I22">
            <v>840.52131459311056</v>
          </cell>
          <cell r="J22">
            <v>988.02187815672039</v>
          </cell>
          <cell r="K22">
            <v>3951.3835094590581</v>
          </cell>
          <cell r="L22">
            <v>3906.8261419155242</v>
          </cell>
          <cell r="M22">
            <v>6131.930446911605</v>
          </cell>
        </row>
        <row r="23">
          <cell r="B23">
            <v>1793.3352168473943</v>
          </cell>
          <cell r="C23">
            <v>5036.8904386349868</v>
          </cell>
          <cell r="E23">
            <v>1887.7600767529173</v>
          </cell>
          <cell r="F23">
            <v>1485.1683831014266</v>
          </cell>
          <cell r="G23">
            <v>9088.1833543912453</v>
          </cell>
          <cell r="H23">
            <v>5250.1232288185556</v>
          </cell>
          <cell r="I23">
            <v>835.96127062791277</v>
          </cell>
          <cell r="J23">
            <v>983.13625419646189</v>
          </cell>
          <cell r="K23">
            <v>3941.172408101665</v>
          </cell>
          <cell r="L23">
            <v>3895.5422315064175</v>
          </cell>
          <cell r="M23">
            <v>6098.1123232795744</v>
          </cell>
        </row>
        <row r="24">
          <cell r="B24">
            <v>1792.1526634626605</v>
          </cell>
          <cell r="C24">
            <v>5022.9909455606403</v>
          </cell>
          <cell r="E24">
            <v>1878.6232473481541</v>
          </cell>
          <cell r="F24">
            <v>1475.9808177493478</v>
          </cell>
          <cell r="G24">
            <v>9072.6479982298933</v>
          </cell>
          <cell r="H24">
            <v>5219.7782740760449</v>
          </cell>
          <cell r="I24">
            <v>831.86631878249943</v>
          </cell>
          <cell r="J24">
            <v>978.70494079853609</v>
          </cell>
          <cell r="K24">
            <v>3930.9591372252867</v>
          </cell>
          <cell r="L24">
            <v>3884.256322945233</v>
          </cell>
          <cell r="M24">
            <v>6064.2914122121947</v>
          </cell>
        </row>
        <row r="25">
          <cell r="B25">
            <v>1790.9862161995106</v>
          </cell>
          <cell r="C25">
            <v>5009.0914524862956</v>
          </cell>
          <cell r="E25">
            <v>1869.486417943391</v>
          </cell>
          <cell r="F25">
            <v>1466.7932523972693</v>
          </cell>
          <cell r="G25">
            <v>9057.1126420685414</v>
          </cell>
          <cell r="H25">
            <v>5189.4333193335315</v>
          </cell>
          <cell r="I25">
            <v>828.69839292247536</v>
          </cell>
          <cell r="J25">
            <v>975.17904039015104</v>
          </cell>
          <cell r="K25">
            <v>3920.7507438473986</v>
          </cell>
          <cell r="L25">
            <v>3872.9749421536421</v>
          </cell>
          <cell r="M25">
            <v>6030.477667391383</v>
          </cell>
        </row>
        <row r="26">
          <cell r="B26">
            <v>1790.4830930550174</v>
          </cell>
          <cell r="C26">
            <v>4995.191959411949</v>
          </cell>
          <cell r="E26">
            <v>1860.349588538628</v>
          </cell>
          <cell r="F26">
            <v>1457.6056870451903</v>
          </cell>
          <cell r="G26">
            <v>9041.5772859071894</v>
          </cell>
          <cell r="H26">
            <v>5159.101919344389</v>
          </cell>
          <cell r="I26">
            <v>825.9315869045414</v>
          </cell>
          <cell r="J26">
            <v>972.04509040297205</v>
          </cell>
          <cell r="K26">
            <v>3910.5418573402499</v>
          </cell>
          <cell r="L26">
            <v>3861.6932114675606</v>
          </cell>
          <cell r="M26">
            <v>5996.6623658372419</v>
          </cell>
        </row>
        <row r="27">
          <cell r="B27">
            <v>1790.5436470874765</v>
          </cell>
          <cell r="C27">
            <v>4981.2924663376043</v>
          </cell>
          <cell r="E27">
            <v>1851.2127591338649</v>
          </cell>
          <cell r="F27">
            <v>1448.4181216931117</v>
          </cell>
          <cell r="G27">
            <v>9026.0419297458357</v>
          </cell>
          <cell r="H27">
            <v>5128.7705193552474</v>
          </cell>
          <cell r="I27">
            <v>823.1183113554365</v>
          </cell>
          <cell r="J27">
            <v>968.86563335076028</v>
          </cell>
          <cell r="K27">
            <v>3900.3311683871984</v>
          </cell>
          <cell r="L27">
            <v>3850.4097675365142</v>
          </cell>
          <cell r="M27">
            <v>5962.845764888657</v>
          </cell>
        </row>
        <row r="28">
          <cell r="B28">
            <v>1791.0596205920713</v>
          </cell>
          <cell r="C28">
            <v>4967.3929732632578</v>
          </cell>
          <cell r="E28">
            <v>1842.0759297291017</v>
          </cell>
          <cell r="F28">
            <v>1439.2305563410328</v>
          </cell>
          <cell r="G28">
            <v>9010.5065735844837</v>
          </cell>
          <cell r="H28">
            <v>5098.4526095217634</v>
          </cell>
          <cell r="I28">
            <v>819.90806224673008</v>
          </cell>
          <cell r="J28">
            <v>965.29844928921887</v>
          </cell>
          <cell r="K28">
            <v>3890.1204368992635</v>
          </cell>
          <cell r="L28">
            <v>3839.1261717920447</v>
          </cell>
          <cell r="M28">
            <v>5929.0283894642025</v>
          </cell>
        </row>
        <row r="29">
          <cell r="B29">
            <v>1790.5924834637806</v>
          </cell>
          <cell r="C29">
            <v>4953.4934801889112</v>
          </cell>
          <cell r="E29">
            <v>1832.9391003243388</v>
          </cell>
          <cell r="F29">
            <v>1430.0429909889544</v>
          </cell>
          <cell r="G29">
            <v>8994.9712174231317</v>
          </cell>
          <cell r="H29">
            <v>5088.5737584621429</v>
          </cell>
          <cell r="I29">
            <v>816.67308609652446</v>
          </cell>
          <cell r="J29">
            <v>961.70709930572127</v>
          </cell>
          <cell r="K29">
            <v>3879.9086960183745</v>
          </cell>
          <cell r="L29">
            <v>3827.8417021005484</v>
          </cell>
          <cell r="M29">
            <v>5895.2099401363439</v>
          </cell>
        </row>
        <row r="30">
          <cell r="B30">
            <v>1790.426789044242</v>
          </cell>
          <cell r="C30">
            <v>4939.5939871145665</v>
          </cell>
          <cell r="E30">
            <v>1823.8022709195761</v>
          </cell>
          <cell r="F30">
            <v>1420.8554256368755</v>
          </cell>
          <cell r="G30">
            <v>8979.435861261778</v>
          </cell>
          <cell r="H30">
            <v>5078.7083275773266</v>
          </cell>
          <cell r="I30">
            <v>813.94285364160487</v>
          </cell>
          <cell r="J30">
            <v>958.60880305445778</v>
          </cell>
          <cell r="K30">
            <v>3869.6996365755263</v>
          </cell>
          <cell r="L30">
            <v>3816.5597202349873</v>
          </cell>
          <cell r="M30">
            <v>5861.3947410969422</v>
          </cell>
        </row>
        <row r="31">
          <cell r="B31">
            <v>1790.4972562867313</v>
          </cell>
          <cell r="C31">
            <v>4925.6944940402209</v>
          </cell>
          <cell r="E31">
            <v>1814.665441514813</v>
          </cell>
          <cell r="F31">
            <v>1411.6678602847965</v>
          </cell>
          <cell r="G31">
            <v>8963.900505100426</v>
          </cell>
          <cell r="H31">
            <v>5068.8428966925085</v>
          </cell>
          <cell r="I31">
            <v>810.51321293280023</v>
          </cell>
          <cell r="J31">
            <v>954.82721276622067</v>
          </cell>
          <cell r="K31">
            <v>3859.4886615190694</v>
          </cell>
          <cell r="L31">
            <v>3805.2759745719045</v>
          </cell>
          <cell r="M31">
            <v>5827.5771119136598</v>
          </cell>
        </row>
        <row r="32">
          <cell r="B32">
            <v>1790.7506894452933</v>
          </cell>
          <cell r="C32">
            <v>4911.7950009658753</v>
          </cell>
          <cell r="E32">
            <v>1805.5286121100498</v>
          </cell>
          <cell r="F32">
            <v>1402.4802949327179</v>
          </cell>
          <cell r="G32">
            <v>8948.3651489390722</v>
          </cell>
          <cell r="H32">
            <v>5058.9908213847821</v>
          </cell>
          <cell r="I32">
            <v>807.77816626986623</v>
          </cell>
          <cell r="J32">
            <v>951.72432005836424</v>
          </cell>
          <cell r="K32">
            <v>3849.2798875688354</v>
          </cell>
          <cell r="L32">
            <v>3793.9943165446948</v>
          </cell>
          <cell r="M32">
            <v>5793.7631518273611</v>
          </cell>
        </row>
        <row r="33">
          <cell r="B33">
            <v>1791.1460950766618</v>
          </cell>
          <cell r="C33">
            <v>4897.8955078915296</v>
          </cell>
          <cell r="E33">
            <v>1796.3917827052867</v>
          </cell>
          <cell r="F33">
            <v>1393.2927295806392</v>
          </cell>
          <cell r="G33">
            <v>8932.8297927777221</v>
          </cell>
          <cell r="H33">
            <v>5049.1387460770538</v>
          </cell>
          <cell r="I33">
            <v>804.58120004356181</v>
          </cell>
          <cell r="J33">
            <v>948.16995890338512</v>
          </cell>
          <cell r="K33">
            <v>3839.0669969499745</v>
          </cell>
          <cell r="L33">
            <v>3782.7087196174161</v>
          </cell>
          <cell r="M33">
            <v>5759.942105278682</v>
          </cell>
        </row>
        <row r="34">
          <cell r="B34">
            <v>1790.5938432569503</v>
          </cell>
          <cell r="C34">
            <v>4884.4462288021396</v>
          </cell>
          <cell r="E34">
            <v>1791.9458119896613</v>
          </cell>
          <cell r="F34">
            <v>1389.6088933169713</v>
          </cell>
          <cell r="G34">
            <v>8917.2944366163665</v>
          </cell>
          <cell r="H34">
            <v>5039.2999509824176</v>
          </cell>
          <cell r="I34">
            <v>801.44319298512664</v>
          </cell>
          <cell r="J34">
            <v>944.6733293740773</v>
          </cell>
          <cell r="K34">
            <v>3828.8564558348057</v>
          </cell>
          <cell r="L34">
            <v>3771.4253684285163</v>
          </cell>
          <cell r="M34">
            <v>5726.1250834785924</v>
          </cell>
        </row>
        <row r="35">
          <cell r="B35">
            <v>1790.1440411953085</v>
          </cell>
          <cell r="C35">
            <v>4870.9969497127495</v>
          </cell>
          <cell r="E35">
            <v>1787.4998412740356</v>
          </cell>
          <cell r="F35">
            <v>1385.9250570533031</v>
          </cell>
          <cell r="G35">
            <v>8901.7590804550146</v>
          </cell>
          <cell r="H35">
            <v>5029.4611558877805</v>
          </cell>
          <cell r="I35">
            <v>798.30518592669148</v>
          </cell>
          <cell r="J35">
            <v>941.17669984476959</v>
          </cell>
          <cell r="K35">
            <v>3818.6459147196365</v>
          </cell>
          <cell r="L35">
            <v>3760.1420172396156</v>
          </cell>
          <cell r="M35">
            <v>5692.3080616785028</v>
          </cell>
        </row>
        <row r="36">
          <cell r="B36">
            <v>1789.7929437049349</v>
          </cell>
          <cell r="C36">
            <v>4857.5476706233585</v>
          </cell>
          <cell r="E36">
            <v>1783.0538705584102</v>
          </cell>
          <cell r="F36">
            <v>1382.2412207896352</v>
          </cell>
          <cell r="G36">
            <v>8886.2237242936626</v>
          </cell>
          <cell r="H36">
            <v>5019.635576408522</v>
          </cell>
          <cell r="I36">
            <v>795.16717886825643</v>
          </cell>
          <cell r="J36">
            <v>937.6800703154621</v>
          </cell>
          <cell r="K36">
            <v>3808.4353736044673</v>
          </cell>
          <cell r="L36">
            <v>3748.8586660507158</v>
          </cell>
          <cell r="M36">
            <v>5658.4910398784132</v>
          </cell>
        </row>
        <row r="37">
          <cell r="B37">
            <v>1789.5496444453922</v>
          </cell>
          <cell r="C37">
            <v>4844.0983915339702</v>
          </cell>
          <cell r="E37">
            <v>1778.6078998427845</v>
          </cell>
          <cell r="F37">
            <v>1378.5573845259669</v>
          </cell>
          <cell r="G37">
            <v>8870.6883681323106</v>
          </cell>
          <cell r="H37">
            <v>5009.8099969292643</v>
          </cell>
          <cell r="I37">
            <v>792.02917180982138</v>
          </cell>
          <cell r="J37">
            <v>934.18344078615428</v>
          </cell>
          <cell r="K37">
            <v>3798.2248324892985</v>
          </cell>
          <cell r="L37">
            <v>3737.5753148618151</v>
          </cell>
          <cell r="M37">
            <v>5624.6740180783245</v>
          </cell>
        </row>
        <row r="38">
          <cell r="B38">
            <v>1789.4360545961638</v>
          </cell>
          <cell r="C38">
            <v>4830.6491124445811</v>
          </cell>
          <cell r="E38">
            <v>1774.1619291271588</v>
          </cell>
          <cell r="F38">
            <v>1374.8735482622994</v>
          </cell>
          <cell r="G38">
            <v>8855.1530119709569</v>
          </cell>
          <cell r="H38">
            <v>4999.997568467671</v>
          </cell>
          <cell r="I38">
            <v>788.8911647513861</v>
          </cell>
          <cell r="J38">
            <v>930.68681125684668</v>
          </cell>
          <cell r="K38">
            <v>3788.0142913741292</v>
          </cell>
          <cell r="L38">
            <v>3726.2919636729152</v>
          </cell>
          <cell r="M38">
            <v>5590.8569962782349</v>
          </cell>
        </row>
        <row r="39">
          <cell r="B39">
            <v>1788.6238403898174</v>
          </cell>
          <cell r="C39">
            <v>4817.1998333551901</v>
          </cell>
          <cell r="E39">
            <v>1769.7159584115332</v>
          </cell>
          <cell r="F39">
            <v>1371.1897119986315</v>
          </cell>
          <cell r="G39">
            <v>8839.6176558096031</v>
          </cell>
          <cell r="H39">
            <v>4990.1851400060777</v>
          </cell>
          <cell r="I39">
            <v>785.75315769295105</v>
          </cell>
          <cell r="J39">
            <v>927.19018172753897</v>
          </cell>
          <cell r="K39">
            <v>3777.80375025896</v>
          </cell>
          <cell r="L39">
            <v>3715.0086124840163</v>
          </cell>
          <cell r="M39">
            <v>5557.0399744781453</v>
          </cell>
        </row>
        <row r="40">
          <cell r="B40">
            <v>1788.0243620745905</v>
          </cell>
          <cell r="C40">
            <v>4803.7505542658</v>
          </cell>
          <cell r="E40">
            <v>1765.2699876959075</v>
          </cell>
          <cell r="F40">
            <v>1367.5058757349636</v>
          </cell>
          <cell r="G40">
            <v>8824.082299648253</v>
          </cell>
          <cell r="H40">
            <v>4980.3857871981536</v>
          </cell>
          <cell r="I40">
            <v>782.61515063451589</v>
          </cell>
          <cell r="J40">
            <v>923.69355219823126</v>
          </cell>
          <cell r="K40">
            <v>3767.5932091437912</v>
          </cell>
          <cell r="L40">
            <v>3703.7252612951156</v>
          </cell>
          <cell r="M40">
            <v>5523.2229526780557</v>
          </cell>
        </row>
        <row r="41">
          <cell r="B41">
            <v>1787.698700880238</v>
          </cell>
          <cell r="C41">
            <v>4790.3012751764099</v>
          </cell>
          <cell r="E41">
            <v>1760.8240169802818</v>
          </cell>
          <cell r="F41">
            <v>1363.8220394712953</v>
          </cell>
          <cell r="G41">
            <v>8808.5469434868992</v>
          </cell>
          <cell r="H41">
            <v>4970.5864343902285</v>
          </cell>
          <cell r="I41">
            <v>779.47714357608072</v>
          </cell>
          <cell r="J41">
            <v>920.19692266892355</v>
          </cell>
          <cell r="K41">
            <v>3757.382668028622</v>
          </cell>
          <cell r="L41">
            <v>3692.4419101062158</v>
          </cell>
          <cell r="M41">
            <v>5489.4059308779661</v>
          </cell>
        </row>
        <row r="42">
          <cell r="B42">
            <v>1787.3860869239409</v>
          </cell>
          <cell r="C42">
            <v>4776.8519960870208</v>
          </cell>
          <cell r="E42">
            <v>1756.3780462646562</v>
          </cell>
          <cell r="F42">
            <v>1360.1382032076274</v>
          </cell>
          <cell r="G42">
            <v>8793.0115873255472</v>
          </cell>
          <cell r="H42">
            <v>4960.800098021401</v>
          </cell>
          <cell r="I42">
            <v>776.33913651764567</v>
          </cell>
          <cell r="J42">
            <v>916.70029313961584</v>
          </cell>
          <cell r="K42">
            <v>3747.1721269134528</v>
          </cell>
          <cell r="L42">
            <v>3681.1585589173151</v>
          </cell>
          <cell r="M42">
            <v>5455.5889090778765</v>
          </cell>
        </row>
        <row r="43">
          <cell r="B43">
            <v>1786.953942017474</v>
          </cell>
          <cell r="C43">
            <v>4763.4027169976307</v>
          </cell>
          <cell r="E43">
            <v>1751.9320755490305</v>
          </cell>
          <cell r="F43">
            <v>1356.4543669439595</v>
          </cell>
          <cell r="G43">
            <v>8777.4762311641953</v>
          </cell>
          <cell r="H43">
            <v>4951.0137616525744</v>
          </cell>
          <cell r="I43">
            <v>773.20112945921039</v>
          </cell>
          <cell r="J43">
            <v>913.20366361030835</v>
          </cell>
          <cell r="K43">
            <v>3736.961585798284</v>
          </cell>
          <cell r="L43">
            <v>3669.8752077284153</v>
          </cell>
          <cell r="M43">
            <v>5421.7718872777868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3BFA-CEF8-4866-8A33-D47DAB008F00}">
  <dimension ref="A1:N44"/>
  <sheetViews>
    <sheetView tabSelected="1" workbookViewId="0">
      <selection activeCell="R19" sqref="R19"/>
    </sheetView>
  </sheetViews>
  <sheetFormatPr defaultRowHeight="15" x14ac:dyDescent="0.25"/>
  <cols>
    <col min="2" max="2" width="17.28515625" bestFit="1" customWidth="1"/>
    <col min="3" max="3" width="13.85546875" bestFit="1" customWidth="1"/>
    <col min="4" max="4" width="14.140625" bestFit="1" customWidth="1"/>
    <col min="5" max="5" width="11.28515625" bestFit="1" customWidth="1"/>
    <col min="6" max="6" width="16" bestFit="1" customWidth="1"/>
    <col min="7" max="7" width="16.5703125" bestFit="1" customWidth="1"/>
    <col min="8" max="8" width="11.5703125" bestFit="1" customWidth="1"/>
    <col min="9" max="9" width="12" bestFit="1" customWidth="1"/>
    <col min="10" max="13" width="10.5703125" bestFit="1" customWidth="1"/>
    <col min="14" max="14" width="10.5703125" customWidth="1"/>
    <col min="15" max="15" width="15.140625" bestFit="1" customWidth="1"/>
  </cols>
  <sheetData>
    <row r="1" spans="1:14" x14ac:dyDescent="0.25">
      <c r="B1" t="s">
        <v>38</v>
      </c>
      <c r="C1" t="s">
        <v>39</v>
      </c>
    </row>
    <row r="2" spans="1:14" x14ac:dyDescent="0.25">
      <c r="B2" t="s">
        <v>22</v>
      </c>
    </row>
    <row r="3" spans="1:14" x14ac:dyDescent="0.25">
      <c r="A3">
        <v>2009</v>
      </c>
      <c r="B3" s="4">
        <v>8214285.7142857146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>
        <v>2010</v>
      </c>
      <c r="B4" s="4">
        <v>5312500</v>
      </c>
      <c r="C4" s="4">
        <v>4412500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>
        <v>2011</v>
      </c>
      <c r="B5" s="4">
        <v>5000000</v>
      </c>
      <c r="C5" s="4">
        <v>4000000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>
        <v>2012</v>
      </c>
      <c r="B6" s="4">
        <v>4000000</v>
      </c>
      <c r="C6" s="4">
        <v>2440000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>
        <v>2013</v>
      </c>
      <c r="B7" s="4">
        <v>3767123.2876712331</v>
      </c>
      <c r="C7" s="4">
        <v>2191780.8219178086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>
        <v>2014</v>
      </c>
      <c r="B8" s="4">
        <v>2772881.0063978997</v>
      </c>
      <c r="C8" s="4">
        <v>2082191.7808219178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>
        <v>2015</v>
      </c>
      <c r="B9" s="4">
        <v>2111322.9885122348</v>
      </c>
      <c r="C9" s="4">
        <v>1576086.956521739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>
        <v>2016</v>
      </c>
      <c r="B10" s="4">
        <v>2108715.4280124721</v>
      </c>
      <c r="C10" s="4">
        <v>1397727.2727272727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>
        <v>2017</v>
      </c>
      <c r="B11" s="4">
        <v>2081084.7104361109</v>
      </c>
      <c r="C11" s="4">
        <v>1223529.411764706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>
        <v>2018</v>
      </c>
      <c r="B12" s="4">
        <v>1979028.7424593095</v>
      </c>
      <c r="C12" s="4">
        <v>1047058.8235294117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>
        <v>2019</v>
      </c>
      <c r="B13" s="4">
        <v>1833823.9750691173</v>
      </c>
      <c r="C13" s="4">
        <v>919540.22988505755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>
        <v>2020</v>
      </c>
      <c r="B14" s="4">
        <v>1639868.788619403</v>
      </c>
      <c r="C14" s="4">
        <v>663043.47826086951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3:14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3:14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3:1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3:14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3:1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3:1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30E5-2ECE-4881-8B97-A155934CCDA2}">
  <dimension ref="A1:N43"/>
  <sheetViews>
    <sheetView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13.85546875" bestFit="1" customWidth="1"/>
    <col min="3" max="3" width="14.140625" bestFit="1" customWidth="1"/>
    <col min="4" max="4" width="11.28515625" bestFit="1" customWidth="1"/>
    <col min="5" max="5" width="16" bestFit="1" customWidth="1"/>
    <col min="6" max="6" width="16.5703125" bestFit="1" customWidth="1"/>
    <col min="7" max="7" width="11.5703125" bestFit="1" customWidth="1"/>
    <col min="8" max="8" width="12" bestFit="1" customWidth="1"/>
    <col min="9" max="12" width="10.5703125" bestFit="1" customWidth="1"/>
    <col min="13" max="13" width="10.5703125" customWidth="1"/>
    <col min="14" max="14" width="15.140625" bestFit="1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6</v>
      </c>
      <c r="H1" t="s">
        <v>25</v>
      </c>
      <c r="I1" t="s">
        <v>10</v>
      </c>
      <c r="J1" t="s">
        <v>11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25">
      <c r="A2">
        <v>2009</v>
      </c>
      <c r="B2" s="4">
        <f>[1]Capex!B2*1000/'[1]Capex Euro pro MW,+Projection'!N2</f>
        <v>3214285.7142857146</v>
      </c>
      <c r="C2" s="4">
        <f>[1]Capex!C2*1000/'[1]Capex Euro pro MW,+Projection'!N2</f>
        <v>4285714.2857142864</v>
      </c>
      <c r="D2" s="4">
        <f>[1]Capex!C2*1000/'[1]Capex Euro pro MW,+Projection'!N2</f>
        <v>4285714.2857142864</v>
      </c>
      <c r="E2" s="4">
        <f>[1]Capex!E2*1000/'[1]Capex Euro pro MW,+Projection'!N2</f>
        <v>12142857.142857144</v>
      </c>
      <c r="F2" s="4">
        <f>[1]Capex!F2*1000/'[1]Capex Euro pro MW,+Projection'!N2</f>
        <v>12142857.142857144</v>
      </c>
      <c r="G2" s="4">
        <f>[1]Capex!G2*1000/'[1]Capex Euro pro MW,+Projection'!N2</f>
        <v>13642857.142857144</v>
      </c>
      <c r="H2" s="4">
        <f>[1]Capex!H2*1000/'[1]Capex Euro pro MW,+Projection'!N2</f>
        <v>8571428.5714285728</v>
      </c>
      <c r="I2" s="4">
        <f>[1]Capex!I2*1000/'[1]Capex Euro pro MW,+Projection'!N2</f>
        <v>1331428.5714285716</v>
      </c>
      <c r="J2" s="4">
        <f>[1]Capex!J2*1000/'[1]Capex Euro pro MW,+Projection'!N2</f>
        <v>1531428.5714285716</v>
      </c>
      <c r="K2" s="4">
        <f>[1]Capex!K2*1000/'[1]Capex Euro pro MW,+Projection'!N2</f>
        <v>6000000</v>
      </c>
      <c r="L2" s="4">
        <f>[1]Capex!L2*1000/'[1]Capex Euro pro MW,+Projection'!N2</f>
        <v>5928571.4285714291</v>
      </c>
      <c r="M2" s="4">
        <f>[1]Capex!M2*1000/'[1]Capex Euro pro MW,+Projection'!N2</f>
        <v>9098063.9228083082</v>
      </c>
      <c r="N2">
        <v>0.7</v>
      </c>
    </row>
    <row r="3" spans="1:14" x14ac:dyDescent="0.25">
      <c r="A3">
        <v>2010</v>
      </c>
      <c r="B3" s="4">
        <f>[1]Capex!B3*1000/'[1]Capex Euro pro MW,+Projection'!N3</f>
        <v>2812500</v>
      </c>
      <c r="C3" s="4">
        <f>[1]Capex!C3*1000/'[1]Capex Euro pro MW,+Projection'!N3</f>
        <v>4375000</v>
      </c>
      <c r="D3" s="4">
        <f>[1]Capex!C3*1000/'[1]Capex Euro pro MW,+Projection'!N3</f>
        <v>4375000</v>
      </c>
      <c r="E3" s="4">
        <f>[1]Capex!E3*1000/'[1]Capex Euro pro MW,+Projection'!N3</f>
        <v>8750000</v>
      </c>
      <c r="F3" s="4">
        <f>[1]Capex!F3*1000/'[1]Capex Euro pro MW,+Projection'!N3</f>
        <v>8750000</v>
      </c>
      <c r="G3" s="4">
        <f>[1]Capex!G3*1000/'[1]Capex Euro pro MW,+Projection'!N3</f>
        <v>11875000</v>
      </c>
      <c r="H3" s="4">
        <f>[1]Capex!H3*1000/'[1]Capex Euro pro MW,+Projection'!N3</f>
        <v>7375000</v>
      </c>
      <c r="I3" s="4">
        <f>[1]Capex!I3*1000/'[1]Capex Euro pro MW,+Projection'!N3</f>
        <v>1156250</v>
      </c>
      <c r="J3" s="4">
        <f>[1]Capex!J3*1000/'[1]Capex Euro pro MW,+Projection'!N3</f>
        <v>1337500</v>
      </c>
      <c r="K3" s="4">
        <f>[1]Capex!K3*1000/'[1]Capex Euro pro MW,+Projection'!N3</f>
        <v>5237500</v>
      </c>
      <c r="L3" s="4">
        <f>[1]Capex!L3*1000/'[1]Capex Euro pro MW,+Projection'!N3</f>
        <v>5175000</v>
      </c>
      <c r="M3" s="4">
        <f>[1]Capex!M3*1000/'[1]Capex Euro pro MW,+Projection'!N3</f>
        <v>7960805.9324572682</v>
      </c>
      <c r="N3">
        <v>0.8</v>
      </c>
    </row>
    <row r="4" spans="1:14" x14ac:dyDescent="0.25">
      <c r="A4">
        <v>2011</v>
      </c>
      <c r="B4" s="4">
        <f>[1]Capex!B4*1000/'[1]Capex Euro pro MW,+Projection'!N4</f>
        <v>3142857.1428571432</v>
      </c>
      <c r="C4" s="4">
        <f>[1]Capex!C4*1000/'[1]Capex Euro pro MW,+Projection'!N4</f>
        <v>7857142.8571428573</v>
      </c>
      <c r="D4" s="4">
        <f>[1]Capex!C4*1000/'[1]Capex Euro pro MW,+Projection'!N4</f>
        <v>7857142.8571428573</v>
      </c>
      <c r="E4" s="4">
        <f>[1]Capex!E4*1000/'[1]Capex Euro pro MW,+Projection'!N4</f>
        <v>9285714.2857142854</v>
      </c>
      <c r="F4" s="4">
        <f>[1]Capex!F4*1000/'[1]Capex Euro pro MW,+Projection'!N4</f>
        <v>8214285.7142857146</v>
      </c>
      <c r="G4" s="4">
        <f>[1]Capex!G4*1000/'[1]Capex Euro pro MW,+Projection'!N4</f>
        <v>13500000</v>
      </c>
      <c r="H4" s="4">
        <f>[1]Capex!H4*1000/'[1]Capex Euro pro MW,+Projection'!N4</f>
        <v>8357142.8571428573</v>
      </c>
      <c r="I4" s="4">
        <f>[1]Capex!I4*1000/'[1]Capex Euro pro MW,+Projection'!N4</f>
        <v>1312857.142857143</v>
      </c>
      <c r="J4" s="4">
        <f>[1]Capex!J4*1000/'[1]Capex Euro pro MW,+Projection'!N4</f>
        <v>1527142.8571428573</v>
      </c>
      <c r="K4" s="4">
        <f>[1]Capex!K4*1000/'[1]Capex Euro pro MW,+Projection'!N4</f>
        <v>5957142.8571428573</v>
      </c>
      <c r="L4" s="4">
        <f>[1]Capex!L4*1000/'[1]Capex Euro pro MW,+Projection'!N4</f>
        <v>5885714.2857142864</v>
      </c>
      <c r="M4" s="4">
        <f>[1]Capex!M4*1000/'[1]Capex Euro pro MW,+Projection'!N4</f>
        <v>9098063.9228083082</v>
      </c>
      <c r="N4">
        <v>0.7</v>
      </c>
    </row>
    <row r="5" spans="1:14" x14ac:dyDescent="0.25">
      <c r="A5">
        <v>2012</v>
      </c>
      <c r="B5" s="4">
        <f>[1]Capex!B5*1000/'[1]Capex Euro pro MW,+Projection'!N5</f>
        <v>2666666.6666666665</v>
      </c>
      <c r="C5" s="4">
        <f>[1]Capex!C5*1000/'[1]Capex Euro pro MW,+Projection'!N5</f>
        <v>7333333.333333333</v>
      </c>
      <c r="D5" s="4">
        <f>[1]Capex!C5*1000/'[1]Capex Euro pro MW,+Projection'!N5</f>
        <v>7333333.333333333</v>
      </c>
      <c r="E5" s="4">
        <f>[1]Capex!E5*1000/'[1]Capex Euro pro MW,+Projection'!N5</f>
        <v>7333333.333333333</v>
      </c>
      <c r="F5" s="4">
        <f>[1]Capex!F5*1000/'[1]Capex Euro pro MW,+Projection'!N5</f>
        <v>6666666.666666667</v>
      </c>
      <c r="G5" s="4">
        <f>[1]Capex!G5*1000/'[1]Capex Euro pro MW,+Projection'!N5</f>
        <v>12533333.333333334</v>
      </c>
      <c r="H5" s="4">
        <f>[1]Capex!H5*1000/'[1]Capex Euro pro MW,+Projection'!N5</f>
        <v>7733333.333333333</v>
      </c>
      <c r="I5" s="4">
        <f>[1]Capex!I5*1000/'[1]Capex Euro pro MW,+Projection'!N5</f>
        <v>1218666.6666666667</v>
      </c>
      <c r="J5" s="4">
        <f>[1]Capex!J5*1000/'[1]Capex Euro pro MW,+Projection'!N5</f>
        <v>1421333.3333333333</v>
      </c>
      <c r="K5" s="4">
        <f>[1]Capex!K5*1000/'[1]Capex Euro pro MW,+Projection'!N5</f>
        <v>5533333.333333333</v>
      </c>
      <c r="L5" s="4">
        <f>[1]Capex!L5*1000/'[1]Capex Euro pro MW,+Projection'!N5</f>
        <v>5466666.666666667</v>
      </c>
      <c r="M5" s="4">
        <f>[1]Capex!M5*1000/'[1]Capex Euro pro MW,+Projection'!N5</f>
        <v>8491526.3279544208</v>
      </c>
      <c r="N5">
        <v>0.75</v>
      </c>
    </row>
    <row r="6" spans="1:14" x14ac:dyDescent="0.25">
      <c r="A6">
        <v>2013</v>
      </c>
      <c r="B6" s="4">
        <f>[1]Capex!B6*1000/'[1]Capex Euro pro MW,+Projection'!N6</f>
        <v>2191780.8219178081</v>
      </c>
      <c r="C6" s="4">
        <f>[1]Capex!C6*1000/'[1]Capex Euro pro MW,+Projection'!N6</f>
        <v>7534246.5753424661</v>
      </c>
      <c r="D6" s="4">
        <f>[1]Capex!C6*1000/'[1]Capex Euro pro MW,+Projection'!N6</f>
        <v>7534246.5753424661</v>
      </c>
      <c r="E6" s="4">
        <f>[1]Capex!E6*1000/'[1]Capex Euro pro MW,+Projection'!N6</f>
        <v>6164383.5616438361</v>
      </c>
      <c r="F6" s="4">
        <f>[1]Capex!F6*1000/'[1]Capex Euro pro MW,+Projection'!N6</f>
        <v>5821917.8082191786</v>
      </c>
      <c r="G6" s="4">
        <f>[1]Capex!G6*1000/'[1]Capex Euro pro MW,+Projection'!N6</f>
        <v>12808219.178082192</v>
      </c>
      <c r="H6" s="4">
        <f>[1]Capex!H6*1000/'[1]Capex Euro pro MW,+Projection'!N6</f>
        <v>7876712.3287671236</v>
      </c>
      <c r="I6" s="4">
        <f>[1]Capex!I6*1000/'[1]Capex Euro pro MW,+Projection'!N6</f>
        <v>1246575.3424657534</v>
      </c>
      <c r="J6" s="4">
        <f>[1]Capex!J6*1000/'[1]Capex Euro pro MW,+Projection'!N6</f>
        <v>1456164.3835616438</v>
      </c>
      <c r="K6" s="4">
        <f>[1]Capex!K6*1000/'[1]Capex Euro pro MW,+Projection'!N6</f>
        <v>5657534.2465753425</v>
      </c>
      <c r="L6" s="4">
        <f>[1]Capex!L6*1000/'[1]Capex Euro pro MW,+Projection'!N6</f>
        <v>5602739.7260273974</v>
      </c>
      <c r="M6" s="4">
        <f>[1]Capex!M6*1000/'[1]Capex Euro pro MW,+Projection'!N6</f>
        <v>8724170.8848846778</v>
      </c>
      <c r="N6">
        <v>0.73</v>
      </c>
    </row>
    <row r="7" spans="1:14" x14ac:dyDescent="0.25">
      <c r="A7">
        <v>2014</v>
      </c>
      <c r="B7" s="4">
        <f>[1]Capex!B7*1000/'[1]Capex Euro pro MW,+Projection'!N7</f>
        <v>2562263.0617271792</v>
      </c>
      <c r="C7" s="4">
        <f>[1]Capex!C7*1000/'[1]Capex Euro pro MW,+Projection'!N7</f>
        <v>8742485.4537113607</v>
      </c>
      <c r="D7" s="4">
        <f>[1]Capex!C7*1000/'[1]Capex Euro pro MW,+Projection'!N7</f>
        <v>8742485.4537113607</v>
      </c>
      <c r="E7" s="4">
        <f>[1]Capex!E7*1000/'[1]Capex Euro pro MW,+Projection'!N7</f>
        <v>4499974.1023443714</v>
      </c>
      <c r="F7" s="4">
        <f>[1]Capex!F7*1000/'[1]Capex Euro pro MW,+Projection'!N7</f>
        <v>3697356.8118373798</v>
      </c>
      <c r="G7" s="4">
        <f>[1]Capex!G7*1000/'[1]Capex Euro pro MW,+Projection'!N7</f>
        <v>12768785.886043198</v>
      </c>
      <c r="H7" s="4">
        <f>[1]Capex!H7*1000/'[1]Capex Euro pro MW,+Projection'!N7</f>
        <v>7816679.6706785383</v>
      </c>
      <c r="I7" s="4">
        <f>[1]Capex!I7*1000/'[1]Capex Euro pro MW,+Projection'!N7</f>
        <v>1236997.5163916415</v>
      </c>
      <c r="J7" s="4">
        <f>[1]Capex!J7*1000/'[1]Capex Euro pro MW,+Projection'!N7</f>
        <v>1446876.4137831663</v>
      </c>
      <c r="K7" s="4">
        <f>[1]Capex!K7*1000/'[1]Capex Euro pro MW,+Projection'!N7</f>
        <v>5620953.8380254218</v>
      </c>
      <c r="L7" s="4">
        <f>[1]Capex!L7*1000/'[1]Capex Euro pro MW,+Projection'!N7</f>
        <v>5586678.2014554059</v>
      </c>
      <c r="M7" s="4">
        <f>[1]Capex!M7*1000/'[1]Capex Euro pro MW,+Projection'!N7</f>
        <v>8724170.8848846778</v>
      </c>
      <c r="N7">
        <v>0.73</v>
      </c>
    </row>
    <row r="8" spans="1:14" x14ac:dyDescent="0.25">
      <c r="A8">
        <v>2015</v>
      </c>
      <c r="B8" s="4">
        <f>[1]Capex!B8*1000/'[1]Capex Euro pro MW,+Projection'!N8</f>
        <v>2038585.5825471766</v>
      </c>
      <c r="C8" s="4">
        <f>[1]Capex!C8*1000/'[1]Capex Euro pro MW,+Projection'!N8</f>
        <v>6763872.9482176611</v>
      </c>
      <c r="D8" s="4">
        <f>[1]Capex!C8*1000/'[1]Capex Euro pro MW,+Projection'!N8</f>
        <v>6763872.9482176611</v>
      </c>
      <c r="E8" s="4">
        <f>[1]Capex!E8*1000/'[1]Capex Euro pro MW,+Projection'!N8</f>
        <v>3365570.3654351705</v>
      </c>
      <c r="F8" s="4">
        <f>[1]Capex!F8*1000/'[1]Capex Euro pro MW,+Projection'!N8</f>
        <v>2444689.7761720605</v>
      </c>
      <c r="G8" s="4">
        <f>[1]Capex!G8*1000/'[1]Capex Euro pro MW,+Projection'!N8</f>
        <v>10131754.018273406</v>
      </c>
      <c r="H8" s="4">
        <f>[1]Capex!H8*1000/'[1]Capex Euro pro MW,+Projection'!N8</f>
        <v>6200866.665418731</v>
      </c>
      <c r="I8" s="4">
        <f>[1]Capex!I8*1000/'[1]Capex Euro pro MW,+Projection'!N8</f>
        <v>981530.63800641114</v>
      </c>
      <c r="J8" s="4">
        <f>[1]Capex!J8*1000/'[1]Capex Euro pro MW,+Projection'!N8</f>
        <v>1148064.9805018601</v>
      </c>
      <c r="K8" s="4">
        <f>[1]Capex!K8*1000/'[1]Capex Euro pro MW,+Projection'!N8</f>
        <v>4460104.6758245192</v>
      </c>
      <c r="L8" s="4">
        <f>[1]Capex!L8*1000/'[1]Capex Euro pro MW,+Projection'!N8</f>
        <v>4430337.9379837904</v>
      </c>
      <c r="M8" s="4">
        <f>[1]Capex!M8*1000/'[1]Capex Euro pro MW,+Projection'!N8</f>
        <v>6922439.9412671905</v>
      </c>
      <c r="N8">
        <v>0.92</v>
      </c>
    </row>
    <row r="9" spans="1:14" x14ac:dyDescent="0.25">
      <c r="A9">
        <v>2016</v>
      </c>
      <c r="B9" s="4">
        <f>[1]Capex!B9*1000/'[1]Capex Euro pro MW,+Projection'!N9</f>
        <v>2129313.159299951</v>
      </c>
      <c r="C9" s="4">
        <f>[1]Capex!C9*1000/'[1]Capex Euro pro MW,+Projection'!N9</f>
        <v>6890108.5330269597</v>
      </c>
      <c r="D9" s="4">
        <f>[1]Capex!C9*1000/'[1]Capex Euro pro MW,+Projection'!N9</f>
        <v>6890108.5330269597</v>
      </c>
      <c r="E9" s="4">
        <f>[1]Capex!E9*1000/'[1]Capex Euro pro MW,+Projection'!N9</f>
        <v>3346156.2216665181</v>
      </c>
      <c r="F9" s="4">
        <f>[1]Capex!F9*1000/'[1]Capex Euro pro MW,+Projection'!N9</f>
        <v>2444094.4185143127</v>
      </c>
      <c r="G9" s="4">
        <f>[1]Capex!G9*1000/'[1]Capex Euro pro MW,+Projection'!N9</f>
        <v>10574634.478011573</v>
      </c>
      <c r="H9" s="4">
        <f>[1]Capex!H9*1000/'[1]Capex Euro pro MW,+Projection'!N9</f>
        <v>6449686.0572822839</v>
      </c>
      <c r="I9" s="4">
        <f>[1]Capex!I9*1000/'[1]Capex Euro pro MW,+Projection'!N9</f>
        <v>1026145.6670067025</v>
      </c>
      <c r="J9" s="4">
        <f>[1]Capex!J9*1000/'[1]Capex Euro pro MW,+Projection'!N9</f>
        <v>1200249.7523428539</v>
      </c>
      <c r="K9" s="4">
        <f>[1]Capex!K9*1000/'[1]Capex Euro pro MW,+Projection'!N9</f>
        <v>4662836.7065438163</v>
      </c>
      <c r="L9" s="4">
        <f>[1]Capex!L9*1000/'[1]Capex Euro pro MW,+Projection'!N9</f>
        <v>4629030.3623042386</v>
      </c>
      <c r="M9" s="4">
        <f>[1]Capex!M9*1000/'[1]Capex Euro pro MW,+Projection'!N9</f>
        <v>7237096.3022338804</v>
      </c>
      <c r="N9">
        <v>0.88</v>
      </c>
    </row>
    <row r="10" spans="1:14" x14ac:dyDescent="0.25">
      <c r="A10">
        <v>2017</v>
      </c>
      <c r="B10" s="4">
        <f>[1]Capex!B10*1000/'[1]Capex Euro pro MW,+Projection'!N10</f>
        <v>2178553.2271283418</v>
      </c>
      <c r="C10" s="4">
        <f>[1]Capex!C10*1000/'[1]Capex Euro pro MW,+Projection'!N10</f>
        <v>7006608.6841633096</v>
      </c>
      <c r="D10" s="4">
        <f>[1]Capex!C10*1000/'[1]Capex Euro pro MW,+Projection'!N10</f>
        <v>7006608.6841633096</v>
      </c>
      <c r="E10" s="4">
        <f>[1]Capex!E10*1000/'[1]Capex Euro pro MW,+Projection'!N10</f>
        <v>3285776.7222737828</v>
      </c>
      <c r="F10" s="4">
        <f>[1]Capex!F10*1000/'[1]Capex Euro pro MW,+Projection'!N10</f>
        <v>2414695.9794198754</v>
      </c>
      <c r="G10" s="4">
        <f>[1]Capex!G10*1000/'[1]Capex Euro pro MW,+Projection'!N10</f>
        <v>10929579.981751563</v>
      </c>
      <c r="H10" s="4">
        <f>[1]Capex!H10*1000/'[1]Capex Euro pro MW,+Projection'!N10</f>
        <v>6641508.1057214309</v>
      </c>
      <c r="I10" s="4">
        <f>[1]Capex!I10*1000/'[1]Capex Euro pro MW,+Projection'!N10</f>
        <v>1049447.0283234799</v>
      </c>
      <c r="J10" s="4">
        <f>[1]Capex!J10*1000/'[1]Capex Euro pro MW,+Projection'!N10</f>
        <v>1227504.6090839</v>
      </c>
      <c r="K10" s="4">
        <f>[1]Capex!K10*1000/'[1]Capex Euro pro MW,+Projection'!N10</f>
        <v>4768718.7916645827</v>
      </c>
      <c r="L10" s="4">
        <f>[1]Capex!L10*1000/'[1]Capex Euro pro MW,+Projection'!N10</f>
        <v>4734420.3787205629</v>
      </c>
      <c r="M10" s="4">
        <f>[1]Capex!M10*1000/'[1]Capex Euro pro MW,+Projection'!N10</f>
        <v>7492523.2305480177</v>
      </c>
      <c r="N10">
        <v>0.85</v>
      </c>
    </row>
    <row r="11" spans="1:14" x14ac:dyDescent="0.25">
      <c r="A11">
        <v>2018</v>
      </c>
      <c r="B11" s="4">
        <f>[1]Capex!B11*1000/'[1]Capex Euro pro MW,+Projection'!N11</f>
        <v>2167495.5354070221</v>
      </c>
      <c r="C11" s="4">
        <f>[1]Capex!C11*1000/'[1]Capex Euro pro MW,+Projection'!N11</f>
        <v>6879928.5341340061</v>
      </c>
      <c r="D11" s="4">
        <f>[1]Capex!C11*1000/'[1]Capex Euro pro MW,+Projection'!N11</f>
        <v>6879928.5341340061</v>
      </c>
      <c r="E11" s="4">
        <f>[1]Capex!E11*1000/'[1]Capex Euro pro MW,+Projection'!N11</f>
        <v>3107297.5915281116</v>
      </c>
      <c r="F11" s="4">
        <f>[1]Capex!F11*1000/'[1]Capex Euro pro MW,+Projection'!N11</f>
        <v>2299035.3843778749</v>
      </c>
      <c r="G11" s="4">
        <f>[1]Capex!G11*1000/'[1]Capex Euro pro MW,+Projection'!N11</f>
        <v>10911303.092149975</v>
      </c>
      <c r="H11" s="4">
        <f>[1]Capex!H11*1000/'[1]Capex Euro pro MW,+Projection'!N11</f>
        <v>6605694.1756682638</v>
      </c>
      <c r="I11" s="4">
        <f>[1]Capex!I11*1000/'[1]Capex Euro pro MW,+Projection'!N11</f>
        <v>1046314.0347548591</v>
      </c>
      <c r="J11" s="4">
        <f>[1]Capex!J11*1000/'[1]Capex Euro pro MW,+Projection'!N11</f>
        <v>1224092.2171545646</v>
      </c>
      <c r="K11" s="4">
        <f>[1]Capex!K11*1000/'[1]Capex Euro pro MW,+Projection'!N11</f>
        <v>4755462.028799885</v>
      </c>
      <c r="L11" s="4">
        <f>[1]Capex!L11*1000/'[1]Capex Euro pro MW,+Projection'!N11</f>
        <v>4719210.3105535489</v>
      </c>
      <c r="M11" s="4">
        <f>[1]Capex!M11*1000/'[1]Capex Euro pro MW,+Projection'!N11</f>
        <v>7492523.2305480177</v>
      </c>
      <c r="N11">
        <v>0.85</v>
      </c>
    </row>
    <row r="12" spans="1:14" x14ac:dyDescent="0.25">
      <c r="A12">
        <v>2019</v>
      </c>
      <c r="B12" s="4">
        <f>[1]Capex!B12*1000/'[1]Capex Euro pro MW,+Projection'!N12</f>
        <v>2107401.6062587616</v>
      </c>
      <c r="C12" s="4">
        <f>[1]Capex!C12*1000/'[1]Capex Euro pro MW,+Projection'!N12</f>
        <v>6598001.2948149387</v>
      </c>
      <c r="D12" s="4">
        <f>[1]Capex!C12*1000/'[1]Capex Euro pro MW,+Projection'!N12</f>
        <v>6598001.2948149387</v>
      </c>
      <c r="E12" s="4">
        <f>[1]Capex!E12*1000/'[1]Capex Euro pro MW,+Projection'!N12</f>
        <v>2861489.3007644531</v>
      </c>
      <c r="F12" s="4">
        <f>[1]Capex!F12*1000/'[1]Capex Euro pro MW,+Projection'!N12</f>
        <v>2133182.2654430955</v>
      </c>
      <c r="G12" s="4">
        <f>[1]Capex!G12*1000/'[1]Capex Euro pro MW,+Projection'!N12</f>
        <v>10642611.807087498</v>
      </c>
      <c r="H12" s="4">
        <f>[1]Capex!H12*1000/'[1]Capex Euro pro MW,+Projection'!N12</f>
        <v>6418864.6652590046</v>
      </c>
      <c r="I12" s="4">
        <f>[1]Capex!I12*1000/'[1]Capex Euro pro MW,+Projection'!N12</f>
        <v>1018404.742928851</v>
      </c>
      <c r="J12" s="4">
        <f>[1]Capex!J12*1000/'[1]Capex Euro pro MW,+Projection'!N12</f>
        <v>1191689.5244696664</v>
      </c>
      <c r="K12" s="4">
        <f>[1]Capex!K12*1000/'[1]Capex Euro pro MW,+Projection'!N12</f>
        <v>4659175.9179018671</v>
      </c>
      <c r="L12" s="4">
        <f>[1]Capex!L12*1000/'[1]Capex Euro pro MW,+Projection'!N12</f>
        <v>4620292.1310259728</v>
      </c>
      <c r="M12" s="4">
        <f>[1]Capex!M12*1000/'[1]Capex Euro pro MW,+Projection'!N12</f>
        <v>7320281.3172020866</v>
      </c>
      <c r="N12">
        <v>0.87</v>
      </c>
    </row>
    <row r="13" spans="1:14" x14ac:dyDescent="0.25">
      <c r="A13">
        <v>2020</v>
      </c>
      <c r="B13" s="4">
        <f>[1]Capex!B13*1000/'[1]Capex Euro pro MW,+Projection'!N13</f>
        <v>1984668.2728163747</v>
      </c>
      <c r="C13" s="4">
        <f>[1]Capex!C13*1000/'[1]Capex Euro pro MW,+Projection'!N13</f>
        <v>6122372.8249609647</v>
      </c>
      <c r="D13" s="4">
        <f>[1]Capex!C13*1000/'[1]Capex Euro pro MW,+Projection'!N13</f>
        <v>6122372.8249609647</v>
      </c>
      <c r="E13" s="4">
        <f>[1]Capex!E13*1000/'[1]Capex Euro pro MW,+Projection'!N13</f>
        <v>2541074.3810122316</v>
      </c>
      <c r="F13" s="4">
        <f>[1]Capex!F13*1000/'[1]Capex Euro pro MW,+Projection'!N13</f>
        <v>1910388.1142932517</v>
      </c>
      <c r="G13" s="4">
        <f>[1]Capex!G13*1000/'[1]Capex Euro pro MW,+Projection'!N13</f>
        <v>10047322.734787792</v>
      </c>
      <c r="H13" s="4">
        <f>[1]Capex!H13*1000/'[1]Capex Euro pro MW,+Projection'!N13</f>
        <v>6036939.6393833039</v>
      </c>
      <c r="I13" s="4">
        <f>[1]Capex!I13*1000/'[1]Capex Euro pro MW,+Projection'!N13</f>
        <v>956504.59451360558</v>
      </c>
      <c r="J13" s="4">
        <f>[1]Capex!J13*1000/'[1]Capex Euro pro MW,+Projection'!N13</f>
        <v>1120055.2943919974</v>
      </c>
      <c r="K13" s="4">
        <f>[1]Capex!K13*1000/'[1]Capex Euro pro MW,+Projection'!N13</f>
        <v>4394864.4165116576</v>
      </c>
      <c r="L13" s="4">
        <f>[1]Capex!L13*1000/'[1]Capex Euro pro MW,+Projection'!N13</f>
        <v>4356927.3774110693</v>
      </c>
      <c r="M13" s="4">
        <f>[1]Capex!M13*1000/'[1]Capex Euro pro MW,+Projection'!N13</f>
        <v>6922439.9412671905</v>
      </c>
      <c r="N13">
        <v>0.92</v>
      </c>
    </row>
    <row r="14" spans="1:14" x14ac:dyDescent="0.25">
      <c r="A14">
        <v>2021</v>
      </c>
      <c r="B14" s="4">
        <f>[1]Capex!B14*1000/'[1]Capex Euro pro MW,+Projection'!N14</f>
        <v>2160971.1155537716</v>
      </c>
      <c r="C14" s="4">
        <f>[1]Capex!C14*1000/'[1]Capex Euro pro MW,+Projection'!N14</f>
        <v>6547865.3267220343</v>
      </c>
      <c r="D14" s="4">
        <f>[1]Capex!C14*1000/'[1]Capex Euro pro MW,+Projection'!N14</f>
        <v>6547865.3267220343</v>
      </c>
      <c r="E14" s="4">
        <f>[1]Capex!E14*1000/'[1]Capex Euro pro MW,+Projection'!N14</f>
        <v>2700680.1828222945</v>
      </c>
      <c r="F14" s="4">
        <f>[1]Capex!F14*1000/'[1]Capex Euro pro MW,+Projection'!N14</f>
        <v>2044117.9803513133</v>
      </c>
      <c r="G14" s="4">
        <f>[1]Capex!G14*1000/'[1]Capex Euro pro MW,+Projection'!N14</f>
        <v>10985716.142670738</v>
      </c>
      <c r="H14" s="4">
        <f>[1]Capex!H14*1000/'[1]Capex Euro pro MW,+Projection'!N14</f>
        <v>6575679.3672355684</v>
      </c>
      <c r="I14" s="4">
        <f>[1]Capex!I14*1000/'[1]Capex Euro pro MW,+Projection'!N14</f>
        <v>1044429.7362505699</v>
      </c>
      <c r="J14" s="4">
        <f>[1]Capex!J14*1000/'[1]Capex Euro pro MW,+Projection'!N14</f>
        <v>1223116.5715321128</v>
      </c>
      <c r="K14" s="4">
        <f>[1]Capex!K14*1000/'[1]Capex Euro pro MW,+Projection'!N14</f>
        <v>4801267.1914624032</v>
      </c>
      <c r="L14" s="4">
        <f>[1]Capex!L14*1000/'[1]Capex Euro pro MW,+Projection'!N14</f>
        <v>4758440.0109386025</v>
      </c>
      <c r="M14" s="4">
        <f>[1]Capex!M14*1000/'[1]Capex Euro pro MW,+Projection'!N14</f>
        <v>7581719.9356735898</v>
      </c>
      <c r="N14">
        <v>0.84</v>
      </c>
    </row>
    <row r="15" spans="1:14" x14ac:dyDescent="0.25">
      <c r="A15">
        <v>2022</v>
      </c>
      <c r="B15" s="4">
        <f>[1]Capex!B15*1000/'[1]Capex Euro pro MW,+Projection'!N15</f>
        <v>1806744.5381413179</v>
      </c>
      <c r="C15" s="4">
        <f>[1]Capex!C15*1000/'[1]Capex Euro pro MW,+Projection'!N15</f>
        <v>5367830.7499289308</v>
      </c>
      <c r="D15" s="4">
        <f>[1]Capex!C15*1000/'[1]Capex Euro pro MW,+Projection'!N15</f>
        <v>5367830.7499289308</v>
      </c>
      <c r="E15" s="4">
        <f>[1]Capex!E15*1000/'[1]Capex Euro pro MW,+Projection'!N15</f>
        <v>2199354.2766102008</v>
      </c>
      <c r="F15" s="4">
        <f>[1]Capex!F15*1000/'[1]Capex Euro pro MW,+Projection'!N15</f>
        <v>1676561.1418404141</v>
      </c>
      <c r="G15" s="4">
        <f>[1]Capex!G15*1000/'[1]Capex Euro pro MW,+Projection'!N15</f>
        <v>9212466.2036820669</v>
      </c>
      <c r="H15" s="4">
        <f>[1]Capex!H15*1000/'[1]Capex Euro pro MW,+Projection'!N15</f>
        <v>5493156.8687231168</v>
      </c>
      <c r="I15" s="4">
        <f>[1]Capex!I15*1000/'[1]Capex Euro pro MW,+Projection'!N15</f>
        <v>874600.78704079648</v>
      </c>
      <c r="J15" s="4">
        <f>[1]Capex!J15*1000/'[1]Capex Euro pro MW,+Projection'!N15</f>
        <v>1024329.3178738129</v>
      </c>
      <c r="K15" s="4">
        <f>[1]Capex!K15*1000/'[1]Capex Euro pro MW,+Projection'!N15</f>
        <v>4022854.0518219946</v>
      </c>
      <c r="L15" s="4">
        <f>[1]Capex!L15*1000/'[1]Capex Euro pro MW,+Projection'!N15</f>
        <v>3985806.4985442399</v>
      </c>
      <c r="M15" s="4">
        <f>[1]Capex!M15*1000/'[1]Capex Euro pro MW,+Projection'!N15</f>
        <v>6368644.7459658151</v>
      </c>
      <c r="N15">
        <v>1</v>
      </c>
    </row>
    <row r="16" spans="1:14" x14ac:dyDescent="0.25">
      <c r="A16">
        <v>2023</v>
      </c>
      <c r="B16" s="4">
        <f>[1]Capex!B16*1000/'[1]Capex Euro pro MW,+Projection'!N16</f>
        <v>1957263.8667435402</v>
      </c>
      <c r="C16" s="4">
        <f>[1]Capex!C16*1000/'[1]Capex Euro pro MW,+Projection'!N16</f>
        <v>5690711.5493601672</v>
      </c>
      <c r="D16" s="4">
        <f>[1]Capex!C16*1000/'[1]Capex Euro pro MW,+Projection'!N16</f>
        <v>5690711.5493601672</v>
      </c>
      <c r="E16" s="4">
        <f>[1]Capex!E16*1000/'[1]Capex Euro pro MW,+Projection'!N16</f>
        <v>2315366.5213583419</v>
      </c>
      <c r="F16" s="4">
        <f>[1]Capex!F16*1000/'[1]Capex Euro pro MW,+Projection'!N16</f>
        <v>1778329.5436801368</v>
      </c>
      <c r="G16" s="4">
        <f>[1]Capex!G16*1000/'[1]Capex Euro pro MW,+Projection'!N16</f>
        <v>9996663.9646964278</v>
      </c>
      <c r="H16" s="4">
        <f>[1]Capex!H16*1000/'[1]Capex Euro pro MW,+Projection'!N16</f>
        <v>5937779.3191586966</v>
      </c>
      <c r="I16" s="4">
        <f>[1]Capex!I16*1000/'[1]Capex Euro pro MW,+Projection'!N16</f>
        <v>947757.82591356768</v>
      </c>
      <c r="J16" s="4">
        <f>[1]Capex!J16*1000/'[1]Capex Euro pro MW,+Projection'!N16</f>
        <v>1110104.2832596698</v>
      </c>
      <c r="K16" s="4">
        <f>[1]Capex!K16*1000/'[1]Capex Euro pro MW,+Projection'!N16</f>
        <v>4361566.4324141862</v>
      </c>
      <c r="L16" s="4">
        <f>[1]Capex!L16*1000/'[1]Capex Euro pro MW,+Projection'!N16</f>
        <v>4320131.5156005258</v>
      </c>
      <c r="M16" s="4">
        <f>[1]Capex!M16*1000/'[1]Capex Euro pro MW,+Projection'!N16</f>
        <v>6885678.8607976856</v>
      </c>
      <c r="N16">
        <v>0.92</v>
      </c>
    </row>
    <row r="17" spans="1:14" x14ac:dyDescent="0.25">
      <c r="A17">
        <v>2024</v>
      </c>
      <c r="B17" s="4">
        <f>[1]Capex!B17*1000/'[1]Capex Euro pro MW,+Projection'!N17</f>
        <v>2189976.6854849542</v>
      </c>
      <c r="C17" s="4">
        <f>[1]Capex!C17*1000/'[1]Capex Euro pro MW,+Projection'!N17</f>
        <v>6350107.6987984516</v>
      </c>
      <c r="D17" s="4">
        <f>[1]Capex!C17*1000/'[1]Capex Euro pro MW,+Projection'!N17</f>
        <v>6350107.6987984516</v>
      </c>
      <c r="E17" s="4">
        <f>[1]Capex!E17*1000/'[1]Capex Euro pro MW,+Projection'!N17</f>
        <v>2513317.2227916443</v>
      </c>
      <c r="F17" s="4">
        <f>[1]Capex!F17*1000/'[1]Capex Euro pro MW,+Projection'!N17</f>
        <v>1945811.2421110207</v>
      </c>
      <c r="G17" s="4">
        <f>[1]Capex!G17*1000/'[1]Capex Euro pro MW,+Projection'!N17</f>
        <v>11196823.76995044</v>
      </c>
      <c r="H17" s="4">
        <f>[1]Capex!H17*1000/'[1]Capex Euro pro MW,+Projection'!N17</f>
        <v>6624825.7055230308</v>
      </c>
      <c r="I17" s="4">
        <f>[1]Capex!I17*1000/'[1]Capex Euro pro MW,+Projection'!N17</f>
        <v>1060091.017687544</v>
      </c>
      <c r="J17" s="4">
        <f>[1]Capex!J17*1000/'[1]Capex Euro pro MW,+Projection'!N17</f>
        <v>1241785.3123203348</v>
      </c>
      <c r="K17" s="4">
        <f>[1]Capex!K17*1000/'[1]Capex Euro pro MW,+Projection'!N17</f>
        <v>4881016.5234597381</v>
      </c>
      <c r="L17" s="4">
        <f>[1]Capex!L17*1000/'[1]Capex Euro pro MW,+Projection'!N17</f>
        <v>4833219.8822564706</v>
      </c>
      <c r="M17" s="4">
        <f>[1]Capex!M17*1000/'[1]Capex Euro pro MW,+Projection'!N17</f>
        <v>7684160.2487926595</v>
      </c>
      <c r="N17">
        <v>0.82</v>
      </c>
    </row>
    <row r="18" spans="1:14" x14ac:dyDescent="0.25">
      <c r="A18">
        <v>2025</v>
      </c>
      <c r="B18" s="4">
        <f>[1]Capex!B18*1000/'[1]Capex Euro pro MW,+Projection'!N18</f>
        <v>2186197.3194166925</v>
      </c>
      <c r="C18" s="4">
        <f>[1]Capex!C18*1000/'[1]Capex Euro pro MW,+Projection'!N18</f>
        <v>6315514.6349001275</v>
      </c>
      <c r="D18" s="4">
        <f>[1]Capex!C18*1000/'[1]Capex Euro pro MW,+Projection'!N18</f>
        <v>6315514.6349001275</v>
      </c>
      <c r="E18" s="4">
        <f>[1]Capex!E18*1000/'[1]Capex Euro pro MW,+Projection'!N18</f>
        <v>2428906.153327588</v>
      </c>
      <c r="F18" s="4">
        <f>[1]Capex!F18*1000/'[1]Capex Euro pro MW,+Projection'!N18</f>
        <v>1896423.4839955471</v>
      </c>
      <c r="G18" s="4">
        <f>[1]Capex!G18*1000/'[1]Capex Euro pro MW,+Projection'!N18</f>
        <v>11177878.213656109</v>
      </c>
      <c r="H18" s="4">
        <f>[1]Capex!H18*1000/'[1]Capex Euro pro MW,+Projection'!N18</f>
        <v>6587769.5408435408</v>
      </c>
      <c r="I18" s="4">
        <f>[1]Capex!I18*1000/'[1]Capex Euro pro MW,+Projection'!N18</f>
        <v>1056676.3924329041</v>
      </c>
      <c r="J18" s="4">
        <f>[1]Capex!J18*1000/'[1]Capex Euro pro MW,+Projection'!N18</f>
        <v>1237923.4490933418</v>
      </c>
      <c r="K18" s="4">
        <f>[1]Capex!K18*1000/'[1]Capex Euro pro MW,+Projection'!N18</f>
        <v>4868562.1435967442</v>
      </c>
      <c r="L18" s="4">
        <f>[1]Capex!L18*1000/'[1]Capex Euro pro MW,+Projection'!N18</f>
        <v>4819457.5192554342</v>
      </c>
      <c r="M18" s="4">
        <f>[1]Capex!M18*1000/'[1]Capex Euro pro MW,+Projection'!N18</f>
        <v>7642917.2006701557</v>
      </c>
      <c r="N18">
        <v>0.82</v>
      </c>
    </row>
    <row r="19" spans="1:14" x14ac:dyDescent="0.25">
      <c r="A19">
        <v>2026</v>
      </c>
      <c r="B19" s="4">
        <f>[1]Capex!B19*1000/'[1]Capex Euro pro MW,+Projection'!N19</f>
        <v>2185921.8062767428</v>
      </c>
      <c r="C19" s="4">
        <f>[1]Capex!C19*1000/'[1]Capex Euro pro MW,+Projection'!N19</f>
        <v>6280921.5710018072</v>
      </c>
      <c r="D19" s="4">
        <f>[1]Capex!C19*1000/'[1]Capex Euro pro MW,+Projection'!N19</f>
        <v>6280921.5710018072</v>
      </c>
      <c r="E19" s="4">
        <f>[1]Capex!E19*1000/'[1]Capex Euro pro MW,+Projection'!N19</f>
        <v>2403554.2096749772</v>
      </c>
      <c r="F19" s="4">
        <f>[1]Capex!F19*1000/'[1]Capex Euro pro MW,+Projection'!N19</f>
        <v>1879374.9781967856</v>
      </c>
      <c r="G19" s="4">
        <f>[1]Capex!G19*1000/'[1]Capex Euro pro MW,+Projection'!N19</f>
        <v>11158932.657361776</v>
      </c>
      <c r="H19" s="4">
        <f>[1]Capex!H19*1000/'[1]Capex Euro pro MW,+Projection'!N19</f>
        <v>6550713.3761640508</v>
      </c>
      <c r="I19" s="4">
        <f>[1]Capex!I19*1000/'[1]Capex Euro pro MW,+Projection'!N19</f>
        <v>1045921.0340723629</v>
      </c>
      <c r="J19" s="4">
        <f>[1]Capex!J19*1000/'[1]Capex Euro pro MW,+Projection'!N19</f>
        <v>1226892.3081914966</v>
      </c>
      <c r="K19" s="4">
        <f>[1]Capex!K19*1000/'[1]Capex Euro pro MW,+Projection'!N19</f>
        <v>4856113.7288034605</v>
      </c>
      <c r="L19" s="4">
        <f>[1]Capex!L19*1000/'[1]Capex Euro pro MW,+Projection'!N19</f>
        <v>4805700.4465125445</v>
      </c>
      <c r="M19" s="4">
        <f>[1]Capex!M19*1000/'[1]Capex Euro pro MW,+Projection'!N19</f>
        <v>7601680.8563406514</v>
      </c>
      <c r="N19">
        <v>0.82</v>
      </c>
    </row>
    <row r="20" spans="1:14" x14ac:dyDescent="0.25">
      <c r="A20">
        <v>2027</v>
      </c>
      <c r="B20" s="4">
        <f>[1]Capex!B20*1000/'[1]Capex Euro pro MW,+Projection'!N20</f>
        <v>2186563.5987674482</v>
      </c>
      <c r="C20" s="4">
        <f>[1]Capex!C20*1000/'[1]Capex Euro pro MW,+Projection'!N20</f>
        <v>6246328.5071034841</v>
      </c>
      <c r="D20" s="4">
        <f>[1]Capex!C20*1000/'[1]Capex Euro pro MW,+Projection'!N20</f>
        <v>6246328.5071034841</v>
      </c>
      <c r="E20" s="4">
        <f>[1]Capex!E20*1000/'[1]Capex Euro pro MW,+Projection'!N20</f>
        <v>2378202.2660223665</v>
      </c>
      <c r="F20" s="4">
        <f>[1]Capex!F20*1000/'[1]Capex Euro pro MW,+Projection'!N20</f>
        <v>1862326.4723980241</v>
      </c>
      <c r="G20" s="4">
        <f>[1]Capex!G20*1000/'[1]Capex Euro pro MW,+Projection'!N20</f>
        <v>11139987.101067444</v>
      </c>
      <c r="H20" s="4">
        <f>[1]Capex!H20*1000/'[1]Capex Euro pro MW,+Projection'!N20</f>
        <v>6513674.0042639244</v>
      </c>
      <c r="I20" s="4">
        <f>[1]Capex!I20*1000/'[1]Capex Euro pro MW,+Projection'!N20</f>
        <v>1037756.7643083339</v>
      </c>
      <c r="J20" s="4">
        <f>[1]Capex!J20*1000/'[1]Capex Euro pro MW,+Projection'!N20</f>
        <v>1218391.7925879487</v>
      </c>
      <c r="K20" s="4">
        <f>[1]Capex!K20*1000/'[1]Capex Euro pro MW,+Projection'!N20</f>
        <v>4843661.1509572743</v>
      </c>
      <c r="L20" s="4">
        <f>[1]Capex!L20*1000/'[1]Capex Euro pro MW,+Projection'!N20</f>
        <v>4791939.8150351653</v>
      </c>
      <c r="M20" s="4">
        <f>[1]Capex!M20*1000/'[1]Capex Euro pro MW,+Projection'!N20</f>
        <v>7560440.7891330952</v>
      </c>
      <c r="N20">
        <v>0.82</v>
      </c>
    </row>
    <row r="21" spans="1:14" x14ac:dyDescent="0.25">
      <c r="A21">
        <v>2028</v>
      </c>
      <c r="B21" s="4">
        <f>[1]Capex!B21*1000/'[1]Capex Euro pro MW,+Projection'!N21</f>
        <v>2185807.8547360478</v>
      </c>
      <c r="C21" s="4">
        <f>[1]Capex!C21*1000/'[1]Capex Euro pro MW,+Projection'!N21</f>
        <v>6211735.443205162</v>
      </c>
      <c r="D21" s="4">
        <f>[1]Capex!C21*1000/'[1]Capex Euro pro MW,+Projection'!N21</f>
        <v>6211735.443205162</v>
      </c>
      <c r="E21" s="4">
        <f>[1]Capex!E21*1000/'[1]Capex Euro pro MW,+Projection'!N21</f>
        <v>2352850.3223697548</v>
      </c>
      <c r="F21" s="4">
        <f>[1]Capex!F21*1000/'[1]Capex Euro pro MW,+Projection'!N21</f>
        <v>1845277.9665992628</v>
      </c>
      <c r="G21" s="4">
        <f>[1]Capex!G21*1000/'[1]Capex Euro pro MW,+Projection'!N21</f>
        <v>11121041.544773109</v>
      </c>
      <c r="H21" s="4">
        <f>[1]Capex!H21*1000/'[1]Capex Euro pro MW,+Projection'!N21</f>
        <v>6476634.632363799</v>
      </c>
      <c r="I21" s="4">
        <f>[1]Capex!I21*1000/'[1]Capex Euro pro MW,+Projection'!N21</f>
        <v>1030226.2756190584</v>
      </c>
      <c r="J21" s="4">
        <f>[1]Capex!J21*1000/'[1]Capex Euro pro MW,+Projection'!N21</f>
        <v>1210510.1561637996</v>
      </c>
      <c r="K21" s="4">
        <f>[1]Capex!K21*1000/'[1]Capex Euro pro MW,+Projection'!N21</f>
        <v>4831208.6420168271</v>
      </c>
      <c r="L21" s="4">
        <f>[1]Capex!L21*1000/'[1]Capex Euro pro MW,+Projection'!N21</f>
        <v>4778178.8376851957</v>
      </c>
      <c r="M21" s="4">
        <f>[1]Capex!M21*1000/'[1]Capex Euro pro MW,+Projection'!N21</f>
        <v>7519199.0890620053</v>
      </c>
      <c r="N21">
        <v>0.82</v>
      </c>
    </row>
    <row r="22" spans="1:14" x14ac:dyDescent="0.25">
      <c r="A22">
        <v>2029</v>
      </c>
      <c r="B22" s="4">
        <f>[1]Capex!B22*1000/'[1]Capex Euro pro MW,+Projection'!N22</f>
        <v>2186335.7939001704</v>
      </c>
      <c r="C22" s="4">
        <f>[1]Capex!C22*1000/'[1]Capex Euro pro MW,+Projection'!N22</f>
        <v>6177142.3793068416</v>
      </c>
      <c r="D22" s="4">
        <f>[1]Capex!C22*1000/'[1]Capex Euro pro MW,+Projection'!N22</f>
        <v>6177142.3793068416</v>
      </c>
      <c r="E22" s="4">
        <f>[1]Capex!E22*1000/'[1]Capex Euro pro MW,+Projection'!N22</f>
        <v>2327498.378717144</v>
      </c>
      <c r="F22" s="4">
        <f>[1]Capex!F22*1000/'[1]Capex Euro pro MW,+Projection'!N22</f>
        <v>1828229.4608005015</v>
      </c>
      <c r="G22" s="4">
        <f>[1]Capex!G22*1000/'[1]Capex Euro pro MW,+Projection'!N22</f>
        <v>11102095.98847878</v>
      </c>
      <c r="H22" s="4">
        <f>[1]Capex!H22*1000/'[1]Capex Euro pro MW,+Projection'!N22</f>
        <v>6439611.9679005314</v>
      </c>
      <c r="I22" s="4">
        <f>[1]Capex!I22*1000/'[1]Capex Euro pro MW,+Projection'!N22</f>
        <v>1025025.9934062324</v>
      </c>
      <c r="J22" s="4">
        <f>[1]Capex!J22*1000/'[1]Capex Euro pro MW,+Projection'!N22</f>
        <v>1204904.7294594152</v>
      </c>
      <c r="K22" s="4">
        <f>[1]Capex!K22*1000/'[1]Capex Euro pro MW,+Projection'!N22</f>
        <v>4818760.3773890957</v>
      </c>
      <c r="L22" s="4">
        <f>[1]Capex!L22*1000/'[1]Capex Euro pro MW,+Projection'!N22</f>
        <v>4764422.1242872253</v>
      </c>
      <c r="M22" s="4">
        <f>[1]Capex!M22*1000/'[1]Capex Euro pro MW,+Projection'!N22</f>
        <v>7477963.959648299</v>
      </c>
      <c r="N22">
        <v>0.82</v>
      </c>
    </row>
    <row r="23" spans="1:14" x14ac:dyDescent="0.25">
      <c r="A23">
        <v>2030</v>
      </c>
      <c r="B23" s="4">
        <f>[1]Capex!B23*1000/'[1]Capex Euro pro MW,+Projection'!N23</f>
        <v>2186994.1668870663</v>
      </c>
      <c r="C23" s="4">
        <f>[1]Capex!C23*1000/'[1]Capex Euro pro MW,+Projection'!N23</f>
        <v>6142549.3154085213</v>
      </c>
      <c r="D23" s="4">
        <f>[1]Capex!C23*1000/'[1]Capex Euro pro MW,+Projection'!N23</f>
        <v>6142549.3154085213</v>
      </c>
      <c r="E23" s="4">
        <f>[1]Capex!E23*1000/'[1]Capex Euro pro MW,+Projection'!N23</f>
        <v>2302146.4350645333</v>
      </c>
      <c r="F23" s="4">
        <f>[1]Capex!F23*1000/'[1]Capex Euro pro MW,+Projection'!N23</f>
        <v>1811180.9550017398</v>
      </c>
      <c r="G23" s="4">
        <f>[1]Capex!G23*1000/'[1]Capex Euro pro MW,+Projection'!N23</f>
        <v>11083150.432184447</v>
      </c>
      <c r="H23" s="4">
        <f>[1]Capex!H23*1000/'[1]Capex Euro pro MW,+Projection'!N23</f>
        <v>6402589.3034372628</v>
      </c>
      <c r="I23" s="4">
        <f>[1]Capex!I23*1000/'[1]Capex Euro pro MW,+Projection'!N23</f>
        <v>1019464.9641803814</v>
      </c>
      <c r="J23" s="4">
        <f>[1]Capex!J23*1000/'[1]Capex Euro pro MW,+Projection'!N23</f>
        <v>1198946.6514591</v>
      </c>
      <c r="K23" s="4">
        <f>[1]Capex!K23*1000/'[1]Capex Euro pro MW,+Projection'!N23</f>
        <v>4806307.8147581285</v>
      </c>
      <c r="L23" s="4">
        <f>[1]Capex!L23*1000/'[1]Capex Euro pro MW,+Projection'!N23</f>
        <v>4750661.257934656</v>
      </c>
      <c r="M23" s="4">
        <f>[1]Capex!M23*1000/'[1]Capex Euro pro MW,+Projection'!N23</f>
        <v>7436722.3454628959</v>
      </c>
      <c r="N23">
        <v>0.82</v>
      </c>
    </row>
    <row r="24" spans="1:14" x14ac:dyDescent="0.25">
      <c r="A24">
        <v>2031</v>
      </c>
      <c r="B24" s="4">
        <f>[1]Capex!B24*1000/'[1]Capex Euro pro MW,+Projection'!N24</f>
        <v>2185552.0286130006</v>
      </c>
      <c r="C24" s="4">
        <f>[1]Capex!C24*1000/'[1]Capex Euro pro MW,+Projection'!N24</f>
        <v>6125598.7140983427</v>
      </c>
      <c r="D24" s="4">
        <f>[1]Capex!C24*1000/'[1]Capex Euro pro MW,+Projection'!N24</f>
        <v>6125598.7140983427</v>
      </c>
      <c r="E24" s="4">
        <f>[1]Capex!E24*1000/'[1]Capex Euro pro MW,+Projection'!N24</f>
        <v>2291003.9601806761</v>
      </c>
      <c r="F24" s="4">
        <f>[1]Capex!F24*1000/'[1]Capex Euro pro MW,+Projection'!N24</f>
        <v>1799976.6070113999</v>
      </c>
      <c r="G24" s="4">
        <f>[1]Capex!G24*1000/'[1]Capex Euro pro MW,+Projection'!N24</f>
        <v>11064204.875890113</v>
      </c>
      <c r="H24" s="4">
        <f>[1]Capex!H24*1000/'[1]Capex Euro pro MW,+Projection'!N24</f>
        <v>6365583.2610683478</v>
      </c>
      <c r="I24" s="4">
        <f>[1]Capex!I24*1000/'[1]Capex Euro pro MW,+Projection'!N24</f>
        <v>1014471.1204664628</v>
      </c>
      <c r="J24" s="4">
        <f>[1]Capex!J24*1000/'[1]Capex Euro pro MW,+Projection'!N24</f>
        <v>1193542.6107299221</v>
      </c>
      <c r="K24" s="4">
        <f>[1]Capex!K24*1000/'[1]Capex Euro pro MW,+Projection'!N24</f>
        <v>4793852.6063723005</v>
      </c>
      <c r="L24" s="4">
        <f>[1]Capex!L24*1000/'[1]Capex Euro pro MW,+Projection'!N24</f>
        <v>4736897.9548112601</v>
      </c>
      <c r="M24" s="4">
        <f>[1]Capex!M24*1000/'[1]Capex Euro pro MW,+Projection'!N24</f>
        <v>7395477.3319660919</v>
      </c>
      <c r="N24">
        <v>0.82</v>
      </c>
    </row>
    <row r="25" spans="1:14" x14ac:dyDescent="0.25">
      <c r="A25">
        <v>2032</v>
      </c>
      <c r="B25" s="4">
        <f>[1]Capex!B25*1000/'[1]Capex Euro pro MW,+Projection'!N25</f>
        <v>2184129.5319506228</v>
      </c>
      <c r="C25" s="4">
        <f>[1]Capex!C25*1000/'[1]Capex Euro pro MW,+Projection'!N25</f>
        <v>6108648.112788165</v>
      </c>
      <c r="D25" s="4">
        <f>[1]Capex!C25*1000/'[1]Capex Euro pro MW,+Projection'!N25</f>
        <v>6108648.112788165</v>
      </c>
      <c r="E25" s="4">
        <f>[1]Capex!E25*1000/'[1]Capex Euro pro MW,+Projection'!N25</f>
        <v>2279861.4852968184</v>
      </c>
      <c r="F25" s="4">
        <f>[1]Capex!F25*1000/'[1]Capex Euro pro MW,+Projection'!N25</f>
        <v>1788772.2590210601</v>
      </c>
      <c r="G25" s="4">
        <f>[1]Capex!G25*1000/'[1]Capex Euro pro MW,+Projection'!N25</f>
        <v>11045259.319595782</v>
      </c>
      <c r="H25" s="4">
        <f>[1]Capex!H25*1000/'[1]Capex Euro pro MW,+Projection'!N25</f>
        <v>6328577.2186994292</v>
      </c>
      <c r="I25" s="4">
        <f>[1]Capex!I25*1000/'[1]Capex Euro pro MW,+Projection'!N25</f>
        <v>1010607.7962469212</v>
      </c>
      <c r="J25" s="4">
        <f>[1]Capex!J25*1000/'[1]Capex Euro pro MW,+Projection'!N25</f>
        <v>1189242.7321831111</v>
      </c>
      <c r="K25" s="4">
        <f>[1]Capex!K25*1000/'[1]Capex Euro pro MW,+Projection'!N25</f>
        <v>4781403.3461553641</v>
      </c>
      <c r="L25" s="4">
        <f>[1]Capex!L25*1000/'[1]Capex Euro pro MW,+Projection'!N25</f>
        <v>4723140.1733581005</v>
      </c>
      <c r="M25" s="4">
        <f>[1]Capex!M25*1000/'[1]Capex Euro pro MW,+Projection'!N25</f>
        <v>7354241.0577943698</v>
      </c>
      <c r="N25">
        <v>0.82</v>
      </c>
    </row>
    <row r="26" spans="1:14" x14ac:dyDescent="0.25">
      <c r="A26">
        <v>2033</v>
      </c>
      <c r="B26" s="4">
        <f>[1]Capex!B26*1000/'[1]Capex Euro pro MW,+Projection'!N26</f>
        <v>2183515.9671402653</v>
      </c>
      <c r="C26" s="4">
        <f>[1]Capex!C26*1000/'[1]Capex Euro pro MW,+Projection'!N26</f>
        <v>6091697.5114779873</v>
      </c>
      <c r="D26" s="4">
        <f>[1]Capex!C26*1000/'[1]Capex Euro pro MW,+Projection'!N26</f>
        <v>6091697.5114779873</v>
      </c>
      <c r="E26" s="4">
        <f>[1]Capex!E26*1000/'[1]Capex Euro pro MW,+Projection'!N26</f>
        <v>2268719.0104129612</v>
      </c>
      <c r="F26" s="4">
        <f>[1]Capex!F26*1000/'[1]Capex Euro pro MW,+Projection'!N26</f>
        <v>1777567.91103072</v>
      </c>
      <c r="G26" s="4">
        <f>[1]Capex!G26*1000/'[1]Capex Euro pro MW,+Projection'!N26</f>
        <v>11026313.763301453</v>
      </c>
      <c r="H26" s="4">
        <f>[1]Capex!H26*1000/'[1]Capex Euro pro MW,+Projection'!N26</f>
        <v>6291587.7065175474</v>
      </c>
      <c r="I26" s="4">
        <f>[1]Capex!I26*1000/'[1]Capex Euro pro MW,+Projection'!N26</f>
        <v>1007233.6425665139</v>
      </c>
      <c r="J26" s="4">
        <f>[1]Capex!J26*1000/'[1]Capex Euro pro MW,+Projection'!N26</f>
        <v>1185420.8419548441</v>
      </c>
      <c r="K26" s="4">
        <f>[1]Capex!K26*1000/'[1]Capex Euro pro MW,+Projection'!N26</f>
        <v>4768953.4845612803</v>
      </c>
      <c r="L26" s="4">
        <f>[1]Capex!L26*1000/'[1]Capex Euro pro MW,+Projection'!N26</f>
        <v>4709381.9652043423</v>
      </c>
      <c r="M26" s="4">
        <f>[1]Capex!M26*1000/'[1]Capex Euro pro MW,+Projection'!N26</f>
        <v>7313002.8851673678</v>
      </c>
      <c r="N26">
        <v>0.82</v>
      </c>
    </row>
    <row r="27" spans="1:14" x14ac:dyDescent="0.25">
      <c r="A27">
        <v>2034</v>
      </c>
      <c r="B27" s="4">
        <f>[1]Capex!B27*1000/'[1]Capex Euro pro MW,+Projection'!N27</f>
        <v>2183589.813521313</v>
      </c>
      <c r="C27" s="4">
        <f>[1]Capex!C27*1000/'[1]Capex Euro pro MW,+Projection'!N27</f>
        <v>6074746.9101678105</v>
      </c>
      <c r="D27" s="4">
        <f>[1]Capex!C27*1000/'[1]Capex Euro pro MW,+Projection'!N27</f>
        <v>6074746.9101678105</v>
      </c>
      <c r="E27" s="4">
        <f>[1]Capex!E27*1000/'[1]Capex Euro pro MW,+Projection'!N27</f>
        <v>2257576.5355291036</v>
      </c>
      <c r="F27" s="4">
        <f>[1]Capex!F27*1000/'[1]Capex Euro pro MW,+Projection'!N27</f>
        <v>1766363.5630403804</v>
      </c>
      <c r="G27" s="4">
        <f>[1]Capex!G27*1000/'[1]Capex Euro pro MW,+Projection'!N27</f>
        <v>11007368.207007118</v>
      </c>
      <c r="H27" s="4">
        <f>[1]Capex!H27*1000/'[1]Capex Euro pro MW,+Projection'!N27</f>
        <v>6254598.1943356683</v>
      </c>
      <c r="I27" s="4">
        <f>[1]Capex!I27*1000/'[1]Capex Euro pro MW,+Projection'!N27</f>
        <v>1003802.8187261421</v>
      </c>
      <c r="J27" s="4">
        <f>[1]Capex!J27*1000/'[1]Capex Euro pro MW,+Projection'!N27</f>
        <v>1181543.4553058054</v>
      </c>
      <c r="K27" s="4">
        <f>[1]Capex!K27*1000/'[1]Capex Euro pro MW,+Projection'!N27</f>
        <v>4756501.424862437</v>
      </c>
      <c r="L27" s="4">
        <f>[1]Capex!L27*1000/'[1]Capex Euro pro MW,+Projection'!N27</f>
        <v>4695621.6677274574</v>
      </c>
      <c r="M27" s="4">
        <f>[1]Capex!M27*1000/'[1]Capex Euro pro MW,+Projection'!N27</f>
        <v>7271763.1279129973</v>
      </c>
      <c r="N27">
        <v>0.82</v>
      </c>
    </row>
    <row r="28" spans="1:14" x14ac:dyDescent="0.25">
      <c r="A28">
        <v>2035</v>
      </c>
      <c r="B28" s="4">
        <f>[1]Capex!B28*1000/'[1]Capex Euro pro MW,+Projection'!N28</f>
        <v>2184219.0495025259</v>
      </c>
      <c r="C28" s="4">
        <f>[1]Capex!C28*1000/'[1]Capex Euro pro MW,+Projection'!N28</f>
        <v>6057796.3088576319</v>
      </c>
      <c r="D28" s="4">
        <f>[1]Capex!C28*1000/'[1]Capex Euro pro MW,+Projection'!N28</f>
        <v>6057796.3088576319</v>
      </c>
      <c r="E28" s="4">
        <f>[1]Capex!E28*1000/'[1]Capex Euro pro MW,+Projection'!N28</f>
        <v>2246434.0606452459</v>
      </c>
      <c r="F28" s="4">
        <f>[1]Capex!F28*1000/'[1]Capex Euro pro MW,+Projection'!N28</f>
        <v>1755159.21505004</v>
      </c>
      <c r="G28" s="4">
        <f>[1]Capex!G28*1000/'[1]Capex Euro pro MW,+Projection'!N28</f>
        <v>10988422.650712786</v>
      </c>
      <c r="H28" s="4">
        <f>[1]Capex!H28*1000/'[1]Capex Euro pro MW,+Projection'!N28</f>
        <v>6217625.1335631264</v>
      </c>
      <c r="I28" s="4">
        <f>[1]Capex!I28*1000/'[1]Capex Euro pro MW,+Projection'!N28</f>
        <v>999887.8807886953</v>
      </c>
      <c r="J28" s="4">
        <f>[1]Capex!J28*1000/'[1]Capex Euro pro MW,+Projection'!N28</f>
        <v>1177193.2308405109</v>
      </c>
      <c r="K28" s="4">
        <f>[1]Capex!K28*1000/'[1]Capex Euro pro MW,+Projection'!N28</f>
        <v>4744049.3132917853</v>
      </c>
      <c r="L28" s="4">
        <f>[1]Capex!L28*1000/'[1]Capex Euro pro MW,+Projection'!N28</f>
        <v>4681861.18511225</v>
      </c>
      <c r="M28" s="4">
        <f>[1]Capex!M28*1000/'[1]Capex Euro pro MW,+Projection'!N28</f>
        <v>7230522.426175857</v>
      </c>
      <c r="N28">
        <v>0.82</v>
      </c>
    </row>
    <row r="29" spans="1:14" x14ac:dyDescent="0.25">
      <c r="A29">
        <v>2036</v>
      </c>
      <c r="B29" s="4">
        <f>[1]Capex!B29*1000/'[1]Capex Euro pro MW,+Projection'!N29</f>
        <v>2183649.3700777814</v>
      </c>
      <c r="C29" s="4">
        <f>[1]Capex!C29*1000/'[1]Capex Euro pro MW,+Projection'!N29</f>
        <v>6040845.7075474523</v>
      </c>
      <c r="D29" s="4">
        <f>[1]Capex!C29*1000/'[1]Capex Euro pro MW,+Projection'!N29</f>
        <v>6040845.7075474523</v>
      </c>
      <c r="E29" s="4">
        <f>[1]Capex!E29*1000/'[1]Capex Euro pro MW,+Projection'!N29</f>
        <v>2235291.5857613888</v>
      </c>
      <c r="F29" s="4">
        <f>[1]Capex!F29*1000/'[1]Capex Euro pro MW,+Projection'!N29</f>
        <v>1743954.8670597007</v>
      </c>
      <c r="G29" s="4">
        <f>[1]Capex!G29*1000/'[1]Capex Euro pro MW,+Projection'!N29</f>
        <v>10969477.094418453</v>
      </c>
      <c r="H29" s="4">
        <f>[1]Capex!H29*1000/'[1]Capex Euro pro MW,+Projection'!N29</f>
        <v>6205577.7542221257</v>
      </c>
      <c r="I29" s="4">
        <f>[1]Capex!I29*1000/'[1]Capex Euro pro MW,+Projection'!N29</f>
        <v>995942.78792259085</v>
      </c>
      <c r="J29" s="4">
        <f>[1]Capex!J29*1000/'[1]Capex Euro pro MW,+Projection'!N29</f>
        <v>1172813.5357386845</v>
      </c>
      <c r="K29" s="4">
        <f>[1]Capex!K29*1000/'[1]Capex Euro pro MW,+Projection'!N29</f>
        <v>4731595.9707541158</v>
      </c>
      <c r="L29" s="4">
        <f>[1]Capex!L29*1000/'[1]Capex Euro pro MW,+Projection'!N29</f>
        <v>4668099.6367079858</v>
      </c>
      <c r="M29" s="4">
        <f>[1]Capex!M29*1000/'[1]Capex Euro pro MW,+Projection'!N29</f>
        <v>7189280.4148004204</v>
      </c>
      <c r="N29">
        <v>0.82</v>
      </c>
    </row>
    <row r="30" spans="1:14" x14ac:dyDescent="0.25">
      <c r="A30">
        <v>2037</v>
      </c>
      <c r="B30" s="4">
        <f>[1]Capex!B30*1000/'[1]Capex Euro pro MW,+Projection'!N30</f>
        <v>2183447.3037124905</v>
      </c>
      <c r="C30" s="4">
        <f>[1]Capex!C30*1000/'[1]Capex Euro pro MW,+Projection'!N30</f>
        <v>6023895.1062372765</v>
      </c>
      <c r="D30" s="4">
        <f>[1]Capex!C30*1000/'[1]Capex Euro pro MW,+Projection'!N30</f>
        <v>6023895.1062372765</v>
      </c>
      <c r="E30" s="4">
        <f>[1]Capex!E30*1000/'[1]Capex Euro pro MW,+Projection'!N30</f>
        <v>2224149.110877532</v>
      </c>
      <c r="F30" s="4">
        <f>[1]Capex!F30*1000/'[1]Capex Euro pro MW,+Projection'!N30</f>
        <v>1732750.5190693603</v>
      </c>
      <c r="G30" s="4">
        <f>[1]Capex!G30*1000/'[1]Capex Euro pro MW,+Projection'!N30</f>
        <v>10950531.53812412</v>
      </c>
      <c r="H30" s="4">
        <f>[1]Capex!H30*1000/'[1]Capex Euro pro MW,+Projection'!N30</f>
        <v>6193546.740947959</v>
      </c>
      <c r="I30" s="4">
        <f>[1]Capex!I30*1000/'[1]Capex Euro pro MW,+Projection'!N30</f>
        <v>992613.23614829872</v>
      </c>
      <c r="J30" s="4">
        <f>[1]Capex!J30*1000/'[1]Capex Euro pro MW,+Projection'!N30</f>
        <v>1169035.1256761681</v>
      </c>
      <c r="K30" s="4">
        <f>[1]Capex!K30*1000/'[1]Capex Euro pro MW,+Projection'!N30</f>
        <v>4719145.898262837</v>
      </c>
      <c r="L30" s="4">
        <f>[1]Capex!L30*1000/'[1]Capex Euro pro MW,+Projection'!N30</f>
        <v>4654341.1222377894</v>
      </c>
      <c r="M30" s="4">
        <f>[1]Capex!M30*1000/'[1]Capex Euro pro MW,+Projection'!N30</f>
        <v>7148042.3671913929</v>
      </c>
      <c r="N30">
        <v>0.82</v>
      </c>
    </row>
    <row r="31" spans="1:14" x14ac:dyDescent="0.25">
      <c r="A31">
        <v>2038</v>
      </c>
      <c r="B31" s="4">
        <f>[1]Capex!B31*1000/'[1]Capex Euro pro MW,+Projection'!N31</f>
        <v>2183533.2393740625</v>
      </c>
      <c r="C31" s="4">
        <f>[1]Capex!C31*1000/'[1]Capex Euro pro MW,+Projection'!N31</f>
        <v>6006944.5049270988</v>
      </c>
      <c r="D31" s="4">
        <f>[1]Capex!C31*1000/'[1]Capex Euro pro MW,+Projection'!N31</f>
        <v>6006944.5049270988</v>
      </c>
      <c r="E31" s="4">
        <f>[1]Capex!E31*1000/'[1]Capex Euro pro MW,+Projection'!N31</f>
        <v>2213006.6359936744</v>
      </c>
      <c r="F31" s="4">
        <f>[1]Capex!F31*1000/'[1]Capex Euro pro MW,+Projection'!N31</f>
        <v>1721546.1710790202</v>
      </c>
      <c r="G31" s="4">
        <f>[1]Capex!G31*1000/'[1]Capex Euro pro MW,+Projection'!N31</f>
        <v>10931585.981829789</v>
      </c>
      <c r="H31" s="4">
        <f>[1]Capex!H31*1000/'[1]Capex Euro pro MW,+Projection'!N31</f>
        <v>6181515.7276737913</v>
      </c>
      <c r="I31" s="4">
        <f>[1]Capex!I31*1000/'[1]Capex Euro pro MW,+Projection'!N31</f>
        <v>988430.74747902469</v>
      </c>
      <c r="J31" s="4">
        <f>[1]Capex!J31*1000/'[1]Capex Euro pro MW,+Projection'!N31</f>
        <v>1164423.4302027081</v>
      </c>
      <c r="K31" s="4">
        <f>[1]Capex!K31*1000/'[1]Capex Euro pro MW,+Projection'!N31</f>
        <v>4706693.489657402</v>
      </c>
      <c r="L31" s="4">
        <f>[1]Capex!L31*1000/'[1]Capex Euro pro MW,+Projection'!N31</f>
        <v>4640580.4567950061</v>
      </c>
      <c r="M31" s="4">
        <f>[1]Capex!M31*1000/'[1]Capex Euro pro MW,+Projection'!N31</f>
        <v>7106801.3559922678</v>
      </c>
      <c r="N31">
        <v>0.82</v>
      </c>
    </row>
    <row r="32" spans="1:14" x14ac:dyDescent="0.25">
      <c r="A32">
        <v>2039</v>
      </c>
      <c r="B32" s="4">
        <f>[1]Capex!B32*1000/'[1]Capex Euro pro MW,+Projection'!N32</f>
        <v>2183842.3042015773</v>
      </c>
      <c r="C32" s="4">
        <f>[1]Capex!C32*1000/'[1]Capex Euro pro MW,+Projection'!N32</f>
        <v>5989993.903616922</v>
      </c>
      <c r="D32" s="4">
        <f>[1]Capex!C32*1000/'[1]Capex Euro pro MW,+Projection'!N32</f>
        <v>5989993.903616922</v>
      </c>
      <c r="E32" s="4">
        <f>[1]Capex!E32*1000/'[1]Capex Euro pro MW,+Projection'!N32</f>
        <v>2201864.1611098172</v>
      </c>
      <c r="F32" s="4">
        <f>[1]Capex!F32*1000/'[1]Capex Euro pro MW,+Projection'!N32</f>
        <v>1710341.8230886804</v>
      </c>
      <c r="G32" s="4">
        <f>[1]Capex!G32*1000/'[1]Capex Euro pro MW,+Projection'!N32</f>
        <v>10912640.425535455</v>
      </c>
      <c r="H32" s="4">
        <f>[1]Capex!H32*1000/'[1]Capex Euro pro MW,+Projection'!N32</f>
        <v>6169501.0016887588</v>
      </c>
      <c r="I32" s="4">
        <f>[1]Capex!I32*1000/'[1]Capex Euro pro MW,+Projection'!N32</f>
        <v>985095.32471934916</v>
      </c>
      <c r="J32" s="4">
        <f>[1]Capex!J32*1000/'[1]Capex Euro pro MW,+Projection'!N32</f>
        <v>1160639.4147053224</v>
      </c>
      <c r="K32" s="4">
        <f>[1]Capex!K32*1000/'[1]Capex Euro pro MW,+Projection'!N32</f>
        <v>4694243.7653278485</v>
      </c>
      <c r="L32" s="4">
        <f>[1]Capex!L32*1000/'[1]Capex Euro pro MW,+Projection'!N32</f>
        <v>4626822.3372496283</v>
      </c>
      <c r="M32" s="4">
        <f>[1]Capex!M32*1000/'[1]Capex Euro pro MW,+Projection'!N32</f>
        <v>7065564.8193016611</v>
      </c>
      <c r="N32">
        <v>0.82</v>
      </c>
    </row>
    <row r="33" spans="1:14" x14ac:dyDescent="0.25">
      <c r="A33">
        <v>2040</v>
      </c>
      <c r="B33" s="4">
        <f>[1]Capex!B33*1000/'[1]Capex Euro pro MW,+Projection'!N33</f>
        <v>2184324.5061910511</v>
      </c>
      <c r="C33" s="4">
        <f>[1]Capex!C33*1000/'[1]Capex Euro pro MW,+Projection'!N33</f>
        <v>5973043.3023067433</v>
      </c>
      <c r="D33" s="4">
        <f>[1]Capex!C33*1000/'[1]Capex Euro pro MW,+Projection'!N33</f>
        <v>5973043.3023067433</v>
      </c>
      <c r="E33" s="4">
        <f>[1]Capex!E33*1000/'[1]Capex Euro pro MW,+Projection'!N33</f>
        <v>2190721.6862259596</v>
      </c>
      <c r="F33" s="4">
        <f>[1]Capex!F33*1000/'[1]Capex Euro pro MW,+Projection'!N33</f>
        <v>1699137.4750983405</v>
      </c>
      <c r="G33" s="4">
        <f>[1]Capex!G33*1000/'[1]Capex Euro pro MW,+Projection'!N33</f>
        <v>10893694.869241126</v>
      </c>
      <c r="H33" s="4">
        <f>[1]Capex!H33*1000/'[1]Capex Euro pro MW,+Projection'!N33</f>
        <v>6157486.2757037254</v>
      </c>
      <c r="I33" s="4">
        <f>[1]Capex!I33*1000/'[1]Capex Euro pro MW,+Projection'!N33</f>
        <v>981196.58541897777</v>
      </c>
      <c r="J33" s="4">
        <f>[1]Capex!J33*1000/'[1]Capex Euro pro MW,+Projection'!N33</f>
        <v>1156304.8279309575</v>
      </c>
      <c r="K33" s="4">
        <f>[1]Capex!K33*1000/'[1]Capex Euro pro MW,+Projection'!N33</f>
        <v>4681789.0206707008</v>
      </c>
      <c r="L33" s="4">
        <f>[1]Capex!L33*1000/'[1]Capex Euro pro MW,+Projection'!N33</f>
        <v>4613059.4141675811</v>
      </c>
      <c r="M33" s="4">
        <f>[1]Capex!M33*1000/'[1]Capex Euro pro MW,+Projection'!N33</f>
        <v>7024319.6405837592</v>
      </c>
      <c r="N33">
        <v>0.82</v>
      </c>
    </row>
    <row r="34" spans="1:14" x14ac:dyDescent="0.25">
      <c r="A34">
        <v>2041</v>
      </c>
      <c r="B34" s="4">
        <f>[1]Capex!B34*1000/'[1]Capex Euro pro MW,+Projection'!N34</f>
        <v>2183651.0283621349</v>
      </c>
      <c r="C34" s="4">
        <f>[1]Capex!C34*1000/'[1]Capex Euro pro MW,+Projection'!N34</f>
        <v>5956641.7424416346</v>
      </c>
      <c r="D34" s="4">
        <f>[1]Capex!C34*1000/'[1]Capex Euro pro MW,+Projection'!N34</f>
        <v>5956641.7424416346</v>
      </c>
      <c r="E34" s="4">
        <f>[1]Capex!E34*1000/'[1]Capex Euro pro MW,+Projection'!N34</f>
        <v>2185299.7707190993</v>
      </c>
      <c r="F34" s="4">
        <f>[1]Capex!F34*1000/'[1]Capex Euro pro MW,+Projection'!N34</f>
        <v>1694644.9918499652</v>
      </c>
      <c r="G34" s="4">
        <f>[1]Capex!G34*1000/'[1]Capex Euro pro MW,+Projection'!N34</f>
        <v>10874749.312946789</v>
      </c>
      <c r="H34" s="4">
        <f>[1]Capex!H34*1000/'[1]Capex Euro pro MW,+Projection'!N34</f>
        <v>6145487.7451005103</v>
      </c>
      <c r="I34" s="4">
        <f>[1]Capex!I34*1000/'[1]Capex Euro pro MW,+Projection'!N34</f>
        <v>977369.7475428374</v>
      </c>
      <c r="J34" s="4">
        <f>[1]Capex!J34*1000/'[1]Capex Euro pro MW,+Projection'!N34</f>
        <v>1152040.6455781432</v>
      </c>
      <c r="K34" s="4">
        <f>[1]Capex!K34*1000/'[1]Capex Euro pro MW,+Projection'!N34</f>
        <v>4669337.1412619585</v>
      </c>
      <c r="L34" s="4">
        <f>[1]Capex!L34*1000/'[1]Capex Euro pro MW,+Projection'!N34</f>
        <v>4599299.2297908738</v>
      </c>
      <c r="M34" s="4">
        <f>[1]Capex!M34*1000/'[1]Capex Euro pro MW,+Projection'!N34</f>
        <v>6983079.3700958444</v>
      </c>
      <c r="N34">
        <v>0.82</v>
      </c>
    </row>
    <row r="35" spans="1:14" x14ac:dyDescent="0.25">
      <c r="A35">
        <v>2042</v>
      </c>
      <c r="B35" s="4">
        <f>[1]Capex!B35*1000/'[1]Capex Euro pro MW,+Projection'!N35</f>
        <v>2183102.4892625716</v>
      </c>
      <c r="C35" s="4">
        <f>[1]Capex!C35*1000/'[1]Capex Euro pro MW,+Projection'!N35</f>
        <v>5940240.1825765241</v>
      </c>
      <c r="D35" s="4">
        <f>[1]Capex!C35*1000/'[1]Capex Euro pro MW,+Projection'!N35</f>
        <v>5940240.1825765241</v>
      </c>
      <c r="E35" s="4">
        <f>[1]Capex!E35*1000/'[1]Capex Euro pro MW,+Projection'!N35</f>
        <v>2179877.8552122386</v>
      </c>
      <c r="F35" s="4">
        <f>[1]Capex!F35*1000/'[1]Capex Euro pro MW,+Projection'!N35</f>
        <v>1690152.5086015894</v>
      </c>
      <c r="G35" s="4">
        <f>[1]Capex!G35*1000/'[1]Capex Euro pro MW,+Projection'!N35</f>
        <v>10855803.756652458</v>
      </c>
      <c r="H35" s="4">
        <f>[1]Capex!H35*1000/'[1]Capex Euro pro MW,+Projection'!N35</f>
        <v>6133489.2144972943</v>
      </c>
      <c r="I35" s="4">
        <f>[1]Capex!I35*1000/'[1]Capex Euro pro MW,+Projection'!N35</f>
        <v>973542.90966669703</v>
      </c>
      <c r="J35" s="4">
        <f>[1]Capex!J35*1000/'[1]Capex Euro pro MW,+Projection'!N35</f>
        <v>1147776.4632253288</v>
      </c>
      <c r="K35" s="4">
        <f>[1]Capex!K35*1000/'[1]Capex Euro pro MW,+Projection'!N35</f>
        <v>4656885.2618532153</v>
      </c>
      <c r="L35" s="4">
        <f>[1]Capex!L35*1000/'[1]Capex Euro pro MW,+Projection'!N35</f>
        <v>4585539.0454141656</v>
      </c>
      <c r="M35" s="4">
        <f>[1]Capex!M35*1000/'[1]Capex Euro pro MW,+Projection'!N35</f>
        <v>6941839.0996079305</v>
      </c>
      <c r="N35">
        <v>0.82</v>
      </c>
    </row>
    <row r="36" spans="1:14" x14ac:dyDescent="0.25">
      <c r="A36">
        <v>2043</v>
      </c>
      <c r="B36" s="4">
        <f>[1]Capex!B36*1000/'[1]Capex Euro pro MW,+Projection'!N36</f>
        <v>2182674.3215913842</v>
      </c>
      <c r="C36" s="4">
        <f>[1]Capex!C36*1000/'[1]Capex Euro pro MW,+Projection'!N36</f>
        <v>5923838.6227114126</v>
      </c>
      <c r="D36" s="4">
        <f>[1]Capex!C36*1000/'[1]Capex Euro pro MW,+Projection'!N36</f>
        <v>5923838.6227114126</v>
      </c>
      <c r="E36" s="4">
        <f>[1]Capex!E36*1000/'[1]Capex Euro pro MW,+Projection'!N36</f>
        <v>2174455.9397053784</v>
      </c>
      <c r="F36" s="4">
        <f>[1]Capex!F36*1000/'[1]Capex Euro pro MW,+Projection'!N36</f>
        <v>1685660.025353214</v>
      </c>
      <c r="G36" s="4">
        <f>[1]Capex!G36*1000/'[1]Capex Euro pro MW,+Projection'!N36</f>
        <v>10836858.200358124</v>
      </c>
      <c r="H36" s="4">
        <f>[1]Capex!H36*1000/'[1]Capex Euro pro MW,+Projection'!N36</f>
        <v>6121506.8004981978</v>
      </c>
      <c r="I36" s="4">
        <f>[1]Capex!I36*1000/'[1]Capex Euro pro MW,+Projection'!N36</f>
        <v>969716.07179055666</v>
      </c>
      <c r="J36" s="4">
        <f>[1]Capex!J36*1000/'[1]Capex Euro pro MW,+Projection'!N36</f>
        <v>1143512.2808725147</v>
      </c>
      <c r="K36" s="4">
        <f>[1]Capex!K36*1000/'[1]Capex Euro pro MW,+Projection'!N36</f>
        <v>4644433.3824444721</v>
      </c>
      <c r="L36" s="4">
        <f>[1]Capex!L36*1000/'[1]Capex Euro pro MW,+Projection'!N36</f>
        <v>4571778.8610374583</v>
      </c>
      <c r="M36" s="4">
        <f>[1]Capex!M36*1000/'[1]Capex Euro pro MW,+Projection'!N36</f>
        <v>6900598.8291200167</v>
      </c>
      <c r="N36">
        <v>0.82</v>
      </c>
    </row>
    <row r="37" spans="1:14" x14ac:dyDescent="0.25">
      <c r="A37">
        <v>2044</v>
      </c>
      <c r="B37" s="4">
        <f>[1]Capex!B37*1000/'[1]Capex Euro pro MW,+Projection'!N37</f>
        <v>2182377.6151773077</v>
      </c>
      <c r="C37" s="4">
        <f>[1]Capex!C37*1000/'[1]Capex Euro pro MW,+Projection'!N37</f>
        <v>5907437.0628463048</v>
      </c>
      <c r="D37" s="4">
        <f>[1]Capex!C37*1000/'[1]Capex Euro pro MW,+Projection'!N37</f>
        <v>5907437.0628463048</v>
      </c>
      <c r="E37" s="4">
        <f>[1]Capex!E37*1000/'[1]Capex Euro pro MW,+Projection'!N37</f>
        <v>2169034.0241985177</v>
      </c>
      <c r="F37" s="4">
        <f>[1]Capex!F37*1000/'[1]Capex Euro pro MW,+Projection'!N37</f>
        <v>1681167.5421048377</v>
      </c>
      <c r="G37" s="4">
        <f>[1]Capex!G37*1000/'[1]Capex Euro pro MW,+Projection'!N37</f>
        <v>10817912.644063793</v>
      </c>
      <c r="H37" s="4">
        <f>[1]Capex!H37*1000/'[1]Capex Euro pro MW,+Projection'!N37</f>
        <v>6109524.3864991032</v>
      </c>
      <c r="I37" s="4">
        <f>[1]Capex!I37*1000/'[1]Capex Euro pro MW,+Projection'!N37</f>
        <v>965889.2339144164</v>
      </c>
      <c r="J37" s="4">
        <f>[1]Capex!J37*1000/'[1]Capex Euro pro MW,+Projection'!N37</f>
        <v>1139248.0985197003</v>
      </c>
      <c r="K37" s="4">
        <f>[1]Capex!K37*1000/'[1]Capex Euro pro MW,+Projection'!N37</f>
        <v>4631981.5030357307</v>
      </c>
      <c r="L37" s="4">
        <f>[1]Capex!L37*1000/'[1]Capex Euro pro MW,+Projection'!N37</f>
        <v>4558018.6766607501</v>
      </c>
      <c r="M37" s="4">
        <f>[1]Capex!M37*1000/'[1]Capex Euro pro MW,+Projection'!N37</f>
        <v>6859358.5586321037</v>
      </c>
      <c r="N37">
        <v>0.82</v>
      </c>
    </row>
    <row r="38" spans="1:14" x14ac:dyDescent="0.25">
      <c r="A38">
        <v>2045</v>
      </c>
      <c r="B38" s="4">
        <f>[1]Capex!B38*1000/'[1]Capex Euro pro MW,+Projection'!N38</f>
        <v>2182239.0909709316</v>
      </c>
      <c r="C38" s="4">
        <f>[1]Capex!C38*1000/'[1]Capex Euro pro MW,+Projection'!N38</f>
        <v>5891035.5029811971</v>
      </c>
      <c r="D38" s="4">
        <f>[1]Capex!C38*1000/'[1]Capex Euro pro MW,+Projection'!N38</f>
        <v>5891035.5029811971</v>
      </c>
      <c r="E38" s="4">
        <f>[1]Capex!E38*1000/'[1]Capex Euro pro MW,+Projection'!N38</f>
        <v>2163612.1086916574</v>
      </c>
      <c r="F38" s="4">
        <f>[1]Capex!F38*1000/'[1]Capex Euro pro MW,+Projection'!N38</f>
        <v>1676675.0588564628</v>
      </c>
      <c r="G38" s="4">
        <f>[1]Capex!G38*1000/'[1]Capex Euro pro MW,+Projection'!N38</f>
        <v>10798967.087769462</v>
      </c>
      <c r="H38" s="4">
        <f>[1]Capex!H38*1000/'[1]Capex Euro pro MW,+Projection'!N38</f>
        <v>6097558.0103264283</v>
      </c>
      <c r="I38" s="4">
        <f>[1]Capex!I38*1000/'[1]Capex Euro pro MW,+Projection'!N38</f>
        <v>962062.39603827591</v>
      </c>
      <c r="J38" s="4">
        <f>[1]Capex!J38*1000/'[1]Capex Euro pro MW,+Projection'!N38</f>
        <v>1134983.9161668862</v>
      </c>
      <c r="K38" s="4">
        <f>[1]Capex!K38*1000/'[1]Capex Euro pro MW,+Projection'!N38</f>
        <v>4619529.6236269874</v>
      </c>
      <c r="L38" s="4">
        <f>[1]Capex!L38*1000/'[1]Capex Euro pro MW,+Projection'!N38</f>
        <v>4544258.4922840437</v>
      </c>
      <c r="M38" s="4">
        <f>[1]Capex!M38*1000/'[1]Capex Euro pro MW,+Projection'!N38</f>
        <v>6818118.2881441889</v>
      </c>
      <c r="N38">
        <v>0.82</v>
      </c>
    </row>
    <row r="39" spans="1:14" x14ac:dyDescent="0.25">
      <c r="A39">
        <v>2046</v>
      </c>
      <c r="B39" s="4">
        <f>[1]Capex!B39*1000/'[1]Capex Euro pro MW,+Projection'!N39</f>
        <v>2181248.5858412408</v>
      </c>
      <c r="C39" s="4">
        <f>[1]Capex!C39*1000/'[1]Capex Euro pro MW,+Projection'!N39</f>
        <v>5874633.9431160856</v>
      </c>
      <c r="D39" s="4">
        <f>[1]Capex!C39*1000/'[1]Capex Euro pro MW,+Projection'!N39</f>
        <v>5874633.9431160856</v>
      </c>
      <c r="E39" s="4">
        <f>[1]Capex!E39*1000/'[1]Capex Euro pro MW,+Projection'!N39</f>
        <v>2158190.1931847967</v>
      </c>
      <c r="F39" s="4">
        <f>[1]Capex!F39*1000/'[1]Capex Euro pro MW,+Projection'!N39</f>
        <v>1672182.5756080872</v>
      </c>
      <c r="G39" s="4">
        <f>[1]Capex!G39*1000/'[1]Capex Euro pro MW,+Projection'!N39</f>
        <v>10780021.531475127</v>
      </c>
      <c r="H39" s="4">
        <f>[1]Capex!H39*1000/'[1]Capex Euro pro MW,+Projection'!N39</f>
        <v>6085591.6341537535</v>
      </c>
      <c r="I39" s="4">
        <f>[1]Capex!I39*1000/'[1]Capex Euro pro MW,+Projection'!N39</f>
        <v>958235.55816213542</v>
      </c>
      <c r="J39" s="4">
        <f>[1]Capex!J39*1000/'[1]Capex Euro pro MW,+Projection'!N39</f>
        <v>1130719.7338140719</v>
      </c>
      <c r="K39" s="4">
        <f>[1]Capex!K39*1000/'[1]Capex Euro pro MW,+Projection'!N39</f>
        <v>4607077.7442182442</v>
      </c>
      <c r="L39" s="4">
        <f>[1]Capex!L39*1000/'[1]Capex Euro pro MW,+Projection'!N39</f>
        <v>4530498.3079073373</v>
      </c>
      <c r="M39" s="4">
        <f>[1]Capex!M39*1000/'[1]Capex Euro pro MW,+Projection'!N39</f>
        <v>6776878.0176562751</v>
      </c>
      <c r="N39">
        <v>0.82</v>
      </c>
    </row>
    <row r="40" spans="1:14" x14ac:dyDescent="0.25">
      <c r="A40">
        <v>2047</v>
      </c>
      <c r="B40" s="4">
        <f>[1]Capex!B40*1000/'[1]Capex Euro pro MW,+Projection'!N40</f>
        <v>2180517.5147251105</v>
      </c>
      <c r="C40" s="4">
        <f>[1]Capex!C40*1000/'[1]Capex Euro pro MW,+Projection'!N40</f>
        <v>5858232.383250976</v>
      </c>
      <c r="D40" s="4">
        <f>[1]Capex!C40*1000/'[1]Capex Euro pro MW,+Projection'!N40</f>
        <v>5858232.383250976</v>
      </c>
      <c r="E40" s="4">
        <f>[1]Capex!E40*1000/'[1]Capex Euro pro MW,+Projection'!N40</f>
        <v>2152768.277677936</v>
      </c>
      <c r="F40" s="4">
        <f>[1]Capex!F40*1000/'[1]Capex Euro pro MW,+Projection'!N40</f>
        <v>1667690.0923597119</v>
      </c>
      <c r="G40" s="4">
        <f>[1]Capex!G40*1000/'[1]Capex Euro pro MW,+Projection'!N40</f>
        <v>10761075.975180797</v>
      </c>
      <c r="H40" s="4">
        <f>[1]Capex!H40*1000/'[1]Capex Euro pro MW,+Projection'!N40</f>
        <v>6073641.2039001873</v>
      </c>
      <c r="I40" s="4">
        <f>[1]Capex!I40*1000/'[1]Capex Euro pro MW,+Projection'!N40</f>
        <v>954408.72028599505</v>
      </c>
      <c r="J40" s="4">
        <f>[1]Capex!J40*1000/'[1]Capex Euro pro MW,+Projection'!N40</f>
        <v>1126455.5514612577</v>
      </c>
      <c r="K40" s="4">
        <f>[1]Capex!K40*1000/'[1]Capex Euro pro MW,+Projection'!N40</f>
        <v>4594625.8648095019</v>
      </c>
      <c r="L40" s="4">
        <f>[1]Capex!L40*1000/'[1]Capex Euro pro MW,+Projection'!N40</f>
        <v>4516738.1235306291</v>
      </c>
      <c r="M40" s="4">
        <f>[1]Capex!M40*1000/'[1]Capex Euro pro MW,+Projection'!N40</f>
        <v>6735637.7471683612</v>
      </c>
      <c r="N40">
        <v>0.82</v>
      </c>
    </row>
    <row r="41" spans="1:14" x14ac:dyDescent="0.25">
      <c r="A41">
        <v>2048</v>
      </c>
      <c r="B41" s="4">
        <f>[1]Capex!B41*1000/'[1]Capex Euro pro MW,+Projection'!N41</f>
        <v>2180120.3669271199</v>
      </c>
      <c r="C41" s="4">
        <f>[1]Capex!C41*1000/'[1]Capex Euro pro MW,+Projection'!N41</f>
        <v>5841830.8233858654</v>
      </c>
      <c r="D41" s="4">
        <f>[1]Capex!C41*1000/'[1]Capex Euro pro MW,+Projection'!N41</f>
        <v>5841830.8233858654</v>
      </c>
      <c r="E41" s="4">
        <f>[1]Capex!E41*1000/'[1]Capex Euro pro MW,+Projection'!N41</f>
        <v>2147346.3621710753</v>
      </c>
      <c r="F41" s="4">
        <f>[1]Capex!F41*1000/'[1]Capex Euro pro MW,+Projection'!N41</f>
        <v>1663197.6091113356</v>
      </c>
      <c r="G41" s="4">
        <f>[1]Capex!G41*1000/'[1]Capex Euro pro MW,+Projection'!N41</f>
        <v>10742130.418886462</v>
      </c>
      <c r="H41" s="4">
        <f>[1]Capex!H41*1000/'[1]Capex Euro pro MW,+Projection'!N41</f>
        <v>6061690.7736466201</v>
      </c>
      <c r="I41" s="4">
        <f>[1]Capex!I41*1000/'[1]Capex Euro pro MW,+Projection'!N41</f>
        <v>950581.88240985456</v>
      </c>
      <c r="J41" s="4">
        <f>[1]Capex!J41*1000/'[1]Capex Euro pro MW,+Projection'!N41</f>
        <v>1122191.3691084434</v>
      </c>
      <c r="K41" s="4">
        <f>[1]Capex!K41*1000/'[1]Capex Euro pro MW,+Projection'!N41</f>
        <v>4582173.9854007587</v>
      </c>
      <c r="L41" s="4">
        <f>[1]Capex!L41*1000/'[1]Capex Euro pro MW,+Projection'!N41</f>
        <v>4502977.9391539218</v>
      </c>
      <c r="M41" s="4">
        <f>[1]Capex!M41*1000/'[1]Capex Euro pro MW,+Projection'!N41</f>
        <v>6694397.4766804464</v>
      </c>
      <c r="N41">
        <v>0.82</v>
      </c>
    </row>
    <row r="42" spans="1:14" x14ac:dyDescent="0.25">
      <c r="A42">
        <v>2049</v>
      </c>
      <c r="B42" s="4">
        <f>[1]Capex!B42*1000/'[1]Capex Euro pro MW,+Projection'!N42</f>
        <v>2179739.1303950497</v>
      </c>
      <c r="C42" s="4">
        <f>[1]Capex!C42*1000/'[1]Capex Euro pro MW,+Projection'!N42</f>
        <v>5825429.2635207577</v>
      </c>
      <c r="D42" s="4">
        <f>[1]Capex!C42*1000/'[1]Capex Euro pro MW,+Projection'!N42</f>
        <v>5825429.2635207577</v>
      </c>
      <c r="E42" s="4">
        <f>[1]Capex!E42*1000/'[1]Capex Euro pro MW,+Projection'!N42</f>
        <v>2141924.4466642151</v>
      </c>
      <c r="F42" s="4">
        <f>[1]Capex!F42*1000/'[1]Capex Euro pro MW,+Projection'!N42</f>
        <v>1658705.1258629602</v>
      </c>
      <c r="G42" s="4">
        <f>[1]Capex!G42*1000/'[1]Capex Euro pro MW,+Projection'!N42</f>
        <v>10723184.862592131</v>
      </c>
      <c r="H42" s="4">
        <f>[1]Capex!H42*1000/'[1]Capex Euro pro MW,+Projection'!N42</f>
        <v>6049756.2170992699</v>
      </c>
      <c r="I42" s="4">
        <f>[1]Capex!I42*1000/'[1]Capex Euro pro MW,+Projection'!N42</f>
        <v>946755.0445337143</v>
      </c>
      <c r="J42" s="4">
        <f>[1]Capex!J42*1000/'[1]Capex Euro pro MW,+Projection'!N42</f>
        <v>1117927.186755629</v>
      </c>
      <c r="K42" s="4">
        <f>[1]Capex!K42*1000/'[1]Capex Euro pro MW,+Projection'!N42</f>
        <v>4569722.1059920164</v>
      </c>
      <c r="L42" s="4">
        <f>[1]Capex!L42*1000/'[1]Capex Euro pro MW,+Projection'!N42</f>
        <v>4489217.7547772136</v>
      </c>
      <c r="M42" s="4">
        <f>[1]Capex!M42*1000/'[1]Capex Euro pro MW,+Projection'!N42</f>
        <v>6653157.2061925326</v>
      </c>
      <c r="N42">
        <v>0.82</v>
      </c>
    </row>
    <row r="43" spans="1:14" x14ac:dyDescent="0.25">
      <c r="A43">
        <v>2050</v>
      </c>
      <c r="B43" s="4">
        <f>[1]Capex!B43*1000/'[1]Capex Euro pro MW,+Projection'!N43</f>
        <v>2179212.1244115536</v>
      </c>
      <c r="C43" s="4">
        <f>[1]Capex!C43*1000/'[1]Capex Euro pro MW,+Projection'!N43</f>
        <v>5809027.703655648</v>
      </c>
      <c r="D43" s="4">
        <f>[1]Capex!C43*1000/'[1]Capex Euro pro MW,+Projection'!N43</f>
        <v>5809027.703655648</v>
      </c>
      <c r="E43" s="4">
        <f>[1]Capex!E43*1000/'[1]Capex Euro pro MW,+Projection'!N43</f>
        <v>2136502.5311573544</v>
      </c>
      <c r="F43" s="4">
        <f>[1]Capex!F43*1000/'[1]Capex Euro pro MW,+Projection'!N43</f>
        <v>1654212.6426145846</v>
      </c>
      <c r="G43" s="4">
        <f>[1]Capex!G43*1000/'[1]Capex Euro pro MW,+Projection'!N43</f>
        <v>10704239.3062978</v>
      </c>
      <c r="H43" s="4">
        <f>[1]Capex!H43*1000/'[1]Capex Euro pro MW,+Projection'!N43</f>
        <v>6037821.6605519205</v>
      </c>
      <c r="I43" s="4">
        <f>[1]Capex!I43*1000/'[1]Capex Euro pro MW,+Projection'!N43</f>
        <v>942928.20665757381</v>
      </c>
      <c r="J43" s="4">
        <f>[1]Capex!J43*1000/'[1]Capex Euro pro MW,+Projection'!N43</f>
        <v>1113663.0044028151</v>
      </c>
      <c r="K43" s="4">
        <f>[1]Capex!K43*1000/'[1]Capex Euro pro MW,+Projection'!N43</f>
        <v>4557270.2265832732</v>
      </c>
      <c r="L43" s="4">
        <f>[1]Capex!L43*1000/'[1]Capex Euro pro MW,+Projection'!N43</f>
        <v>4475457.5704005063</v>
      </c>
      <c r="M43" s="4">
        <f>[1]Capex!M43*1000/'[1]Capex Euro pro MW,+Projection'!N43</f>
        <v>6611916.9357046178</v>
      </c>
      <c r="N43">
        <v>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9EF6-F2EF-4F0D-82C1-0C591286FF6E}">
  <dimension ref="A1:K15"/>
  <sheetViews>
    <sheetView workbookViewId="0">
      <selection activeCell="E3" sqref="E3:E13"/>
    </sheetView>
  </sheetViews>
  <sheetFormatPr defaultRowHeight="15" x14ac:dyDescent="0.25"/>
  <cols>
    <col min="1" max="1" width="18.42578125" customWidth="1"/>
    <col min="2" max="2" width="25.28515625" bestFit="1" customWidth="1"/>
    <col min="3" max="3" width="12.85546875" bestFit="1" customWidth="1"/>
    <col min="5" max="5" width="19.42578125" customWidth="1"/>
    <col min="7" max="7" width="24.140625" customWidth="1"/>
    <col min="8" max="8" width="31.42578125" customWidth="1"/>
    <col min="9" max="9" width="15.28515625" customWidth="1"/>
    <col min="10" max="10" width="10.7109375" customWidth="1"/>
    <col min="11" max="11" width="14.85546875" customWidth="1"/>
  </cols>
  <sheetData>
    <row r="1" spans="1:11" x14ac:dyDescent="0.25">
      <c r="A1" s="6" t="s">
        <v>34</v>
      </c>
      <c r="B1" s="6"/>
      <c r="C1" s="6"/>
      <c r="D1" s="6"/>
      <c r="E1" s="6"/>
      <c r="G1" s="6" t="s">
        <v>35</v>
      </c>
      <c r="H1" s="6"/>
      <c r="I1" s="6"/>
      <c r="J1" s="6"/>
      <c r="K1" s="6"/>
    </row>
    <row r="2" spans="1:11" x14ac:dyDescent="0.25">
      <c r="A2" t="s">
        <v>19</v>
      </c>
      <c r="B2" t="s">
        <v>30</v>
      </c>
      <c r="C2" t="s">
        <v>31</v>
      </c>
      <c r="D2" t="s">
        <v>32</v>
      </c>
      <c r="E2" t="s">
        <v>33</v>
      </c>
      <c r="G2" t="s">
        <v>19</v>
      </c>
      <c r="H2" t="s">
        <v>36</v>
      </c>
      <c r="I2" t="s">
        <v>37</v>
      </c>
      <c r="J2" t="s">
        <v>32</v>
      </c>
      <c r="K2" t="s">
        <v>33</v>
      </c>
    </row>
    <row r="3" spans="1:11" x14ac:dyDescent="0.25">
      <c r="A3">
        <v>2010</v>
      </c>
      <c r="B3" s="5">
        <v>3.53</v>
      </c>
      <c r="C3">
        <f>B3/D3</f>
        <v>4.4124999999999996</v>
      </c>
      <c r="D3">
        <v>0.8</v>
      </c>
      <c r="E3">
        <f>C3*1000*1000</f>
        <v>4412500</v>
      </c>
      <c r="G3">
        <v>2010</v>
      </c>
      <c r="H3" s="5">
        <v>5380</v>
      </c>
      <c r="I3">
        <f>H3/J3</f>
        <v>6725</v>
      </c>
      <c r="J3">
        <v>0.8</v>
      </c>
      <c r="K3">
        <f>I3*1000</f>
        <v>6725000</v>
      </c>
    </row>
    <row r="4" spans="1:11" x14ac:dyDescent="0.25">
      <c r="A4">
        <v>2011</v>
      </c>
      <c r="B4" s="5">
        <v>2.8</v>
      </c>
      <c r="C4">
        <f t="shared" ref="C4:C13" si="0">B4/D4</f>
        <v>4</v>
      </c>
      <c r="D4">
        <v>0.7</v>
      </c>
      <c r="E4">
        <f t="shared" ref="E4:E13" si="1">C4*1000*1000</f>
        <v>4000000</v>
      </c>
      <c r="G4">
        <v>2011</v>
      </c>
      <c r="H4" s="5">
        <v>4720</v>
      </c>
      <c r="I4">
        <f t="shared" ref="I4:I13" si="2">H4/J4</f>
        <v>6742.8571428571431</v>
      </c>
      <c r="J4">
        <v>0.7</v>
      </c>
      <c r="K4">
        <f t="shared" ref="K4:K13" si="3">I4*1000</f>
        <v>6742857.1428571427</v>
      </c>
    </row>
    <row r="5" spans="1:11" x14ac:dyDescent="0.25">
      <c r="A5">
        <v>2012</v>
      </c>
      <c r="B5" s="5">
        <v>1.83</v>
      </c>
      <c r="C5">
        <f t="shared" si="0"/>
        <v>2.44</v>
      </c>
      <c r="D5">
        <v>0.75</v>
      </c>
      <c r="E5">
        <f t="shared" si="1"/>
        <v>2440000</v>
      </c>
      <c r="G5">
        <v>2012</v>
      </c>
      <c r="H5" s="5">
        <v>4370</v>
      </c>
      <c r="I5">
        <f t="shared" si="2"/>
        <v>5826.666666666667</v>
      </c>
      <c r="J5">
        <v>0.75</v>
      </c>
      <c r="K5">
        <f t="shared" si="3"/>
        <v>5826666.666666667</v>
      </c>
    </row>
    <row r="6" spans="1:11" x14ac:dyDescent="0.25">
      <c r="A6">
        <v>2013</v>
      </c>
      <c r="B6" s="5">
        <v>1.6</v>
      </c>
      <c r="C6">
        <f t="shared" si="0"/>
        <v>2.1917808219178085</v>
      </c>
      <c r="D6">
        <v>0.73</v>
      </c>
      <c r="E6">
        <f t="shared" si="1"/>
        <v>2191780.8219178086</v>
      </c>
      <c r="G6">
        <v>2013</v>
      </c>
      <c r="H6" s="5">
        <v>3890</v>
      </c>
      <c r="I6">
        <f t="shared" si="2"/>
        <v>5328.767123287671</v>
      </c>
      <c r="J6">
        <v>0.73</v>
      </c>
      <c r="K6">
        <f t="shared" si="3"/>
        <v>5328767.1232876712</v>
      </c>
    </row>
    <row r="7" spans="1:11" x14ac:dyDescent="0.25">
      <c r="A7">
        <v>2014</v>
      </c>
      <c r="B7" s="5">
        <v>1.52</v>
      </c>
      <c r="C7">
        <f t="shared" si="0"/>
        <v>2.0821917808219177</v>
      </c>
      <c r="D7">
        <v>0.73</v>
      </c>
      <c r="E7">
        <f t="shared" si="1"/>
        <v>2082191.7808219178</v>
      </c>
      <c r="G7">
        <v>2014</v>
      </c>
      <c r="H7" s="5">
        <v>3300</v>
      </c>
      <c r="I7">
        <f t="shared" si="2"/>
        <v>4520.5479452054797</v>
      </c>
      <c r="J7">
        <v>0.73</v>
      </c>
      <c r="K7">
        <f t="shared" si="3"/>
        <v>4520547.9452054799</v>
      </c>
    </row>
    <row r="8" spans="1:11" x14ac:dyDescent="0.25">
      <c r="A8">
        <v>2015</v>
      </c>
      <c r="B8" s="5">
        <v>1.45</v>
      </c>
      <c r="C8">
        <f t="shared" si="0"/>
        <v>1.576086956521739</v>
      </c>
      <c r="D8">
        <v>0.92</v>
      </c>
      <c r="E8">
        <f t="shared" si="1"/>
        <v>1576086.956521739</v>
      </c>
      <c r="G8">
        <v>2015</v>
      </c>
      <c r="H8" s="5">
        <v>2960</v>
      </c>
      <c r="I8">
        <f t="shared" si="2"/>
        <v>3217.391304347826</v>
      </c>
      <c r="J8">
        <v>0.92</v>
      </c>
      <c r="K8">
        <f t="shared" si="3"/>
        <v>3217391.3043478262</v>
      </c>
    </row>
    <row r="9" spans="1:11" x14ac:dyDescent="0.25">
      <c r="A9">
        <v>2016</v>
      </c>
      <c r="B9" s="5">
        <v>1.23</v>
      </c>
      <c r="C9">
        <f t="shared" si="0"/>
        <v>1.3977272727272727</v>
      </c>
      <c r="D9">
        <v>0.88</v>
      </c>
      <c r="E9">
        <f t="shared" si="1"/>
        <v>1397727.2727272727</v>
      </c>
      <c r="G9">
        <v>2016</v>
      </c>
      <c r="H9" s="5">
        <v>2450</v>
      </c>
      <c r="I9">
        <f t="shared" si="2"/>
        <v>2784.090909090909</v>
      </c>
      <c r="J9">
        <v>0.88</v>
      </c>
      <c r="K9">
        <f t="shared" si="3"/>
        <v>2784090.9090909092</v>
      </c>
    </row>
    <row r="10" spans="1:11" x14ac:dyDescent="0.25">
      <c r="A10">
        <v>2017</v>
      </c>
      <c r="B10" s="5">
        <v>1.04</v>
      </c>
      <c r="C10">
        <f t="shared" si="0"/>
        <v>1.223529411764706</v>
      </c>
      <c r="D10">
        <v>0.85</v>
      </c>
      <c r="E10">
        <f t="shared" si="1"/>
        <v>1223529.411764706</v>
      </c>
      <c r="G10">
        <v>2017</v>
      </c>
      <c r="H10" s="5">
        <v>2270</v>
      </c>
      <c r="I10">
        <f t="shared" si="2"/>
        <v>2670.5882352941176</v>
      </c>
      <c r="J10">
        <v>0.85</v>
      </c>
      <c r="K10">
        <f t="shared" si="3"/>
        <v>2670588.2352941176</v>
      </c>
    </row>
    <row r="11" spans="1:11" x14ac:dyDescent="0.25">
      <c r="A11">
        <v>2018</v>
      </c>
      <c r="B11" s="5">
        <v>0.89</v>
      </c>
      <c r="C11">
        <f t="shared" si="0"/>
        <v>1.0470588235294118</v>
      </c>
      <c r="D11">
        <v>0.85</v>
      </c>
      <c r="E11">
        <f t="shared" si="1"/>
        <v>1047058.8235294117</v>
      </c>
      <c r="G11">
        <v>2018</v>
      </c>
      <c r="H11" s="5">
        <v>1840</v>
      </c>
      <c r="I11">
        <f t="shared" si="2"/>
        <v>2164.7058823529414</v>
      </c>
      <c r="J11">
        <v>0.85</v>
      </c>
      <c r="K11">
        <f t="shared" si="3"/>
        <v>2164705.8823529417</v>
      </c>
    </row>
    <row r="12" spans="1:11" x14ac:dyDescent="0.25">
      <c r="A12">
        <v>2019</v>
      </c>
      <c r="B12" s="5">
        <v>0.8</v>
      </c>
      <c r="C12">
        <f t="shared" si="0"/>
        <v>0.91954022988505757</v>
      </c>
      <c r="D12">
        <v>0.87</v>
      </c>
      <c r="E12">
        <f t="shared" si="1"/>
        <v>919540.22988505755</v>
      </c>
      <c r="G12">
        <v>2019</v>
      </c>
      <c r="H12" s="5">
        <v>1580</v>
      </c>
      <c r="I12">
        <f t="shared" si="2"/>
        <v>1816.0919540229886</v>
      </c>
      <c r="J12">
        <v>0.87</v>
      </c>
      <c r="K12">
        <f t="shared" si="3"/>
        <v>1816091.9540229887</v>
      </c>
    </row>
    <row r="13" spans="1:11" x14ac:dyDescent="0.25">
      <c r="A13">
        <v>2020</v>
      </c>
      <c r="B13" s="5">
        <v>0.61</v>
      </c>
      <c r="C13">
        <f t="shared" si="0"/>
        <v>0.66304347826086951</v>
      </c>
      <c r="D13">
        <v>0.92</v>
      </c>
      <c r="E13">
        <f t="shared" si="1"/>
        <v>663043.47826086951</v>
      </c>
      <c r="G13">
        <v>2020</v>
      </c>
      <c r="H13" s="5">
        <v>1420</v>
      </c>
      <c r="I13">
        <f t="shared" si="2"/>
        <v>1543.4782608695652</v>
      </c>
      <c r="J13">
        <v>0.92</v>
      </c>
      <c r="K13">
        <f t="shared" si="3"/>
        <v>1543478.2608695652</v>
      </c>
    </row>
    <row r="14" spans="1:11" x14ac:dyDescent="0.25">
      <c r="G14">
        <v>2021</v>
      </c>
    </row>
    <row r="15" spans="1:11" x14ac:dyDescent="0.25">
      <c r="G15">
        <v>2023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0D23-0D2D-4A86-BF9E-85FAD320A94C}">
  <dimension ref="A1:T18"/>
  <sheetViews>
    <sheetView workbookViewId="0">
      <selection activeCell="A3" sqref="A3:A13"/>
    </sheetView>
  </sheetViews>
  <sheetFormatPr defaultRowHeight="15" x14ac:dyDescent="0.25"/>
  <cols>
    <col min="1" max="1" width="19.5703125" bestFit="1" customWidth="1"/>
    <col min="8" max="8" width="38.85546875" bestFit="1" customWidth="1"/>
    <col min="10" max="10" width="19.5703125" bestFit="1" customWidth="1"/>
  </cols>
  <sheetData>
    <row r="1" spans="1:20" x14ac:dyDescent="0.25">
      <c r="A1" t="s">
        <v>0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2030</v>
      </c>
      <c r="J1" t="s">
        <v>0</v>
      </c>
      <c r="K1">
        <v>2020</v>
      </c>
    </row>
    <row r="2" spans="1:20" x14ac:dyDescent="0.25">
      <c r="A2" t="s">
        <v>14</v>
      </c>
      <c r="B2" s="3" t="s">
        <v>17</v>
      </c>
      <c r="C2" s="3"/>
      <c r="D2" s="3"/>
      <c r="E2" s="3"/>
      <c r="F2" s="3"/>
      <c r="G2" s="3"/>
      <c r="H2" s="3"/>
      <c r="J2" t="s">
        <v>14</v>
      </c>
      <c r="K2" t="s">
        <v>15</v>
      </c>
    </row>
    <row r="3" spans="1:20" x14ac:dyDescent="0.25">
      <c r="A3" t="s">
        <v>9</v>
      </c>
      <c r="H3">
        <v>3941</v>
      </c>
      <c r="J3" t="s">
        <v>9</v>
      </c>
      <c r="K3">
        <v>3676</v>
      </c>
    </row>
    <row r="4" spans="1:20" x14ac:dyDescent="0.25">
      <c r="A4" t="s">
        <v>10</v>
      </c>
      <c r="H4">
        <v>805</v>
      </c>
      <c r="J4" t="s">
        <v>10</v>
      </c>
      <c r="K4">
        <v>944</v>
      </c>
    </row>
    <row r="5" spans="1:20" x14ac:dyDescent="0.25">
      <c r="A5" t="s">
        <v>11</v>
      </c>
      <c r="H5">
        <v>983</v>
      </c>
      <c r="J5" t="s">
        <v>11</v>
      </c>
      <c r="K5">
        <v>1021</v>
      </c>
    </row>
    <row r="6" spans="1:20" x14ac:dyDescent="0.25">
      <c r="A6" t="s">
        <v>1</v>
      </c>
      <c r="H6">
        <v>1041</v>
      </c>
      <c r="J6" t="s">
        <v>1</v>
      </c>
      <c r="K6">
        <v>1313</v>
      </c>
    </row>
    <row r="7" spans="1:20" x14ac:dyDescent="0.25">
      <c r="A7" t="s">
        <v>2</v>
      </c>
      <c r="H7">
        <v>1487</v>
      </c>
      <c r="J7" t="s">
        <v>2</v>
      </c>
    </row>
    <row r="8" spans="1:20" x14ac:dyDescent="0.25">
      <c r="A8" t="s">
        <v>3</v>
      </c>
      <c r="H8">
        <v>1270</v>
      </c>
      <c r="J8" t="s">
        <v>3</v>
      </c>
    </row>
    <row r="9" spans="1:20" x14ac:dyDescent="0.25">
      <c r="A9" t="s">
        <v>4</v>
      </c>
      <c r="H9">
        <v>4911</v>
      </c>
      <c r="J9" t="s">
        <v>4</v>
      </c>
      <c r="K9">
        <v>4375</v>
      </c>
    </row>
    <row r="10" spans="1:20" x14ac:dyDescent="0.25">
      <c r="A10" t="s">
        <v>5</v>
      </c>
      <c r="B10">
        <v>2250</v>
      </c>
      <c r="C10">
        <v>2250</v>
      </c>
      <c r="D10">
        <v>2200</v>
      </c>
      <c r="E10">
        <v>2000</v>
      </c>
      <c r="F10">
        <v>1600</v>
      </c>
      <c r="G10">
        <v>1700</v>
      </c>
      <c r="H10">
        <v>2100</v>
      </c>
      <c r="J10" t="s">
        <v>5</v>
      </c>
      <c r="K10">
        <v>1471</v>
      </c>
    </row>
    <row r="11" spans="1:20" x14ac:dyDescent="0.25">
      <c r="A11" t="s">
        <v>6</v>
      </c>
      <c r="H11">
        <v>9257</v>
      </c>
      <c r="J11" t="s">
        <v>6</v>
      </c>
      <c r="K11">
        <v>2521</v>
      </c>
    </row>
    <row r="12" spans="1:20" x14ac:dyDescent="0.25">
      <c r="A12" t="s">
        <v>7</v>
      </c>
      <c r="H12">
        <v>5446</v>
      </c>
      <c r="J12" t="s">
        <v>7</v>
      </c>
      <c r="K12">
        <v>5316</v>
      </c>
    </row>
    <row r="13" spans="1:20" x14ac:dyDescent="0.25">
      <c r="A13" t="s">
        <v>8</v>
      </c>
      <c r="H13">
        <v>3750</v>
      </c>
      <c r="J13" t="s">
        <v>8</v>
      </c>
      <c r="K13">
        <v>4097</v>
      </c>
      <c r="T13">
        <v>2250</v>
      </c>
    </row>
    <row r="14" spans="1:20" x14ac:dyDescent="0.25">
      <c r="T14">
        <v>2250</v>
      </c>
    </row>
    <row r="15" spans="1:20" x14ac:dyDescent="0.25">
      <c r="T15">
        <v>2200</v>
      </c>
    </row>
    <row r="16" spans="1:20" x14ac:dyDescent="0.25">
      <c r="T16">
        <v>2000</v>
      </c>
    </row>
    <row r="17" spans="20:20" x14ac:dyDescent="0.25">
      <c r="T17">
        <v>1600</v>
      </c>
    </row>
    <row r="18" spans="20:20" x14ac:dyDescent="0.25">
      <c r="T18">
        <v>1700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2D7D-7A87-4DD8-8AC5-2CD1B6A193A0}">
  <dimension ref="A1:F14"/>
  <sheetViews>
    <sheetView workbookViewId="0">
      <selection activeCell="A14" sqref="A14:E14"/>
    </sheetView>
  </sheetViews>
  <sheetFormatPr defaultRowHeight="15" x14ac:dyDescent="0.25"/>
  <cols>
    <col min="1" max="1" width="19.5703125" bestFit="1" customWidth="1"/>
    <col min="5" max="5" width="11.5703125" bestFit="1" customWidth="1"/>
    <col min="12" max="12" width="15.28515625" bestFit="1" customWidth="1"/>
  </cols>
  <sheetData>
    <row r="1" spans="1:6" x14ac:dyDescent="0.25">
      <c r="A1" t="s">
        <v>13</v>
      </c>
      <c r="B1">
        <v>2009</v>
      </c>
      <c r="C1">
        <v>2016</v>
      </c>
      <c r="D1">
        <v>2023</v>
      </c>
      <c r="E1">
        <v>2030</v>
      </c>
      <c r="F1">
        <v>2025</v>
      </c>
    </row>
    <row r="2" spans="1:6" x14ac:dyDescent="0.25">
      <c r="A2" t="s">
        <v>9</v>
      </c>
      <c r="E2" s="1">
        <f>'per kW and Dollar'!H3*1000/$E$14</f>
        <v>4378888.888888889</v>
      </c>
    </row>
    <row r="3" spans="1:6" x14ac:dyDescent="0.25">
      <c r="A3" t="s">
        <v>10</v>
      </c>
      <c r="E3" s="1">
        <f>'per kW and Dollar'!H4*1000/$E$14</f>
        <v>894444.44444444438</v>
      </c>
    </row>
    <row r="4" spans="1:6" x14ac:dyDescent="0.25">
      <c r="A4" t="s">
        <v>11</v>
      </c>
      <c r="E4" s="1">
        <f>'per kW and Dollar'!H5*1000/$E$14</f>
        <v>1092222.2222222222</v>
      </c>
    </row>
    <row r="5" spans="1:6" x14ac:dyDescent="0.25">
      <c r="A5" t="s">
        <v>1</v>
      </c>
      <c r="E5" s="1">
        <f>'per kW and Dollar'!H6*1000/$E$14</f>
        <v>1156666.6666666667</v>
      </c>
    </row>
    <row r="6" spans="1:6" x14ac:dyDescent="0.25">
      <c r="A6" t="s">
        <v>2</v>
      </c>
      <c r="E6" s="1">
        <f>'per kW and Dollar'!H7*1000/$E$14</f>
        <v>1652222.2222222222</v>
      </c>
    </row>
    <row r="7" spans="1:6" x14ac:dyDescent="0.25">
      <c r="A7" t="s">
        <v>3</v>
      </c>
      <c r="E7" s="1">
        <f>'per kW and Dollar'!H8*1000/$E$14</f>
        <v>1411111.111111111</v>
      </c>
    </row>
    <row r="8" spans="1:6" x14ac:dyDescent="0.25">
      <c r="A8" t="s">
        <v>4</v>
      </c>
      <c r="E8" s="1">
        <f>'per kW and Dollar'!H9*1000/$E$14</f>
        <v>5456666.666666667</v>
      </c>
    </row>
    <row r="9" spans="1:6" x14ac:dyDescent="0.25">
      <c r="A9" t="s">
        <v>5</v>
      </c>
      <c r="E9" s="1">
        <f>'per kW and Dollar'!H10*1000/$E$14</f>
        <v>2333333.3333333335</v>
      </c>
    </row>
    <row r="10" spans="1:6" x14ac:dyDescent="0.25">
      <c r="A10" t="s">
        <v>6</v>
      </c>
      <c r="E10" s="1">
        <f>'per kW and Dollar'!H11*1000/$E$14</f>
        <v>10285555.555555556</v>
      </c>
    </row>
    <row r="11" spans="1:6" x14ac:dyDescent="0.25">
      <c r="A11" t="s">
        <v>7</v>
      </c>
      <c r="E11" s="1">
        <f>'per kW and Dollar'!H12*1000/$E$14</f>
        <v>6051111.111111111</v>
      </c>
    </row>
    <row r="12" spans="1:6" x14ac:dyDescent="0.25">
      <c r="A12" t="s">
        <v>8</v>
      </c>
      <c r="E12" s="1">
        <f>'per kW and Dollar'!H13*1000/$E$14</f>
        <v>4166666.6666666665</v>
      </c>
    </row>
    <row r="14" spans="1:6" x14ac:dyDescent="0.25">
      <c r="A14" t="s">
        <v>12</v>
      </c>
      <c r="B14">
        <v>0.7</v>
      </c>
      <c r="C14">
        <v>0.9</v>
      </c>
      <c r="D14">
        <v>0.9</v>
      </c>
      <c r="E14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318D-E716-487C-B11F-166F05A7E899}">
  <dimension ref="A1:G13"/>
  <sheetViews>
    <sheetView workbookViewId="0">
      <selection sqref="A1:F13"/>
    </sheetView>
  </sheetViews>
  <sheetFormatPr defaultRowHeight="15" x14ac:dyDescent="0.25"/>
  <cols>
    <col min="1" max="1" width="29.85546875" bestFit="1" customWidth="1"/>
    <col min="6" max="6" width="38.85546875" bestFit="1" customWidth="1"/>
  </cols>
  <sheetData>
    <row r="1" spans="1:7" x14ac:dyDescent="0.25">
      <c r="A1" t="s">
        <v>16</v>
      </c>
      <c r="B1">
        <v>2009</v>
      </c>
      <c r="C1">
        <v>2016</v>
      </c>
      <c r="D1">
        <v>2020</v>
      </c>
      <c r="E1">
        <v>2023</v>
      </c>
      <c r="F1">
        <v>2030</v>
      </c>
      <c r="G1">
        <v>2050</v>
      </c>
    </row>
    <row r="2" spans="1:7" x14ac:dyDescent="0.25">
      <c r="A2" t="s">
        <v>14</v>
      </c>
      <c r="D2" t="s">
        <v>15</v>
      </c>
      <c r="F2" s="2" t="s">
        <v>17</v>
      </c>
    </row>
    <row r="3" spans="1:7" x14ac:dyDescent="0.25">
      <c r="A3" t="s">
        <v>9</v>
      </c>
      <c r="D3">
        <v>4.5</v>
      </c>
      <c r="F3">
        <v>5</v>
      </c>
    </row>
    <row r="4" spans="1:7" x14ac:dyDescent="0.25">
      <c r="A4" t="s">
        <v>10</v>
      </c>
      <c r="D4">
        <v>4.5999999999999996</v>
      </c>
      <c r="F4">
        <v>13</v>
      </c>
    </row>
    <row r="5" spans="1:7" x14ac:dyDescent="0.25">
      <c r="A5" t="s">
        <v>11</v>
      </c>
      <c r="D5">
        <v>2.21</v>
      </c>
      <c r="F5">
        <v>3</v>
      </c>
    </row>
    <row r="6" spans="1:7" x14ac:dyDescent="0.25">
      <c r="A6" t="s">
        <v>1</v>
      </c>
      <c r="D6">
        <v>0</v>
      </c>
      <c r="F6">
        <v>0</v>
      </c>
    </row>
    <row r="7" spans="1:7" x14ac:dyDescent="0.25">
      <c r="A7" t="s">
        <v>2</v>
      </c>
      <c r="D7">
        <v>0</v>
      </c>
      <c r="F7">
        <v>0</v>
      </c>
    </row>
    <row r="8" spans="1:7" x14ac:dyDescent="0.25">
      <c r="A8" t="s">
        <v>3</v>
      </c>
      <c r="D8">
        <v>0</v>
      </c>
      <c r="F8">
        <v>0</v>
      </c>
    </row>
    <row r="9" spans="1:7" x14ac:dyDescent="0.25">
      <c r="A9" t="s">
        <v>4</v>
      </c>
      <c r="D9">
        <v>0</v>
      </c>
      <c r="F9">
        <v>0</v>
      </c>
    </row>
    <row r="10" spans="1:7" x14ac:dyDescent="0.25">
      <c r="A10" t="s">
        <v>5</v>
      </c>
      <c r="D10">
        <v>0</v>
      </c>
      <c r="F10">
        <v>0</v>
      </c>
    </row>
    <row r="11" spans="1:7" x14ac:dyDescent="0.25">
      <c r="A11" t="s">
        <v>6</v>
      </c>
      <c r="D11">
        <v>1.1599999999999999</v>
      </c>
      <c r="F11">
        <v>0</v>
      </c>
    </row>
    <row r="12" spans="1:7" x14ac:dyDescent="0.25">
      <c r="A12" t="s">
        <v>7</v>
      </c>
      <c r="D12">
        <v>0</v>
      </c>
      <c r="F12">
        <v>0</v>
      </c>
    </row>
    <row r="13" spans="1:7" x14ac:dyDescent="0.25">
      <c r="A13" t="s">
        <v>8</v>
      </c>
      <c r="D13">
        <v>4.83</v>
      </c>
      <c r="F13">
        <v>3</v>
      </c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174F-7C6D-44CB-A7B1-3A0C43855C05}">
  <dimension ref="A1:L13"/>
  <sheetViews>
    <sheetView workbookViewId="0">
      <selection activeCell="C12" sqref="C12"/>
    </sheetView>
  </sheetViews>
  <sheetFormatPr defaultRowHeight="15" x14ac:dyDescent="0.25"/>
  <cols>
    <col min="1" max="1" width="29.85546875" bestFit="1" customWidth="1"/>
    <col min="2" max="5" width="5" bestFit="1" customWidth="1"/>
    <col min="6" max="6" width="38.85546875" bestFit="1" customWidth="1"/>
  </cols>
  <sheetData>
    <row r="1" spans="1:12" x14ac:dyDescent="0.25">
      <c r="A1" t="s">
        <v>18</v>
      </c>
      <c r="B1">
        <v>2009</v>
      </c>
      <c r="C1">
        <v>2016</v>
      </c>
      <c r="D1">
        <v>2020</v>
      </c>
      <c r="E1">
        <v>2023</v>
      </c>
      <c r="F1">
        <v>2030</v>
      </c>
    </row>
    <row r="2" spans="1:12" x14ac:dyDescent="0.25">
      <c r="A2" t="s">
        <v>14</v>
      </c>
      <c r="D2" t="s">
        <v>15</v>
      </c>
      <c r="F2" s="2" t="s">
        <v>17</v>
      </c>
    </row>
    <row r="3" spans="1:12" x14ac:dyDescent="0.25">
      <c r="A3" t="s">
        <v>9</v>
      </c>
      <c r="D3">
        <f>'Operational costs'!D3/'Operational costs Euro'!$L$3</f>
        <v>5.4878048780487809</v>
      </c>
      <c r="F3">
        <f>'Operational costs'!F3/'Operational costs Euro'!$L$3</f>
        <v>6.0975609756097562</v>
      </c>
      <c r="L3">
        <v>0.82</v>
      </c>
    </row>
    <row r="4" spans="1:12" x14ac:dyDescent="0.25">
      <c r="A4" t="s">
        <v>10</v>
      </c>
      <c r="D4">
        <f>'Operational costs'!D4/'Operational costs Euro'!$L$3</f>
        <v>5.6097560975609753</v>
      </c>
      <c r="F4">
        <f>'Operational costs'!F4/'Operational costs Euro'!$L$3</f>
        <v>15.853658536585368</v>
      </c>
    </row>
    <row r="5" spans="1:12" x14ac:dyDescent="0.25">
      <c r="A5" t="s">
        <v>11</v>
      </c>
      <c r="D5">
        <f>'Operational costs'!D5/'Operational costs Euro'!$L$3</f>
        <v>2.6951219512195124</v>
      </c>
      <c r="F5">
        <f>'Operational costs'!F5/'Operational costs Euro'!$L$3</f>
        <v>3.6585365853658538</v>
      </c>
    </row>
    <row r="6" spans="1:12" x14ac:dyDescent="0.25">
      <c r="A6" t="s">
        <v>1</v>
      </c>
      <c r="D6">
        <f>'Operational costs'!D6/'Operational costs Euro'!$L$3</f>
        <v>0</v>
      </c>
      <c r="F6">
        <f>'Operational costs'!F6/'Operational costs Euro'!$L$3</f>
        <v>0</v>
      </c>
    </row>
    <row r="7" spans="1:12" x14ac:dyDescent="0.25">
      <c r="A7" t="s">
        <v>2</v>
      </c>
      <c r="D7">
        <f>'Operational costs'!D7/'Operational costs Euro'!$L$3</f>
        <v>0</v>
      </c>
      <c r="F7">
        <f>'Operational costs'!F7/'Operational costs Euro'!$L$3</f>
        <v>0</v>
      </c>
    </row>
    <row r="8" spans="1:12" x14ac:dyDescent="0.25">
      <c r="A8" t="s">
        <v>3</v>
      </c>
      <c r="D8">
        <f>'Operational costs'!D8/'Operational costs Euro'!$L$3</f>
        <v>0</v>
      </c>
      <c r="F8">
        <f>'Operational costs'!F8/'Operational costs Euro'!$L$3</f>
        <v>0</v>
      </c>
    </row>
    <row r="9" spans="1:12" x14ac:dyDescent="0.25">
      <c r="A9" t="s">
        <v>4</v>
      </c>
      <c r="D9">
        <f>'Operational costs'!D9/'Operational costs Euro'!$L$3</f>
        <v>0</v>
      </c>
      <c r="F9">
        <f>'Operational costs'!F9/'Operational costs Euro'!$L$3</f>
        <v>0</v>
      </c>
    </row>
    <row r="10" spans="1:12" x14ac:dyDescent="0.25">
      <c r="A10" t="s">
        <v>5</v>
      </c>
      <c r="D10">
        <f>'Operational costs'!D10/'Operational costs Euro'!$L$3</f>
        <v>0</v>
      </c>
      <c r="F10">
        <f>'Operational costs'!F10/'Operational costs Euro'!$L$3</f>
        <v>0</v>
      </c>
    </row>
    <row r="11" spans="1:12" x14ac:dyDescent="0.25">
      <c r="A11" t="s">
        <v>6</v>
      </c>
      <c r="D11">
        <f>'Operational costs'!D11/'Operational costs Euro'!$L$3</f>
        <v>1.4146341463414633</v>
      </c>
      <c r="F11">
        <f>'Operational costs'!F11/'Operational costs Euro'!$L$3</f>
        <v>0</v>
      </c>
    </row>
    <row r="12" spans="1:12" x14ac:dyDescent="0.25">
      <c r="A12" t="s">
        <v>7</v>
      </c>
      <c r="D12">
        <f>'Operational costs'!D12/'Operational costs Euro'!$L$3</f>
        <v>0</v>
      </c>
      <c r="F12">
        <f>'Operational costs'!F12/'Operational costs Euro'!$L$3</f>
        <v>0</v>
      </c>
    </row>
    <row r="13" spans="1:12" x14ac:dyDescent="0.25">
      <c r="A13" t="s">
        <v>8</v>
      </c>
      <c r="D13">
        <f>'Operational costs'!D13/'Operational costs Euro'!$L$3</f>
        <v>5.8902439024390247</v>
      </c>
      <c r="F13">
        <f>'Operational costs'!F13/'Operational costs Euro'!$L$3</f>
        <v>3.6585365853658538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Capex Vergleich</vt:lpstr>
      <vt:lpstr>Capex nrel</vt:lpstr>
      <vt:lpstr>Capex Solar Utility</vt:lpstr>
      <vt:lpstr>per kW and Dollar</vt:lpstr>
      <vt:lpstr>per MW and Euro</vt:lpstr>
      <vt:lpstr>Operational costs</vt:lpstr>
      <vt:lpstr>Operational costs Euro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2023-07-19T07:18:28Z</dcterms:created>
  <dcterms:modified xsi:type="dcterms:W3CDTF">2023-08-15T09:06:03Z</dcterms:modified>
</cp:coreProperties>
</file>