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5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tim\OneDrive\Dokumente\GitHub\ABM_electricity_sector_Germany\"/>
    </mc:Choice>
  </mc:AlternateContent>
  <xr:revisionPtr revIDLastSave="0" documentId="13_ncr:1_{FBD2EBC6-A46C-465C-BADF-5AFC5131315B}" xr6:coauthVersionLast="47" xr6:coauthVersionMax="47" xr10:uidLastSave="{00000000-0000-0000-0000-000000000000}"/>
  <bookViews>
    <workbookView xWindow="-120" yWindow="-120" windowWidth="29040" windowHeight="15720" firstSheet="9" activeTab="13" xr2:uid="{00000000-000D-0000-FFFF-FFFF00000000}"/>
  </bookViews>
  <sheets>
    <sheet name="Parameters" sheetId="1" r:id="rId1"/>
    <sheet name="Installed Power 2009 - 2021" sheetId="3" r:id="rId2"/>
    <sheet name="Reference Run" sheetId="2" r:id="rId3"/>
    <sheet name="Crisis Run" sheetId="5" r:id="rId4"/>
    <sheet name="Governmental Secureties" sheetId="6" r:id="rId5"/>
    <sheet name="Secureties Renewables" sheetId="7" r:id="rId6"/>
    <sheet name="Maximum Invest All Agents" sheetId="8" r:id="rId7"/>
    <sheet name="Maximum Invest Renewables" sheetId="9" r:id="rId8"/>
    <sheet name="Funding Renewables" sheetId="10" r:id="rId9"/>
    <sheet name="Funding Renewable and Gas CC" sheetId="11" r:id="rId10"/>
    <sheet name="Increased Storage" sheetId="12" r:id="rId11"/>
    <sheet name="Increased Storage 2" sheetId="17" r:id="rId12"/>
    <sheet name="Decreased Demand 20%" sheetId="13" r:id="rId13"/>
    <sheet name="Decreased Demand 10%" sheetId="19" r:id="rId14"/>
    <sheet name="Decreased Demand 5%" sheetId="20" r:id="rId15"/>
    <sheet name="Increased Lifetime" sheetId="14" r:id="rId16"/>
    <sheet name="Evaluation All" sheetId="15" r:id="rId17"/>
  </sheets>
  <externalReferences>
    <externalReference r:id="rId18"/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9" l="1"/>
  <c r="B45" i="2"/>
  <c r="C45" i="19"/>
  <c r="C45" i="5"/>
  <c r="D45" i="12"/>
  <c r="B10" i="15" s="1"/>
  <c r="B45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B45" i="20"/>
  <c r="B45" i="19"/>
  <c r="D45" i="20" l="1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5" i="20" l="1"/>
  <c r="C2" i="20"/>
  <c r="B11" i="15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2" i="19"/>
  <c r="C11" i="15" l="1"/>
  <c r="D45" i="14"/>
  <c r="B45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B45" i="13"/>
  <c r="D45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45" i="13" s="1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5" i="12"/>
  <c r="C10" i="15" s="1"/>
  <c r="D45" i="11"/>
  <c r="B45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D45" i="10"/>
  <c r="B45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D45" i="9"/>
  <c r="B45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D45" i="8"/>
  <c r="B45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C45" i="7"/>
  <c r="B45" i="7"/>
  <c r="C45" i="2"/>
  <c r="B45" i="5"/>
  <c r="B45" i="6"/>
  <c r="C45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5" i="7" l="1"/>
  <c r="C5" i="15" s="1"/>
  <c r="D45" i="6"/>
  <c r="C4" i="15" s="1"/>
  <c r="D45" i="2"/>
  <c r="C2" i="15" s="1"/>
  <c r="C45" i="10"/>
  <c r="C8" i="15" s="1"/>
  <c r="C45" i="14"/>
  <c r="C12" i="15" s="1"/>
  <c r="D45" i="5"/>
  <c r="C3" i="15" s="1"/>
  <c r="C45" i="11"/>
  <c r="C9" i="15" s="1"/>
  <c r="C45" i="9"/>
  <c r="C7" i="15" s="1"/>
  <c r="C45" i="8"/>
  <c r="C6" i="15" s="1"/>
  <c r="B12" i="15"/>
  <c r="C2" i="14"/>
  <c r="C2" i="13"/>
  <c r="C2" i="12"/>
  <c r="B9" i="15"/>
  <c r="B8" i="15"/>
  <c r="C2" i="11"/>
  <c r="C2" i="10"/>
  <c r="B7" i="15"/>
  <c r="C2" i="9"/>
  <c r="B6" i="15"/>
  <c r="B5" i="15"/>
  <c r="C2" i="8"/>
  <c r="B2" i="15"/>
  <c r="B4" i="15"/>
  <c r="B3" i="15"/>
  <c r="B16" i="15" s="1"/>
  <c r="D2" i="7"/>
  <c r="D2" i="6"/>
  <c r="D2" i="2"/>
  <c r="C15" i="15" l="1"/>
  <c r="C16" i="15"/>
  <c r="D16" i="15" s="1"/>
  <c r="B22" i="15"/>
  <c r="B21" i="15"/>
  <c r="B18" i="15"/>
  <c r="B19" i="15"/>
  <c r="B17" i="15"/>
  <c r="B15" i="15"/>
  <c r="B20" i="15"/>
  <c r="B23" i="15"/>
  <c r="C25" i="15"/>
  <c r="B24" i="15"/>
  <c r="B25" i="15"/>
  <c r="C17" i="15"/>
  <c r="C24" i="15" l="1"/>
  <c r="C23" i="15"/>
  <c r="C21" i="15"/>
  <c r="D21" i="15" s="1"/>
  <c r="C19" i="15"/>
  <c r="D19" i="15" s="1"/>
  <c r="D23" i="15"/>
  <c r="D15" i="15"/>
  <c r="C18" i="15"/>
  <c r="D18" i="15" s="1"/>
  <c r="D17" i="15"/>
  <c r="D24" i="15"/>
  <c r="D25" i="15"/>
  <c r="C22" i="15"/>
  <c r="D22" i="15" s="1"/>
  <c r="C20" i="15"/>
  <c r="D20" i="15" s="1"/>
</calcChain>
</file>

<file path=xl/sharedStrings.xml><?xml version="1.0" encoding="utf-8"?>
<sst xmlns="http://schemas.openxmlformats.org/spreadsheetml/2006/main" count="164" uniqueCount="56">
  <si>
    <t>coal_slope</t>
  </si>
  <si>
    <t>coal_shift</t>
  </si>
  <si>
    <t>gas_ct_slope</t>
  </si>
  <si>
    <t>gas_ct_shift</t>
  </si>
  <si>
    <t>gas_cc_slope</t>
  </si>
  <si>
    <t>gas_cc_shift</t>
  </si>
  <si>
    <t>solar_slope</t>
  </si>
  <si>
    <t>solar_shift</t>
  </si>
  <si>
    <t>wind_slope</t>
  </si>
  <si>
    <t>wind_shift</t>
  </si>
  <si>
    <t>Installed power [MW]</t>
  </si>
  <si>
    <t>Coal</t>
  </si>
  <si>
    <t>Gas</t>
  </si>
  <si>
    <t>Nuclear</t>
  </si>
  <si>
    <t>PV</t>
  </si>
  <si>
    <t>Wind</t>
  </si>
  <si>
    <t>Biomass</t>
  </si>
  <si>
    <t>Hydro</t>
  </si>
  <si>
    <t>Empirical</t>
  </si>
  <si>
    <t>Model</t>
  </si>
  <si>
    <t>Electricity price</t>
  </si>
  <si>
    <t>Total_emissions new</t>
  </si>
  <si>
    <t>Total_emissions [Mt] new</t>
  </si>
  <si>
    <t>Electricity_cost new</t>
  </si>
  <si>
    <t>Average electricity price  [%]</t>
  </si>
  <si>
    <t>Average emissions [%]</t>
  </si>
  <si>
    <t>Average</t>
  </si>
  <si>
    <t>Reference</t>
  </si>
  <si>
    <t>Crisis only</t>
  </si>
  <si>
    <t>Govern -mental secureties</t>
  </si>
  <si>
    <t>Govern -mental secureties, renewables only</t>
  </si>
  <si>
    <t>Increase maximal investment</t>
  </si>
  <si>
    <t>Increase maximal investment, renewables only</t>
  </si>
  <si>
    <t>Funding renewables</t>
  </si>
  <si>
    <t>Funding renewables and cc</t>
  </si>
  <si>
    <t>Increased Storage</t>
  </si>
  <si>
    <t>Increase Lifetime</t>
  </si>
  <si>
    <t>Decrease demand</t>
  </si>
  <si>
    <t>Crisis</t>
  </si>
  <si>
    <t>Total_emissions</t>
  </si>
  <si>
    <t>Electricity_cost</t>
  </si>
  <si>
    <t>Battery_cap</t>
  </si>
  <si>
    <t>Hydrogen_cap</t>
  </si>
  <si>
    <t>Decrease demand 10%</t>
  </si>
  <si>
    <t>Average electricity price 2027-2038 [Euro/MWh]</t>
  </si>
  <si>
    <t>Average emissions 2027 - 2050[Mt]</t>
  </si>
  <si>
    <t>Wert</t>
  </si>
  <si>
    <t>Value</t>
  </si>
  <si>
    <t>Parameters</t>
  </si>
  <si>
    <t>CO2 emissions [Mt]</t>
  </si>
  <si>
    <t>CO2 emissions</t>
  </si>
  <si>
    <t>Electricity cost</t>
  </si>
  <si>
    <t>Total_emissions [Mt]</t>
  </si>
  <si>
    <t>CO2 emissions reference [MT]</t>
  </si>
  <si>
    <t>CO2 emissions reference</t>
  </si>
  <si>
    <t>Electricity cost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</si>
</sst>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1" fontId="0" fillId="0" borderId="0" xfId="0" applyNumberFormat="1"/>
    <xf numFmtId="0" fontId="1" fillId="0" borderId="0" xfId="0" applyFont="1" applyAlignment="1">
      <alignment wrapText="1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Parameters!$B$1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Parameters!$A$2:$A$11</c:f>
              <c:strCache>
                <c:ptCount val="10"/>
                <c:pt idx="0">
                  <c:v>coal_slope</c:v>
                </c:pt>
                <c:pt idx="1">
                  <c:v>coal_shift</c:v>
                </c:pt>
                <c:pt idx="2">
                  <c:v>gas_ct_slope</c:v>
                </c:pt>
                <c:pt idx="3">
                  <c:v>gas_ct_shift</c:v>
                </c:pt>
                <c:pt idx="4">
                  <c:v>gas_cc_slope</c:v>
                </c:pt>
                <c:pt idx="5">
                  <c:v>gas_cc_shift</c:v>
                </c:pt>
                <c:pt idx="6">
                  <c:v>solar_slope</c:v>
                </c:pt>
                <c:pt idx="7">
                  <c:v>solar_shift</c:v>
                </c:pt>
                <c:pt idx="8">
                  <c:v>wind_slope</c:v>
                </c:pt>
                <c:pt idx="9">
                  <c:v>wind_shift</c:v>
                </c:pt>
              </c:strCache>
            </c:strRef>
          </c:cat>
          <c:val>
            <c:numRef>
              <c:f>Parameters!$B$2:$B$11</c:f>
              <c:numCache>
                <c:formatCode>General</c:formatCode>
                <c:ptCount val="10"/>
                <c:pt idx="0">
                  <c:v>-5.1100000000000003</c:v>
                </c:pt>
                <c:pt idx="1">
                  <c:v>1.59</c:v>
                </c:pt>
                <c:pt idx="2">
                  <c:v>-2.11</c:v>
                </c:pt>
                <c:pt idx="3">
                  <c:v>0.84</c:v>
                </c:pt>
                <c:pt idx="4">
                  <c:v>-1.01</c:v>
                </c:pt>
                <c:pt idx="5">
                  <c:v>0.61</c:v>
                </c:pt>
                <c:pt idx="6">
                  <c:v>-2.35</c:v>
                </c:pt>
                <c:pt idx="7">
                  <c:v>1.24</c:v>
                </c:pt>
                <c:pt idx="8">
                  <c:v>-2.4</c:v>
                </c:pt>
                <c:pt idx="9">
                  <c:v>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9-4909-81F3-B855E3777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348856"/>
        <c:axId val="397314416"/>
      </c:barChart>
      <c:catAx>
        <c:axId val="39734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7314416"/>
        <c:crosses val="autoZero"/>
        <c:auto val="1"/>
        <c:lblAlgn val="ctr"/>
        <c:lblOffset val="100"/>
        <c:noMultiLvlLbl val="0"/>
      </c:catAx>
      <c:valAx>
        <c:axId val="39731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734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670042077477596E-2"/>
          <c:y val="3.8303171783449615E-2"/>
          <c:w val="0.83897228429110959"/>
          <c:h val="0.81330059352337059"/>
        </c:manualLayout>
      </c:layout>
      <c:lineChart>
        <c:grouping val="standard"/>
        <c:varyColors val="0"/>
        <c:ser>
          <c:idx val="5"/>
          <c:order val="0"/>
          <c:tx>
            <c:v>CO2 emissions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'Governmental Secureties'!$D$2:$D$43</c:f>
              <c:numCache>
                <c:formatCode>General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4.69750343638594</c:v>
                </c:pt>
                <c:pt idx="18">
                  <c:v>4.7703644557096796</c:v>
                </c:pt>
                <c:pt idx="19">
                  <c:v>4.87478171387927</c:v>
                </c:pt>
                <c:pt idx="20">
                  <c:v>4.9286994859925004</c:v>
                </c:pt>
                <c:pt idx="21">
                  <c:v>4.9494812044992305</c:v>
                </c:pt>
                <c:pt idx="22">
                  <c:v>5.0456612671138599</c:v>
                </c:pt>
                <c:pt idx="23">
                  <c:v>5.3501061111441501</c:v>
                </c:pt>
                <c:pt idx="24">
                  <c:v>6.4396558990720392</c:v>
                </c:pt>
                <c:pt idx="25">
                  <c:v>8.1414901722515491</c:v>
                </c:pt>
                <c:pt idx="26">
                  <c:v>11.3979654887981</c:v>
                </c:pt>
                <c:pt idx="27">
                  <c:v>6.7965562730258595</c:v>
                </c:pt>
                <c:pt idx="28">
                  <c:v>7.0649504345691794</c:v>
                </c:pt>
                <c:pt idx="29">
                  <c:v>7.2482342698841604</c:v>
                </c:pt>
                <c:pt idx="30">
                  <c:v>6.9401154322681702</c:v>
                </c:pt>
                <c:pt idx="31">
                  <c:v>6.0472361878386005</c:v>
                </c:pt>
                <c:pt idx="32">
                  <c:v>4.9346151258380697</c:v>
                </c:pt>
                <c:pt idx="33">
                  <c:v>4.9104997940459008</c:v>
                </c:pt>
                <c:pt idx="34">
                  <c:v>4.90817883958543</c:v>
                </c:pt>
                <c:pt idx="35">
                  <c:v>4.9046051212052095</c:v>
                </c:pt>
                <c:pt idx="36">
                  <c:v>4.9004825070759201</c:v>
                </c:pt>
                <c:pt idx="37">
                  <c:v>4.8620270330750301</c:v>
                </c:pt>
                <c:pt idx="38">
                  <c:v>4.84814095079056</c:v>
                </c:pt>
                <c:pt idx="39">
                  <c:v>4.8836861632876598</c:v>
                </c:pt>
                <c:pt idx="40">
                  <c:v>4.8695975755814302</c:v>
                </c:pt>
                <c:pt idx="41">
                  <c:v>4.8310407719632593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F-43E4-BB73-D5CDC1ABF041}"/>
            </c:ext>
          </c:extLst>
        </c:ser>
        <c:ser>
          <c:idx val="1"/>
          <c:order val="1"/>
          <c:tx>
            <c:v>CO2 emissions reference</c:v>
          </c:tx>
          <c:spPr>
            <a:ln w="38100" cap="rnd">
              <a:solidFill>
                <a:schemeClr val="accent2">
                  <a:alpha val="7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'[2]Reference run'!$A$2:$A$43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'Reference Run'!$D$2:$D$43</c:f>
              <c:numCache>
                <c:formatCode>General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4.6977824038706402</c:v>
                </c:pt>
                <c:pt idx="18">
                  <c:v>4.7709272273602403</c:v>
                </c:pt>
                <c:pt idx="19">
                  <c:v>4.8825313003992097</c:v>
                </c:pt>
                <c:pt idx="20">
                  <c:v>4.9200370254510899</c:v>
                </c:pt>
                <c:pt idx="21">
                  <c:v>4.9414209012709396</c:v>
                </c:pt>
                <c:pt idx="22">
                  <c:v>4.9454244648204897</c:v>
                </c:pt>
                <c:pt idx="23">
                  <c:v>4.9491997687566602</c:v>
                </c:pt>
                <c:pt idx="24">
                  <c:v>4.9498218706851302</c:v>
                </c:pt>
                <c:pt idx="25">
                  <c:v>4.9505424213067499</c:v>
                </c:pt>
                <c:pt idx="26">
                  <c:v>4.9533595427138799</c:v>
                </c:pt>
                <c:pt idx="27">
                  <c:v>4.9536752977288101</c:v>
                </c:pt>
                <c:pt idx="28">
                  <c:v>4.9512547744909297</c:v>
                </c:pt>
                <c:pt idx="29">
                  <c:v>4.9490007841979997</c:v>
                </c:pt>
                <c:pt idx="30">
                  <c:v>4.9471698254958003</c:v>
                </c:pt>
                <c:pt idx="31">
                  <c:v>4.9440217516837501</c:v>
                </c:pt>
                <c:pt idx="32">
                  <c:v>4.9407518628526201</c:v>
                </c:pt>
                <c:pt idx="33">
                  <c:v>4.9372216388332903</c:v>
                </c:pt>
                <c:pt idx="34">
                  <c:v>4.9337966942198603</c:v>
                </c:pt>
                <c:pt idx="35">
                  <c:v>4.9083486011934401</c:v>
                </c:pt>
                <c:pt idx="36">
                  <c:v>4.9056026473935601</c:v>
                </c:pt>
                <c:pt idx="37">
                  <c:v>4.90213288808848</c:v>
                </c:pt>
                <c:pt idx="38">
                  <c:v>4.8994943488948604</c:v>
                </c:pt>
                <c:pt idx="39">
                  <c:v>4.9120687252863995</c:v>
                </c:pt>
                <c:pt idx="40">
                  <c:v>4.9037551385528095</c:v>
                </c:pt>
                <c:pt idx="41">
                  <c:v>4.8964082455278994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6F-43E4-BB73-D5CDC1ABF041}"/>
            </c:ext>
          </c:extLst>
        </c:ser>
        <c:ser>
          <c:idx val="3"/>
          <c:order val="2"/>
          <c:tx>
            <c:v>CO2 emissions crisis</c:v>
          </c:tx>
          <c:spPr>
            <a:ln w="38100" cap="rnd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'[2]Crisis only run'!$A$2:$A$43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'Crisis Run'!$D$2:$D$43</c:f>
              <c:numCache>
                <c:formatCode>0.00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4.69750343638594</c:v>
                </c:pt>
                <c:pt idx="18">
                  <c:v>4.7703644557096796</c:v>
                </c:pt>
                <c:pt idx="19">
                  <c:v>4.8891567389208896</c:v>
                </c:pt>
                <c:pt idx="20">
                  <c:v>4.9422139352874694</c:v>
                </c:pt>
                <c:pt idx="21">
                  <c:v>4.9870124782354894</c:v>
                </c:pt>
                <c:pt idx="22">
                  <c:v>5.0510954305517997</c:v>
                </c:pt>
                <c:pt idx="23">
                  <c:v>5.6106755371286701</c:v>
                </c:pt>
                <c:pt idx="24">
                  <c:v>6.6809631456353902</c:v>
                </c:pt>
                <c:pt idx="25">
                  <c:v>9.0646179412619006</c:v>
                </c:pt>
                <c:pt idx="26">
                  <c:v>12.6803104518029</c:v>
                </c:pt>
                <c:pt idx="27">
                  <c:v>10.9273396811229</c:v>
                </c:pt>
                <c:pt idx="28">
                  <c:v>14.264027746922</c:v>
                </c:pt>
                <c:pt idx="29">
                  <c:v>5.1409898818241198</c:v>
                </c:pt>
                <c:pt idx="30">
                  <c:v>5.0927844533308901</c:v>
                </c:pt>
                <c:pt idx="31">
                  <c:v>4.9659025224641704</c:v>
                </c:pt>
                <c:pt idx="32">
                  <c:v>4.93999138033774</c:v>
                </c:pt>
                <c:pt idx="33">
                  <c:v>4.9368360576813606</c:v>
                </c:pt>
                <c:pt idx="34">
                  <c:v>4.9340727918334402</c:v>
                </c:pt>
                <c:pt idx="35">
                  <c:v>4.9300756361812699</c:v>
                </c:pt>
                <c:pt idx="36">
                  <c:v>4.9252572486581601</c:v>
                </c:pt>
                <c:pt idx="37">
                  <c:v>4.9016073531971198</c:v>
                </c:pt>
                <c:pt idx="38">
                  <c:v>4.8908219074197596</c:v>
                </c:pt>
                <c:pt idx="39">
                  <c:v>4.9115184871214002</c:v>
                </c:pt>
                <c:pt idx="40">
                  <c:v>4.90387687275937</c:v>
                </c:pt>
                <c:pt idx="41">
                  <c:v>4.8860576500307396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6F-43E4-BB73-D5CDC1ABF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750992"/>
        <c:axId val="1306480992"/>
      </c:lineChart>
      <c:lineChart>
        <c:grouping val="standard"/>
        <c:varyColors val="0"/>
        <c:ser>
          <c:idx val="4"/>
          <c:order val="3"/>
          <c:tx>
            <c:v>Electricity cost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'Governmental Secureties'!$B$2:$B$43</c:f>
              <c:numCache>
                <c:formatCode>General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298.12004939242598</c:v>
                </c:pt>
                <c:pt idx="18">
                  <c:v>294.79871859118498</c:v>
                </c:pt>
                <c:pt idx="19">
                  <c:v>296.46459608720897</c:v>
                </c:pt>
                <c:pt idx="20">
                  <c:v>300.25977396020198</c:v>
                </c:pt>
                <c:pt idx="21">
                  <c:v>305.09629218687201</c:v>
                </c:pt>
                <c:pt idx="22">
                  <c:v>309.86705844560402</c:v>
                </c:pt>
                <c:pt idx="23">
                  <c:v>315.99303177781599</c:v>
                </c:pt>
                <c:pt idx="24">
                  <c:v>324.73604278494003</c:v>
                </c:pt>
                <c:pt idx="25">
                  <c:v>337.359294201404</c:v>
                </c:pt>
                <c:pt idx="26">
                  <c:v>438.90149984581097</c:v>
                </c:pt>
                <c:pt idx="27">
                  <c:v>335.636981456228</c:v>
                </c:pt>
                <c:pt idx="28">
                  <c:v>340.57398877061797</c:v>
                </c:pt>
                <c:pt idx="29">
                  <c:v>347.54293257151897</c:v>
                </c:pt>
                <c:pt idx="30">
                  <c:v>344.36084191531302</c:v>
                </c:pt>
                <c:pt idx="31">
                  <c:v>337.96948181259802</c:v>
                </c:pt>
                <c:pt idx="32">
                  <c:v>325.74756178154598</c:v>
                </c:pt>
                <c:pt idx="33">
                  <c:v>322.38089947092101</c:v>
                </c:pt>
                <c:pt idx="34">
                  <c:v>323.56718288086398</c:v>
                </c:pt>
                <c:pt idx="35">
                  <c:v>324.09254131521402</c:v>
                </c:pt>
                <c:pt idx="36">
                  <c:v>324.82117770373202</c:v>
                </c:pt>
                <c:pt idx="37">
                  <c:v>320.80775303281098</c:v>
                </c:pt>
                <c:pt idx="38">
                  <c:v>322.06502450833199</c:v>
                </c:pt>
                <c:pt idx="39">
                  <c:v>326.65142927166102</c:v>
                </c:pt>
                <c:pt idx="40">
                  <c:v>326.645256143616</c:v>
                </c:pt>
                <c:pt idx="41">
                  <c:v>326.09407033445899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66F-43E4-BB73-D5CDC1ABF041}"/>
            </c:ext>
          </c:extLst>
        </c:ser>
        <c:ser>
          <c:idx val="0"/>
          <c:order val="4"/>
          <c:tx>
            <c:v>Electricity cost reference</c:v>
          </c:tx>
          <c:spPr>
            <a:ln w="381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'Reference Run'!$B$2:$B$43</c:f>
              <c:numCache>
                <c:formatCode>General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298.11959583328201</c:v>
                </c:pt>
                <c:pt idx="18">
                  <c:v>294.798445985895</c:v>
                </c:pt>
                <c:pt idx="19">
                  <c:v>295.98480412094</c:v>
                </c:pt>
                <c:pt idx="20">
                  <c:v>298.32128085556201</c:v>
                </c:pt>
                <c:pt idx="21">
                  <c:v>300.242747663827</c:v>
                </c:pt>
                <c:pt idx="22">
                  <c:v>302.30888854554399</c:v>
                </c:pt>
                <c:pt idx="23">
                  <c:v>303.78018586637103</c:v>
                </c:pt>
                <c:pt idx="24">
                  <c:v>307.63164170814201</c:v>
                </c:pt>
                <c:pt idx="25">
                  <c:v>310.98770463003598</c:v>
                </c:pt>
                <c:pt idx="26">
                  <c:v>313.57734698629002</c:v>
                </c:pt>
                <c:pt idx="27">
                  <c:v>315.95840291711301</c:v>
                </c:pt>
                <c:pt idx="28">
                  <c:v>317.13808072785298</c:v>
                </c:pt>
                <c:pt idx="29">
                  <c:v>318.30946268808299</c:v>
                </c:pt>
                <c:pt idx="30">
                  <c:v>319.53288805218102</c:v>
                </c:pt>
                <c:pt idx="31">
                  <c:v>320.67288934760001</c:v>
                </c:pt>
                <c:pt idx="32">
                  <c:v>321.74305629217599</c:v>
                </c:pt>
                <c:pt idx="33">
                  <c:v>322.86987252873797</c:v>
                </c:pt>
                <c:pt idx="34">
                  <c:v>323.93617091670001</c:v>
                </c:pt>
                <c:pt idx="35">
                  <c:v>319.95736852661003</c:v>
                </c:pt>
                <c:pt idx="36">
                  <c:v>321.615182060037</c:v>
                </c:pt>
                <c:pt idx="37">
                  <c:v>322.09419837727398</c:v>
                </c:pt>
                <c:pt idx="38">
                  <c:v>322.91600824521203</c:v>
                </c:pt>
                <c:pt idx="39">
                  <c:v>327.28289243356198</c:v>
                </c:pt>
                <c:pt idx="40">
                  <c:v>326.84179855602503</c:v>
                </c:pt>
                <c:pt idx="41">
                  <c:v>327.02915811851398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66F-43E4-BB73-D5CDC1ABF041}"/>
            </c:ext>
          </c:extLst>
        </c:ser>
        <c:ser>
          <c:idx val="2"/>
          <c:order val="5"/>
          <c:tx>
            <c:v>Electricity cost crisis</c:v>
          </c:tx>
          <c:spPr>
            <a:ln w="38100" cap="rnd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'Crisis Run'!$B$2:$B$43</c:f>
              <c:numCache>
                <c:formatCode>0.00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298.42192571850001</c:v>
                </c:pt>
                <c:pt idx="18">
                  <c:v>294.79871859118498</c:v>
                </c:pt>
                <c:pt idx="19">
                  <c:v>296.99643296829498</c:v>
                </c:pt>
                <c:pt idx="20">
                  <c:v>301.38221409315503</c:v>
                </c:pt>
                <c:pt idx="21">
                  <c:v>306.40456041047003</c:v>
                </c:pt>
                <c:pt idx="22">
                  <c:v>311.52165310791702</c:v>
                </c:pt>
                <c:pt idx="23">
                  <c:v>317.22613680109902</c:v>
                </c:pt>
                <c:pt idx="24">
                  <c:v>326.20940152367098</c:v>
                </c:pt>
                <c:pt idx="25">
                  <c:v>344.08288623247</c:v>
                </c:pt>
                <c:pt idx="26">
                  <c:v>489.11537995799802</c:v>
                </c:pt>
                <c:pt idx="27">
                  <c:v>364.35279313243399</c:v>
                </c:pt>
                <c:pt idx="28">
                  <c:v>488.60950791006098</c:v>
                </c:pt>
                <c:pt idx="29">
                  <c:v>332.64782533761002</c:v>
                </c:pt>
                <c:pt idx="30">
                  <c:v>332.41248738383098</c:v>
                </c:pt>
                <c:pt idx="31">
                  <c:v>324.83183478677302</c:v>
                </c:pt>
                <c:pt idx="32">
                  <c:v>321.86465408661297</c:v>
                </c:pt>
                <c:pt idx="33">
                  <c:v>322.93588180446</c:v>
                </c:pt>
                <c:pt idx="34">
                  <c:v>324.00878171639403</c:v>
                </c:pt>
                <c:pt idx="35">
                  <c:v>324.53672630878901</c:v>
                </c:pt>
                <c:pt idx="36">
                  <c:v>325.14349493148001</c:v>
                </c:pt>
                <c:pt idx="37">
                  <c:v>320.380260878782</c:v>
                </c:pt>
                <c:pt idx="38">
                  <c:v>321.43763910580202</c:v>
                </c:pt>
                <c:pt idx="39">
                  <c:v>327.15786868297999</c:v>
                </c:pt>
                <c:pt idx="40">
                  <c:v>327.204888358375</c:v>
                </c:pt>
                <c:pt idx="41">
                  <c:v>326.58297103367499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66F-43E4-BB73-D5CDC1ABF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372575"/>
        <c:axId val="1918860159"/>
      </c:lineChart>
      <c:catAx>
        <c:axId val="190875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648099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306480992"/>
        <c:scaling>
          <c:orientation val="minMax"/>
          <c:max val="18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CO2</a:t>
                </a:r>
                <a:r>
                  <a:rPr lang="de-DE" sz="1400" baseline="0"/>
                  <a:t> Emissions [Mt]</a:t>
                </a:r>
                <a:endParaRPr lang="de-DE" sz="1400"/>
              </a:p>
            </c:rich>
          </c:tx>
          <c:layout>
            <c:manualLayout>
              <c:xMode val="edge"/>
              <c:yMode val="edge"/>
              <c:x val="1.1225211755362879E-2"/>
              <c:y val="0.25109696653771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8750992"/>
        <c:crosses val="autoZero"/>
        <c:crossBetween val="between"/>
      </c:valAx>
      <c:valAx>
        <c:axId val="1918860159"/>
        <c:scaling>
          <c:orientation val="minMax"/>
          <c:max val="500"/>
          <c:min val="1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Electricity price [Euro/MWh]</a:t>
                </a:r>
              </a:p>
            </c:rich>
          </c:tx>
          <c:layout>
            <c:manualLayout>
              <c:xMode val="edge"/>
              <c:yMode val="edge"/>
              <c:x val="0.96812307041056878"/>
              <c:y val="0.24919275334485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6372575"/>
        <c:crosses val="max"/>
        <c:crossBetween val="between"/>
      </c:valAx>
      <c:catAx>
        <c:axId val="2036372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8860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9998324210690517E-2"/>
          <c:y val="0.90433219532340292"/>
          <c:w val="0.96132732309943214"/>
          <c:h val="9.5667804676597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03409235923665E-2"/>
          <c:y val="3.8303171783449615E-2"/>
          <c:w val="0.83560820984064721"/>
          <c:h val="0.81330059352337059"/>
        </c:manualLayout>
      </c:layout>
      <c:lineChart>
        <c:grouping val="standard"/>
        <c:varyColors val="0"/>
        <c:ser>
          <c:idx val="5"/>
          <c:order val="0"/>
          <c:tx>
            <c:v>CO2 emissions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'Secureties Renewables'!$D$2:$D$43</c:f>
              <c:numCache>
                <c:formatCode>0.00</c:formatCode>
                <c:ptCount val="42"/>
                <c:pt idx="0" formatCode="General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4.69750343638594</c:v>
                </c:pt>
                <c:pt idx="18">
                  <c:v>4.7703644557096796</c:v>
                </c:pt>
                <c:pt idx="19">
                  <c:v>4.6791291356247298</c:v>
                </c:pt>
                <c:pt idx="20">
                  <c:v>4.7629204317318203</c:v>
                </c:pt>
                <c:pt idx="21">
                  <c:v>4.8889919781265005</c:v>
                </c:pt>
                <c:pt idx="22">
                  <c:v>4.93480048429186</c:v>
                </c:pt>
                <c:pt idx="23">
                  <c:v>4.9491563479099705</c:v>
                </c:pt>
                <c:pt idx="24">
                  <c:v>5.8919195883311701</c:v>
                </c:pt>
                <c:pt idx="25">
                  <c:v>6.9421283874606399</c:v>
                </c:pt>
                <c:pt idx="26">
                  <c:v>9.4599697183282512</c:v>
                </c:pt>
                <c:pt idx="27">
                  <c:v>11.0335147300272</c:v>
                </c:pt>
                <c:pt idx="28">
                  <c:v>7.0202870445626004</c:v>
                </c:pt>
                <c:pt idx="29">
                  <c:v>7.2291988017657101</c:v>
                </c:pt>
                <c:pt idx="30">
                  <c:v>7.0441662930289901</c:v>
                </c:pt>
                <c:pt idx="31">
                  <c:v>5.8885369169180599</c:v>
                </c:pt>
                <c:pt idx="32">
                  <c:v>4.9052562669304898</c:v>
                </c:pt>
                <c:pt idx="33">
                  <c:v>4.9022032277954306</c:v>
                </c:pt>
                <c:pt idx="34">
                  <c:v>4.8990314190796802</c:v>
                </c:pt>
                <c:pt idx="35">
                  <c:v>4.8672478528944598</c:v>
                </c:pt>
                <c:pt idx="36">
                  <c:v>4.8643335411037105</c:v>
                </c:pt>
                <c:pt idx="37">
                  <c:v>4.8541214027743598</c:v>
                </c:pt>
                <c:pt idx="38">
                  <c:v>4.8407524906113704</c:v>
                </c:pt>
                <c:pt idx="39">
                  <c:v>5.0347705679226706</c:v>
                </c:pt>
                <c:pt idx="40">
                  <c:v>4.8613125980330398</c:v>
                </c:pt>
                <c:pt idx="41">
                  <c:v>4.8180621600191298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A-4939-AAD8-62A39EB0FE0D}"/>
            </c:ext>
          </c:extLst>
        </c:ser>
        <c:ser>
          <c:idx val="1"/>
          <c:order val="1"/>
          <c:tx>
            <c:v>CO2 emissions reference</c:v>
          </c:tx>
          <c:spPr>
            <a:ln w="38100" cap="rnd">
              <a:solidFill>
                <a:schemeClr val="accent2">
                  <a:alpha val="7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'[2]Reference run'!$A$2:$A$43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'Reference Run'!$D$2:$D$43</c:f>
              <c:numCache>
                <c:formatCode>General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4.6977824038706402</c:v>
                </c:pt>
                <c:pt idx="18">
                  <c:v>4.7709272273602403</c:v>
                </c:pt>
                <c:pt idx="19">
                  <c:v>4.8825313003992097</c:v>
                </c:pt>
                <c:pt idx="20">
                  <c:v>4.9200370254510899</c:v>
                </c:pt>
                <c:pt idx="21">
                  <c:v>4.9414209012709396</c:v>
                </c:pt>
                <c:pt idx="22">
                  <c:v>4.9454244648204897</c:v>
                </c:pt>
                <c:pt idx="23">
                  <c:v>4.9491997687566602</c:v>
                </c:pt>
                <c:pt idx="24">
                  <c:v>4.9498218706851302</c:v>
                </c:pt>
                <c:pt idx="25">
                  <c:v>4.9505424213067499</c:v>
                </c:pt>
                <c:pt idx="26">
                  <c:v>4.9533595427138799</c:v>
                </c:pt>
                <c:pt idx="27">
                  <c:v>4.9536752977288101</c:v>
                </c:pt>
                <c:pt idx="28">
                  <c:v>4.9512547744909297</c:v>
                </c:pt>
                <c:pt idx="29">
                  <c:v>4.9490007841979997</c:v>
                </c:pt>
                <c:pt idx="30">
                  <c:v>4.9471698254958003</c:v>
                </c:pt>
                <c:pt idx="31">
                  <c:v>4.9440217516837501</c:v>
                </c:pt>
                <c:pt idx="32">
                  <c:v>4.9407518628526201</c:v>
                </c:pt>
                <c:pt idx="33">
                  <c:v>4.9372216388332903</c:v>
                </c:pt>
                <c:pt idx="34">
                  <c:v>4.9337966942198603</c:v>
                </c:pt>
                <c:pt idx="35">
                  <c:v>4.9083486011934401</c:v>
                </c:pt>
                <c:pt idx="36">
                  <c:v>4.9056026473935601</c:v>
                </c:pt>
                <c:pt idx="37">
                  <c:v>4.90213288808848</c:v>
                </c:pt>
                <c:pt idx="38">
                  <c:v>4.8994943488948604</c:v>
                </c:pt>
                <c:pt idx="39">
                  <c:v>4.9120687252863995</c:v>
                </c:pt>
                <c:pt idx="40">
                  <c:v>4.9037551385528095</c:v>
                </c:pt>
                <c:pt idx="41">
                  <c:v>4.8964082455278994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5A-4939-AAD8-62A39EB0FE0D}"/>
            </c:ext>
          </c:extLst>
        </c:ser>
        <c:ser>
          <c:idx val="3"/>
          <c:order val="2"/>
          <c:tx>
            <c:v>CO2 emissions crisis</c:v>
          </c:tx>
          <c:spPr>
            <a:ln w="38100" cap="rnd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'[2]Crisis only run'!$A$2:$A$43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'Crisis Run'!$D$2:$D$43</c:f>
              <c:numCache>
                <c:formatCode>0.00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4.69750343638594</c:v>
                </c:pt>
                <c:pt idx="18">
                  <c:v>4.7703644557096796</c:v>
                </c:pt>
                <c:pt idx="19">
                  <c:v>4.8891567389208896</c:v>
                </c:pt>
                <c:pt idx="20">
                  <c:v>4.9422139352874694</c:v>
                </c:pt>
                <c:pt idx="21">
                  <c:v>4.9870124782354894</c:v>
                </c:pt>
                <c:pt idx="22">
                  <c:v>5.0510954305517997</c:v>
                </c:pt>
                <c:pt idx="23">
                  <c:v>5.6106755371286701</c:v>
                </c:pt>
                <c:pt idx="24">
                  <c:v>6.6809631456353902</c:v>
                </c:pt>
                <c:pt idx="25">
                  <c:v>9.0646179412619006</c:v>
                </c:pt>
                <c:pt idx="26">
                  <c:v>12.6803104518029</c:v>
                </c:pt>
                <c:pt idx="27">
                  <c:v>10.9273396811229</c:v>
                </c:pt>
                <c:pt idx="28">
                  <c:v>14.264027746922</c:v>
                </c:pt>
                <c:pt idx="29">
                  <c:v>5.1409898818241198</c:v>
                </c:pt>
                <c:pt idx="30">
                  <c:v>5.0927844533308901</c:v>
                </c:pt>
                <c:pt idx="31">
                  <c:v>4.9659025224641704</c:v>
                </c:pt>
                <c:pt idx="32">
                  <c:v>4.93999138033774</c:v>
                </c:pt>
                <c:pt idx="33">
                  <c:v>4.9368360576813606</c:v>
                </c:pt>
                <c:pt idx="34">
                  <c:v>4.9340727918334402</c:v>
                </c:pt>
                <c:pt idx="35">
                  <c:v>4.9300756361812699</c:v>
                </c:pt>
                <c:pt idx="36">
                  <c:v>4.9252572486581601</c:v>
                </c:pt>
                <c:pt idx="37">
                  <c:v>4.9016073531971198</c:v>
                </c:pt>
                <c:pt idx="38">
                  <c:v>4.8908219074197596</c:v>
                </c:pt>
                <c:pt idx="39">
                  <c:v>4.9115184871214002</c:v>
                </c:pt>
                <c:pt idx="40">
                  <c:v>4.90387687275937</c:v>
                </c:pt>
                <c:pt idx="41">
                  <c:v>4.8860576500307396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5A-4939-AAD8-62A39EB0F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750992"/>
        <c:axId val="1306480992"/>
      </c:lineChart>
      <c:lineChart>
        <c:grouping val="standard"/>
        <c:varyColors val="0"/>
        <c:ser>
          <c:idx val="4"/>
          <c:order val="3"/>
          <c:tx>
            <c:v>Electricity cost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'Secureties Renewables'!$B$2:$B$43</c:f>
              <c:numCache>
                <c:formatCode>0.00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209.255675607347</c:v>
                </c:pt>
                <c:pt idx="3">
                  <c:v>230.31212472120399</c:v>
                </c:pt>
                <c:pt idx="4">
                  <c:v>226.954182890433</c:v>
                </c:pt>
                <c:pt idx="5">
                  <c:v>241.49873413605999</c:v>
                </c:pt>
                <c:pt idx="6">
                  <c:v>259.66851004052501</c:v>
                </c:pt>
                <c:pt idx="7">
                  <c:v>251.573359179585</c:v>
                </c:pt>
                <c:pt idx="8">
                  <c:v>259.31647041133198</c:v>
                </c:pt>
                <c:pt idx="9">
                  <c:v>274.34824930052901</c:v>
                </c:pt>
                <c:pt idx="10">
                  <c:v>278.58019907666602</c:v>
                </c:pt>
                <c:pt idx="11">
                  <c:v>277.31705894891201</c:v>
                </c:pt>
                <c:pt idx="12">
                  <c:v>286.484815225744</c:v>
                </c:pt>
                <c:pt idx="13">
                  <c:v>321.71577468368599</c:v>
                </c:pt>
                <c:pt idx="14">
                  <c:v>324.22141633600899</c:v>
                </c:pt>
                <c:pt idx="15">
                  <c:v>331.70476598411801</c:v>
                </c:pt>
                <c:pt idx="16">
                  <c:v>314.91534924904101</c:v>
                </c:pt>
                <c:pt idx="17">
                  <c:v>298.15320981902602</c:v>
                </c:pt>
                <c:pt idx="18">
                  <c:v>294.82416462222898</c:v>
                </c:pt>
                <c:pt idx="19">
                  <c:v>290.91077134996402</c:v>
                </c:pt>
                <c:pt idx="20">
                  <c:v>295.37119859592502</c:v>
                </c:pt>
                <c:pt idx="21">
                  <c:v>300.26565305509303</c:v>
                </c:pt>
                <c:pt idx="22">
                  <c:v>305.04382257318099</c:v>
                </c:pt>
                <c:pt idx="23">
                  <c:v>308.23613342958402</c:v>
                </c:pt>
                <c:pt idx="24">
                  <c:v>316.70734326033198</c:v>
                </c:pt>
                <c:pt idx="25">
                  <c:v>326.89218184164201</c:v>
                </c:pt>
                <c:pt idx="26">
                  <c:v>338.131664346555</c:v>
                </c:pt>
                <c:pt idx="27">
                  <c:v>431.01026449346301</c:v>
                </c:pt>
                <c:pt idx="28">
                  <c:v>338.44018650204902</c:v>
                </c:pt>
                <c:pt idx="29">
                  <c:v>342.04706023997198</c:v>
                </c:pt>
                <c:pt idx="30">
                  <c:v>341.94534341805399</c:v>
                </c:pt>
                <c:pt idx="31">
                  <c:v>328.02372458199898</c:v>
                </c:pt>
                <c:pt idx="32">
                  <c:v>321.76819162674002</c:v>
                </c:pt>
                <c:pt idx="33">
                  <c:v>322.78827560385099</c:v>
                </c:pt>
                <c:pt idx="34">
                  <c:v>323.84058832050403</c:v>
                </c:pt>
                <c:pt idx="35">
                  <c:v>324.795386436559</c:v>
                </c:pt>
                <c:pt idx="36">
                  <c:v>320.82661195399902</c:v>
                </c:pt>
                <c:pt idx="37">
                  <c:v>321.56919126807799</c:v>
                </c:pt>
                <c:pt idx="38">
                  <c:v>321.550679154004</c:v>
                </c:pt>
                <c:pt idx="39">
                  <c:v>329.01598898738098</c:v>
                </c:pt>
                <c:pt idx="40">
                  <c:v>326.57816789884799</c:v>
                </c:pt>
                <c:pt idx="41">
                  <c:v>324.88607824630202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8E5A-4939-AAD8-62A39EB0FE0D}"/>
            </c:ext>
          </c:extLst>
        </c:ser>
        <c:ser>
          <c:idx val="0"/>
          <c:order val="4"/>
          <c:tx>
            <c:v>Electricity cost reference</c:v>
          </c:tx>
          <c:spPr>
            <a:ln w="38100" cap="rnd">
              <a:solidFill>
                <a:schemeClr val="accent1">
                  <a:alpha val="7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'Reference Run'!$B$2:$B$43</c:f>
              <c:numCache>
                <c:formatCode>General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298.11959583328201</c:v>
                </c:pt>
                <c:pt idx="18">
                  <c:v>294.798445985895</c:v>
                </c:pt>
                <c:pt idx="19">
                  <c:v>295.98480412094</c:v>
                </c:pt>
                <c:pt idx="20">
                  <c:v>298.32128085556201</c:v>
                </c:pt>
                <c:pt idx="21">
                  <c:v>300.242747663827</c:v>
                </c:pt>
                <c:pt idx="22">
                  <c:v>302.30888854554399</c:v>
                </c:pt>
                <c:pt idx="23">
                  <c:v>303.78018586637103</c:v>
                </c:pt>
                <c:pt idx="24">
                  <c:v>307.63164170814201</c:v>
                </c:pt>
                <c:pt idx="25">
                  <c:v>310.98770463003598</c:v>
                </c:pt>
                <c:pt idx="26">
                  <c:v>313.57734698629002</c:v>
                </c:pt>
                <c:pt idx="27">
                  <c:v>315.95840291711301</c:v>
                </c:pt>
                <c:pt idx="28">
                  <c:v>317.13808072785298</c:v>
                </c:pt>
                <c:pt idx="29">
                  <c:v>318.30946268808299</c:v>
                </c:pt>
                <c:pt idx="30">
                  <c:v>319.53288805218102</c:v>
                </c:pt>
                <c:pt idx="31">
                  <c:v>320.67288934760001</c:v>
                </c:pt>
                <c:pt idx="32">
                  <c:v>321.74305629217599</c:v>
                </c:pt>
                <c:pt idx="33">
                  <c:v>322.86987252873797</c:v>
                </c:pt>
                <c:pt idx="34">
                  <c:v>323.93617091670001</c:v>
                </c:pt>
                <c:pt idx="35">
                  <c:v>319.95736852661003</c:v>
                </c:pt>
                <c:pt idx="36">
                  <c:v>321.615182060037</c:v>
                </c:pt>
                <c:pt idx="37">
                  <c:v>322.09419837727398</c:v>
                </c:pt>
                <c:pt idx="38">
                  <c:v>322.91600824521203</c:v>
                </c:pt>
                <c:pt idx="39">
                  <c:v>327.28289243356198</c:v>
                </c:pt>
                <c:pt idx="40">
                  <c:v>326.84179855602503</c:v>
                </c:pt>
                <c:pt idx="41">
                  <c:v>327.02915811851398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8E5A-4939-AAD8-62A39EB0FE0D}"/>
            </c:ext>
          </c:extLst>
        </c:ser>
        <c:ser>
          <c:idx val="2"/>
          <c:order val="5"/>
          <c:tx>
            <c:v>Electricity cost crisis</c:v>
          </c:tx>
          <c:spPr>
            <a:ln w="38100" cap="rnd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'Crisis Run'!$B$2:$B$43</c:f>
              <c:numCache>
                <c:formatCode>0.00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298.42192571850001</c:v>
                </c:pt>
                <c:pt idx="18">
                  <c:v>294.79871859118498</c:v>
                </c:pt>
                <c:pt idx="19">
                  <c:v>296.99643296829498</c:v>
                </c:pt>
                <c:pt idx="20">
                  <c:v>301.38221409315503</c:v>
                </c:pt>
                <c:pt idx="21">
                  <c:v>306.40456041047003</c:v>
                </c:pt>
                <c:pt idx="22">
                  <c:v>311.52165310791702</c:v>
                </c:pt>
                <c:pt idx="23">
                  <c:v>317.22613680109902</c:v>
                </c:pt>
                <c:pt idx="24">
                  <c:v>326.20940152367098</c:v>
                </c:pt>
                <c:pt idx="25">
                  <c:v>344.08288623247</c:v>
                </c:pt>
                <c:pt idx="26">
                  <c:v>489.11537995799802</c:v>
                </c:pt>
                <c:pt idx="27">
                  <c:v>364.35279313243399</c:v>
                </c:pt>
                <c:pt idx="28">
                  <c:v>488.60950791006098</c:v>
                </c:pt>
                <c:pt idx="29">
                  <c:v>332.64782533761002</c:v>
                </c:pt>
                <c:pt idx="30">
                  <c:v>332.41248738383098</c:v>
                </c:pt>
                <c:pt idx="31">
                  <c:v>324.83183478677302</c:v>
                </c:pt>
                <c:pt idx="32">
                  <c:v>321.86465408661297</c:v>
                </c:pt>
                <c:pt idx="33">
                  <c:v>322.93588180446</c:v>
                </c:pt>
                <c:pt idx="34">
                  <c:v>324.00878171639403</c:v>
                </c:pt>
                <c:pt idx="35">
                  <c:v>324.53672630878901</c:v>
                </c:pt>
                <c:pt idx="36">
                  <c:v>325.14349493148001</c:v>
                </c:pt>
                <c:pt idx="37">
                  <c:v>320.380260878782</c:v>
                </c:pt>
                <c:pt idx="38">
                  <c:v>321.43763910580202</c:v>
                </c:pt>
                <c:pt idx="39">
                  <c:v>327.15786868297999</c:v>
                </c:pt>
                <c:pt idx="40">
                  <c:v>327.204888358375</c:v>
                </c:pt>
                <c:pt idx="41">
                  <c:v>326.58297103367499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8E5A-4939-AAD8-62A39EB0F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372575"/>
        <c:axId val="1918860159"/>
      </c:lineChart>
      <c:catAx>
        <c:axId val="190875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648099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306480992"/>
        <c:scaling>
          <c:orientation val="minMax"/>
          <c:max val="18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CO2</a:t>
                </a:r>
                <a:r>
                  <a:rPr lang="de-DE" sz="1400" baseline="0"/>
                  <a:t> Emissions [Mt]</a:t>
                </a:r>
                <a:endParaRPr lang="de-DE" sz="1400"/>
              </a:p>
            </c:rich>
          </c:tx>
          <c:layout>
            <c:manualLayout>
              <c:xMode val="edge"/>
              <c:yMode val="edge"/>
              <c:x val="1.1225211755362879E-2"/>
              <c:y val="0.25109696653771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8750992"/>
        <c:crosses val="autoZero"/>
        <c:crossBetween val="between"/>
      </c:valAx>
      <c:valAx>
        <c:axId val="1918860159"/>
        <c:scaling>
          <c:orientation val="minMax"/>
          <c:max val="500"/>
          <c:min val="1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Electricity price [Euro/MWh]</a:t>
                </a:r>
              </a:p>
            </c:rich>
          </c:tx>
          <c:layout>
            <c:manualLayout>
              <c:xMode val="edge"/>
              <c:yMode val="edge"/>
              <c:x val="0.96812307041056878"/>
              <c:y val="0.24919275334485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6372575"/>
        <c:crosses val="max"/>
        <c:crossBetween val="between"/>
      </c:valAx>
      <c:catAx>
        <c:axId val="2036372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8860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9998324210690517E-2"/>
          <c:y val="0.90433219532340292"/>
          <c:w val="0.96132732309943214"/>
          <c:h val="9.5667804676597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670042077477596E-2"/>
          <c:y val="3.4251637108875216E-2"/>
          <c:w val="0.83897228429110959"/>
          <c:h val="0.81330059352337059"/>
        </c:manualLayout>
      </c:layout>
      <c:lineChart>
        <c:grouping val="standard"/>
        <c:varyColors val="0"/>
        <c:ser>
          <c:idx val="5"/>
          <c:order val="0"/>
          <c:tx>
            <c:v>CO2 emissions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'Maximum Invest All Agents'!$C$2:$C$43</c:f>
              <c:numCache>
                <c:formatCode>0.00</c:formatCode>
                <c:ptCount val="42"/>
                <c:pt idx="0" formatCode="General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4.69750343638594</c:v>
                </c:pt>
                <c:pt idx="18">
                  <c:v>4.7703644557096796</c:v>
                </c:pt>
                <c:pt idx="19">
                  <c:v>4.84894228425014</c:v>
                </c:pt>
                <c:pt idx="20">
                  <c:v>4.9199168509914903</c:v>
                </c:pt>
                <c:pt idx="21">
                  <c:v>4.9466303536054097</c:v>
                </c:pt>
                <c:pt idx="22">
                  <c:v>5.0413154049277802</c:v>
                </c:pt>
                <c:pt idx="23">
                  <c:v>5.0552712446018297</c:v>
                </c:pt>
                <c:pt idx="24">
                  <c:v>6.1824267881603898</c:v>
                </c:pt>
                <c:pt idx="25">
                  <c:v>7.2270327964137895</c:v>
                </c:pt>
                <c:pt idx="26">
                  <c:v>10.507101571720801</c:v>
                </c:pt>
                <c:pt idx="27">
                  <c:v>11.149529188479601</c:v>
                </c:pt>
                <c:pt idx="28">
                  <c:v>6.3777014125893494</c:v>
                </c:pt>
                <c:pt idx="29">
                  <c:v>6.3690678683923903</c:v>
                </c:pt>
                <c:pt idx="30">
                  <c:v>6.1506192323417999</c:v>
                </c:pt>
                <c:pt idx="31">
                  <c:v>5.8015622506551399</c:v>
                </c:pt>
                <c:pt idx="32">
                  <c:v>4.9484017714454298</c:v>
                </c:pt>
                <c:pt idx="33">
                  <c:v>4.9322888563820397</c:v>
                </c:pt>
                <c:pt idx="34">
                  <c:v>4.9187176994823902</c:v>
                </c:pt>
                <c:pt idx="35">
                  <c:v>4.9047625441234599</c:v>
                </c:pt>
                <c:pt idx="36">
                  <c:v>4.8925627754534302</c:v>
                </c:pt>
                <c:pt idx="37">
                  <c:v>4.8696755538221703</c:v>
                </c:pt>
                <c:pt idx="38">
                  <c:v>4.8695679374219401</c:v>
                </c:pt>
                <c:pt idx="39">
                  <c:v>4.8712333173526199</c:v>
                </c:pt>
                <c:pt idx="40">
                  <c:v>4.8727745715733501</c:v>
                </c:pt>
                <c:pt idx="41">
                  <c:v>4.8746967054979091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7-4A4D-99AD-873683967B99}"/>
            </c:ext>
          </c:extLst>
        </c:ser>
        <c:ser>
          <c:idx val="1"/>
          <c:order val="1"/>
          <c:tx>
            <c:v>CO2 emissions reference</c:v>
          </c:tx>
          <c:spPr>
            <a:ln w="38100" cap="rnd">
              <a:solidFill>
                <a:schemeClr val="accent2">
                  <a:alpha val="7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'[2]Reference run'!$A$2:$A$43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'Reference Run'!$D$2:$D$43</c:f>
              <c:numCache>
                <c:formatCode>General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4.6977824038706402</c:v>
                </c:pt>
                <c:pt idx="18">
                  <c:v>4.7709272273602403</c:v>
                </c:pt>
                <c:pt idx="19">
                  <c:v>4.8825313003992097</c:v>
                </c:pt>
                <c:pt idx="20">
                  <c:v>4.9200370254510899</c:v>
                </c:pt>
                <c:pt idx="21">
                  <c:v>4.9414209012709396</c:v>
                </c:pt>
                <c:pt idx="22">
                  <c:v>4.9454244648204897</c:v>
                </c:pt>
                <c:pt idx="23">
                  <c:v>4.9491997687566602</c:v>
                </c:pt>
                <c:pt idx="24">
                  <c:v>4.9498218706851302</c:v>
                </c:pt>
                <c:pt idx="25">
                  <c:v>4.9505424213067499</c:v>
                </c:pt>
                <c:pt idx="26">
                  <c:v>4.9533595427138799</c:v>
                </c:pt>
                <c:pt idx="27">
                  <c:v>4.9536752977288101</c:v>
                </c:pt>
                <c:pt idx="28">
                  <c:v>4.9512547744909297</c:v>
                </c:pt>
                <c:pt idx="29">
                  <c:v>4.9490007841979997</c:v>
                </c:pt>
                <c:pt idx="30">
                  <c:v>4.9471698254958003</c:v>
                </c:pt>
                <c:pt idx="31">
                  <c:v>4.9440217516837501</c:v>
                </c:pt>
                <c:pt idx="32">
                  <c:v>4.9407518628526201</c:v>
                </c:pt>
                <c:pt idx="33">
                  <c:v>4.9372216388332903</c:v>
                </c:pt>
                <c:pt idx="34">
                  <c:v>4.9337966942198603</c:v>
                </c:pt>
                <c:pt idx="35">
                  <c:v>4.9083486011934401</c:v>
                </c:pt>
                <c:pt idx="36">
                  <c:v>4.9056026473935601</c:v>
                </c:pt>
                <c:pt idx="37">
                  <c:v>4.90213288808848</c:v>
                </c:pt>
                <c:pt idx="38">
                  <c:v>4.8994943488948604</c:v>
                </c:pt>
                <c:pt idx="39">
                  <c:v>4.9120687252863995</c:v>
                </c:pt>
                <c:pt idx="40">
                  <c:v>4.9037551385528095</c:v>
                </c:pt>
                <c:pt idx="41">
                  <c:v>4.8964082455278994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7-4A4D-99AD-873683967B99}"/>
            </c:ext>
          </c:extLst>
        </c:ser>
        <c:ser>
          <c:idx val="3"/>
          <c:order val="2"/>
          <c:tx>
            <c:v>CO2 emissions crisis</c:v>
          </c:tx>
          <c:spPr>
            <a:ln w="38100" cap="rnd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'[2]Crisis only run'!$A$2:$A$43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'Crisis Run'!$D$2:$D$43</c:f>
              <c:numCache>
                <c:formatCode>0.00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4.69750343638594</c:v>
                </c:pt>
                <c:pt idx="18">
                  <c:v>4.7703644557096796</c:v>
                </c:pt>
                <c:pt idx="19">
                  <c:v>4.8891567389208896</c:v>
                </c:pt>
                <c:pt idx="20">
                  <c:v>4.9422139352874694</c:v>
                </c:pt>
                <c:pt idx="21">
                  <c:v>4.9870124782354894</c:v>
                </c:pt>
                <c:pt idx="22">
                  <c:v>5.0510954305517997</c:v>
                </c:pt>
                <c:pt idx="23">
                  <c:v>5.6106755371286701</c:v>
                </c:pt>
                <c:pt idx="24">
                  <c:v>6.6809631456353902</c:v>
                </c:pt>
                <c:pt idx="25">
                  <c:v>9.0646179412619006</c:v>
                </c:pt>
                <c:pt idx="26">
                  <c:v>12.6803104518029</c:v>
                </c:pt>
                <c:pt idx="27">
                  <c:v>10.9273396811229</c:v>
                </c:pt>
                <c:pt idx="28">
                  <c:v>14.264027746922</c:v>
                </c:pt>
                <c:pt idx="29">
                  <c:v>5.1409898818241198</c:v>
                </c:pt>
                <c:pt idx="30">
                  <c:v>5.0927844533308901</c:v>
                </c:pt>
                <c:pt idx="31">
                  <c:v>4.9659025224641704</c:v>
                </c:pt>
                <c:pt idx="32">
                  <c:v>4.93999138033774</c:v>
                </c:pt>
                <c:pt idx="33">
                  <c:v>4.9368360576813606</c:v>
                </c:pt>
                <c:pt idx="34">
                  <c:v>4.9340727918334402</c:v>
                </c:pt>
                <c:pt idx="35">
                  <c:v>4.9300756361812699</c:v>
                </c:pt>
                <c:pt idx="36">
                  <c:v>4.9252572486581601</c:v>
                </c:pt>
                <c:pt idx="37">
                  <c:v>4.9016073531971198</c:v>
                </c:pt>
                <c:pt idx="38">
                  <c:v>4.8908219074197596</c:v>
                </c:pt>
                <c:pt idx="39">
                  <c:v>4.9115184871214002</c:v>
                </c:pt>
                <c:pt idx="40">
                  <c:v>4.90387687275937</c:v>
                </c:pt>
                <c:pt idx="41">
                  <c:v>4.8860576500307396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37-4A4D-99AD-873683967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750992"/>
        <c:axId val="1306480992"/>
      </c:lineChart>
      <c:lineChart>
        <c:grouping val="standard"/>
        <c:varyColors val="0"/>
        <c:ser>
          <c:idx val="4"/>
          <c:order val="3"/>
          <c:tx>
            <c:v>Electricity cost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'Maximum Invest All Agents'!$D$2:$D$43</c:f>
              <c:numCache>
                <c:formatCode>0.00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298.12004939242598</c:v>
                </c:pt>
                <c:pt idx="18">
                  <c:v>294.79871859118498</c:v>
                </c:pt>
                <c:pt idx="19">
                  <c:v>295.51015071112198</c:v>
                </c:pt>
                <c:pt idx="20">
                  <c:v>299.59642563743301</c:v>
                </c:pt>
                <c:pt idx="21">
                  <c:v>304.095700648079</c:v>
                </c:pt>
                <c:pt idx="22">
                  <c:v>309.05710262596602</c:v>
                </c:pt>
                <c:pt idx="23">
                  <c:v>313.79382775392702</c:v>
                </c:pt>
                <c:pt idx="24">
                  <c:v>323.72350246863198</c:v>
                </c:pt>
                <c:pt idx="25">
                  <c:v>335.14775351621603</c:v>
                </c:pt>
                <c:pt idx="26">
                  <c:v>357.14200103817001</c:v>
                </c:pt>
                <c:pt idx="27">
                  <c:v>446.575355158771</c:v>
                </c:pt>
                <c:pt idx="28">
                  <c:v>338.413720243375</c:v>
                </c:pt>
                <c:pt idx="29">
                  <c:v>341.71523762577402</c:v>
                </c:pt>
                <c:pt idx="30">
                  <c:v>343.09760002553298</c:v>
                </c:pt>
                <c:pt idx="31">
                  <c:v>337.65562939041098</c:v>
                </c:pt>
                <c:pt idx="32">
                  <c:v>331.06492427120702</c:v>
                </c:pt>
                <c:pt idx="33">
                  <c:v>329.696632551118</c:v>
                </c:pt>
                <c:pt idx="34">
                  <c:v>328.219418756533</c:v>
                </c:pt>
                <c:pt idx="35">
                  <c:v>327.04211439014801</c:v>
                </c:pt>
                <c:pt idx="36">
                  <c:v>324.312594299772</c:v>
                </c:pt>
                <c:pt idx="37">
                  <c:v>323.30438944577003</c:v>
                </c:pt>
                <c:pt idx="38">
                  <c:v>324.21273538598598</c:v>
                </c:pt>
                <c:pt idx="39">
                  <c:v>326.12843544726502</c:v>
                </c:pt>
                <c:pt idx="40">
                  <c:v>328.29011678004099</c:v>
                </c:pt>
                <c:pt idx="41">
                  <c:v>331.53126194781203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0337-4A4D-99AD-873683967B99}"/>
            </c:ext>
          </c:extLst>
        </c:ser>
        <c:ser>
          <c:idx val="0"/>
          <c:order val="4"/>
          <c:tx>
            <c:v>Electricity cost reference</c:v>
          </c:tx>
          <c:spPr>
            <a:ln w="38100" cap="rnd">
              <a:solidFill>
                <a:schemeClr val="accent1">
                  <a:alpha val="7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'Reference Run'!$B$2:$B$43</c:f>
              <c:numCache>
                <c:formatCode>General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298.11959583328201</c:v>
                </c:pt>
                <c:pt idx="18">
                  <c:v>294.798445985895</c:v>
                </c:pt>
                <c:pt idx="19">
                  <c:v>295.98480412094</c:v>
                </c:pt>
                <c:pt idx="20">
                  <c:v>298.32128085556201</c:v>
                </c:pt>
                <c:pt idx="21">
                  <c:v>300.242747663827</c:v>
                </c:pt>
                <c:pt idx="22">
                  <c:v>302.30888854554399</c:v>
                </c:pt>
                <c:pt idx="23">
                  <c:v>303.78018586637103</c:v>
                </c:pt>
                <c:pt idx="24">
                  <c:v>307.63164170814201</c:v>
                </c:pt>
                <c:pt idx="25">
                  <c:v>310.98770463003598</c:v>
                </c:pt>
                <c:pt idx="26">
                  <c:v>313.57734698629002</c:v>
                </c:pt>
                <c:pt idx="27">
                  <c:v>315.95840291711301</c:v>
                </c:pt>
                <c:pt idx="28">
                  <c:v>317.13808072785298</c:v>
                </c:pt>
                <c:pt idx="29">
                  <c:v>318.30946268808299</c:v>
                </c:pt>
                <c:pt idx="30">
                  <c:v>319.53288805218102</c:v>
                </c:pt>
                <c:pt idx="31">
                  <c:v>320.67288934760001</c:v>
                </c:pt>
                <c:pt idx="32">
                  <c:v>321.74305629217599</c:v>
                </c:pt>
                <c:pt idx="33">
                  <c:v>322.86987252873797</c:v>
                </c:pt>
                <c:pt idx="34">
                  <c:v>323.93617091670001</c:v>
                </c:pt>
                <c:pt idx="35">
                  <c:v>319.95736852661003</c:v>
                </c:pt>
                <c:pt idx="36">
                  <c:v>321.615182060037</c:v>
                </c:pt>
                <c:pt idx="37">
                  <c:v>322.09419837727398</c:v>
                </c:pt>
                <c:pt idx="38">
                  <c:v>322.91600824521203</c:v>
                </c:pt>
                <c:pt idx="39">
                  <c:v>327.28289243356198</c:v>
                </c:pt>
                <c:pt idx="40">
                  <c:v>326.84179855602503</c:v>
                </c:pt>
                <c:pt idx="41">
                  <c:v>327.02915811851398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0337-4A4D-99AD-873683967B99}"/>
            </c:ext>
          </c:extLst>
        </c:ser>
        <c:ser>
          <c:idx val="2"/>
          <c:order val="5"/>
          <c:tx>
            <c:v>Electricity cost crisis</c:v>
          </c:tx>
          <c:spPr>
            <a:ln w="38100" cap="rnd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'Crisis Run'!$B$2:$B$43</c:f>
              <c:numCache>
                <c:formatCode>0.00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298.42192571850001</c:v>
                </c:pt>
                <c:pt idx="18">
                  <c:v>294.79871859118498</c:v>
                </c:pt>
                <c:pt idx="19">
                  <c:v>296.99643296829498</c:v>
                </c:pt>
                <c:pt idx="20">
                  <c:v>301.38221409315503</c:v>
                </c:pt>
                <c:pt idx="21">
                  <c:v>306.40456041047003</c:v>
                </c:pt>
                <c:pt idx="22">
                  <c:v>311.52165310791702</c:v>
                </c:pt>
                <c:pt idx="23">
                  <c:v>317.22613680109902</c:v>
                </c:pt>
                <c:pt idx="24">
                  <c:v>326.20940152367098</c:v>
                </c:pt>
                <c:pt idx="25">
                  <c:v>344.08288623247</c:v>
                </c:pt>
                <c:pt idx="26">
                  <c:v>489.11537995799802</c:v>
                </c:pt>
                <c:pt idx="27">
                  <c:v>364.35279313243399</c:v>
                </c:pt>
                <c:pt idx="28">
                  <c:v>488.60950791006098</c:v>
                </c:pt>
                <c:pt idx="29">
                  <c:v>332.64782533761002</c:v>
                </c:pt>
                <c:pt idx="30">
                  <c:v>332.41248738383098</c:v>
                </c:pt>
                <c:pt idx="31">
                  <c:v>324.83183478677302</c:v>
                </c:pt>
                <c:pt idx="32">
                  <c:v>321.86465408661297</c:v>
                </c:pt>
                <c:pt idx="33">
                  <c:v>322.93588180446</c:v>
                </c:pt>
                <c:pt idx="34">
                  <c:v>324.00878171639403</c:v>
                </c:pt>
                <c:pt idx="35">
                  <c:v>324.53672630878901</c:v>
                </c:pt>
                <c:pt idx="36">
                  <c:v>325.14349493148001</c:v>
                </c:pt>
                <c:pt idx="37">
                  <c:v>320.380260878782</c:v>
                </c:pt>
                <c:pt idx="38">
                  <c:v>321.43763910580202</c:v>
                </c:pt>
                <c:pt idx="39">
                  <c:v>327.15786868297999</c:v>
                </c:pt>
                <c:pt idx="40">
                  <c:v>327.204888358375</c:v>
                </c:pt>
                <c:pt idx="41">
                  <c:v>326.58297103367499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0337-4A4D-99AD-873683967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372575"/>
        <c:axId val="1918860159"/>
      </c:lineChart>
      <c:catAx>
        <c:axId val="190875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648099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306480992"/>
        <c:scaling>
          <c:orientation val="minMax"/>
          <c:max val="18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CO2</a:t>
                </a:r>
                <a:r>
                  <a:rPr lang="de-DE" sz="1400" baseline="0"/>
                  <a:t> Emissions [Mt]</a:t>
                </a:r>
                <a:endParaRPr lang="de-DE" sz="1400"/>
              </a:p>
            </c:rich>
          </c:tx>
          <c:layout>
            <c:manualLayout>
              <c:xMode val="edge"/>
              <c:yMode val="edge"/>
              <c:x val="1.1225211755362879E-2"/>
              <c:y val="0.25109696653771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8750992"/>
        <c:crosses val="autoZero"/>
        <c:crossBetween val="between"/>
      </c:valAx>
      <c:valAx>
        <c:axId val="1918860159"/>
        <c:scaling>
          <c:orientation val="minMax"/>
          <c:max val="500"/>
          <c:min val="1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Electricity price [Euro/MWh]</a:t>
                </a:r>
              </a:p>
            </c:rich>
          </c:tx>
          <c:layout>
            <c:manualLayout>
              <c:xMode val="edge"/>
              <c:yMode val="edge"/>
              <c:x val="0.96812307041056878"/>
              <c:y val="0.24919275334485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6372575"/>
        <c:crosses val="max"/>
        <c:crossBetween val="between"/>
      </c:valAx>
      <c:catAx>
        <c:axId val="2036372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8860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9998324210690517E-2"/>
          <c:y val="0.90433219532340292"/>
          <c:w val="0.96132732309943214"/>
          <c:h val="9.5667804676597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150062621407308E-2"/>
          <c:y val="3.4251637108875216E-2"/>
          <c:w val="0.80345786083856308"/>
          <c:h val="0.81330059352337059"/>
        </c:manualLayout>
      </c:layout>
      <c:lineChart>
        <c:grouping val="standard"/>
        <c:varyColors val="0"/>
        <c:ser>
          <c:idx val="5"/>
          <c:order val="0"/>
          <c:tx>
            <c:v>CO2 emissions</c:v>
          </c:tx>
          <c:spPr>
            <a:ln w="38100" cap="rnd">
              <a:solidFill>
                <a:schemeClr val="accent2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'Maximum Invest Renewables'!$C$2:$C$43</c:f>
              <c:numCache>
                <c:formatCode>0.00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4.69750343638594</c:v>
                </c:pt>
                <c:pt idx="18">
                  <c:v>4.7703644557096796</c:v>
                </c:pt>
                <c:pt idx="19">
                  <c:v>4.84894228425014</c:v>
                </c:pt>
                <c:pt idx="20">
                  <c:v>4.9196805855248495</c:v>
                </c:pt>
                <c:pt idx="21">
                  <c:v>4.94680589995943</c:v>
                </c:pt>
                <c:pt idx="22">
                  <c:v>5.0420198368791596</c:v>
                </c:pt>
                <c:pt idx="23">
                  <c:v>5.3914377267246198</c:v>
                </c:pt>
                <c:pt idx="24">
                  <c:v>6.51576416320537</c:v>
                </c:pt>
                <c:pt idx="25">
                  <c:v>8.2683919221778002</c:v>
                </c:pt>
                <c:pt idx="26">
                  <c:v>11.572181993452199</c:v>
                </c:pt>
                <c:pt idx="27">
                  <c:v>8.4159959581168806</c:v>
                </c:pt>
                <c:pt idx="28">
                  <c:v>11.3326068681531</c:v>
                </c:pt>
                <c:pt idx="29">
                  <c:v>4.9718679257207201</c:v>
                </c:pt>
                <c:pt idx="30">
                  <c:v>4.9820434847136896</c:v>
                </c:pt>
                <c:pt idx="31">
                  <c:v>4.9565740607443596</c:v>
                </c:pt>
                <c:pt idx="32">
                  <c:v>4.9558988964922603</c:v>
                </c:pt>
                <c:pt idx="33">
                  <c:v>4.94079760334031</c:v>
                </c:pt>
                <c:pt idx="34">
                  <c:v>4.9411353269746803</c:v>
                </c:pt>
                <c:pt idx="35">
                  <c:v>4.9261577636750502</c:v>
                </c:pt>
                <c:pt idx="36">
                  <c:v>4.9256126275529502</c:v>
                </c:pt>
                <c:pt idx="37">
                  <c:v>4.9115635541526101</c:v>
                </c:pt>
                <c:pt idx="38">
                  <c:v>4.8883750541384501</c:v>
                </c:pt>
                <c:pt idx="39">
                  <c:v>4.9146539693988895</c:v>
                </c:pt>
                <c:pt idx="40">
                  <c:v>4.9166353201662796</c:v>
                </c:pt>
                <c:pt idx="41">
                  <c:v>4.9178352468947599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4F-4729-B9BD-DB899820E1BB}"/>
            </c:ext>
          </c:extLst>
        </c:ser>
        <c:ser>
          <c:idx val="1"/>
          <c:order val="1"/>
          <c:tx>
            <c:v>CO2 emissions reference</c:v>
          </c:tx>
          <c:spPr>
            <a:ln w="38100" cap="rnd">
              <a:solidFill>
                <a:schemeClr val="accent2">
                  <a:alpha val="7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'[2]Reference run'!$A$2:$A$43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'Reference Run'!$D$2:$D$43</c:f>
              <c:numCache>
                <c:formatCode>General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4.6977824038706402</c:v>
                </c:pt>
                <c:pt idx="18">
                  <c:v>4.7709272273602403</c:v>
                </c:pt>
                <c:pt idx="19">
                  <c:v>4.8825313003992097</c:v>
                </c:pt>
                <c:pt idx="20">
                  <c:v>4.9200370254510899</c:v>
                </c:pt>
                <c:pt idx="21">
                  <c:v>4.9414209012709396</c:v>
                </c:pt>
                <c:pt idx="22">
                  <c:v>4.9454244648204897</c:v>
                </c:pt>
                <c:pt idx="23">
                  <c:v>4.9491997687566602</c:v>
                </c:pt>
                <c:pt idx="24">
                  <c:v>4.9498218706851302</c:v>
                </c:pt>
                <c:pt idx="25">
                  <c:v>4.9505424213067499</c:v>
                </c:pt>
                <c:pt idx="26">
                  <c:v>4.9533595427138799</c:v>
                </c:pt>
                <c:pt idx="27">
                  <c:v>4.9536752977288101</c:v>
                </c:pt>
                <c:pt idx="28">
                  <c:v>4.9512547744909297</c:v>
                </c:pt>
                <c:pt idx="29">
                  <c:v>4.9490007841979997</c:v>
                </c:pt>
                <c:pt idx="30">
                  <c:v>4.9471698254958003</c:v>
                </c:pt>
                <c:pt idx="31">
                  <c:v>4.9440217516837501</c:v>
                </c:pt>
                <c:pt idx="32">
                  <c:v>4.9407518628526201</c:v>
                </c:pt>
                <c:pt idx="33">
                  <c:v>4.9372216388332903</c:v>
                </c:pt>
                <c:pt idx="34">
                  <c:v>4.9337966942198603</c:v>
                </c:pt>
                <c:pt idx="35">
                  <c:v>4.9083486011934401</c:v>
                </c:pt>
                <c:pt idx="36">
                  <c:v>4.9056026473935601</c:v>
                </c:pt>
                <c:pt idx="37">
                  <c:v>4.90213288808848</c:v>
                </c:pt>
                <c:pt idx="38">
                  <c:v>4.8994943488948604</c:v>
                </c:pt>
                <c:pt idx="39">
                  <c:v>4.9120687252863995</c:v>
                </c:pt>
                <c:pt idx="40">
                  <c:v>4.9037551385528095</c:v>
                </c:pt>
                <c:pt idx="41">
                  <c:v>4.8964082455278994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4F-4729-B9BD-DB899820E1BB}"/>
            </c:ext>
          </c:extLst>
        </c:ser>
        <c:ser>
          <c:idx val="3"/>
          <c:order val="2"/>
          <c:tx>
            <c:v>CO2 emissions crisis</c:v>
          </c:tx>
          <c:spPr>
            <a:ln w="38100" cap="rnd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'[2]Crisis only run'!$A$2:$A$43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'Crisis Run'!$D$2:$D$43</c:f>
              <c:numCache>
                <c:formatCode>0.00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4.69750343638594</c:v>
                </c:pt>
                <c:pt idx="18">
                  <c:v>4.7703644557096796</c:v>
                </c:pt>
                <c:pt idx="19">
                  <c:v>4.8891567389208896</c:v>
                </c:pt>
                <c:pt idx="20">
                  <c:v>4.9422139352874694</c:v>
                </c:pt>
                <c:pt idx="21">
                  <c:v>4.9870124782354894</c:v>
                </c:pt>
                <c:pt idx="22">
                  <c:v>5.0510954305517997</c:v>
                </c:pt>
                <c:pt idx="23">
                  <c:v>5.6106755371286701</c:v>
                </c:pt>
                <c:pt idx="24">
                  <c:v>6.6809631456353902</c:v>
                </c:pt>
                <c:pt idx="25">
                  <c:v>9.0646179412619006</c:v>
                </c:pt>
                <c:pt idx="26">
                  <c:v>12.6803104518029</c:v>
                </c:pt>
                <c:pt idx="27">
                  <c:v>10.9273396811229</c:v>
                </c:pt>
                <c:pt idx="28">
                  <c:v>14.264027746922</c:v>
                </c:pt>
                <c:pt idx="29">
                  <c:v>5.1409898818241198</c:v>
                </c:pt>
                <c:pt idx="30">
                  <c:v>5.0927844533308901</c:v>
                </c:pt>
                <c:pt idx="31">
                  <c:v>4.9659025224641704</c:v>
                </c:pt>
                <c:pt idx="32">
                  <c:v>4.93999138033774</c:v>
                </c:pt>
                <c:pt idx="33">
                  <c:v>4.9368360576813606</c:v>
                </c:pt>
                <c:pt idx="34">
                  <c:v>4.9340727918334402</c:v>
                </c:pt>
                <c:pt idx="35">
                  <c:v>4.9300756361812699</c:v>
                </c:pt>
                <c:pt idx="36">
                  <c:v>4.9252572486581601</c:v>
                </c:pt>
                <c:pt idx="37">
                  <c:v>4.9016073531971198</c:v>
                </c:pt>
                <c:pt idx="38">
                  <c:v>4.8908219074197596</c:v>
                </c:pt>
                <c:pt idx="39">
                  <c:v>4.9115184871214002</c:v>
                </c:pt>
                <c:pt idx="40">
                  <c:v>4.90387687275937</c:v>
                </c:pt>
                <c:pt idx="41">
                  <c:v>4.8860576500307396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4F-4729-B9BD-DB899820E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750992"/>
        <c:axId val="1306480992"/>
      </c:lineChart>
      <c:lineChart>
        <c:grouping val="standard"/>
        <c:varyColors val="0"/>
        <c:ser>
          <c:idx val="4"/>
          <c:order val="3"/>
          <c:tx>
            <c:v>Electricity cost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'Maximum Invest Renewables'!$D$2:$D$43</c:f>
              <c:numCache>
                <c:formatCode>0.00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298.42192571850001</c:v>
                </c:pt>
                <c:pt idx="18">
                  <c:v>294.79871859118498</c:v>
                </c:pt>
                <c:pt idx="19">
                  <c:v>295.68533847415898</c:v>
                </c:pt>
                <c:pt idx="20">
                  <c:v>299.58908298158298</c:v>
                </c:pt>
                <c:pt idx="21">
                  <c:v>304.74719054561803</c:v>
                </c:pt>
                <c:pt idx="22">
                  <c:v>309.20565767982498</c:v>
                </c:pt>
                <c:pt idx="23">
                  <c:v>315.609008482523</c:v>
                </c:pt>
                <c:pt idx="24">
                  <c:v>324.77409963613502</c:v>
                </c:pt>
                <c:pt idx="25">
                  <c:v>337.08619326696697</c:v>
                </c:pt>
                <c:pt idx="26">
                  <c:v>476.32784574939802</c:v>
                </c:pt>
                <c:pt idx="27">
                  <c:v>349.51314263621902</c:v>
                </c:pt>
                <c:pt idx="28">
                  <c:v>448.56704226573299</c:v>
                </c:pt>
                <c:pt idx="29">
                  <c:v>326.882558606538</c:v>
                </c:pt>
                <c:pt idx="30">
                  <c:v>329.62425599940798</c:v>
                </c:pt>
                <c:pt idx="31">
                  <c:v>323.61265600548597</c:v>
                </c:pt>
                <c:pt idx="32">
                  <c:v>325.326085204045</c:v>
                </c:pt>
                <c:pt idx="33">
                  <c:v>324.10266069200497</c:v>
                </c:pt>
                <c:pt idx="34">
                  <c:v>326.04532199863399</c:v>
                </c:pt>
                <c:pt idx="35">
                  <c:v>324.30256333769199</c:v>
                </c:pt>
                <c:pt idx="36">
                  <c:v>325.66097634704698</c:v>
                </c:pt>
                <c:pt idx="37">
                  <c:v>324.44561033218901</c:v>
                </c:pt>
                <c:pt idx="38">
                  <c:v>323.07895301352301</c:v>
                </c:pt>
                <c:pt idx="39">
                  <c:v>328.18862458324497</c:v>
                </c:pt>
                <c:pt idx="40">
                  <c:v>330.532098623553</c:v>
                </c:pt>
                <c:pt idx="41">
                  <c:v>332.36336112526402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994F-4729-B9BD-DB899820E1BB}"/>
            </c:ext>
          </c:extLst>
        </c:ser>
        <c:ser>
          <c:idx val="0"/>
          <c:order val="4"/>
          <c:tx>
            <c:v>Electricity cost reference</c:v>
          </c:tx>
          <c:spPr>
            <a:ln w="38100" cap="rnd">
              <a:solidFill>
                <a:schemeClr val="accent1">
                  <a:alpha val="7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'Reference Run'!$B$2:$B$43</c:f>
              <c:numCache>
                <c:formatCode>General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298.11959583328201</c:v>
                </c:pt>
                <c:pt idx="18">
                  <c:v>294.798445985895</c:v>
                </c:pt>
                <c:pt idx="19">
                  <c:v>295.98480412094</c:v>
                </c:pt>
                <c:pt idx="20">
                  <c:v>298.32128085556201</c:v>
                </c:pt>
                <c:pt idx="21">
                  <c:v>300.242747663827</c:v>
                </c:pt>
                <c:pt idx="22">
                  <c:v>302.30888854554399</c:v>
                </c:pt>
                <c:pt idx="23">
                  <c:v>303.78018586637103</c:v>
                </c:pt>
                <c:pt idx="24">
                  <c:v>307.63164170814201</c:v>
                </c:pt>
                <c:pt idx="25">
                  <c:v>310.98770463003598</c:v>
                </c:pt>
                <c:pt idx="26">
                  <c:v>313.57734698629002</c:v>
                </c:pt>
                <c:pt idx="27">
                  <c:v>315.95840291711301</c:v>
                </c:pt>
                <c:pt idx="28">
                  <c:v>317.13808072785298</c:v>
                </c:pt>
                <c:pt idx="29">
                  <c:v>318.30946268808299</c:v>
                </c:pt>
                <c:pt idx="30">
                  <c:v>319.53288805218102</c:v>
                </c:pt>
                <c:pt idx="31">
                  <c:v>320.67288934760001</c:v>
                </c:pt>
                <c:pt idx="32">
                  <c:v>321.74305629217599</c:v>
                </c:pt>
                <c:pt idx="33">
                  <c:v>322.86987252873797</c:v>
                </c:pt>
                <c:pt idx="34">
                  <c:v>323.93617091670001</c:v>
                </c:pt>
                <c:pt idx="35">
                  <c:v>319.95736852661003</c:v>
                </c:pt>
                <c:pt idx="36">
                  <c:v>321.615182060037</c:v>
                </c:pt>
                <c:pt idx="37">
                  <c:v>322.09419837727398</c:v>
                </c:pt>
                <c:pt idx="38">
                  <c:v>322.91600824521203</c:v>
                </c:pt>
                <c:pt idx="39">
                  <c:v>327.28289243356198</c:v>
                </c:pt>
                <c:pt idx="40">
                  <c:v>326.84179855602503</c:v>
                </c:pt>
                <c:pt idx="41">
                  <c:v>327.02915811851398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994F-4729-B9BD-DB899820E1BB}"/>
            </c:ext>
          </c:extLst>
        </c:ser>
        <c:ser>
          <c:idx val="2"/>
          <c:order val="5"/>
          <c:tx>
            <c:v>Electricity cost crisis</c:v>
          </c:tx>
          <c:spPr>
            <a:ln w="38100" cap="rnd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'Crisis Run'!$B$2:$B$43</c:f>
              <c:numCache>
                <c:formatCode>0.00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298.42192571850001</c:v>
                </c:pt>
                <c:pt idx="18">
                  <c:v>294.79871859118498</c:v>
                </c:pt>
                <c:pt idx="19">
                  <c:v>296.99643296829498</c:v>
                </c:pt>
                <c:pt idx="20">
                  <c:v>301.38221409315503</c:v>
                </c:pt>
                <c:pt idx="21">
                  <c:v>306.40456041047003</c:v>
                </c:pt>
                <c:pt idx="22">
                  <c:v>311.52165310791702</c:v>
                </c:pt>
                <c:pt idx="23">
                  <c:v>317.22613680109902</c:v>
                </c:pt>
                <c:pt idx="24">
                  <c:v>326.20940152367098</c:v>
                </c:pt>
                <c:pt idx="25">
                  <c:v>344.08288623247</c:v>
                </c:pt>
                <c:pt idx="26">
                  <c:v>489.11537995799802</c:v>
                </c:pt>
                <c:pt idx="27">
                  <c:v>364.35279313243399</c:v>
                </c:pt>
                <c:pt idx="28">
                  <c:v>488.60950791006098</c:v>
                </c:pt>
                <c:pt idx="29">
                  <c:v>332.64782533761002</c:v>
                </c:pt>
                <c:pt idx="30">
                  <c:v>332.41248738383098</c:v>
                </c:pt>
                <c:pt idx="31">
                  <c:v>324.83183478677302</c:v>
                </c:pt>
                <c:pt idx="32">
                  <c:v>321.86465408661297</c:v>
                </c:pt>
                <c:pt idx="33">
                  <c:v>322.93588180446</c:v>
                </c:pt>
                <c:pt idx="34">
                  <c:v>324.00878171639403</c:v>
                </c:pt>
                <c:pt idx="35">
                  <c:v>324.53672630878901</c:v>
                </c:pt>
                <c:pt idx="36">
                  <c:v>325.14349493148001</c:v>
                </c:pt>
                <c:pt idx="37">
                  <c:v>320.380260878782</c:v>
                </c:pt>
                <c:pt idx="38">
                  <c:v>321.43763910580202</c:v>
                </c:pt>
                <c:pt idx="39">
                  <c:v>327.15786868297999</c:v>
                </c:pt>
                <c:pt idx="40">
                  <c:v>327.204888358375</c:v>
                </c:pt>
                <c:pt idx="41">
                  <c:v>326.58297103367499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994F-4729-B9BD-DB899820E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372575"/>
        <c:axId val="1918860159"/>
      </c:lineChart>
      <c:catAx>
        <c:axId val="190875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648099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306480992"/>
        <c:scaling>
          <c:orientation val="minMax"/>
          <c:max val="18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CO2</a:t>
                </a:r>
                <a:r>
                  <a:rPr lang="de-DE" sz="1400" baseline="0"/>
                  <a:t> Emissions [Mt]</a:t>
                </a:r>
                <a:endParaRPr lang="de-DE" sz="1400"/>
              </a:p>
            </c:rich>
          </c:tx>
          <c:layout>
            <c:manualLayout>
              <c:xMode val="edge"/>
              <c:yMode val="edge"/>
              <c:x val="1.1225211755362879E-2"/>
              <c:y val="0.25109696653771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8750992"/>
        <c:crosses val="autoZero"/>
        <c:crossBetween val="between"/>
      </c:valAx>
      <c:valAx>
        <c:axId val="1918860159"/>
        <c:scaling>
          <c:orientation val="minMax"/>
          <c:max val="500"/>
          <c:min val="1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Electricity price [Euro/MWh]</a:t>
                </a:r>
              </a:p>
            </c:rich>
          </c:tx>
          <c:layout>
            <c:manualLayout>
              <c:xMode val="edge"/>
              <c:yMode val="edge"/>
              <c:x val="0.96812307041056878"/>
              <c:y val="0.24919275334485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6372575"/>
        <c:crosses val="max"/>
        <c:crossBetween val="between"/>
      </c:valAx>
      <c:catAx>
        <c:axId val="2036372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8860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9998324210690517E-2"/>
          <c:y val="0.90433219532340292"/>
          <c:w val="0.96132732309943214"/>
          <c:h val="9.5667804676597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432774606818005E-2"/>
          <c:y val="3.8303171783449615E-2"/>
          <c:w val="0.83520963414733529"/>
          <c:h val="0.81330059352337059"/>
        </c:manualLayout>
      </c:layout>
      <c:lineChart>
        <c:grouping val="standard"/>
        <c:varyColors val="0"/>
        <c:ser>
          <c:idx val="5"/>
          <c:order val="0"/>
          <c:tx>
            <c:v>CO2 emissions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'Funding Renewables'!$C$2:$C$43</c:f>
              <c:numCache>
                <c:formatCode>0.00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4.69750343638594</c:v>
                </c:pt>
                <c:pt idx="18">
                  <c:v>4.7703644557096796</c:v>
                </c:pt>
                <c:pt idx="19">
                  <c:v>4.6842498114561701</c:v>
                </c:pt>
                <c:pt idx="20">
                  <c:v>4.79543263219613</c:v>
                </c:pt>
                <c:pt idx="21">
                  <c:v>4.9124736883641793</c:v>
                </c:pt>
                <c:pt idx="22">
                  <c:v>4.9418758202296198</c:v>
                </c:pt>
                <c:pt idx="23">
                  <c:v>4.9537609415513604</c:v>
                </c:pt>
                <c:pt idx="24">
                  <c:v>6.1434428858185903</c:v>
                </c:pt>
                <c:pt idx="25">
                  <c:v>7.0174196190105107</c:v>
                </c:pt>
                <c:pt idx="26">
                  <c:v>10.2875797507527</c:v>
                </c:pt>
                <c:pt idx="27">
                  <c:v>8.8010939549265412</c:v>
                </c:pt>
                <c:pt idx="28">
                  <c:v>10.889877057190001</c:v>
                </c:pt>
                <c:pt idx="29">
                  <c:v>5.2262818165985001</c:v>
                </c:pt>
                <c:pt idx="30">
                  <c:v>5.0204333523856697</c:v>
                </c:pt>
                <c:pt idx="31">
                  <c:v>4.94571095017392</c:v>
                </c:pt>
                <c:pt idx="32">
                  <c:v>4.9423519433591405</c:v>
                </c:pt>
                <c:pt idx="33">
                  <c:v>4.93835736762043</c:v>
                </c:pt>
                <c:pt idx="34">
                  <c:v>4.9148145951097204</c:v>
                </c:pt>
                <c:pt idx="35">
                  <c:v>4.9119673820948604</c:v>
                </c:pt>
                <c:pt idx="36">
                  <c:v>4.9089279297551496</c:v>
                </c:pt>
                <c:pt idx="37">
                  <c:v>4.90503128181654</c:v>
                </c:pt>
                <c:pt idx="38">
                  <c:v>4.9011829118345203</c:v>
                </c:pt>
                <c:pt idx="39">
                  <c:v>4.8833922284829105</c:v>
                </c:pt>
                <c:pt idx="40">
                  <c:v>4.8615532742728096</c:v>
                </c:pt>
                <c:pt idx="41">
                  <c:v>4.8915618228254099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D-4BEA-974E-2CBCB61EA034}"/>
            </c:ext>
          </c:extLst>
        </c:ser>
        <c:ser>
          <c:idx val="1"/>
          <c:order val="1"/>
          <c:tx>
            <c:v>CO2 emissions reference</c:v>
          </c:tx>
          <c:spPr>
            <a:ln w="38100" cap="rnd">
              <a:solidFill>
                <a:schemeClr val="accent2">
                  <a:alpha val="7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'[2]Reference run'!$A$2:$A$43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'Reference Run'!$D$2:$D$43</c:f>
              <c:numCache>
                <c:formatCode>General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4.6977824038706402</c:v>
                </c:pt>
                <c:pt idx="18">
                  <c:v>4.7709272273602403</c:v>
                </c:pt>
                <c:pt idx="19">
                  <c:v>4.8825313003992097</c:v>
                </c:pt>
                <c:pt idx="20">
                  <c:v>4.9200370254510899</c:v>
                </c:pt>
                <c:pt idx="21">
                  <c:v>4.9414209012709396</c:v>
                </c:pt>
                <c:pt idx="22">
                  <c:v>4.9454244648204897</c:v>
                </c:pt>
                <c:pt idx="23">
                  <c:v>4.9491997687566602</c:v>
                </c:pt>
                <c:pt idx="24">
                  <c:v>4.9498218706851302</c:v>
                </c:pt>
                <c:pt idx="25">
                  <c:v>4.9505424213067499</c:v>
                </c:pt>
                <c:pt idx="26">
                  <c:v>4.9533595427138799</c:v>
                </c:pt>
                <c:pt idx="27">
                  <c:v>4.9536752977288101</c:v>
                </c:pt>
                <c:pt idx="28">
                  <c:v>4.9512547744909297</c:v>
                </c:pt>
                <c:pt idx="29">
                  <c:v>4.9490007841979997</c:v>
                </c:pt>
                <c:pt idx="30">
                  <c:v>4.9471698254958003</c:v>
                </c:pt>
                <c:pt idx="31">
                  <c:v>4.9440217516837501</c:v>
                </c:pt>
                <c:pt idx="32">
                  <c:v>4.9407518628526201</c:v>
                </c:pt>
                <c:pt idx="33">
                  <c:v>4.9372216388332903</c:v>
                </c:pt>
                <c:pt idx="34">
                  <c:v>4.9337966942198603</c:v>
                </c:pt>
                <c:pt idx="35">
                  <c:v>4.9083486011934401</c:v>
                </c:pt>
                <c:pt idx="36">
                  <c:v>4.9056026473935601</c:v>
                </c:pt>
                <c:pt idx="37">
                  <c:v>4.90213288808848</c:v>
                </c:pt>
                <c:pt idx="38">
                  <c:v>4.8994943488948604</c:v>
                </c:pt>
                <c:pt idx="39">
                  <c:v>4.9120687252863995</c:v>
                </c:pt>
                <c:pt idx="40">
                  <c:v>4.9037551385528095</c:v>
                </c:pt>
                <c:pt idx="41">
                  <c:v>4.8964082455278994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6D-4BEA-974E-2CBCB61EA034}"/>
            </c:ext>
          </c:extLst>
        </c:ser>
        <c:ser>
          <c:idx val="3"/>
          <c:order val="2"/>
          <c:tx>
            <c:v>CO2 emissions crisis</c:v>
          </c:tx>
          <c:spPr>
            <a:ln w="38100" cap="rnd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'[2]Crisis only run'!$A$2:$A$43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'Crisis Run'!$D$2:$D$43</c:f>
              <c:numCache>
                <c:formatCode>0.00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4.69750343638594</c:v>
                </c:pt>
                <c:pt idx="18">
                  <c:v>4.7703644557096796</c:v>
                </c:pt>
                <c:pt idx="19">
                  <c:v>4.8891567389208896</c:v>
                </c:pt>
                <c:pt idx="20">
                  <c:v>4.9422139352874694</c:v>
                </c:pt>
                <c:pt idx="21">
                  <c:v>4.9870124782354894</c:v>
                </c:pt>
                <c:pt idx="22">
                  <c:v>5.0510954305517997</c:v>
                </c:pt>
                <c:pt idx="23">
                  <c:v>5.6106755371286701</c:v>
                </c:pt>
                <c:pt idx="24">
                  <c:v>6.6809631456353902</c:v>
                </c:pt>
                <c:pt idx="25">
                  <c:v>9.0646179412619006</c:v>
                </c:pt>
                <c:pt idx="26">
                  <c:v>12.6803104518029</c:v>
                </c:pt>
                <c:pt idx="27">
                  <c:v>10.9273396811229</c:v>
                </c:pt>
                <c:pt idx="28">
                  <c:v>14.264027746922</c:v>
                </c:pt>
                <c:pt idx="29">
                  <c:v>5.1409898818241198</c:v>
                </c:pt>
                <c:pt idx="30">
                  <c:v>5.0927844533308901</c:v>
                </c:pt>
                <c:pt idx="31">
                  <c:v>4.9659025224641704</c:v>
                </c:pt>
                <c:pt idx="32">
                  <c:v>4.93999138033774</c:v>
                </c:pt>
                <c:pt idx="33">
                  <c:v>4.9368360576813606</c:v>
                </c:pt>
                <c:pt idx="34">
                  <c:v>4.9340727918334402</c:v>
                </c:pt>
                <c:pt idx="35">
                  <c:v>4.9300756361812699</c:v>
                </c:pt>
                <c:pt idx="36">
                  <c:v>4.9252572486581601</c:v>
                </c:pt>
                <c:pt idx="37">
                  <c:v>4.9016073531971198</c:v>
                </c:pt>
                <c:pt idx="38">
                  <c:v>4.8908219074197596</c:v>
                </c:pt>
                <c:pt idx="39">
                  <c:v>4.9115184871214002</c:v>
                </c:pt>
                <c:pt idx="40">
                  <c:v>4.90387687275937</c:v>
                </c:pt>
                <c:pt idx="41">
                  <c:v>4.8860576500307396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6D-4BEA-974E-2CBCB61EA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750992"/>
        <c:axId val="1306480992"/>
      </c:lineChart>
      <c:lineChart>
        <c:grouping val="standard"/>
        <c:varyColors val="0"/>
        <c:ser>
          <c:idx val="4"/>
          <c:order val="3"/>
          <c:tx>
            <c:v>Electricity cost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'Funding Renewables'!$D$2:$D$43</c:f>
              <c:numCache>
                <c:formatCode>0.00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298.12004939242598</c:v>
                </c:pt>
                <c:pt idx="18">
                  <c:v>294.79871859118498</c:v>
                </c:pt>
                <c:pt idx="19">
                  <c:v>291.11987831154801</c:v>
                </c:pt>
                <c:pt idx="20">
                  <c:v>296.23950929430998</c:v>
                </c:pt>
                <c:pt idx="21">
                  <c:v>300.905112909232</c:v>
                </c:pt>
                <c:pt idx="22">
                  <c:v>306.06215837396098</c:v>
                </c:pt>
                <c:pt idx="23">
                  <c:v>309.93594154367298</c:v>
                </c:pt>
                <c:pt idx="24">
                  <c:v>320.52121944434998</c:v>
                </c:pt>
                <c:pt idx="25">
                  <c:v>329.49144529286798</c:v>
                </c:pt>
                <c:pt idx="26">
                  <c:v>426.00956049975002</c:v>
                </c:pt>
                <c:pt idx="27">
                  <c:v>353.30545320826201</c:v>
                </c:pt>
                <c:pt idx="28">
                  <c:v>437.60631927936402</c:v>
                </c:pt>
                <c:pt idx="29">
                  <c:v>330.79145516424802</c:v>
                </c:pt>
                <c:pt idx="30">
                  <c:v>331.11209950710901</c:v>
                </c:pt>
                <c:pt idx="31">
                  <c:v>322.45556432298298</c:v>
                </c:pt>
                <c:pt idx="32">
                  <c:v>323.57609984384999</c:v>
                </c:pt>
                <c:pt idx="33">
                  <c:v>324.49759126201297</c:v>
                </c:pt>
                <c:pt idx="34">
                  <c:v>321.20352147500199</c:v>
                </c:pt>
                <c:pt idx="35">
                  <c:v>322.13980526875201</c:v>
                </c:pt>
                <c:pt idx="36">
                  <c:v>323.24623994090501</c:v>
                </c:pt>
                <c:pt idx="37">
                  <c:v>324.17504577280101</c:v>
                </c:pt>
                <c:pt idx="38">
                  <c:v>324.703447877136</c:v>
                </c:pt>
                <c:pt idx="39">
                  <c:v>324.49231077378801</c:v>
                </c:pt>
                <c:pt idx="40">
                  <c:v>324.06589480523002</c:v>
                </c:pt>
                <c:pt idx="41">
                  <c:v>328.50117942853501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26D-4BEA-974E-2CBCB61EA034}"/>
            </c:ext>
          </c:extLst>
        </c:ser>
        <c:ser>
          <c:idx val="0"/>
          <c:order val="4"/>
          <c:tx>
            <c:v>Electricity cost reference</c:v>
          </c:tx>
          <c:spPr>
            <a:ln w="38100" cap="rnd">
              <a:solidFill>
                <a:schemeClr val="accent1">
                  <a:alpha val="7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'Reference Run'!$B$2:$B$43</c:f>
              <c:numCache>
                <c:formatCode>General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298.11959583328201</c:v>
                </c:pt>
                <c:pt idx="18">
                  <c:v>294.798445985895</c:v>
                </c:pt>
                <c:pt idx="19">
                  <c:v>295.98480412094</c:v>
                </c:pt>
                <c:pt idx="20">
                  <c:v>298.32128085556201</c:v>
                </c:pt>
                <c:pt idx="21">
                  <c:v>300.242747663827</c:v>
                </c:pt>
                <c:pt idx="22">
                  <c:v>302.30888854554399</c:v>
                </c:pt>
                <c:pt idx="23">
                  <c:v>303.78018586637103</c:v>
                </c:pt>
                <c:pt idx="24">
                  <c:v>307.63164170814201</c:v>
                </c:pt>
                <c:pt idx="25">
                  <c:v>310.98770463003598</c:v>
                </c:pt>
                <c:pt idx="26">
                  <c:v>313.57734698629002</c:v>
                </c:pt>
                <c:pt idx="27">
                  <c:v>315.95840291711301</c:v>
                </c:pt>
                <c:pt idx="28">
                  <c:v>317.13808072785298</c:v>
                </c:pt>
                <c:pt idx="29">
                  <c:v>318.30946268808299</c:v>
                </c:pt>
                <c:pt idx="30">
                  <c:v>319.53288805218102</c:v>
                </c:pt>
                <c:pt idx="31">
                  <c:v>320.67288934760001</c:v>
                </c:pt>
                <c:pt idx="32">
                  <c:v>321.74305629217599</c:v>
                </c:pt>
                <c:pt idx="33">
                  <c:v>322.86987252873797</c:v>
                </c:pt>
                <c:pt idx="34">
                  <c:v>323.93617091670001</c:v>
                </c:pt>
                <c:pt idx="35">
                  <c:v>319.95736852661003</c:v>
                </c:pt>
                <c:pt idx="36">
                  <c:v>321.615182060037</c:v>
                </c:pt>
                <c:pt idx="37">
                  <c:v>322.09419837727398</c:v>
                </c:pt>
                <c:pt idx="38">
                  <c:v>322.91600824521203</c:v>
                </c:pt>
                <c:pt idx="39">
                  <c:v>327.28289243356198</c:v>
                </c:pt>
                <c:pt idx="40">
                  <c:v>326.84179855602503</c:v>
                </c:pt>
                <c:pt idx="41">
                  <c:v>327.02915811851398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F26D-4BEA-974E-2CBCB61EA034}"/>
            </c:ext>
          </c:extLst>
        </c:ser>
        <c:ser>
          <c:idx val="2"/>
          <c:order val="5"/>
          <c:tx>
            <c:v>Electricity cost crisis</c:v>
          </c:tx>
          <c:spPr>
            <a:ln w="38100" cap="rnd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'Crisis Run'!$B$2:$B$43</c:f>
              <c:numCache>
                <c:formatCode>0.00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298.42192571850001</c:v>
                </c:pt>
                <c:pt idx="18">
                  <c:v>294.79871859118498</c:v>
                </c:pt>
                <c:pt idx="19">
                  <c:v>296.99643296829498</c:v>
                </c:pt>
                <c:pt idx="20">
                  <c:v>301.38221409315503</c:v>
                </c:pt>
                <c:pt idx="21">
                  <c:v>306.40456041047003</c:v>
                </c:pt>
                <c:pt idx="22">
                  <c:v>311.52165310791702</c:v>
                </c:pt>
                <c:pt idx="23">
                  <c:v>317.22613680109902</c:v>
                </c:pt>
                <c:pt idx="24">
                  <c:v>326.20940152367098</c:v>
                </c:pt>
                <c:pt idx="25">
                  <c:v>344.08288623247</c:v>
                </c:pt>
                <c:pt idx="26">
                  <c:v>489.11537995799802</c:v>
                </c:pt>
                <c:pt idx="27">
                  <c:v>364.35279313243399</c:v>
                </c:pt>
                <c:pt idx="28">
                  <c:v>488.60950791006098</c:v>
                </c:pt>
                <c:pt idx="29">
                  <c:v>332.64782533761002</c:v>
                </c:pt>
                <c:pt idx="30">
                  <c:v>332.41248738383098</c:v>
                </c:pt>
                <c:pt idx="31">
                  <c:v>324.83183478677302</c:v>
                </c:pt>
                <c:pt idx="32">
                  <c:v>321.86465408661297</c:v>
                </c:pt>
                <c:pt idx="33">
                  <c:v>322.93588180446</c:v>
                </c:pt>
                <c:pt idx="34">
                  <c:v>324.00878171639403</c:v>
                </c:pt>
                <c:pt idx="35">
                  <c:v>324.53672630878901</c:v>
                </c:pt>
                <c:pt idx="36">
                  <c:v>325.14349493148001</c:v>
                </c:pt>
                <c:pt idx="37">
                  <c:v>320.380260878782</c:v>
                </c:pt>
                <c:pt idx="38">
                  <c:v>321.43763910580202</c:v>
                </c:pt>
                <c:pt idx="39">
                  <c:v>327.15786868297999</c:v>
                </c:pt>
                <c:pt idx="40">
                  <c:v>327.204888358375</c:v>
                </c:pt>
                <c:pt idx="41">
                  <c:v>326.58297103367499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F26D-4BEA-974E-2CBCB61EA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372575"/>
        <c:axId val="1918860159"/>
      </c:lineChart>
      <c:catAx>
        <c:axId val="190875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648099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306480992"/>
        <c:scaling>
          <c:orientation val="minMax"/>
          <c:max val="18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CO2</a:t>
                </a:r>
                <a:r>
                  <a:rPr lang="de-DE" sz="1400" baseline="0"/>
                  <a:t> Emissions [Kg]</a:t>
                </a:r>
                <a:endParaRPr lang="de-DE" sz="1400"/>
              </a:p>
            </c:rich>
          </c:tx>
          <c:layout>
            <c:manualLayout>
              <c:xMode val="edge"/>
              <c:yMode val="edge"/>
              <c:x val="1.1225211755362879E-2"/>
              <c:y val="0.25109696653771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8750992"/>
        <c:crosses val="autoZero"/>
        <c:crossBetween val="between"/>
      </c:valAx>
      <c:valAx>
        <c:axId val="1918860159"/>
        <c:scaling>
          <c:orientation val="minMax"/>
          <c:max val="500"/>
          <c:min val="1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Electricity price [Euro/MWh]</a:t>
                </a:r>
              </a:p>
            </c:rich>
          </c:tx>
          <c:layout>
            <c:manualLayout>
              <c:xMode val="edge"/>
              <c:yMode val="edge"/>
              <c:x val="0.96812307041056878"/>
              <c:y val="0.24919275334485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6372575"/>
        <c:crosses val="max"/>
        <c:crossBetween val="between"/>
      </c:valAx>
      <c:catAx>
        <c:axId val="2036372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8860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9998324210690517E-2"/>
          <c:y val="0.90433219532340292"/>
          <c:w val="0.96132732309943214"/>
          <c:h val="9.5667804676597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866361595769659E-2"/>
          <c:y val="3.8303171783449615E-2"/>
          <c:w val="0.83777596477281768"/>
          <c:h val="0.81330059352337059"/>
        </c:manualLayout>
      </c:layout>
      <c:lineChart>
        <c:grouping val="standard"/>
        <c:varyColors val="0"/>
        <c:ser>
          <c:idx val="5"/>
          <c:order val="0"/>
          <c:tx>
            <c:v>CO2 emissions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'Funding Renewable and Gas CC'!$C$2:$C$43</c:f>
              <c:numCache>
                <c:formatCode>0.00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4.69750343638594</c:v>
                </c:pt>
                <c:pt idx="18">
                  <c:v>4.7703644557096796</c:v>
                </c:pt>
                <c:pt idx="19">
                  <c:v>4.6842498114561701</c:v>
                </c:pt>
                <c:pt idx="20">
                  <c:v>4.79543263219613</c:v>
                </c:pt>
                <c:pt idx="21">
                  <c:v>4.9124736883641793</c:v>
                </c:pt>
                <c:pt idx="22">
                  <c:v>4.9418758202296198</c:v>
                </c:pt>
                <c:pt idx="23">
                  <c:v>4.9537609415513604</c:v>
                </c:pt>
                <c:pt idx="24">
                  <c:v>6.1434428858185903</c:v>
                </c:pt>
                <c:pt idx="25">
                  <c:v>7.0174196190105107</c:v>
                </c:pt>
                <c:pt idx="26">
                  <c:v>10.2875797507527</c:v>
                </c:pt>
                <c:pt idx="27">
                  <c:v>8.8010939549265412</c:v>
                </c:pt>
                <c:pt idx="28">
                  <c:v>10.889877057190001</c:v>
                </c:pt>
                <c:pt idx="29">
                  <c:v>5.2262818165985001</c:v>
                </c:pt>
                <c:pt idx="30">
                  <c:v>5.0204333523856697</c:v>
                </c:pt>
                <c:pt idx="31">
                  <c:v>4.94571095017392</c:v>
                </c:pt>
                <c:pt idx="32">
                  <c:v>4.9423519433591405</c:v>
                </c:pt>
                <c:pt idx="33">
                  <c:v>4.93835736762043</c:v>
                </c:pt>
                <c:pt idx="34">
                  <c:v>4.9148145951097204</c:v>
                </c:pt>
                <c:pt idx="35">
                  <c:v>4.9119673820948604</c:v>
                </c:pt>
                <c:pt idx="36">
                  <c:v>4.9089279297551496</c:v>
                </c:pt>
                <c:pt idx="37">
                  <c:v>4.90503128181654</c:v>
                </c:pt>
                <c:pt idx="38">
                  <c:v>4.9011829118345203</c:v>
                </c:pt>
                <c:pt idx="39">
                  <c:v>4.8833922284829105</c:v>
                </c:pt>
                <c:pt idx="40">
                  <c:v>4.8615532742728096</c:v>
                </c:pt>
                <c:pt idx="41">
                  <c:v>4.8915618228254099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A-473F-A998-7EFDE18E1608}"/>
            </c:ext>
          </c:extLst>
        </c:ser>
        <c:ser>
          <c:idx val="1"/>
          <c:order val="1"/>
          <c:tx>
            <c:v>CO2 emissions reference</c:v>
          </c:tx>
          <c:spPr>
            <a:ln w="38100" cap="rnd">
              <a:solidFill>
                <a:schemeClr val="accent2">
                  <a:alpha val="7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'[2]Reference run'!$A$2:$A$43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'Reference Run'!$D$2:$D$43</c:f>
              <c:numCache>
                <c:formatCode>General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4.6977824038706402</c:v>
                </c:pt>
                <c:pt idx="18">
                  <c:v>4.7709272273602403</c:v>
                </c:pt>
                <c:pt idx="19">
                  <c:v>4.8825313003992097</c:v>
                </c:pt>
                <c:pt idx="20">
                  <c:v>4.9200370254510899</c:v>
                </c:pt>
                <c:pt idx="21">
                  <c:v>4.9414209012709396</c:v>
                </c:pt>
                <c:pt idx="22">
                  <c:v>4.9454244648204897</c:v>
                </c:pt>
                <c:pt idx="23">
                  <c:v>4.9491997687566602</c:v>
                </c:pt>
                <c:pt idx="24">
                  <c:v>4.9498218706851302</c:v>
                </c:pt>
                <c:pt idx="25">
                  <c:v>4.9505424213067499</c:v>
                </c:pt>
                <c:pt idx="26">
                  <c:v>4.9533595427138799</c:v>
                </c:pt>
                <c:pt idx="27">
                  <c:v>4.9536752977288101</c:v>
                </c:pt>
                <c:pt idx="28">
                  <c:v>4.9512547744909297</c:v>
                </c:pt>
                <c:pt idx="29">
                  <c:v>4.9490007841979997</c:v>
                </c:pt>
                <c:pt idx="30">
                  <c:v>4.9471698254958003</c:v>
                </c:pt>
                <c:pt idx="31">
                  <c:v>4.9440217516837501</c:v>
                </c:pt>
                <c:pt idx="32">
                  <c:v>4.9407518628526201</c:v>
                </c:pt>
                <c:pt idx="33">
                  <c:v>4.9372216388332903</c:v>
                </c:pt>
                <c:pt idx="34">
                  <c:v>4.9337966942198603</c:v>
                </c:pt>
                <c:pt idx="35">
                  <c:v>4.9083486011934401</c:v>
                </c:pt>
                <c:pt idx="36">
                  <c:v>4.9056026473935601</c:v>
                </c:pt>
                <c:pt idx="37">
                  <c:v>4.90213288808848</c:v>
                </c:pt>
                <c:pt idx="38">
                  <c:v>4.8994943488948604</c:v>
                </c:pt>
                <c:pt idx="39">
                  <c:v>4.9120687252863995</c:v>
                </c:pt>
                <c:pt idx="40">
                  <c:v>4.9037551385528095</c:v>
                </c:pt>
                <c:pt idx="41">
                  <c:v>4.8964082455278994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5A-473F-A998-7EFDE18E1608}"/>
            </c:ext>
          </c:extLst>
        </c:ser>
        <c:ser>
          <c:idx val="3"/>
          <c:order val="2"/>
          <c:tx>
            <c:v>CO2 emissions crisis</c:v>
          </c:tx>
          <c:spPr>
            <a:ln w="38100" cap="rnd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'[2]Crisis only run'!$A$2:$A$43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'Crisis Run'!$D$2:$D$43</c:f>
              <c:numCache>
                <c:formatCode>0.00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4.69750343638594</c:v>
                </c:pt>
                <c:pt idx="18">
                  <c:v>4.7703644557096796</c:v>
                </c:pt>
                <c:pt idx="19">
                  <c:v>4.8891567389208896</c:v>
                </c:pt>
                <c:pt idx="20">
                  <c:v>4.9422139352874694</c:v>
                </c:pt>
                <c:pt idx="21">
                  <c:v>4.9870124782354894</c:v>
                </c:pt>
                <c:pt idx="22">
                  <c:v>5.0510954305517997</c:v>
                </c:pt>
                <c:pt idx="23">
                  <c:v>5.6106755371286701</c:v>
                </c:pt>
                <c:pt idx="24">
                  <c:v>6.6809631456353902</c:v>
                </c:pt>
                <c:pt idx="25">
                  <c:v>9.0646179412619006</c:v>
                </c:pt>
                <c:pt idx="26">
                  <c:v>12.6803104518029</c:v>
                </c:pt>
                <c:pt idx="27">
                  <c:v>10.9273396811229</c:v>
                </c:pt>
                <c:pt idx="28">
                  <c:v>14.264027746922</c:v>
                </c:pt>
                <c:pt idx="29">
                  <c:v>5.1409898818241198</c:v>
                </c:pt>
                <c:pt idx="30">
                  <c:v>5.0927844533308901</c:v>
                </c:pt>
                <c:pt idx="31">
                  <c:v>4.9659025224641704</c:v>
                </c:pt>
                <c:pt idx="32">
                  <c:v>4.93999138033774</c:v>
                </c:pt>
                <c:pt idx="33">
                  <c:v>4.9368360576813606</c:v>
                </c:pt>
                <c:pt idx="34">
                  <c:v>4.9340727918334402</c:v>
                </c:pt>
                <c:pt idx="35">
                  <c:v>4.9300756361812699</c:v>
                </c:pt>
                <c:pt idx="36">
                  <c:v>4.9252572486581601</c:v>
                </c:pt>
                <c:pt idx="37">
                  <c:v>4.9016073531971198</c:v>
                </c:pt>
                <c:pt idx="38">
                  <c:v>4.8908219074197596</c:v>
                </c:pt>
                <c:pt idx="39">
                  <c:v>4.9115184871214002</c:v>
                </c:pt>
                <c:pt idx="40">
                  <c:v>4.90387687275937</c:v>
                </c:pt>
                <c:pt idx="41">
                  <c:v>4.8860576500307396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5A-473F-A998-7EFDE18E1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750992"/>
        <c:axId val="1306480992"/>
      </c:lineChart>
      <c:lineChart>
        <c:grouping val="standard"/>
        <c:varyColors val="0"/>
        <c:ser>
          <c:idx val="4"/>
          <c:order val="3"/>
          <c:tx>
            <c:v>Electricity cost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'Funding Renewable and Gas CC'!$D$2:$D$43</c:f>
              <c:numCache>
                <c:formatCode>0.00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298.12004939242598</c:v>
                </c:pt>
                <c:pt idx="18">
                  <c:v>294.79871859118498</c:v>
                </c:pt>
                <c:pt idx="19">
                  <c:v>291.11987831154801</c:v>
                </c:pt>
                <c:pt idx="20">
                  <c:v>296.23950929430998</c:v>
                </c:pt>
                <c:pt idx="21">
                  <c:v>300.905112909232</c:v>
                </c:pt>
                <c:pt idx="22">
                  <c:v>306.06215837396098</c:v>
                </c:pt>
                <c:pt idx="23">
                  <c:v>309.93594154367298</c:v>
                </c:pt>
                <c:pt idx="24">
                  <c:v>320.52121944434998</c:v>
                </c:pt>
                <c:pt idx="25">
                  <c:v>329.49144529286798</c:v>
                </c:pt>
                <c:pt idx="26">
                  <c:v>426.00956049975002</c:v>
                </c:pt>
                <c:pt idx="27">
                  <c:v>353.30545320826201</c:v>
                </c:pt>
                <c:pt idx="28">
                  <c:v>437.60631927936402</c:v>
                </c:pt>
                <c:pt idx="29">
                  <c:v>330.79145516424802</c:v>
                </c:pt>
                <c:pt idx="30">
                  <c:v>331.11209950710901</c:v>
                </c:pt>
                <c:pt idx="31">
                  <c:v>322.45556432298298</c:v>
                </c:pt>
                <c:pt idx="32">
                  <c:v>323.57609984384999</c:v>
                </c:pt>
                <c:pt idx="33">
                  <c:v>324.49759126201297</c:v>
                </c:pt>
                <c:pt idx="34">
                  <c:v>321.20352147500199</c:v>
                </c:pt>
                <c:pt idx="35">
                  <c:v>322.13980526875201</c:v>
                </c:pt>
                <c:pt idx="36">
                  <c:v>323.24623994090501</c:v>
                </c:pt>
                <c:pt idx="37">
                  <c:v>324.17504577280101</c:v>
                </c:pt>
                <c:pt idx="38">
                  <c:v>324.703447877136</c:v>
                </c:pt>
                <c:pt idx="39">
                  <c:v>324.49231077378801</c:v>
                </c:pt>
                <c:pt idx="40">
                  <c:v>324.06589480523002</c:v>
                </c:pt>
                <c:pt idx="41">
                  <c:v>328.50117942853501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225A-473F-A998-7EFDE18E1608}"/>
            </c:ext>
          </c:extLst>
        </c:ser>
        <c:ser>
          <c:idx val="0"/>
          <c:order val="4"/>
          <c:tx>
            <c:v>Electricity cost reference</c:v>
          </c:tx>
          <c:spPr>
            <a:ln w="38100" cap="rnd">
              <a:solidFill>
                <a:schemeClr val="accent1">
                  <a:alpha val="7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'Reference Run'!$B$2:$B$43</c:f>
              <c:numCache>
                <c:formatCode>General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298.11959583328201</c:v>
                </c:pt>
                <c:pt idx="18">
                  <c:v>294.798445985895</c:v>
                </c:pt>
                <c:pt idx="19">
                  <c:v>295.98480412094</c:v>
                </c:pt>
                <c:pt idx="20">
                  <c:v>298.32128085556201</c:v>
                </c:pt>
                <c:pt idx="21">
                  <c:v>300.242747663827</c:v>
                </c:pt>
                <c:pt idx="22">
                  <c:v>302.30888854554399</c:v>
                </c:pt>
                <c:pt idx="23">
                  <c:v>303.78018586637103</c:v>
                </c:pt>
                <c:pt idx="24">
                  <c:v>307.63164170814201</c:v>
                </c:pt>
                <c:pt idx="25">
                  <c:v>310.98770463003598</c:v>
                </c:pt>
                <c:pt idx="26">
                  <c:v>313.57734698629002</c:v>
                </c:pt>
                <c:pt idx="27">
                  <c:v>315.95840291711301</c:v>
                </c:pt>
                <c:pt idx="28">
                  <c:v>317.13808072785298</c:v>
                </c:pt>
                <c:pt idx="29">
                  <c:v>318.30946268808299</c:v>
                </c:pt>
                <c:pt idx="30">
                  <c:v>319.53288805218102</c:v>
                </c:pt>
                <c:pt idx="31">
                  <c:v>320.67288934760001</c:v>
                </c:pt>
                <c:pt idx="32">
                  <c:v>321.74305629217599</c:v>
                </c:pt>
                <c:pt idx="33">
                  <c:v>322.86987252873797</c:v>
                </c:pt>
                <c:pt idx="34">
                  <c:v>323.93617091670001</c:v>
                </c:pt>
                <c:pt idx="35">
                  <c:v>319.95736852661003</c:v>
                </c:pt>
                <c:pt idx="36">
                  <c:v>321.615182060037</c:v>
                </c:pt>
                <c:pt idx="37">
                  <c:v>322.09419837727398</c:v>
                </c:pt>
                <c:pt idx="38">
                  <c:v>322.91600824521203</c:v>
                </c:pt>
                <c:pt idx="39">
                  <c:v>327.28289243356198</c:v>
                </c:pt>
                <c:pt idx="40">
                  <c:v>326.84179855602503</c:v>
                </c:pt>
                <c:pt idx="41">
                  <c:v>327.02915811851398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225A-473F-A998-7EFDE18E1608}"/>
            </c:ext>
          </c:extLst>
        </c:ser>
        <c:ser>
          <c:idx val="2"/>
          <c:order val="5"/>
          <c:tx>
            <c:v>Electricity cost crisis</c:v>
          </c:tx>
          <c:spPr>
            <a:ln w="38100" cap="rnd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'Crisis Run'!$B$2:$B$43</c:f>
              <c:numCache>
                <c:formatCode>0.00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298.42192571850001</c:v>
                </c:pt>
                <c:pt idx="18">
                  <c:v>294.79871859118498</c:v>
                </c:pt>
                <c:pt idx="19">
                  <c:v>296.99643296829498</c:v>
                </c:pt>
                <c:pt idx="20">
                  <c:v>301.38221409315503</c:v>
                </c:pt>
                <c:pt idx="21">
                  <c:v>306.40456041047003</c:v>
                </c:pt>
                <c:pt idx="22">
                  <c:v>311.52165310791702</c:v>
                </c:pt>
                <c:pt idx="23">
                  <c:v>317.22613680109902</c:v>
                </c:pt>
                <c:pt idx="24">
                  <c:v>326.20940152367098</c:v>
                </c:pt>
                <c:pt idx="25">
                  <c:v>344.08288623247</c:v>
                </c:pt>
                <c:pt idx="26">
                  <c:v>489.11537995799802</c:v>
                </c:pt>
                <c:pt idx="27">
                  <c:v>364.35279313243399</c:v>
                </c:pt>
                <c:pt idx="28">
                  <c:v>488.60950791006098</c:v>
                </c:pt>
                <c:pt idx="29">
                  <c:v>332.64782533761002</c:v>
                </c:pt>
                <c:pt idx="30">
                  <c:v>332.41248738383098</c:v>
                </c:pt>
                <c:pt idx="31">
                  <c:v>324.83183478677302</c:v>
                </c:pt>
                <c:pt idx="32">
                  <c:v>321.86465408661297</c:v>
                </c:pt>
                <c:pt idx="33">
                  <c:v>322.93588180446</c:v>
                </c:pt>
                <c:pt idx="34">
                  <c:v>324.00878171639403</c:v>
                </c:pt>
                <c:pt idx="35">
                  <c:v>324.53672630878901</c:v>
                </c:pt>
                <c:pt idx="36">
                  <c:v>325.14349493148001</c:v>
                </c:pt>
                <c:pt idx="37">
                  <c:v>320.380260878782</c:v>
                </c:pt>
                <c:pt idx="38">
                  <c:v>321.43763910580202</c:v>
                </c:pt>
                <c:pt idx="39">
                  <c:v>327.15786868297999</c:v>
                </c:pt>
                <c:pt idx="40">
                  <c:v>327.204888358375</c:v>
                </c:pt>
                <c:pt idx="41">
                  <c:v>326.58297103367499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25A-473F-A998-7EFDE18E1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372575"/>
        <c:axId val="1918860159"/>
      </c:lineChart>
      <c:catAx>
        <c:axId val="190875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648099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306480992"/>
        <c:scaling>
          <c:orientation val="minMax"/>
          <c:max val="18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CO2</a:t>
                </a:r>
                <a:r>
                  <a:rPr lang="de-DE" sz="1400" baseline="0"/>
                  <a:t> Emissions [Mt]</a:t>
                </a:r>
                <a:endParaRPr lang="de-DE" sz="1400"/>
              </a:p>
            </c:rich>
          </c:tx>
          <c:layout>
            <c:manualLayout>
              <c:xMode val="edge"/>
              <c:yMode val="edge"/>
              <c:x val="1.1225211755362879E-2"/>
              <c:y val="0.25109696653771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8750992"/>
        <c:crosses val="autoZero"/>
        <c:crossBetween val="between"/>
      </c:valAx>
      <c:valAx>
        <c:axId val="1918860159"/>
        <c:scaling>
          <c:orientation val="minMax"/>
          <c:max val="500"/>
          <c:min val="1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Electricity price [Euro/MWh]</a:t>
                </a:r>
              </a:p>
            </c:rich>
          </c:tx>
          <c:layout>
            <c:manualLayout>
              <c:xMode val="edge"/>
              <c:yMode val="edge"/>
              <c:x val="0.96812307041056878"/>
              <c:y val="0.24919275334485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6372575"/>
        <c:crosses val="max"/>
        <c:crossBetween val="between"/>
      </c:valAx>
      <c:catAx>
        <c:axId val="2036372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8860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9998324210690517E-2"/>
          <c:y val="0.90433219532340292"/>
          <c:w val="0.96132732309943214"/>
          <c:h val="9.5667804676597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062681114061722E-2"/>
          <c:y val="3.8303171783449615E-2"/>
          <c:w val="0.83657964525452544"/>
          <c:h val="0.81330059352337059"/>
        </c:manualLayout>
      </c:layout>
      <c:lineChart>
        <c:grouping val="standard"/>
        <c:varyColors val="0"/>
        <c:ser>
          <c:idx val="5"/>
          <c:order val="0"/>
          <c:tx>
            <c:v>CO2 emissions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'Increased Storage'!$C$2:$C$43</c:f>
              <c:numCache>
                <c:formatCode>0.00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4.69750343638594</c:v>
                </c:pt>
                <c:pt idx="18">
                  <c:v>4.7703644557096796</c:v>
                </c:pt>
                <c:pt idx="19">
                  <c:v>4.9210436482125601</c:v>
                </c:pt>
                <c:pt idx="20">
                  <c:v>4.9352093822544001</c:v>
                </c:pt>
                <c:pt idx="21">
                  <c:v>5.0010751988014199</c:v>
                </c:pt>
                <c:pt idx="22">
                  <c:v>5.0517839336075294</c:v>
                </c:pt>
                <c:pt idx="23">
                  <c:v>5.4246053140967501</c:v>
                </c:pt>
                <c:pt idx="24">
                  <c:v>6.4421561071235907</c:v>
                </c:pt>
                <c:pt idx="25">
                  <c:v>7.2588050938965303</c:v>
                </c:pt>
                <c:pt idx="26">
                  <c:v>13.137306534034401</c:v>
                </c:pt>
                <c:pt idx="27">
                  <c:v>8.3458965112986601</c:v>
                </c:pt>
                <c:pt idx="28">
                  <c:v>13.1464062506841</c:v>
                </c:pt>
                <c:pt idx="29">
                  <c:v>5.3922154465579499</c:v>
                </c:pt>
                <c:pt idx="30">
                  <c:v>5.55215394511126</c:v>
                </c:pt>
                <c:pt idx="31">
                  <c:v>4.9653884122876697</c:v>
                </c:pt>
                <c:pt idx="32">
                  <c:v>4.93914197464166</c:v>
                </c:pt>
                <c:pt idx="33">
                  <c:v>4.9356165190949</c:v>
                </c:pt>
                <c:pt idx="34">
                  <c:v>4.9323270305806401</c:v>
                </c:pt>
                <c:pt idx="35">
                  <c:v>4.9088963167513597</c:v>
                </c:pt>
                <c:pt idx="36">
                  <c:v>4.9060499874474095</c:v>
                </c:pt>
                <c:pt idx="37">
                  <c:v>4.9025185501026805</c:v>
                </c:pt>
                <c:pt idx="38">
                  <c:v>4.8998931487812296</c:v>
                </c:pt>
                <c:pt idx="39">
                  <c:v>4.9114849731706398</c:v>
                </c:pt>
                <c:pt idx="40">
                  <c:v>4.9038217778502196</c:v>
                </c:pt>
                <c:pt idx="41">
                  <c:v>4.8965674029362498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8C0-4F86-8187-E0748F928512}"/>
            </c:ext>
          </c:extLst>
        </c:ser>
        <c:ser>
          <c:idx val="1"/>
          <c:order val="1"/>
          <c:tx>
            <c:v>CO2 emissions reference</c:v>
          </c:tx>
          <c:spPr>
            <a:ln w="38100" cap="rnd">
              <a:solidFill>
                <a:schemeClr val="accent2">
                  <a:alpha val="7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'[2]Reference run'!$A$2:$A$43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'Reference Run'!$D$2:$D$43</c:f>
              <c:numCache>
                <c:formatCode>General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4.6977824038706402</c:v>
                </c:pt>
                <c:pt idx="18">
                  <c:v>4.7709272273602403</c:v>
                </c:pt>
                <c:pt idx="19">
                  <c:v>4.8825313003992097</c:v>
                </c:pt>
                <c:pt idx="20">
                  <c:v>4.9200370254510899</c:v>
                </c:pt>
                <c:pt idx="21">
                  <c:v>4.9414209012709396</c:v>
                </c:pt>
                <c:pt idx="22">
                  <c:v>4.9454244648204897</c:v>
                </c:pt>
                <c:pt idx="23">
                  <c:v>4.9491997687566602</c:v>
                </c:pt>
                <c:pt idx="24">
                  <c:v>4.9498218706851302</c:v>
                </c:pt>
                <c:pt idx="25">
                  <c:v>4.9505424213067499</c:v>
                </c:pt>
                <c:pt idx="26">
                  <c:v>4.9533595427138799</c:v>
                </c:pt>
                <c:pt idx="27">
                  <c:v>4.9536752977288101</c:v>
                </c:pt>
                <c:pt idx="28">
                  <c:v>4.9512547744909297</c:v>
                </c:pt>
                <c:pt idx="29">
                  <c:v>4.9490007841979997</c:v>
                </c:pt>
                <c:pt idx="30">
                  <c:v>4.9471698254958003</c:v>
                </c:pt>
                <c:pt idx="31">
                  <c:v>4.9440217516837501</c:v>
                </c:pt>
                <c:pt idx="32">
                  <c:v>4.9407518628526201</c:v>
                </c:pt>
                <c:pt idx="33">
                  <c:v>4.9372216388332903</c:v>
                </c:pt>
                <c:pt idx="34">
                  <c:v>4.9337966942198603</c:v>
                </c:pt>
                <c:pt idx="35">
                  <c:v>4.9083486011934401</c:v>
                </c:pt>
                <c:pt idx="36">
                  <c:v>4.9056026473935601</c:v>
                </c:pt>
                <c:pt idx="37">
                  <c:v>4.90213288808848</c:v>
                </c:pt>
                <c:pt idx="38">
                  <c:v>4.8994943488948604</c:v>
                </c:pt>
                <c:pt idx="39">
                  <c:v>4.9120687252863995</c:v>
                </c:pt>
                <c:pt idx="40">
                  <c:v>4.9037551385528095</c:v>
                </c:pt>
                <c:pt idx="41">
                  <c:v>4.8964082455278994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8C0-4F86-8187-E0748F928512}"/>
            </c:ext>
          </c:extLst>
        </c:ser>
        <c:ser>
          <c:idx val="3"/>
          <c:order val="2"/>
          <c:tx>
            <c:v>CO2 emissions crisis</c:v>
          </c:tx>
          <c:spPr>
            <a:ln w="38100" cap="rnd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'[2]Crisis only run'!$A$2:$A$43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'Crisis Run'!$D$2:$D$43</c:f>
              <c:numCache>
                <c:formatCode>0.00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4.69750343638594</c:v>
                </c:pt>
                <c:pt idx="18">
                  <c:v>4.7703644557096796</c:v>
                </c:pt>
                <c:pt idx="19">
                  <c:v>4.8891567389208896</c:v>
                </c:pt>
                <c:pt idx="20">
                  <c:v>4.9422139352874694</c:v>
                </c:pt>
                <c:pt idx="21">
                  <c:v>4.9870124782354894</c:v>
                </c:pt>
                <c:pt idx="22">
                  <c:v>5.0510954305517997</c:v>
                </c:pt>
                <c:pt idx="23">
                  <c:v>5.6106755371286701</c:v>
                </c:pt>
                <c:pt idx="24">
                  <c:v>6.6809631456353902</c:v>
                </c:pt>
                <c:pt idx="25">
                  <c:v>9.0646179412619006</c:v>
                </c:pt>
                <c:pt idx="26">
                  <c:v>12.6803104518029</c:v>
                </c:pt>
                <c:pt idx="27">
                  <c:v>10.9273396811229</c:v>
                </c:pt>
                <c:pt idx="28">
                  <c:v>14.264027746922</c:v>
                </c:pt>
                <c:pt idx="29">
                  <c:v>5.1409898818241198</c:v>
                </c:pt>
                <c:pt idx="30">
                  <c:v>5.0927844533308901</c:v>
                </c:pt>
                <c:pt idx="31">
                  <c:v>4.9659025224641704</c:v>
                </c:pt>
                <c:pt idx="32">
                  <c:v>4.93999138033774</c:v>
                </c:pt>
                <c:pt idx="33">
                  <c:v>4.9368360576813606</c:v>
                </c:pt>
                <c:pt idx="34">
                  <c:v>4.9340727918334402</c:v>
                </c:pt>
                <c:pt idx="35">
                  <c:v>4.9300756361812699</c:v>
                </c:pt>
                <c:pt idx="36">
                  <c:v>4.9252572486581601</c:v>
                </c:pt>
                <c:pt idx="37">
                  <c:v>4.9016073531971198</c:v>
                </c:pt>
                <c:pt idx="38">
                  <c:v>4.8908219074197596</c:v>
                </c:pt>
                <c:pt idx="39">
                  <c:v>4.9115184871214002</c:v>
                </c:pt>
                <c:pt idx="40">
                  <c:v>4.90387687275937</c:v>
                </c:pt>
                <c:pt idx="41">
                  <c:v>4.8860576500307396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8C0-4F86-8187-E0748F928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750992"/>
        <c:axId val="1306480992"/>
      </c:lineChart>
      <c:lineChart>
        <c:grouping val="standard"/>
        <c:varyColors val="0"/>
        <c:ser>
          <c:idx val="4"/>
          <c:order val="3"/>
          <c:tx>
            <c:v>Electricity cost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'Increased Storage'!$D$2:$D$43</c:f>
              <c:numCache>
                <c:formatCode>General</c:formatCode>
                <c:ptCount val="42"/>
                <c:pt idx="0" formatCode="0.0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298.12004939242598</c:v>
                </c:pt>
                <c:pt idx="18">
                  <c:v>294.79871859118498</c:v>
                </c:pt>
                <c:pt idx="19">
                  <c:v>297.09690730435398</c:v>
                </c:pt>
                <c:pt idx="20">
                  <c:v>301.253216259086</c:v>
                </c:pt>
                <c:pt idx="21">
                  <c:v>306.49016612560001</c:v>
                </c:pt>
                <c:pt idx="22">
                  <c:v>311.27697107864498</c:v>
                </c:pt>
                <c:pt idx="23">
                  <c:v>316.93338262850898</c:v>
                </c:pt>
                <c:pt idx="24">
                  <c:v>326.018334484717</c:v>
                </c:pt>
                <c:pt idx="25">
                  <c:v>334.18019691438502</c:v>
                </c:pt>
                <c:pt idx="26">
                  <c:v>487.35807790271298</c:v>
                </c:pt>
                <c:pt idx="27">
                  <c:v>362.32206056222998</c:v>
                </c:pt>
                <c:pt idx="28">
                  <c:v>458.51119829336898</c:v>
                </c:pt>
                <c:pt idx="29">
                  <c:v>332.25647171393302</c:v>
                </c:pt>
                <c:pt idx="30">
                  <c:v>333.991092489442</c:v>
                </c:pt>
                <c:pt idx="31">
                  <c:v>326.05601730833303</c:v>
                </c:pt>
                <c:pt idx="32">
                  <c:v>322.34139186516899</c:v>
                </c:pt>
                <c:pt idx="33">
                  <c:v>323.26764309451801</c:v>
                </c:pt>
                <c:pt idx="34">
                  <c:v>324.40420882726499</c:v>
                </c:pt>
                <c:pt idx="35">
                  <c:v>320.757661078821</c:v>
                </c:pt>
                <c:pt idx="36">
                  <c:v>321.74601485612499</c:v>
                </c:pt>
                <c:pt idx="37">
                  <c:v>322.53729123435801</c:v>
                </c:pt>
                <c:pt idx="38">
                  <c:v>323.582886144116</c:v>
                </c:pt>
                <c:pt idx="39">
                  <c:v>327.96574489503001</c:v>
                </c:pt>
                <c:pt idx="40">
                  <c:v>327.96986894407002</c:v>
                </c:pt>
                <c:pt idx="41">
                  <c:v>327.54761480269701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88C0-4F86-8187-E0748F928512}"/>
            </c:ext>
          </c:extLst>
        </c:ser>
        <c:ser>
          <c:idx val="0"/>
          <c:order val="4"/>
          <c:tx>
            <c:v>Electricity cost reference</c:v>
          </c:tx>
          <c:spPr>
            <a:ln w="38100" cap="rnd">
              <a:solidFill>
                <a:schemeClr val="accent1">
                  <a:alpha val="7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'Reference Run'!$B$2:$B$43</c:f>
              <c:numCache>
                <c:formatCode>General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298.11959583328201</c:v>
                </c:pt>
                <c:pt idx="18">
                  <c:v>294.798445985895</c:v>
                </c:pt>
                <c:pt idx="19">
                  <c:v>295.98480412094</c:v>
                </c:pt>
                <c:pt idx="20">
                  <c:v>298.32128085556201</c:v>
                </c:pt>
                <c:pt idx="21">
                  <c:v>300.242747663827</c:v>
                </c:pt>
                <c:pt idx="22">
                  <c:v>302.30888854554399</c:v>
                </c:pt>
                <c:pt idx="23">
                  <c:v>303.78018586637103</c:v>
                </c:pt>
                <c:pt idx="24">
                  <c:v>307.63164170814201</c:v>
                </c:pt>
                <c:pt idx="25">
                  <c:v>310.98770463003598</c:v>
                </c:pt>
                <c:pt idx="26">
                  <c:v>313.57734698629002</c:v>
                </c:pt>
                <c:pt idx="27">
                  <c:v>315.95840291711301</c:v>
                </c:pt>
                <c:pt idx="28">
                  <c:v>317.13808072785298</c:v>
                </c:pt>
                <c:pt idx="29">
                  <c:v>318.30946268808299</c:v>
                </c:pt>
                <c:pt idx="30">
                  <c:v>319.53288805218102</c:v>
                </c:pt>
                <c:pt idx="31">
                  <c:v>320.67288934760001</c:v>
                </c:pt>
                <c:pt idx="32">
                  <c:v>321.74305629217599</c:v>
                </c:pt>
                <c:pt idx="33">
                  <c:v>322.86987252873797</c:v>
                </c:pt>
                <c:pt idx="34">
                  <c:v>323.93617091670001</c:v>
                </c:pt>
                <c:pt idx="35">
                  <c:v>319.95736852661003</c:v>
                </c:pt>
                <c:pt idx="36">
                  <c:v>321.615182060037</c:v>
                </c:pt>
                <c:pt idx="37">
                  <c:v>322.09419837727398</c:v>
                </c:pt>
                <c:pt idx="38">
                  <c:v>322.91600824521203</c:v>
                </c:pt>
                <c:pt idx="39">
                  <c:v>327.28289243356198</c:v>
                </c:pt>
                <c:pt idx="40">
                  <c:v>326.84179855602503</c:v>
                </c:pt>
                <c:pt idx="41">
                  <c:v>327.02915811851398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88C0-4F86-8187-E0748F928512}"/>
            </c:ext>
          </c:extLst>
        </c:ser>
        <c:ser>
          <c:idx val="2"/>
          <c:order val="5"/>
          <c:tx>
            <c:v>Electricity cost crisis</c:v>
          </c:tx>
          <c:spPr>
            <a:ln w="38100" cap="rnd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'Crisis Run'!$B$2:$B$43</c:f>
              <c:numCache>
                <c:formatCode>0.00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298.42192571850001</c:v>
                </c:pt>
                <c:pt idx="18">
                  <c:v>294.79871859118498</c:v>
                </c:pt>
                <c:pt idx="19">
                  <c:v>296.99643296829498</c:v>
                </c:pt>
                <c:pt idx="20">
                  <c:v>301.38221409315503</c:v>
                </c:pt>
                <c:pt idx="21">
                  <c:v>306.40456041047003</c:v>
                </c:pt>
                <c:pt idx="22">
                  <c:v>311.52165310791702</c:v>
                </c:pt>
                <c:pt idx="23">
                  <c:v>317.22613680109902</c:v>
                </c:pt>
                <c:pt idx="24">
                  <c:v>326.20940152367098</c:v>
                </c:pt>
                <c:pt idx="25">
                  <c:v>344.08288623247</c:v>
                </c:pt>
                <c:pt idx="26">
                  <c:v>489.11537995799802</c:v>
                </c:pt>
                <c:pt idx="27">
                  <c:v>364.35279313243399</c:v>
                </c:pt>
                <c:pt idx="28">
                  <c:v>488.60950791006098</c:v>
                </c:pt>
                <c:pt idx="29">
                  <c:v>332.64782533761002</c:v>
                </c:pt>
                <c:pt idx="30">
                  <c:v>332.41248738383098</c:v>
                </c:pt>
                <c:pt idx="31">
                  <c:v>324.83183478677302</c:v>
                </c:pt>
                <c:pt idx="32">
                  <c:v>321.86465408661297</c:v>
                </c:pt>
                <c:pt idx="33">
                  <c:v>322.93588180446</c:v>
                </c:pt>
                <c:pt idx="34">
                  <c:v>324.00878171639403</c:v>
                </c:pt>
                <c:pt idx="35">
                  <c:v>324.53672630878901</c:v>
                </c:pt>
                <c:pt idx="36">
                  <c:v>325.14349493148001</c:v>
                </c:pt>
                <c:pt idx="37">
                  <c:v>320.380260878782</c:v>
                </c:pt>
                <c:pt idx="38">
                  <c:v>321.43763910580202</c:v>
                </c:pt>
                <c:pt idx="39">
                  <c:v>327.15786868297999</c:v>
                </c:pt>
                <c:pt idx="40">
                  <c:v>327.204888358375</c:v>
                </c:pt>
                <c:pt idx="41">
                  <c:v>326.58297103367499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88C0-4F86-8187-E0748F928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372575"/>
        <c:axId val="1918860159"/>
      </c:lineChart>
      <c:catAx>
        <c:axId val="190875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648099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306480992"/>
        <c:scaling>
          <c:orientation val="minMax"/>
          <c:max val="18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CO2</a:t>
                </a:r>
                <a:r>
                  <a:rPr lang="de-DE" sz="1400" baseline="0"/>
                  <a:t> Emissions [Mt]</a:t>
                </a:r>
                <a:endParaRPr lang="de-DE" sz="1400"/>
              </a:p>
            </c:rich>
          </c:tx>
          <c:layout>
            <c:manualLayout>
              <c:xMode val="edge"/>
              <c:yMode val="edge"/>
              <c:x val="1.1225211755362879E-2"/>
              <c:y val="0.25109696653771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8750992"/>
        <c:crosses val="autoZero"/>
        <c:crossBetween val="between"/>
      </c:valAx>
      <c:valAx>
        <c:axId val="1918860159"/>
        <c:scaling>
          <c:orientation val="minMax"/>
          <c:max val="500"/>
          <c:min val="1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Electricity price [Euro/MWh]</a:t>
                </a:r>
              </a:p>
            </c:rich>
          </c:tx>
          <c:layout>
            <c:manualLayout>
              <c:xMode val="edge"/>
              <c:yMode val="edge"/>
              <c:x val="0.96812307041056878"/>
              <c:y val="0.24919275334485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6372575"/>
        <c:crosses val="max"/>
        <c:crossBetween val="between"/>
      </c:valAx>
      <c:catAx>
        <c:axId val="2036372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8860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9998324210690517E-2"/>
          <c:y val="0.90433219532340292"/>
          <c:w val="0.96132732309943214"/>
          <c:h val="9.5667804676597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Hydrogen</a:t>
            </a:r>
            <a:r>
              <a:rPr lang="de-DE" baseline="0"/>
              <a:t> Cap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'Increased Storage'!$B$54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'Increased Storage'!$A$55:$A$96</c:f>
              <c:numCache>
                <c:formatCode>General</c:formatCode>
                <c:ptCount val="42"/>
              </c:numCache>
            </c:numRef>
          </c:cat>
          <c:val>
            <c:numRef>
              <c:f>'Increased Storage'!$B$53:$B$96</c:f>
              <c:numCache>
                <c:formatCode>General</c:formatCode>
                <c:ptCount val="4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7-4F0B-9059-95191499836B}"/>
            </c:ext>
          </c:extLst>
        </c:ser>
        <c:ser>
          <c:idx val="1"/>
          <c:order val="1"/>
          <c:tx>
            <c:strRef>
              <c:f>'Increased Storage'!$C$54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'Increased Storage'!$A$55:$A$96</c:f>
              <c:numCache>
                <c:formatCode>General</c:formatCode>
                <c:ptCount val="42"/>
              </c:numCache>
            </c:numRef>
          </c:cat>
          <c:val>
            <c:numRef>
              <c:f>'Increased Storage'!$C$54:$C$96</c:f>
              <c:numCache>
                <c:formatCode>General</c:formatCode>
                <c:ptCount val="4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7-4F0B-9059-95191499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433680"/>
        <c:axId val="656431520"/>
      </c:lineChart>
      <c:catAx>
        <c:axId val="65643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6431520"/>
        <c:crosses val="autoZero"/>
        <c:auto val="1"/>
        <c:lblAlgn val="ctr"/>
        <c:lblOffset val="100"/>
        <c:noMultiLvlLbl val="0"/>
      </c:catAx>
      <c:valAx>
        <c:axId val="65643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643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Battery</a:t>
            </a:r>
            <a:r>
              <a:rPr lang="de-DE" baseline="0"/>
              <a:t> Cap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'Increased Storage'!$A$55:$A$96</c:f>
              <c:numCache>
                <c:formatCode>General</c:formatCode>
                <c:ptCount val="42"/>
              </c:numCache>
            </c:numRef>
          </c:cat>
          <c:val>
            <c:numRef>
              <c:f>'Increased Storage'!#REF!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'Increased Storage'!#REF!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197-4648-A2A5-962018CE060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'Increased Storage'!$A$55:$A$96</c:f>
              <c:numCache>
                <c:formatCode>General</c:formatCode>
                <c:ptCount val="42"/>
              </c:numCache>
            </c:numRef>
          </c:cat>
          <c:val>
            <c:numRef>
              <c:f>'Increased Storage'!#REF!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'Increased Storage'!#REF!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197-4648-A2A5-962018CE0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295696"/>
        <c:axId val="640301096"/>
      </c:lineChart>
      <c:catAx>
        <c:axId val="64029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0301096"/>
        <c:crosses val="autoZero"/>
        <c:auto val="1"/>
        <c:lblAlgn val="ctr"/>
        <c:lblOffset val="100"/>
        <c:noMultiLvlLbl val="0"/>
      </c:catAx>
      <c:valAx>
        <c:axId val="64030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029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v>Reference Hyd_cap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'Increased Storage 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'Increased Storage 2'!$C$3:$C$44</c:f>
              <c:numCache>
                <c:formatCode>General</c:formatCode>
                <c:ptCount val="42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490000</c:v>
                </c:pt>
                <c:pt idx="15">
                  <c:v>970000</c:v>
                </c:pt>
                <c:pt idx="16">
                  <c:v>1450000</c:v>
                </c:pt>
                <c:pt idx="17">
                  <c:v>1930000</c:v>
                </c:pt>
                <c:pt idx="18">
                  <c:v>2410000</c:v>
                </c:pt>
                <c:pt idx="19">
                  <c:v>2890000</c:v>
                </c:pt>
                <c:pt idx="20">
                  <c:v>3360000</c:v>
                </c:pt>
                <c:pt idx="21">
                  <c:v>3840000</c:v>
                </c:pt>
                <c:pt idx="22">
                  <c:v>4320000</c:v>
                </c:pt>
                <c:pt idx="23">
                  <c:v>4800000</c:v>
                </c:pt>
                <c:pt idx="24">
                  <c:v>5280000</c:v>
                </c:pt>
                <c:pt idx="25">
                  <c:v>5760000</c:v>
                </c:pt>
                <c:pt idx="26">
                  <c:v>6240000</c:v>
                </c:pt>
                <c:pt idx="27">
                  <c:v>6720000</c:v>
                </c:pt>
                <c:pt idx="28">
                  <c:v>7200000</c:v>
                </c:pt>
                <c:pt idx="29">
                  <c:v>7680000</c:v>
                </c:pt>
                <c:pt idx="30">
                  <c:v>8160000</c:v>
                </c:pt>
                <c:pt idx="31">
                  <c:v>8640000</c:v>
                </c:pt>
                <c:pt idx="32">
                  <c:v>9120000</c:v>
                </c:pt>
                <c:pt idx="33">
                  <c:v>9600000</c:v>
                </c:pt>
                <c:pt idx="34">
                  <c:v>9600000</c:v>
                </c:pt>
                <c:pt idx="35">
                  <c:v>9600000</c:v>
                </c:pt>
                <c:pt idx="36">
                  <c:v>9600000</c:v>
                </c:pt>
                <c:pt idx="37">
                  <c:v>9600000</c:v>
                </c:pt>
                <c:pt idx="38">
                  <c:v>9600000</c:v>
                </c:pt>
                <c:pt idx="39">
                  <c:v>9600000</c:v>
                </c:pt>
                <c:pt idx="40">
                  <c:v>9600000</c:v>
                </c:pt>
                <c:pt idx="41">
                  <c:v>9600000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A2-482B-A55B-CCB47298F752}"/>
            </c:ext>
          </c:extLst>
        </c:ser>
        <c:ser>
          <c:idx val="3"/>
          <c:order val="3"/>
          <c:tx>
            <c:v>Crisis_hyd_cap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'Increased Storage 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'Increased Storage 2'!$E$3:$E$44</c:f>
              <c:numCache>
                <c:formatCode>General</c:formatCode>
                <c:ptCount val="42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490000</c:v>
                </c:pt>
                <c:pt idx="15">
                  <c:v>970000</c:v>
                </c:pt>
                <c:pt idx="16">
                  <c:v>1450000</c:v>
                </c:pt>
                <c:pt idx="17">
                  <c:v>1930000</c:v>
                </c:pt>
                <c:pt idx="18">
                  <c:v>2410000</c:v>
                </c:pt>
                <c:pt idx="19">
                  <c:v>2890000</c:v>
                </c:pt>
                <c:pt idx="20">
                  <c:v>3360000</c:v>
                </c:pt>
                <c:pt idx="21">
                  <c:v>3840000</c:v>
                </c:pt>
                <c:pt idx="22">
                  <c:v>4320000</c:v>
                </c:pt>
                <c:pt idx="23">
                  <c:v>4800000</c:v>
                </c:pt>
                <c:pt idx="24">
                  <c:v>5280000</c:v>
                </c:pt>
                <c:pt idx="25">
                  <c:v>5760000</c:v>
                </c:pt>
                <c:pt idx="26">
                  <c:v>6260000</c:v>
                </c:pt>
                <c:pt idx="27">
                  <c:v>6760000</c:v>
                </c:pt>
                <c:pt idx="28">
                  <c:v>7240000</c:v>
                </c:pt>
                <c:pt idx="29">
                  <c:v>7720000</c:v>
                </c:pt>
                <c:pt idx="30">
                  <c:v>8200000</c:v>
                </c:pt>
                <c:pt idx="31">
                  <c:v>8680000</c:v>
                </c:pt>
                <c:pt idx="32">
                  <c:v>9160000</c:v>
                </c:pt>
                <c:pt idx="33">
                  <c:v>9640000</c:v>
                </c:pt>
                <c:pt idx="34">
                  <c:v>9640000</c:v>
                </c:pt>
                <c:pt idx="35">
                  <c:v>9640000</c:v>
                </c:pt>
                <c:pt idx="36">
                  <c:v>9640000</c:v>
                </c:pt>
                <c:pt idx="37">
                  <c:v>9640000</c:v>
                </c:pt>
                <c:pt idx="38">
                  <c:v>9640000</c:v>
                </c:pt>
                <c:pt idx="39">
                  <c:v>9640000</c:v>
                </c:pt>
                <c:pt idx="40">
                  <c:v>9640000</c:v>
                </c:pt>
                <c:pt idx="41">
                  <c:v>9660000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A2-482B-A55B-CCB47298F752}"/>
            </c:ext>
          </c:extLst>
        </c:ser>
        <c:ser>
          <c:idx val="5"/>
          <c:order val="5"/>
          <c:tx>
            <c:v>Strategy_hyd_cap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'Increased Storage 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'Increased Storage 2'!$G$3:$G$44</c:f>
              <c:numCache>
                <c:formatCode>General</c:formatCode>
                <c:ptCount val="42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490000</c:v>
                </c:pt>
                <c:pt idx="15">
                  <c:v>970000</c:v>
                </c:pt>
                <c:pt idx="16">
                  <c:v>1450000</c:v>
                </c:pt>
                <c:pt idx="17">
                  <c:v>1930000</c:v>
                </c:pt>
                <c:pt idx="18">
                  <c:v>2910000</c:v>
                </c:pt>
                <c:pt idx="19">
                  <c:v>3890000</c:v>
                </c:pt>
                <c:pt idx="20">
                  <c:v>4860000</c:v>
                </c:pt>
                <c:pt idx="21">
                  <c:v>5840000</c:v>
                </c:pt>
                <c:pt idx="22">
                  <c:v>6820000</c:v>
                </c:pt>
                <c:pt idx="23">
                  <c:v>7800000</c:v>
                </c:pt>
                <c:pt idx="24">
                  <c:v>8780000</c:v>
                </c:pt>
                <c:pt idx="25">
                  <c:v>9760000</c:v>
                </c:pt>
                <c:pt idx="26">
                  <c:v>10760000</c:v>
                </c:pt>
                <c:pt idx="27">
                  <c:v>11740000</c:v>
                </c:pt>
                <c:pt idx="28">
                  <c:v>12740000</c:v>
                </c:pt>
                <c:pt idx="29">
                  <c:v>13220000</c:v>
                </c:pt>
                <c:pt idx="30">
                  <c:v>13700000</c:v>
                </c:pt>
                <c:pt idx="31">
                  <c:v>14180000</c:v>
                </c:pt>
                <c:pt idx="32">
                  <c:v>14660000</c:v>
                </c:pt>
                <c:pt idx="33">
                  <c:v>15140000</c:v>
                </c:pt>
                <c:pt idx="34">
                  <c:v>15140000</c:v>
                </c:pt>
                <c:pt idx="35">
                  <c:v>15140000</c:v>
                </c:pt>
                <c:pt idx="36">
                  <c:v>15140000</c:v>
                </c:pt>
                <c:pt idx="37">
                  <c:v>15140000</c:v>
                </c:pt>
                <c:pt idx="38">
                  <c:v>14640000</c:v>
                </c:pt>
                <c:pt idx="39">
                  <c:v>14140000</c:v>
                </c:pt>
                <c:pt idx="40">
                  <c:v>13640000</c:v>
                </c:pt>
                <c:pt idx="41">
                  <c:v>13140000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A2-482B-A55B-CCB47298F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467184"/>
        <c:axId val="580470464"/>
      </c:lineChart>
      <c:lineChart>
        <c:grouping val="standard"/>
        <c:varyColors val="0"/>
        <c:ser>
          <c:idx val="0"/>
          <c:order val="0"/>
          <c:tx>
            <c:v>Reference Bat_cap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'Increased Storage 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'Increased Storage 2'!$B$3:$B$44</c:f>
              <c:numCache>
                <c:formatCode>General</c:formatCode>
                <c:ptCount val="42"/>
                <c:pt idx="0">
                  <c:v>200</c:v>
                </c:pt>
                <c:pt idx="1">
                  <c:v>20000</c:v>
                </c:pt>
                <c:pt idx="2">
                  <c:v>39800</c:v>
                </c:pt>
                <c:pt idx="3">
                  <c:v>59600</c:v>
                </c:pt>
                <c:pt idx="4">
                  <c:v>79400</c:v>
                </c:pt>
                <c:pt idx="5">
                  <c:v>99200</c:v>
                </c:pt>
                <c:pt idx="6">
                  <c:v>119000</c:v>
                </c:pt>
                <c:pt idx="7">
                  <c:v>138800</c:v>
                </c:pt>
                <c:pt idx="8">
                  <c:v>158600</c:v>
                </c:pt>
                <c:pt idx="9">
                  <c:v>178400</c:v>
                </c:pt>
                <c:pt idx="10">
                  <c:v>198000</c:v>
                </c:pt>
                <c:pt idx="11">
                  <c:v>198000</c:v>
                </c:pt>
                <c:pt idx="12">
                  <c:v>198000</c:v>
                </c:pt>
                <c:pt idx="13">
                  <c:v>198000</c:v>
                </c:pt>
                <c:pt idx="14">
                  <c:v>197200</c:v>
                </c:pt>
                <c:pt idx="15">
                  <c:v>197200</c:v>
                </c:pt>
                <c:pt idx="16">
                  <c:v>196200</c:v>
                </c:pt>
                <c:pt idx="17">
                  <c:v>196200</c:v>
                </c:pt>
                <c:pt idx="18">
                  <c:v>196200</c:v>
                </c:pt>
                <c:pt idx="19">
                  <c:v>195600</c:v>
                </c:pt>
                <c:pt idx="20">
                  <c:v>195600</c:v>
                </c:pt>
                <c:pt idx="21">
                  <c:v>195600</c:v>
                </c:pt>
                <c:pt idx="22">
                  <c:v>195000</c:v>
                </c:pt>
                <c:pt idx="23">
                  <c:v>194500</c:v>
                </c:pt>
                <c:pt idx="24">
                  <c:v>195300</c:v>
                </c:pt>
                <c:pt idx="25">
                  <c:v>195300</c:v>
                </c:pt>
                <c:pt idx="26">
                  <c:v>196300</c:v>
                </c:pt>
                <c:pt idx="27">
                  <c:v>196300</c:v>
                </c:pt>
                <c:pt idx="28">
                  <c:v>196300</c:v>
                </c:pt>
                <c:pt idx="29">
                  <c:v>196900</c:v>
                </c:pt>
                <c:pt idx="30">
                  <c:v>196900</c:v>
                </c:pt>
                <c:pt idx="31">
                  <c:v>196900</c:v>
                </c:pt>
                <c:pt idx="32">
                  <c:v>197500</c:v>
                </c:pt>
                <c:pt idx="33">
                  <c:v>198000</c:v>
                </c:pt>
                <c:pt idx="34">
                  <c:v>198000</c:v>
                </c:pt>
                <c:pt idx="35">
                  <c:v>198000</c:v>
                </c:pt>
                <c:pt idx="36">
                  <c:v>198000</c:v>
                </c:pt>
                <c:pt idx="37">
                  <c:v>198000</c:v>
                </c:pt>
                <c:pt idx="38">
                  <c:v>198000</c:v>
                </c:pt>
                <c:pt idx="39">
                  <c:v>198000</c:v>
                </c:pt>
                <c:pt idx="40">
                  <c:v>198000</c:v>
                </c:pt>
                <c:pt idx="41">
                  <c:v>198000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A2-482B-A55B-CCB47298F752}"/>
            </c:ext>
          </c:extLst>
        </c:ser>
        <c:ser>
          <c:idx val="2"/>
          <c:order val="2"/>
          <c:tx>
            <c:v>Crisis_bat_cap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'Increased Storage 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'Increased Storage 2'!$D$3:$D$44</c:f>
              <c:numCache>
                <c:formatCode>General</c:formatCode>
                <c:ptCount val="42"/>
                <c:pt idx="0">
                  <c:v>200</c:v>
                </c:pt>
                <c:pt idx="1">
                  <c:v>20000</c:v>
                </c:pt>
                <c:pt idx="2">
                  <c:v>39800</c:v>
                </c:pt>
                <c:pt idx="3">
                  <c:v>59600</c:v>
                </c:pt>
                <c:pt idx="4">
                  <c:v>79400</c:v>
                </c:pt>
                <c:pt idx="5">
                  <c:v>99200</c:v>
                </c:pt>
                <c:pt idx="6">
                  <c:v>119000</c:v>
                </c:pt>
                <c:pt idx="7">
                  <c:v>138800</c:v>
                </c:pt>
                <c:pt idx="8">
                  <c:v>158600</c:v>
                </c:pt>
                <c:pt idx="9">
                  <c:v>178400</c:v>
                </c:pt>
                <c:pt idx="10">
                  <c:v>198000</c:v>
                </c:pt>
                <c:pt idx="11">
                  <c:v>198000</c:v>
                </c:pt>
                <c:pt idx="12">
                  <c:v>198000</c:v>
                </c:pt>
                <c:pt idx="13">
                  <c:v>198000</c:v>
                </c:pt>
                <c:pt idx="14">
                  <c:v>198000</c:v>
                </c:pt>
                <c:pt idx="15">
                  <c:v>198000</c:v>
                </c:pt>
                <c:pt idx="16">
                  <c:v>198000</c:v>
                </c:pt>
                <c:pt idx="17">
                  <c:v>198000</c:v>
                </c:pt>
                <c:pt idx="18">
                  <c:v>198000</c:v>
                </c:pt>
                <c:pt idx="19">
                  <c:v>198000</c:v>
                </c:pt>
                <c:pt idx="20">
                  <c:v>198000</c:v>
                </c:pt>
                <c:pt idx="21">
                  <c:v>198000</c:v>
                </c:pt>
                <c:pt idx="22">
                  <c:v>198000</c:v>
                </c:pt>
                <c:pt idx="23">
                  <c:v>198000</c:v>
                </c:pt>
                <c:pt idx="24">
                  <c:v>198000</c:v>
                </c:pt>
                <c:pt idx="25">
                  <c:v>198000</c:v>
                </c:pt>
                <c:pt idx="26">
                  <c:v>198000</c:v>
                </c:pt>
                <c:pt idx="27">
                  <c:v>198000</c:v>
                </c:pt>
                <c:pt idx="28">
                  <c:v>198000</c:v>
                </c:pt>
                <c:pt idx="29">
                  <c:v>198000</c:v>
                </c:pt>
                <c:pt idx="30">
                  <c:v>198000</c:v>
                </c:pt>
                <c:pt idx="31">
                  <c:v>198000</c:v>
                </c:pt>
                <c:pt idx="32">
                  <c:v>198000</c:v>
                </c:pt>
                <c:pt idx="33">
                  <c:v>198000</c:v>
                </c:pt>
                <c:pt idx="34">
                  <c:v>198000</c:v>
                </c:pt>
                <c:pt idx="35">
                  <c:v>198000</c:v>
                </c:pt>
                <c:pt idx="36">
                  <c:v>198000</c:v>
                </c:pt>
                <c:pt idx="37">
                  <c:v>198000</c:v>
                </c:pt>
                <c:pt idx="38">
                  <c:v>198000</c:v>
                </c:pt>
                <c:pt idx="39">
                  <c:v>198000</c:v>
                </c:pt>
                <c:pt idx="40">
                  <c:v>198000</c:v>
                </c:pt>
                <c:pt idx="41">
                  <c:v>198000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A2-482B-A55B-CCB47298F752}"/>
            </c:ext>
          </c:extLst>
        </c:ser>
        <c:ser>
          <c:idx val="4"/>
          <c:order val="4"/>
          <c:tx>
            <c:v>Strategy_bat_cap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'Increased Storage 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'Increased Storage 2'!$F$3:$F$44</c:f>
              <c:numCache>
                <c:formatCode>General</c:formatCode>
                <c:ptCount val="42"/>
                <c:pt idx="0">
                  <c:v>200</c:v>
                </c:pt>
                <c:pt idx="1">
                  <c:v>20000</c:v>
                </c:pt>
                <c:pt idx="2">
                  <c:v>39800</c:v>
                </c:pt>
                <c:pt idx="3">
                  <c:v>59600</c:v>
                </c:pt>
                <c:pt idx="4">
                  <c:v>79400</c:v>
                </c:pt>
                <c:pt idx="5">
                  <c:v>99200</c:v>
                </c:pt>
                <c:pt idx="6">
                  <c:v>119000</c:v>
                </c:pt>
                <c:pt idx="7">
                  <c:v>138800</c:v>
                </c:pt>
                <c:pt idx="8">
                  <c:v>158600</c:v>
                </c:pt>
                <c:pt idx="9">
                  <c:v>178400</c:v>
                </c:pt>
                <c:pt idx="10">
                  <c:v>198000</c:v>
                </c:pt>
                <c:pt idx="11">
                  <c:v>198000</c:v>
                </c:pt>
                <c:pt idx="12">
                  <c:v>198000</c:v>
                </c:pt>
                <c:pt idx="13">
                  <c:v>198000</c:v>
                </c:pt>
                <c:pt idx="14">
                  <c:v>198000</c:v>
                </c:pt>
                <c:pt idx="15">
                  <c:v>197000</c:v>
                </c:pt>
                <c:pt idx="16">
                  <c:v>195800</c:v>
                </c:pt>
                <c:pt idx="17">
                  <c:v>195800</c:v>
                </c:pt>
                <c:pt idx="18">
                  <c:v>215800</c:v>
                </c:pt>
                <c:pt idx="19">
                  <c:v>235800</c:v>
                </c:pt>
                <c:pt idx="20">
                  <c:v>255800</c:v>
                </c:pt>
                <c:pt idx="21">
                  <c:v>275800</c:v>
                </c:pt>
                <c:pt idx="22">
                  <c:v>295800</c:v>
                </c:pt>
                <c:pt idx="23">
                  <c:v>315800</c:v>
                </c:pt>
                <c:pt idx="24">
                  <c:v>335800</c:v>
                </c:pt>
                <c:pt idx="25">
                  <c:v>356800</c:v>
                </c:pt>
                <c:pt idx="26">
                  <c:v>378000</c:v>
                </c:pt>
                <c:pt idx="27">
                  <c:v>398000</c:v>
                </c:pt>
                <c:pt idx="28">
                  <c:v>398000</c:v>
                </c:pt>
                <c:pt idx="29">
                  <c:v>378000</c:v>
                </c:pt>
                <c:pt idx="30">
                  <c:v>358000</c:v>
                </c:pt>
                <c:pt idx="31">
                  <c:v>338000</c:v>
                </c:pt>
                <c:pt idx="32">
                  <c:v>318000</c:v>
                </c:pt>
                <c:pt idx="33">
                  <c:v>298000</c:v>
                </c:pt>
                <c:pt idx="34">
                  <c:v>278000</c:v>
                </c:pt>
                <c:pt idx="35">
                  <c:v>258000</c:v>
                </c:pt>
                <c:pt idx="36">
                  <c:v>238000</c:v>
                </c:pt>
                <c:pt idx="37">
                  <c:v>218000</c:v>
                </c:pt>
                <c:pt idx="38">
                  <c:v>198000</c:v>
                </c:pt>
                <c:pt idx="39">
                  <c:v>198000</c:v>
                </c:pt>
                <c:pt idx="40">
                  <c:v>198000</c:v>
                </c:pt>
                <c:pt idx="41">
                  <c:v>198000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A2-482B-A55B-CCB47298F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455376"/>
        <c:axId val="580453408"/>
      </c:lineChart>
      <c:catAx>
        <c:axId val="58046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0470464"/>
        <c:crosses val="autoZero"/>
        <c:auto val="1"/>
        <c:lblAlgn val="ctr"/>
        <c:lblOffset val="100"/>
        <c:noMultiLvlLbl val="0"/>
      </c:catAx>
      <c:valAx>
        <c:axId val="5804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0467184"/>
        <c:crosses val="autoZero"/>
        <c:crossBetween val="between"/>
      </c:valAx>
      <c:valAx>
        <c:axId val="580453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0455376"/>
        <c:crosses val="max"/>
        <c:crossBetween val="between"/>
      </c:valAx>
      <c:catAx>
        <c:axId val="580455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0453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Electricity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'Installed Power 2009 - 2021'!$X$1:$X$2</c:f>
              <c:strCache>
                <c:ptCount val="2"/>
                <c:pt idx="0">
                  <c:v>Electricity price</c:v>
                </c:pt>
                <c:pt idx="1">
                  <c:v>Empirical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'Installed Power 2009 - 2021'!$A$3:$A$15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'Installed Power 2009 - 2021'!$X$3:$X$15</c:f>
              <c:numCache>
                <c:formatCode>0.00</c:formatCode>
                <c:ptCount val="13"/>
                <c:pt idx="0">
                  <c:v>42.31</c:v>
                </c:pt>
                <c:pt idx="1">
                  <c:v>48.11</c:v>
                </c:pt>
                <c:pt idx="2">
                  <c:v>52.62</c:v>
                </c:pt>
                <c:pt idx="3">
                  <c:v>47.01</c:v>
                </c:pt>
                <c:pt idx="4">
                  <c:v>41.09</c:v>
                </c:pt>
                <c:pt idx="5">
                  <c:v>35.21</c:v>
                </c:pt>
                <c:pt idx="6">
                  <c:v>32.979999999999997</c:v>
                </c:pt>
                <c:pt idx="7">
                  <c:v>30.36</c:v>
                </c:pt>
                <c:pt idx="8">
                  <c:v>35.11</c:v>
                </c:pt>
                <c:pt idx="9">
                  <c:v>48.16</c:v>
                </c:pt>
                <c:pt idx="10">
                  <c:v>38.14</c:v>
                </c:pt>
                <c:pt idx="11">
                  <c:v>32.200000000000003</c:v>
                </c:pt>
                <c:pt idx="12">
                  <c:v>99.9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F4-4561-90E8-F6B6D2108C8D}"/>
            </c:ext>
          </c:extLst>
        </c:ser>
        <c:ser>
          <c:idx val="2"/>
          <c:order val="1"/>
          <c:tx>
            <c:strRef>
              <c:f>'Installed Power 2009 - 2021'!$Y$1:$Y$2</c:f>
              <c:strCache>
                <c:ptCount val="2"/>
                <c:pt idx="0">
                  <c:v>Electricity price</c:v>
                </c:pt>
                <c:pt idx="1">
                  <c:v>Model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'Installed Power 2009 - 2021'!$A$3:$A$15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'Installed Power 2009 - 2021'!$Y$3:$Y$15</c:f>
              <c:numCache>
                <c:formatCode>General</c:formatCode>
                <c:ptCount val="13"/>
                <c:pt idx="0" formatCode="0.00">
                  <c:v>42.31</c:v>
                </c:pt>
                <c:pt idx="1">
                  <c:v>32.5679476039018</c:v>
                </c:pt>
                <c:pt idx="2">
                  <c:v>53.956029248736101</c:v>
                </c:pt>
                <c:pt idx="3">
                  <c:v>64.012346768204495</c:v>
                </c:pt>
                <c:pt idx="4">
                  <c:v>49.658502400479897</c:v>
                </c:pt>
                <c:pt idx="5">
                  <c:v>44.101559341589798</c:v>
                </c:pt>
                <c:pt idx="6">
                  <c:v>42.152174688457897</c:v>
                </c:pt>
                <c:pt idx="7">
                  <c:v>35.181003246010803</c:v>
                </c:pt>
                <c:pt idx="8">
                  <c:v>33.948555701258101</c:v>
                </c:pt>
                <c:pt idx="9">
                  <c:v>38.737605714499097</c:v>
                </c:pt>
                <c:pt idx="10">
                  <c:v>45.881593436276603</c:v>
                </c:pt>
                <c:pt idx="11">
                  <c:v>43.619939845364598</c:v>
                </c:pt>
                <c:pt idx="12">
                  <c:v>43.4873853265861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F4-4561-90E8-F6B6D2108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513240"/>
        <c:axId val="650511800"/>
      </c:lineChart>
      <c:catAx>
        <c:axId val="650513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0511800"/>
        <c:crosses val="autoZero"/>
        <c:auto val="1"/>
        <c:lblAlgn val="ctr"/>
        <c:lblOffset val="100"/>
        <c:noMultiLvlLbl val="0"/>
      </c:catAx>
      <c:valAx>
        <c:axId val="65051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Electricity Price [Euro/MWh]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051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20%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9259000632353758E-2"/>
          <c:y val="3.8303171783449615E-2"/>
          <c:w val="0.83538332573623342"/>
          <c:h val="0.81330059352337059"/>
        </c:manualLayout>
      </c:layout>
      <c:lineChart>
        <c:grouping val="standard"/>
        <c:varyColors val="0"/>
        <c:ser>
          <c:idx val="5"/>
          <c:order val="0"/>
          <c:tx>
            <c:v>CO2 emissions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'Decreased Demand 20%'!$C$2:$C$43</c:f>
              <c:numCache>
                <c:formatCode>0.00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4.69750343638594</c:v>
                </c:pt>
                <c:pt idx="18">
                  <c:v>4.7703644557096796</c:v>
                </c:pt>
                <c:pt idx="19">
                  <c:v>4.4486883488992701</c:v>
                </c:pt>
                <c:pt idx="20">
                  <c:v>4.64233886581252</c:v>
                </c:pt>
                <c:pt idx="21">
                  <c:v>4.8117053504235399</c:v>
                </c:pt>
                <c:pt idx="22">
                  <c:v>4.8744354492351398</c:v>
                </c:pt>
                <c:pt idx="23">
                  <c:v>4.8859160327770796</c:v>
                </c:pt>
                <c:pt idx="24">
                  <c:v>4.8961947253481197</c:v>
                </c:pt>
                <c:pt idx="25">
                  <c:v>4.9054718171468297</c:v>
                </c:pt>
                <c:pt idx="26">
                  <c:v>4.9149930938937398</c:v>
                </c:pt>
                <c:pt idx="27">
                  <c:v>5.0115158746244299</c:v>
                </c:pt>
                <c:pt idx="28">
                  <c:v>5.7338193195275702</c:v>
                </c:pt>
                <c:pt idx="29">
                  <c:v>6.3716281129882093</c:v>
                </c:pt>
                <c:pt idx="30">
                  <c:v>25.1726543524261</c:v>
                </c:pt>
                <c:pt idx="31">
                  <c:v>5.2455930573914005</c:v>
                </c:pt>
                <c:pt idx="32">
                  <c:v>4.96609648945513</c:v>
                </c:pt>
                <c:pt idx="33">
                  <c:v>4.9373279678574402</c:v>
                </c:pt>
                <c:pt idx="34">
                  <c:v>4.9350490950929702</c:v>
                </c:pt>
                <c:pt idx="35">
                  <c:v>4.9316977039096006</c:v>
                </c:pt>
                <c:pt idx="36">
                  <c:v>4.9279623653031797</c:v>
                </c:pt>
                <c:pt idx="37">
                  <c:v>4.9229648703535993</c:v>
                </c:pt>
                <c:pt idx="38">
                  <c:v>4.9000306016467796</c:v>
                </c:pt>
                <c:pt idx="39">
                  <c:v>4.9126966820693303</c:v>
                </c:pt>
                <c:pt idx="40">
                  <c:v>4.9051019752690799</c:v>
                </c:pt>
                <c:pt idx="41">
                  <c:v>4.8978323672732298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2D-4D66-8ECF-A236860044FA}"/>
            </c:ext>
          </c:extLst>
        </c:ser>
        <c:ser>
          <c:idx val="1"/>
          <c:order val="1"/>
          <c:tx>
            <c:v>CO2 emissions reference</c:v>
          </c:tx>
          <c:spPr>
            <a:ln w="38100" cap="rnd">
              <a:solidFill>
                <a:schemeClr val="accent2">
                  <a:alpha val="7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'[2]Reference run'!$A$2:$A$43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'Reference Run'!$D$2:$D$43</c:f>
              <c:numCache>
                <c:formatCode>General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4.6977824038706402</c:v>
                </c:pt>
                <c:pt idx="18">
                  <c:v>4.7709272273602403</c:v>
                </c:pt>
                <c:pt idx="19">
                  <c:v>4.8825313003992097</c:v>
                </c:pt>
                <c:pt idx="20">
                  <c:v>4.9200370254510899</c:v>
                </c:pt>
                <c:pt idx="21">
                  <c:v>4.9414209012709396</c:v>
                </c:pt>
                <c:pt idx="22">
                  <c:v>4.9454244648204897</c:v>
                </c:pt>
                <c:pt idx="23">
                  <c:v>4.9491997687566602</c:v>
                </c:pt>
                <c:pt idx="24">
                  <c:v>4.9498218706851302</c:v>
                </c:pt>
                <c:pt idx="25">
                  <c:v>4.9505424213067499</c:v>
                </c:pt>
                <c:pt idx="26">
                  <c:v>4.9533595427138799</c:v>
                </c:pt>
                <c:pt idx="27">
                  <c:v>4.9536752977288101</c:v>
                </c:pt>
                <c:pt idx="28">
                  <c:v>4.9512547744909297</c:v>
                </c:pt>
                <c:pt idx="29">
                  <c:v>4.9490007841979997</c:v>
                </c:pt>
                <c:pt idx="30">
                  <c:v>4.9471698254958003</c:v>
                </c:pt>
                <c:pt idx="31">
                  <c:v>4.9440217516837501</c:v>
                </c:pt>
                <c:pt idx="32">
                  <c:v>4.9407518628526201</c:v>
                </c:pt>
                <c:pt idx="33">
                  <c:v>4.9372216388332903</c:v>
                </c:pt>
                <c:pt idx="34">
                  <c:v>4.9337966942198603</c:v>
                </c:pt>
                <c:pt idx="35">
                  <c:v>4.9083486011934401</c:v>
                </c:pt>
                <c:pt idx="36">
                  <c:v>4.9056026473935601</c:v>
                </c:pt>
                <c:pt idx="37">
                  <c:v>4.90213288808848</c:v>
                </c:pt>
                <c:pt idx="38">
                  <c:v>4.8994943488948604</c:v>
                </c:pt>
                <c:pt idx="39">
                  <c:v>4.9120687252863995</c:v>
                </c:pt>
                <c:pt idx="40">
                  <c:v>4.9037551385528095</c:v>
                </c:pt>
                <c:pt idx="41">
                  <c:v>4.8964082455278994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2D-4D66-8ECF-A236860044FA}"/>
            </c:ext>
          </c:extLst>
        </c:ser>
        <c:ser>
          <c:idx val="3"/>
          <c:order val="2"/>
          <c:tx>
            <c:v>CO2 emissions crisis</c:v>
          </c:tx>
          <c:spPr>
            <a:ln w="38100" cap="rnd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'[2]Crisis only run'!$A$2:$A$43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'Crisis Run'!$D$2:$D$43</c:f>
              <c:numCache>
                <c:formatCode>0.00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4.69750343638594</c:v>
                </c:pt>
                <c:pt idx="18">
                  <c:v>4.7703644557096796</c:v>
                </c:pt>
                <c:pt idx="19">
                  <c:v>4.8891567389208896</c:v>
                </c:pt>
                <c:pt idx="20">
                  <c:v>4.9422139352874694</c:v>
                </c:pt>
                <c:pt idx="21">
                  <c:v>4.9870124782354894</c:v>
                </c:pt>
                <c:pt idx="22">
                  <c:v>5.0510954305517997</c:v>
                </c:pt>
                <c:pt idx="23">
                  <c:v>5.6106755371286701</c:v>
                </c:pt>
                <c:pt idx="24">
                  <c:v>6.6809631456353902</c:v>
                </c:pt>
                <c:pt idx="25">
                  <c:v>9.0646179412619006</c:v>
                </c:pt>
                <c:pt idx="26">
                  <c:v>12.6803104518029</c:v>
                </c:pt>
                <c:pt idx="27">
                  <c:v>10.9273396811229</c:v>
                </c:pt>
                <c:pt idx="28">
                  <c:v>14.264027746922</c:v>
                </c:pt>
                <c:pt idx="29">
                  <c:v>5.1409898818241198</c:v>
                </c:pt>
                <c:pt idx="30">
                  <c:v>5.0927844533308901</c:v>
                </c:pt>
                <c:pt idx="31">
                  <c:v>4.9659025224641704</c:v>
                </c:pt>
                <c:pt idx="32">
                  <c:v>4.93999138033774</c:v>
                </c:pt>
                <c:pt idx="33">
                  <c:v>4.9368360576813606</c:v>
                </c:pt>
                <c:pt idx="34">
                  <c:v>4.9340727918334402</c:v>
                </c:pt>
                <c:pt idx="35">
                  <c:v>4.9300756361812699</c:v>
                </c:pt>
                <c:pt idx="36">
                  <c:v>4.9252572486581601</c:v>
                </c:pt>
                <c:pt idx="37">
                  <c:v>4.9016073531971198</c:v>
                </c:pt>
                <c:pt idx="38">
                  <c:v>4.8908219074197596</c:v>
                </c:pt>
                <c:pt idx="39">
                  <c:v>4.9115184871214002</c:v>
                </c:pt>
                <c:pt idx="40">
                  <c:v>4.90387687275937</c:v>
                </c:pt>
                <c:pt idx="41">
                  <c:v>4.8860576500307396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2D-4D66-8ECF-A23686004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750992"/>
        <c:axId val="1306480992"/>
      </c:lineChart>
      <c:lineChart>
        <c:grouping val="standard"/>
        <c:varyColors val="0"/>
        <c:ser>
          <c:idx val="4"/>
          <c:order val="3"/>
          <c:tx>
            <c:v>Electricity cost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'Decreased Demand 20%'!$D$2:$D$43</c:f>
              <c:numCache>
                <c:formatCode>0.00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298.12004939242598</c:v>
                </c:pt>
                <c:pt idx="18">
                  <c:v>294.79871859118498</c:v>
                </c:pt>
                <c:pt idx="19">
                  <c:v>279.15046475630697</c:v>
                </c:pt>
                <c:pt idx="20">
                  <c:v>281.03898790516502</c:v>
                </c:pt>
                <c:pt idx="21">
                  <c:v>285.70108221343401</c:v>
                </c:pt>
                <c:pt idx="22">
                  <c:v>290.949116001184</c:v>
                </c:pt>
                <c:pt idx="23">
                  <c:v>296.033440487311</c:v>
                </c:pt>
                <c:pt idx="24">
                  <c:v>301.35028577196499</c:v>
                </c:pt>
                <c:pt idx="25">
                  <c:v>307.37573017161998</c:v>
                </c:pt>
                <c:pt idx="26">
                  <c:v>314.32101922003</c:v>
                </c:pt>
                <c:pt idx="27">
                  <c:v>319.78595233796602</c:v>
                </c:pt>
                <c:pt idx="28">
                  <c:v>328.26918243765999</c:v>
                </c:pt>
                <c:pt idx="29">
                  <c:v>336.96958613784699</c:v>
                </c:pt>
                <c:pt idx="30">
                  <c:v>753.98883943029296</c:v>
                </c:pt>
                <c:pt idx="31">
                  <c:v>332.30583440107802</c:v>
                </c:pt>
                <c:pt idx="32">
                  <c:v>324.208167982791</c:v>
                </c:pt>
                <c:pt idx="33">
                  <c:v>320.600738524311</c:v>
                </c:pt>
                <c:pt idx="34">
                  <c:v>321.646353483518</c:v>
                </c:pt>
                <c:pt idx="35">
                  <c:v>322.67149564515898</c:v>
                </c:pt>
                <c:pt idx="36">
                  <c:v>323.71367586558699</c:v>
                </c:pt>
                <c:pt idx="37">
                  <c:v>324.28155508736302</c:v>
                </c:pt>
                <c:pt idx="38">
                  <c:v>321.11929640232103</c:v>
                </c:pt>
                <c:pt idx="39">
                  <c:v>325.13422559599201</c:v>
                </c:pt>
                <c:pt idx="40">
                  <c:v>325.02855593533002</c:v>
                </c:pt>
                <c:pt idx="41">
                  <c:v>325.06135876772402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822D-4D66-8ECF-A236860044FA}"/>
            </c:ext>
          </c:extLst>
        </c:ser>
        <c:ser>
          <c:idx val="0"/>
          <c:order val="4"/>
          <c:tx>
            <c:v>Electricity cost reference</c:v>
          </c:tx>
          <c:spPr>
            <a:ln w="38100" cap="rnd">
              <a:solidFill>
                <a:schemeClr val="accent1">
                  <a:alpha val="7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'Reference Run'!$B$2:$B$43</c:f>
              <c:numCache>
                <c:formatCode>General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298.11959583328201</c:v>
                </c:pt>
                <c:pt idx="18">
                  <c:v>294.798445985895</c:v>
                </c:pt>
                <c:pt idx="19">
                  <c:v>295.98480412094</c:v>
                </c:pt>
                <c:pt idx="20">
                  <c:v>298.32128085556201</c:v>
                </c:pt>
                <c:pt idx="21">
                  <c:v>300.242747663827</c:v>
                </c:pt>
                <c:pt idx="22">
                  <c:v>302.30888854554399</c:v>
                </c:pt>
                <c:pt idx="23">
                  <c:v>303.78018586637103</c:v>
                </c:pt>
                <c:pt idx="24">
                  <c:v>307.63164170814201</c:v>
                </c:pt>
                <c:pt idx="25">
                  <c:v>310.98770463003598</c:v>
                </c:pt>
                <c:pt idx="26">
                  <c:v>313.57734698629002</c:v>
                </c:pt>
                <c:pt idx="27">
                  <c:v>315.95840291711301</c:v>
                </c:pt>
                <c:pt idx="28">
                  <c:v>317.13808072785298</c:v>
                </c:pt>
                <c:pt idx="29">
                  <c:v>318.30946268808299</c:v>
                </c:pt>
                <c:pt idx="30">
                  <c:v>319.53288805218102</c:v>
                </c:pt>
                <c:pt idx="31">
                  <c:v>320.67288934760001</c:v>
                </c:pt>
                <c:pt idx="32">
                  <c:v>321.74305629217599</c:v>
                </c:pt>
                <c:pt idx="33">
                  <c:v>322.86987252873797</c:v>
                </c:pt>
                <c:pt idx="34">
                  <c:v>323.93617091670001</c:v>
                </c:pt>
                <c:pt idx="35">
                  <c:v>319.95736852661003</c:v>
                </c:pt>
                <c:pt idx="36">
                  <c:v>321.615182060037</c:v>
                </c:pt>
                <c:pt idx="37">
                  <c:v>322.09419837727398</c:v>
                </c:pt>
                <c:pt idx="38">
                  <c:v>322.91600824521203</c:v>
                </c:pt>
                <c:pt idx="39">
                  <c:v>327.28289243356198</c:v>
                </c:pt>
                <c:pt idx="40">
                  <c:v>326.84179855602503</c:v>
                </c:pt>
                <c:pt idx="41">
                  <c:v>327.02915811851398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822D-4D66-8ECF-A236860044FA}"/>
            </c:ext>
          </c:extLst>
        </c:ser>
        <c:ser>
          <c:idx val="2"/>
          <c:order val="5"/>
          <c:tx>
            <c:v>Electricity cost crisis</c:v>
          </c:tx>
          <c:spPr>
            <a:ln w="38100" cap="rnd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'Crisis Run'!$B$2:$B$43</c:f>
              <c:numCache>
                <c:formatCode>0.00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298.42192571850001</c:v>
                </c:pt>
                <c:pt idx="18">
                  <c:v>294.79871859118498</c:v>
                </c:pt>
                <c:pt idx="19">
                  <c:v>296.99643296829498</c:v>
                </c:pt>
                <c:pt idx="20">
                  <c:v>301.38221409315503</c:v>
                </c:pt>
                <c:pt idx="21">
                  <c:v>306.40456041047003</c:v>
                </c:pt>
                <c:pt idx="22">
                  <c:v>311.52165310791702</c:v>
                </c:pt>
                <c:pt idx="23">
                  <c:v>317.22613680109902</c:v>
                </c:pt>
                <c:pt idx="24">
                  <c:v>326.20940152367098</c:v>
                </c:pt>
                <c:pt idx="25">
                  <c:v>344.08288623247</c:v>
                </c:pt>
                <c:pt idx="26">
                  <c:v>489.11537995799802</c:v>
                </c:pt>
                <c:pt idx="27">
                  <c:v>364.35279313243399</c:v>
                </c:pt>
                <c:pt idx="28">
                  <c:v>488.60950791006098</c:v>
                </c:pt>
                <c:pt idx="29">
                  <c:v>332.64782533761002</c:v>
                </c:pt>
                <c:pt idx="30">
                  <c:v>332.41248738383098</c:v>
                </c:pt>
                <c:pt idx="31">
                  <c:v>324.83183478677302</c:v>
                </c:pt>
                <c:pt idx="32">
                  <c:v>321.86465408661297</c:v>
                </c:pt>
                <c:pt idx="33">
                  <c:v>322.93588180446</c:v>
                </c:pt>
                <c:pt idx="34">
                  <c:v>324.00878171639403</c:v>
                </c:pt>
                <c:pt idx="35">
                  <c:v>324.53672630878901</c:v>
                </c:pt>
                <c:pt idx="36">
                  <c:v>325.14349493148001</c:v>
                </c:pt>
                <c:pt idx="37">
                  <c:v>320.380260878782</c:v>
                </c:pt>
                <c:pt idx="38">
                  <c:v>321.43763910580202</c:v>
                </c:pt>
                <c:pt idx="39">
                  <c:v>327.15786868297999</c:v>
                </c:pt>
                <c:pt idx="40">
                  <c:v>327.204888358375</c:v>
                </c:pt>
                <c:pt idx="41">
                  <c:v>326.58297103367499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822D-4D66-8ECF-A23686004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372575"/>
        <c:axId val="1918860159"/>
      </c:lineChart>
      <c:catAx>
        <c:axId val="190875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648099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306480992"/>
        <c:scaling>
          <c:orientation val="minMax"/>
          <c:max val="18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CO2</a:t>
                </a:r>
                <a:r>
                  <a:rPr lang="de-DE" sz="1400" baseline="0"/>
                  <a:t> Emissions [Mt]</a:t>
                </a:r>
                <a:endParaRPr lang="de-DE" sz="1400"/>
              </a:p>
            </c:rich>
          </c:tx>
          <c:layout>
            <c:manualLayout>
              <c:xMode val="edge"/>
              <c:yMode val="edge"/>
              <c:x val="1.1225211755362879E-2"/>
              <c:y val="0.25109696653771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8750992"/>
        <c:crosses val="autoZero"/>
        <c:crossBetween val="between"/>
      </c:valAx>
      <c:valAx>
        <c:axId val="1918860159"/>
        <c:scaling>
          <c:orientation val="minMax"/>
          <c:max val="500"/>
          <c:min val="1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Electricity price [Euro/MWh]</a:t>
                </a:r>
              </a:p>
            </c:rich>
          </c:tx>
          <c:layout>
            <c:manualLayout>
              <c:xMode val="edge"/>
              <c:yMode val="edge"/>
              <c:x val="0.96812307041056878"/>
              <c:y val="0.24919275334485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6372575"/>
        <c:crosses val="max"/>
        <c:crossBetween val="between"/>
      </c:valAx>
      <c:catAx>
        <c:axId val="2036372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8860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9998324210690517E-2"/>
          <c:y val="0.90433219532340292"/>
          <c:w val="0.96132732309943214"/>
          <c:h val="9.5667804676597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032278038917741E-2"/>
          <c:y val="3.4111440066803313E-2"/>
          <c:w val="0.80077732490410758"/>
          <c:h val="0.81749230144663487"/>
        </c:manualLayout>
      </c:layout>
      <c:lineChart>
        <c:grouping val="standard"/>
        <c:varyColors val="0"/>
        <c:ser>
          <c:idx val="5"/>
          <c:order val="0"/>
          <c:tx>
            <c:v>CO2 emissions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'Decreased Demand 10%'!$C$2:$C$43</c:f>
              <c:numCache>
                <c:formatCode>0.00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4.69750343638594</c:v>
                </c:pt>
                <c:pt idx="18">
                  <c:v>4.7703644557096796</c:v>
                </c:pt>
                <c:pt idx="19">
                  <c:v>4.7056204720386798</c:v>
                </c:pt>
                <c:pt idx="20">
                  <c:v>4.8513253088285104</c:v>
                </c:pt>
                <c:pt idx="21">
                  <c:v>4.9060870036908</c:v>
                </c:pt>
                <c:pt idx="22">
                  <c:v>4.9177543866011497</c:v>
                </c:pt>
                <c:pt idx="23">
                  <c:v>4.9333923814826699</c:v>
                </c:pt>
                <c:pt idx="24">
                  <c:v>5.0297266143976698</c:v>
                </c:pt>
                <c:pt idx="25">
                  <c:v>5.4341399446649303</c:v>
                </c:pt>
                <c:pt idx="26">
                  <c:v>6.5801742871660807</c:v>
                </c:pt>
                <c:pt idx="27">
                  <c:v>7.2634124206968202</c:v>
                </c:pt>
                <c:pt idx="28">
                  <c:v>9.6643188571131891</c:v>
                </c:pt>
                <c:pt idx="29">
                  <c:v>10.2602306791328</c:v>
                </c:pt>
                <c:pt idx="30">
                  <c:v>8.6751957511618905</c:v>
                </c:pt>
                <c:pt idx="31">
                  <c:v>5.0315310116234198</c:v>
                </c:pt>
                <c:pt idx="32">
                  <c:v>4.9557967970620895</c:v>
                </c:pt>
                <c:pt idx="33">
                  <c:v>4.9523632295110795</c:v>
                </c:pt>
                <c:pt idx="34">
                  <c:v>4.9492588175213603</c:v>
                </c:pt>
                <c:pt idx="35">
                  <c:v>4.9444009727078893</c:v>
                </c:pt>
                <c:pt idx="36">
                  <c:v>4.9192689266527392</c:v>
                </c:pt>
                <c:pt idx="37">
                  <c:v>4.9157006215791599</c:v>
                </c:pt>
                <c:pt idx="38">
                  <c:v>4.9129142135507093</c:v>
                </c:pt>
                <c:pt idx="39">
                  <c:v>4.9248179971000798</c:v>
                </c:pt>
                <c:pt idx="40">
                  <c:v>4.9168394186291708</c:v>
                </c:pt>
                <c:pt idx="41">
                  <c:v>4.9092513021734199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1-42E0-B91D-89466873961A}"/>
            </c:ext>
          </c:extLst>
        </c:ser>
        <c:ser>
          <c:idx val="1"/>
          <c:order val="1"/>
          <c:tx>
            <c:v>CO2 emissions reference</c:v>
          </c:tx>
          <c:spPr>
            <a:ln w="38100" cap="rnd">
              <a:solidFill>
                <a:schemeClr val="accent2">
                  <a:alpha val="7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'[2]Reference run'!$A$2:$A$43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'Reference Run'!$D$2:$D$43</c:f>
              <c:numCache>
                <c:formatCode>General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4.6977824038706402</c:v>
                </c:pt>
                <c:pt idx="18">
                  <c:v>4.7709272273602403</c:v>
                </c:pt>
                <c:pt idx="19">
                  <c:v>4.8825313003992097</c:v>
                </c:pt>
                <c:pt idx="20">
                  <c:v>4.9200370254510899</c:v>
                </c:pt>
                <c:pt idx="21">
                  <c:v>4.9414209012709396</c:v>
                </c:pt>
                <c:pt idx="22">
                  <c:v>4.9454244648204897</c:v>
                </c:pt>
                <c:pt idx="23">
                  <c:v>4.9491997687566602</c:v>
                </c:pt>
                <c:pt idx="24">
                  <c:v>4.9498218706851302</c:v>
                </c:pt>
                <c:pt idx="25">
                  <c:v>4.9505424213067499</c:v>
                </c:pt>
                <c:pt idx="26">
                  <c:v>4.9533595427138799</c:v>
                </c:pt>
                <c:pt idx="27">
                  <c:v>4.9536752977288101</c:v>
                </c:pt>
                <c:pt idx="28">
                  <c:v>4.9512547744909297</c:v>
                </c:pt>
                <c:pt idx="29">
                  <c:v>4.9490007841979997</c:v>
                </c:pt>
                <c:pt idx="30">
                  <c:v>4.9471698254958003</c:v>
                </c:pt>
                <c:pt idx="31">
                  <c:v>4.9440217516837501</c:v>
                </c:pt>
                <c:pt idx="32">
                  <c:v>4.9407518628526201</c:v>
                </c:pt>
                <c:pt idx="33">
                  <c:v>4.9372216388332903</c:v>
                </c:pt>
                <c:pt idx="34">
                  <c:v>4.9337966942198603</c:v>
                </c:pt>
                <c:pt idx="35">
                  <c:v>4.9083486011934401</c:v>
                </c:pt>
                <c:pt idx="36">
                  <c:v>4.9056026473935601</c:v>
                </c:pt>
                <c:pt idx="37">
                  <c:v>4.90213288808848</c:v>
                </c:pt>
                <c:pt idx="38">
                  <c:v>4.8994943488948604</c:v>
                </c:pt>
                <c:pt idx="39">
                  <c:v>4.9120687252863995</c:v>
                </c:pt>
                <c:pt idx="40">
                  <c:v>4.9037551385528095</c:v>
                </c:pt>
                <c:pt idx="41">
                  <c:v>4.8964082455278994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1-42E0-B91D-89466873961A}"/>
            </c:ext>
          </c:extLst>
        </c:ser>
        <c:ser>
          <c:idx val="3"/>
          <c:order val="2"/>
          <c:tx>
            <c:v>CO2 emissions crisis</c:v>
          </c:tx>
          <c:spPr>
            <a:ln w="38100" cap="rnd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'[2]Crisis only run'!$A$2:$A$43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'Crisis Run'!$D$2:$D$43</c:f>
              <c:numCache>
                <c:formatCode>0.00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4.69750343638594</c:v>
                </c:pt>
                <c:pt idx="18">
                  <c:v>4.7703644557096796</c:v>
                </c:pt>
                <c:pt idx="19">
                  <c:v>4.8891567389208896</c:v>
                </c:pt>
                <c:pt idx="20">
                  <c:v>4.9422139352874694</c:v>
                </c:pt>
                <c:pt idx="21">
                  <c:v>4.9870124782354894</c:v>
                </c:pt>
                <c:pt idx="22">
                  <c:v>5.0510954305517997</c:v>
                </c:pt>
                <c:pt idx="23">
                  <c:v>5.6106755371286701</c:v>
                </c:pt>
                <c:pt idx="24">
                  <c:v>6.6809631456353902</c:v>
                </c:pt>
                <c:pt idx="25">
                  <c:v>9.0646179412619006</c:v>
                </c:pt>
                <c:pt idx="26">
                  <c:v>12.6803104518029</c:v>
                </c:pt>
                <c:pt idx="27">
                  <c:v>10.9273396811229</c:v>
                </c:pt>
                <c:pt idx="28">
                  <c:v>14.264027746922</c:v>
                </c:pt>
                <c:pt idx="29">
                  <c:v>5.1409898818241198</c:v>
                </c:pt>
                <c:pt idx="30">
                  <c:v>5.0927844533308901</c:v>
                </c:pt>
                <c:pt idx="31">
                  <c:v>4.9659025224641704</c:v>
                </c:pt>
                <c:pt idx="32">
                  <c:v>4.93999138033774</c:v>
                </c:pt>
                <c:pt idx="33">
                  <c:v>4.9368360576813606</c:v>
                </c:pt>
                <c:pt idx="34">
                  <c:v>4.9340727918334402</c:v>
                </c:pt>
                <c:pt idx="35">
                  <c:v>4.9300756361812699</c:v>
                </c:pt>
                <c:pt idx="36">
                  <c:v>4.9252572486581601</c:v>
                </c:pt>
                <c:pt idx="37">
                  <c:v>4.9016073531971198</c:v>
                </c:pt>
                <c:pt idx="38">
                  <c:v>4.8908219074197596</c:v>
                </c:pt>
                <c:pt idx="39">
                  <c:v>4.9115184871214002</c:v>
                </c:pt>
                <c:pt idx="40">
                  <c:v>4.90387687275937</c:v>
                </c:pt>
                <c:pt idx="41">
                  <c:v>4.8860576500307396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B1-42E0-B91D-894668739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750992"/>
        <c:axId val="1306480992"/>
      </c:lineChart>
      <c:lineChart>
        <c:grouping val="standard"/>
        <c:varyColors val="0"/>
        <c:ser>
          <c:idx val="4"/>
          <c:order val="3"/>
          <c:tx>
            <c:v>Electricity cost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'Decreased Demand 10%'!$D$2:$D$43</c:f>
              <c:numCache>
                <c:formatCode>0.00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324.22481548736198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298.12004939242598</c:v>
                </c:pt>
                <c:pt idx="18">
                  <c:v>294.79871859118498</c:v>
                </c:pt>
                <c:pt idx="19">
                  <c:v>286.72577104432298</c:v>
                </c:pt>
                <c:pt idx="20">
                  <c:v>291.567251908961</c:v>
                </c:pt>
                <c:pt idx="21">
                  <c:v>297.29637704033303</c:v>
                </c:pt>
                <c:pt idx="22">
                  <c:v>301.55846389750201</c:v>
                </c:pt>
                <c:pt idx="23">
                  <c:v>306.25073156147999</c:v>
                </c:pt>
                <c:pt idx="24">
                  <c:v>311.91837733166898</c:v>
                </c:pt>
                <c:pt idx="25">
                  <c:v>321.371430182133</c:v>
                </c:pt>
                <c:pt idx="26">
                  <c:v>330.45963377560702</c:v>
                </c:pt>
                <c:pt idx="27">
                  <c:v>341.92086574638103</c:v>
                </c:pt>
                <c:pt idx="28">
                  <c:v>360.60854167854802</c:v>
                </c:pt>
                <c:pt idx="29">
                  <c:v>369.54621916898702</c:v>
                </c:pt>
                <c:pt idx="30">
                  <c:v>359.476049534156</c:v>
                </c:pt>
                <c:pt idx="31">
                  <c:v>326.11877755441498</c:v>
                </c:pt>
                <c:pt idx="32">
                  <c:v>322.47222157901501</c:v>
                </c:pt>
                <c:pt idx="33">
                  <c:v>323.39717331697398</c:v>
                </c:pt>
                <c:pt idx="34">
                  <c:v>324.37957095874799</c:v>
                </c:pt>
                <c:pt idx="35">
                  <c:v>325.29048397908502</c:v>
                </c:pt>
                <c:pt idx="36">
                  <c:v>321.753407564734</c:v>
                </c:pt>
                <c:pt idx="37">
                  <c:v>322.69625399173799</c:v>
                </c:pt>
                <c:pt idx="38">
                  <c:v>323.62924233732002</c:v>
                </c:pt>
                <c:pt idx="39">
                  <c:v>327.98941043723897</c:v>
                </c:pt>
                <c:pt idx="40">
                  <c:v>327.74455307824701</c:v>
                </c:pt>
                <c:pt idx="41">
                  <c:v>327.64017029685499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B1-42E0-B91D-89466873961A}"/>
            </c:ext>
          </c:extLst>
        </c:ser>
        <c:ser>
          <c:idx val="0"/>
          <c:order val="4"/>
          <c:tx>
            <c:v>Electricity cost reference</c:v>
          </c:tx>
          <c:spPr>
            <a:ln w="38100" cap="rnd">
              <a:solidFill>
                <a:schemeClr val="accent1">
                  <a:alpha val="7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'Reference Run'!$B$2:$B$43</c:f>
              <c:numCache>
                <c:formatCode>General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298.11959583328201</c:v>
                </c:pt>
                <c:pt idx="18">
                  <c:v>294.798445985895</c:v>
                </c:pt>
                <c:pt idx="19">
                  <c:v>295.98480412094</c:v>
                </c:pt>
                <c:pt idx="20">
                  <c:v>298.32128085556201</c:v>
                </c:pt>
                <c:pt idx="21">
                  <c:v>300.242747663827</c:v>
                </c:pt>
                <c:pt idx="22">
                  <c:v>302.30888854554399</c:v>
                </c:pt>
                <c:pt idx="23">
                  <c:v>303.78018586637103</c:v>
                </c:pt>
                <c:pt idx="24">
                  <c:v>307.63164170814201</c:v>
                </c:pt>
                <c:pt idx="25">
                  <c:v>310.98770463003598</c:v>
                </c:pt>
                <c:pt idx="26">
                  <c:v>313.57734698629002</c:v>
                </c:pt>
                <c:pt idx="27">
                  <c:v>315.95840291711301</c:v>
                </c:pt>
                <c:pt idx="28">
                  <c:v>317.13808072785298</c:v>
                </c:pt>
                <c:pt idx="29">
                  <c:v>318.30946268808299</c:v>
                </c:pt>
                <c:pt idx="30">
                  <c:v>319.53288805218102</c:v>
                </c:pt>
                <c:pt idx="31">
                  <c:v>320.67288934760001</c:v>
                </c:pt>
                <c:pt idx="32">
                  <c:v>321.74305629217599</c:v>
                </c:pt>
                <c:pt idx="33">
                  <c:v>322.86987252873797</c:v>
                </c:pt>
                <c:pt idx="34">
                  <c:v>323.93617091670001</c:v>
                </c:pt>
                <c:pt idx="35">
                  <c:v>319.95736852661003</c:v>
                </c:pt>
                <c:pt idx="36">
                  <c:v>321.615182060037</c:v>
                </c:pt>
                <c:pt idx="37">
                  <c:v>322.09419837727398</c:v>
                </c:pt>
                <c:pt idx="38">
                  <c:v>322.91600824521203</c:v>
                </c:pt>
                <c:pt idx="39">
                  <c:v>327.28289243356198</c:v>
                </c:pt>
                <c:pt idx="40">
                  <c:v>326.84179855602503</c:v>
                </c:pt>
                <c:pt idx="41">
                  <c:v>327.02915811851398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B1-42E0-B91D-89466873961A}"/>
            </c:ext>
          </c:extLst>
        </c:ser>
        <c:ser>
          <c:idx val="2"/>
          <c:order val="5"/>
          <c:tx>
            <c:v>Electricity cost crisis</c:v>
          </c:tx>
          <c:spPr>
            <a:ln w="38100" cap="rnd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'Crisis Run'!$B$2:$B$43</c:f>
              <c:numCache>
                <c:formatCode>0.00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298.42192571850001</c:v>
                </c:pt>
                <c:pt idx="18">
                  <c:v>294.79871859118498</c:v>
                </c:pt>
                <c:pt idx="19">
                  <c:v>296.99643296829498</c:v>
                </c:pt>
                <c:pt idx="20">
                  <c:v>301.38221409315503</c:v>
                </c:pt>
                <c:pt idx="21">
                  <c:v>306.40456041047003</c:v>
                </c:pt>
                <c:pt idx="22">
                  <c:v>311.52165310791702</c:v>
                </c:pt>
                <c:pt idx="23">
                  <c:v>317.22613680109902</c:v>
                </c:pt>
                <c:pt idx="24">
                  <c:v>326.20940152367098</c:v>
                </c:pt>
                <c:pt idx="25">
                  <c:v>344.08288623247</c:v>
                </c:pt>
                <c:pt idx="26">
                  <c:v>489.11537995799802</c:v>
                </c:pt>
                <c:pt idx="27">
                  <c:v>364.35279313243399</c:v>
                </c:pt>
                <c:pt idx="28">
                  <c:v>488.60950791006098</c:v>
                </c:pt>
                <c:pt idx="29">
                  <c:v>332.64782533761002</c:v>
                </c:pt>
                <c:pt idx="30">
                  <c:v>332.41248738383098</c:v>
                </c:pt>
                <c:pt idx="31">
                  <c:v>324.83183478677302</c:v>
                </c:pt>
                <c:pt idx="32">
                  <c:v>321.86465408661297</c:v>
                </c:pt>
                <c:pt idx="33">
                  <c:v>322.93588180446</c:v>
                </c:pt>
                <c:pt idx="34">
                  <c:v>324.00878171639403</c:v>
                </c:pt>
                <c:pt idx="35">
                  <c:v>324.53672630878901</c:v>
                </c:pt>
                <c:pt idx="36">
                  <c:v>325.14349493148001</c:v>
                </c:pt>
                <c:pt idx="37">
                  <c:v>320.380260878782</c:v>
                </c:pt>
                <c:pt idx="38">
                  <c:v>321.43763910580202</c:v>
                </c:pt>
                <c:pt idx="39">
                  <c:v>327.15786868297999</c:v>
                </c:pt>
                <c:pt idx="40">
                  <c:v>327.204888358375</c:v>
                </c:pt>
                <c:pt idx="41">
                  <c:v>326.58297103367499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B1-42E0-B91D-894668739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372575"/>
        <c:axId val="1918860159"/>
      </c:lineChart>
      <c:catAx>
        <c:axId val="190875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648099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306480992"/>
        <c:scaling>
          <c:orientation val="minMax"/>
          <c:max val="18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CO2</a:t>
                </a:r>
                <a:r>
                  <a:rPr lang="de-DE" sz="1400" baseline="0"/>
                  <a:t> Emissions [Mt]</a:t>
                </a:r>
                <a:endParaRPr lang="de-DE" sz="1400"/>
              </a:p>
            </c:rich>
          </c:tx>
          <c:layout>
            <c:manualLayout>
              <c:xMode val="edge"/>
              <c:yMode val="edge"/>
              <c:x val="1.1225211755362879E-2"/>
              <c:y val="0.25109696653771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8750992"/>
        <c:crosses val="autoZero"/>
        <c:crossBetween val="between"/>
      </c:valAx>
      <c:valAx>
        <c:axId val="1918860159"/>
        <c:scaling>
          <c:orientation val="minMax"/>
          <c:max val="500"/>
          <c:min val="1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Electricity price [Euro/MWh]</a:t>
                </a:r>
              </a:p>
            </c:rich>
          </c:tx>
          <c:layout>
            <c:manualLayout>
              <c:xMode val="edge"/>
              <c:yMode val="edge"/>
              <c:x val="0.96812307041056878"/>
              <c:y val="0.24919275334485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6372575"/>
        <c:crosses val="max"/>
        <c:crossBetween val="between"/>
      </c:valAx>
      <c:catAx>
        <c:axId val="2036372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8860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9998324210690517E-2"/>
          <c:y val="0.90433219532340292"/>
          <c:w val="0.96132732309943214"/>
          <c:h val="9.5667804676597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5%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9259000632353758E-2"/>
          <c:y val="3.8303171783449615E-2"/>
          <c:w val="0.83538332573623342"/>
          <c:h val="0.81330059352337059"/>
        </c:manualLayout>
      </c:layout>
      <c:lineChart>
        <c:grouping val="standard"/>
        <c:varyColors val="0"/>
        <c:ser>
          <c:idx val="5"/>
          <c:order val="0"/>
          <c:tx>
            <c:v>CO2 emissions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'Decreased Demand 5%'!$C$2:$C$43</c:f>
              <c:numCache>
                <c:formatCode>0.00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4.69750343638594</c:v>
                </c:pt>
                <c:pt idx="18">
                  <c:v>4.7703644557096796</c:v>
                </c:pt>
                <c:pt idx="19">
                  <c:v>4.79429908009371</c:v>
                </c:pt>
                <c:pt idx="20">
                  <c:v>4.9076621619893501</c:v>
                </c:pt>
                <c:pt idx="21">
                  <c:v>4.9338091305637706</c:v>
                </c:pt>
                <c:pt idx="22">
                  <c:v>4.9676624880808093</c:v>
                </c:pt>
                <c:pt idx="23">
                  <c:v>5.0416179342449396</c:v>
                </c:pt>
                <c:pt idx="24">
                  <c:v>5.5598601240132499</c:v>
                </c:pt>
                <c:pt idx="25">
                  <c:v>6.6631062769595601</c:v>
                </c:pt>
                <c:pt idx="26">
                  <c:v>8.5674053748982093</c:v>
                </c:pt>
                <c:pt idx="27">
                  <c:v>11.9435758367063</c:v>
                </c:pt>
                <c:pt idx="28">
                  <c:v>7.7454942388879697</c:v>
                </c:pt>
                <c:pt idx="29">
                  <c:v>9.5175596338226605</c:v>
                </c:pt>
                <c:pt idx="30">
                  <c:v>6.7347571325423203</c:v>
                </c:pt>
                <c:pt idx="31">
                  <c:v>5.6662145094984506</c:v>
                </c:pt>
                <c:pt idx="32">
                  <c:v>4.9163910085948404</c:v>
                </c:pt>
                <c:pt idx="33">
                  <c:v>4.8937595613683103</c:v>
                </c:pt>
                <c:pt idx="34">
                  <c:v>4.8919533864333298</c:v>
                </c:pt>
                <c:pt idx="35">
                  <c:v>4.8888554333975405</c:v>
                </c:pt>
                <c:pt idx="36">
                  <c:v>4.8851110518362901</c:v>
                </c:pt>
                <c:pt idx="37">
                  <c:v>4.7528705138456999</c:v>
                </c:pt>
                <c:pt idx="38">
                  <c:v>4.6893204650432194</c:v>
                </c:pt>
                <c:pt idx="39">
                  <c:v>4.8587740484246504</c:v>
                </c:pt>
                <c:pt idx="40">
                  <c:v>4.81544770734381</c:v>
                </c:pt>
                <c:pt idx="41">
                  <c:v>4.8655505814786393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87-4AC6-8F00-982DE1288BF3}"/>
            </c:ext>
          </c:extLst>
        </c:ser>
        <c:ser>
          <c:idx val="1"/>
          <c:order val="1"/>
          <c:tx>
            <c:v>CO2 emissions reference</c:v>
          </c:tx>
          <c:spPr>
            <a:ln w="38100" cap="rnd">
              <a:solidFill>
                <a:schemeClr val="accent2">
                  <a:alpha val="7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'[2]Reference run'!$A$2:$A$43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'Reference Run'!$D$2:$D$43</c:f>
              <c:numCache>
                <c:formatCode>General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4.6977824038706402</c:v>
                </c:pt>
                <c:pt idx="18">
                  <c:v>4.7709272273602403</c:v>
                </c:pt>
                <c:pt idx="19">
                  <c:v>4.8825313003992097</c:v>
                </c:pt>
                <c:pt idx="20">
                  <c:v>4.9200370254510899</c:v>
                </c:pt>
                <c:pt idx="21">
                  <c:v>4.9414209012709396</c:v>
                </c:pt>
                <c:pt idx="22">
                  <c:v>4.9454244648204897</c:v>
                </c:pt>
                <c:pt idx="23">
                  <c:v>4.9491997687566602</c:v>
                </c:pt>
                <c:pt idx="24">
                  <c:v>4.9498218706851302</c:v>
                </c:pt>
                <c:pt idx="25">
                  <c:v>4.9505424213067499</c:v>
                </c:pt>
                <c:pt idx="26">
                  <c:v>4.9533595427138799</c:v>
                </c:pt>
                <c:pt idx="27">
                  <c:v>4.9536752977288101</c:v>
                </c:pt>
                <c:pt idx="28">
                  <c:v>4.9512547744909297</c:v>
                </c:pt>
                <c:pt idx="29">
                  <c:v>4.9490007841979997</c:v>
                </c:pt>
                <c:pt idx="30">
                  <c:v>4.9471698254958003</c:v>
                </c:pt>
                <c:pt idx="31">
                  <c:v>4.9440217516837501</c:v>
                </c:pt>
                <c:pt idx="32">
                  <c:v>4.9407518628526201</c:v>
                </c:pt>
                <c:pt idx="33">
                  <c:v>4.9372216388332903</c:v>
                </c:pt>
                <c:pt idx="34">
                  <c:v>4.9337966942198603</c:v>
                </c:pt>
                <c:pt idx="35">
                  <c:v>4.9083486011934401</c:v>
                </c:pt>
                <c:pt idx="36">
                  <c:v>4.9056026473935601</c:v>
                </c:pt>
                <c:pt idx="37">
                  <c:v>4.90213288808848</c:v>
                </c:pt>
                <c:pt idx="38">
                  <c:v>4.8994943488948604</c:v>
                </c:pt>
                <c:pt idx="39">
                  <c:v>4.9120687252863995</c:v>
                </c:pt>
                <c:pt idx="40">
                  <c:v>4.9037551385528095</c:v>
                </c:pt>
                <c:pt idx="41">
                  <c:v>4.8964082455278994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87-4AC6-8F00-982DE1288BF3}"/>
            </c:ext>
          </c:extLst>
        </c:ser>
        <c:ser>
          <c:idx val="3"/>
          <c:order val="2"/>
          <c:tx>
            <c:v>CO2 emissions crisis</c:v>
          </c:tx>
          <c:spPr>
            <a:ln w="38100" cap="rnd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'[2]Crisis only run'!$A$2:$A$43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'Crisis Run'!$D$2:$D$43</c:f>
              <c:numCache>
                <c:formatCode>0.00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4.69750343638594</c:v>
                </c:pt>
                <c:pt idx="18">
                  <c:v>4.7703644557096796</c:v>
                </c:pt>
                <c:pt idx="19">
                  <c:v>4.8891567389208896</c:v>
                </c:pt>
                <c:pt idx="20">
                  <c:v>4.9422139352874694</c:v>
                </c:pt>
                <c:pt idx="21">
                  <c:v>4.9870124782354894</c:v>
                </c:pt>
                <c:pt idx="22">
                  <c:v>5.0510954305517997</c:v>
                </c:pt>
                <c:pt idx="23">
                  <c:v>5.6106755371286701</c:v>
                </c:pt>
                <c:pt idx="24">
                  <c:v>6.6809631456353902</c:v>
                </c:pt>
                <c:pt idx="25">
                  <c:v>9.0646179412619006</c:v>
                </c:pt>
                <c:pt idx="26">
                  <c:v>12.6803104518029</c:v>
                </c:pt>
                <c:pt idx="27">
                  <c:v>10.9273396811229</c:v>
                </c:pt>
                <c:pt idx="28">
                  <c:v>14.264027746922</c:v>
                </c:pt>
                <c:pt idx="29">
                  <c:v>5.1409898818241198</c:v>
                </c:pt>
                <c:pt idx="30">
                  <c:v>5.0927844533308901</c:v>
                </c:pt>
                <c:pt idx="31">
                  <c:v>4.9659025224641704</c:v>
                </c:pt>
                <c:pt idx="32">
                  <c:v>4.93999138033774</c:v>
                </c:pt>
                <c:pt idx="33">
                  <c:v>4.9368360576813606</c:v>
                </c:pt>
                <c:pt idx="34">
                  <c:v>4.9340727918334402</c:v>
                </c:pt>
                <c:pt idx="35">
                  <c:v>4.9300756361812699</c:v>
                </c:pt>
                <c:pt idx="36">
                  <c:v>4.9252572486581601</c:v>
                </c:pt>
                <c:pt idx="37">
                  <c:v>4.9016073531971198</c:v>
                </c:pt>
                <c:pt idx="38">
                  <c:v>4.8908219074197596</c:v>
                </c:pt>
                <c:pt idx="39">
                  <c:v>4.9115184871214002</c:v>
                </c:pt>
                <c:pt idx="40">
                  <c:v>4.90387687275937</c:v>
                </c:pt>
                <c:pt idx="41">
                  <c:v>4.8860576500307396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87-4AC6-8F00-982DE1288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750992"/>
        <c:axId val="1306480992"/>
      </c:lineChart>
      <c:lineChart>
        <c:grouping val="standard"/>
        <c:varyColors val="0"/>
        <c:ser>
          <c:idx val="4"/>
          <c:order val="3"/>
          <c:tx>
            <c:v>Electricity cost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'Decreased Demand 5%'!$D$2:$D$43</c:f>
              <c:numCache>
                <c:formatCode>0.00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324.22481548736198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298.12004939242598</c:v>
                </c:pt>
                <c:pt idx="18">
                  <c:v>294.79871859118498</c:v>
                </c:pt>
                <c:pt idx="19">
                  <c:v>292.25798648414798</c:v>
                </c:pt>
                <c:pt idx="20">
                  <c:v>297.084049430064</c:v>
                </c:pt>
                <c:pt idx="21">
                  <c:v>301.42747536407899</c:v>
                </c:pt>
                <c:pt idx="22">
                  <c:v>306.91457822349099</c:v>
                </c:pt>
                <c:pt idx="23">
                  <c:v>310.152882448409</c:v>
                </c:pt>
                <c:pt idx="24">
                  <c:v>319.387365110605</c:v>
                </c:pt>
                <c:pt idx="25">
                  <c:v>328.62073857908899</c:v>
                </c:pt>
                <c:pt idx="26">
                  <c:v>341.03265323684298</c:v>
                </c:pt>
                <c:pt idx="27">
                  <c:v>479.984987070182</c:v>
                </c:pt>
                <c:pt idx="28">
                  <c:v>346.758073252006</c:v>
                </c:pt>
                <c:pt idx="29">
                  <c:v>362.75226072312103</c:v>
                </c:pt>
                <c:pt idx="30">
                  <c:v>343.97464841896499</c:v>
                </c:pt>
                <c:pt idx="31">
                  <c:v>335.86515199745202</c:v>
                </c:pt>
                <c:pt idx="32">
                  <c:v>325.21844303753198</c:v>
                </c:pt>
                <c:pt idx="33">
                  <c:v>321.41489077924598</c:v>
                </c:pt>
                <c:pt idx="34">
                  <c:v>322.63562783905502</c:v>
                </c:pt>
                <c:pt idx="35">
                  <c:v>323.48352357988199</c:v>
                </c:pt>
                <c:pt idx="36">
                  <c:v>324.26872866923401</c:v>
                </c:pt>
                <c:pt idx="37">
                  <c:v>318.46373720271998</c:v>
                </c:pt>
                <c:pt idx="38">
                  <c:v>319.65294977104702</c:v>
                </c:pt>
                <c:pt idx="39">
                  <c:v>325.97351186640799</c:v>
                </c:pt>
                <c:pt idx="40">
                  <c:v>324.50007150407799</c:v>
                </c:pt>
                <c:pt idx="41">
                  <c:v>330.30611282340101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87-4AC6-8F00-982DE1288BF3}"/>
            </c:ext>
          </c:extLst>
        </c:ser>
        <c:ser>
          <c:idx val="0"/>
          <c:order val="4"/>
          <c:tx>
            <c:v>Electricity cost reference</c:v>
          </c:tx>
          <c:spPr>
            <a:ln w="38100" cap="rnd">
              <a:solidFill>
                <a:schemeClr val="accent1">
                  <a:alpha val="7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'Reference Run'!$B$2:$B$43</c:f>
              <c:numCache>
                <c:formatCode>General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298.11959583328201</c:v>
                </c:pt>
                <c:pt idx="18">
                  <c:v>294.798445985895</c:v>
                </c:pt>
                <c:pt idx="19">
                  <c:v>295.98480412094</c:v>
                </c:pt>
                <c:pt idx="20">
                  <c:v>298.32128085556201</c:v>
                </c:pt>
                <c:pt idx="21">
                  <c:v>300.242747663827</c:v>
                </c:pt>
                <c:pt idx="22">
                  <c:v>302.30888854554399</c:v>
                </c:pt>
                <c:pt idx="23">
                  <c:v>303.78018586637103</c:v>
                </c:pt>
                <c:pt idx="24">
                  <c:v>307.63164170814201</c:v>
                </c:pt>
                <c:pt idx="25">
                  <c:v>310.98770463003598</c:v>
                </c:pt>
                <c:pt idx="26">
                  <c:v>313.57734698629002</c:v>
                </c:pt>
                <c:pt idx="27">
                  <c:v>315.95840291711301</c:v>
                </c:pt>
                <c:pt idx="28">
                  <c:v>317.13808072785298</c:v>
                </c:pt>
                <c:pt idx="29">
                  <c:v>318.30946268808299</c:v>
                </c:pt>
                <c:pt idx="30">
                  <c:v>319.53288805218102</c:v>
                </c:pt>
                <c:pt idx="31">
                  <c:v>320.67288934760001</c:v>
                </c:pt>
                <c:pt idx="32">
                  <c:v>321.74305629217599</c:v>
                </c:pt>
                <c:pt idx="33">
                  <c:v>322.86987252873797</c:v>
                </c:pt>
                <c:pt idx="34">
                  <c:v>323.93617091670001</c:v>
                </c:pt>
                <c:pt idx="35">
                  <c:v>319.95736852661003</c:v>
                </c:pt>
                <c:pt idx="36">
                  <c:v>321.615182060037</c:v>
                </c:pt>
                <c:pt idx="37">
                  <c:v>322.09419837727398</c:v>
                </c:pt>
                <c:pt idx="38">
                  <c:v>322.91600824521203</c:v>
                </c:pt>
                <c:pt idx="39">
                  <c:v>327.28289243356198</c:v>
                </c:pt>
                <c:pt idx="40">
                  <c:v>326.84179855602503</c:v>
                </c:pt>
                <c:pt idx="41">
                  <c:v>327.02915811851398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87-4AC6-8F00-982DE1288BF3}"/>
            </c:ext>
          </c:extLst>
        </c:ser>
        <c:ser>
          <c:idx val="2"/>
          <c:order val="5"/>
          <c:tx>
            <c:v>Electricity cost crisis</c:v>
          </c:tx>
          <c:spPr>
            <a:ln w="38100" cap="rnd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'Crisis Run'!$B$2:$B$43</c:f>
              <c:numCache>
                <c:formatCode>0.00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298.42192571850001</c:v>
                </c:pt>
                <c:pt idx="18">
                  <c:v>294.79871859118498</c:v>
                </c:pt>
                <c:pt idx="19">
                  <c:v>296.99643296829498</c:v>
                </c:pt>
                <c:pt idx="20">
                  <c:v>301.38221409315503</c:v>
                </c:pt>
                <c:pt idx="21">
                  <c:v>306.40456041047003</c:v>
                </c:pt>
                <c:pt idx="22">
                  <c:v>311.52165310791702</c:v>
                </c:pt>
                <c:pt idx="23">
                  <c:v>317.22613680109902</c:v>
                </c:pt>
                <c:pt idx="24">
                  <c:v>326.20940152367098</c:v>
                </c:pt>
                <c:pt idx="25">
                  <c:v>344.08288623247</c:v>
                </c:pt>
                <c:pt idx="26">
                  <c:v>489.11537995799802</c:v>
                </c:pt>
                <c:pt idx="27">
                  <c:v>364.35279313243399</c:v>
                </c:pt>
                <c:pt idx="28">
                  <c:v>488.60950791006098</c:v>
                </c:pt>
                <c:pt idx="29">
                  <c:v>332.64782533761002</c:v>
                </c:pt>
                <c:pt idx="30">
                  <c:v>332.41248738383098</c:v>
                </c:pt>
                <c:pt idx="31">
                  <c:v>324.83183478677302</c:v>
                </c:pt>
                <c:pt idx="32">
                  <c:v>321.86465408661297</c:v>
                </c:pt>
                <c:pt idx="33">
                  <c:v>322.93588180446</c:v>
                </c:pt>
                <c:pt idx="34">
                  <c:v>324.00878171639403</c:v>
                </c:pt>
                <c:pt idx="35">
                  <c:v>324.53672630878901</c:v>
                </c:pt>
                <c:pt idx="36">
                  <c:v>325.14349493148001</c:v>
                </c:pt>
                <c:pt idx="37">
                  <c:v>320.380260878782</c:v>
                </c:pt>
                <c:pt idx="38">
                  <c:v>321.43763910580202</c:v>
                </c:pt>
                <c:pt idx="39">
                  <c:v>327.15786868297999</c:v>
                </c:pt>
                <c:pt idx="40">
                  <c:v>327.204888358375</c:v>
                </c:pt>
                <c:pt idx="41">
                  <c:v>326.58297103367499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87-4AC6-8F00-982DE1288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372575"/>
        <c:axId val="1918860159"/>
      </c:lineChart>
      <c:catAx>
        <c:axId val="190875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648099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306480992"/>
        <c:scaling>
          <c:orientation val="minMax"/>
          <c:max val="18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CO2</a:t>
                </a:r>
                <a:r>
                  <a:rPr lang="de-DE" sz="1400" baseline="0"/>
                  <a:t> Emissions [Mt]</a:t>
                </a:r>
                <a:endParaRPr lang="de-DE" sz="1400"/>
              </a:p>
            </c:rich>
          </c:tx>
          <c:layout>
            <c:manualLayout>
              <c:xMode val="edge"/>
              <c:yMode val="edge"/>
              <c:x val="1.1225211755362879E-2"/>
              <c:y val="0.25109696653771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8750992"/>
        <c:crosses val="autoZero"/>
        <c:crossBetween val="between"/>
      </c:valAx>
      <c:valAx>
        <c:axId val="1918860159"/>
        <c:scaling>
          <c:orientation val="minMax"/>
          <c:max val="500"/>
          <c:min val="1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Electricity price [Euro/MWh]</a:t>
                </a:r>
              </a:p>
            </c:rich>
          </c:tx>
          <c:layout>
            <c:manualLayout>
              <c:xMode val="edge"/>
              <c:yMode val="edge"/>
              <c:x val="0.96812307041056878"/>
              <c:y val="0.24919275334485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6372575"/>
        <c:crosses val="max"/>
        <c:crossBetween val="between"/>
      </c:valAx>
      <c:catAx>
        <c:axId val="2036372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8860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9998324210690517E-2"/>
          <c:y val="0.90433219532340292"/>
          <c:w val="0.96132732309943214"/>
          <c:h val="9.5667804676597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866361595769659E-2"/>
          <c:y val="3.8303171783449615E-2"/>
          <c:w val="0.83777596477281768"/>
          <c:h val="0.81330059352337059"/>
        </c:manualLayout>
      </c:layout>
      <c:lineChart>
        <c:grouping val="standard"/>
        <c:varyColors val="0"/>
        <c:ser>
          <c:idx val="5"/>
          <c:order val="0"/>
          <c:tx>
            <c:v>CO2 emissions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'Increased Lifetime'!$C$2:$C$43</c:f>
              <c:numCache>
                <c:formatCode>0.00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4.69750343638594</c:v>
                </c:pt>
                <c:pt idx="18">
                  <c:v>4.7703644557096796</c:v>
                </c:pt>
                <c:pt idx="19">
                  <c:v>4.8891567389208896</c:v>
                </c:pt>
                <c:pt idx="20">
                  <c:v>4.9423566421981002</c:v>
                </c:pt>
                <c:pt idx="21">
                  <c:v>4.9740129605420602</c:v>
                </c:pt>
                <c:pt idx="22">
                  <c:v>5.0514768071591902</c:v>
                </c:pt>
                <c:pt idx="23">
                  <c:v>5.0681793703480595</c:v>
                </c:pt>
                <c:pt idx="24">
                  <c:v>5.8573415316536703</c:v>
                </c:pt>
                <c:pt idx="25">
                  <c:v>6.6570218647209503</c:v>
                </c:pt>
                <c:pt idx="26">
                  <c:v>7.95987353773707</c:v>
                </c:pt>
                <c:pt idx="27">
                  <c:v>9.9970943655824911</c:v>
                </c:pt>
                <c:pt idx="28">
                  <c:v>12.1207601824919</c:v>
                </c:pt>
                <c:pt idx="29">
                  <c:v>10.4850289231443</c:v>
                </c:pt>
                <c:pt idx="30">
                  <c:v>6.2714624122204503</c:v>
                </c:pt>
                <c:pt idx="31">
                  <c:v>5.2512671059852396</c:v>
                </c:pt>
                <c:pt idx="32">
                  <c:v>4.9418474949313902</c:v>
                </c:pt>
                <c:pt idx="33">
                  <c:v>4.9173973616395994</c:v>
                </c:pt>
                <c:pt idx="34">
                  <c:v>4.91536480826068</c:v>
                </c:pt>
                <c:pt idx="35">
                  <c:v>4.91225681065914</c:v>
                </c:pt>
                <c:pt idx="36">
                  <c:v>4.9087378089673104</c:v>
                </c:pt>
                <c:pt idx="37">
                  <c:v>4.8751446490809895</c:v>
                </c:pt>
                <c:pt idx="38">
                  <c:v>4.8616793621797303</c:v>
                </c:pt>
                <c:pt idx="39">
                  <c:v>4.8958352107965606</c:v>
                </c:pt>
                <c:pt idx="40">
                  <c:v>4.8776472175030898</c:v>
                </c:pt>
                <c:pt idx="41">
                  <c:v>4.84959848709999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7-4AEF-A77A-2EB8E0FF6E85}"/>
            </c:ext>
          </c:extLst>
        </c:ser>
        <c:ser>
          <c:idx val="1"/>
          <c:order val="1"/>
          <c:tx>
            <c:v>CO2 emissions reference</c:v>
          </c:tx>
          <c:spPr>
            <a:ln w="38100" cap="rnd">
              <a:solidFill>
                <a:schemeClr val="accent2">
                  <a:alpha val="7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'[2]Reference run'!$A$2:$A$43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'Reference Run'!$D$2:$D$43</c:f>
              <c:numCache>
                <c:formatCode>General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4.6977824038706402</c:v>
                </c:pt>
                <c:pt idx="18">
                  <c:v>4.7709272273602403</c:v>
                </c:pt>
                <c:pt idx="19">
                  <c:v>4.8825313003992097</c:v>
                </c:pt>
                <c:pt idx="20">
                  <c:v>4.9200370254510899</c:v>
                </c:pt>
                <c:pt idx="21">
                  <c:v>4.9414209012709396</c:v>
                </c:pt>
                <c:pt idx="22">
                  <c:v>4.9454244648204897</c:v>
                </c:pt>
                <c:pt idx="23">
                  <c:v>4.9491997687566602</c:v>
                </c:pt>
                <c:pt idx="24">
                  <c:v>4.9498218706851302</c:v>
                </c:pt>
                <c:pt idx="25">
                  <c:v>4.9505424213067499</c:v>
                </c:pt>
                <c:pt idx="26">
                  <c:v>4.9533595427138799</c:v>
                </c:pt>
                <c:pt idx="27">
                  <c:v>4.9536752977288101</c:v>
                </c:pt>
                <c:pt idx="28">
                  <c:v>4.9512547744909297</c:v>
                </c:pt>
                <c:pt idx="29">
                  <c:v>4.9490007841979997</c:v>
                </c:pt>
                <c:pt idx="30">
                  <c:v>4.9471698254958003</c:v>
                </c:pt>
                <c:pt idx="31">
                  <c:v>4.9440217516837501</c:v>
                </c:pt>
                <c:pt idx="32">
                  <c:v>4.9407518628526201</c:v>
                </c:pt>
                <c:pt idx="33">
                  <c:v>4.9372216388332903</c:v>
                </c:pt>
                <c:pt idx="34">
                  <c:v>4.9337966942198603</c:v>
                </c:pt>
                <c:pt idx="35">
                  <c:v>4.9083486011934401</c:v>
                </c:pt>
                <c:pt idx="36">
                  <c:v>4.9056026473935601</c:v>
                </c:pt>
                <c:pt idx="37">
                  <c:v>4.90213288808848</c:v>
                </c:pt>
                <c:pt idx="38">
                  <c:v>4.8994943488948604</c:v>
                </c:pt>
                <c:pt idx="39">
                  <c:v>4.9120687252863995</c:v>
                </c:pt>
                <c:pt idx="40">
                  <c:v>4.9037551385528095</c:v>
                </c:pt>
                <c:pt idx="41">
                  <c:v>4.8964082455278994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B7-4AEF-A77A-2EB8E0FF6E85}"/>
            </c:ext>
          </c:extLst>
        </c:ser>
        <c:ser>
          <c:idx val="3"/>
          <c:order val="2"/>
          <c:tx>
            <c:v>CO2 emissions crisis</c:v>
          </c:tx>
          <c:spPr>
            <a:ln w="38100" cap="rnd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'[2]Crisis only run'!$A$2:$A$43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'Crisis Run'!$D$2:$D$43</c:f>
              <c:numCache>
                <c:formatCode>0.00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4.69750343638594</c:v>
                </c:pt>
                <c:pt idx="18">
                  <c:v>4.7703644557096796</c:v>
                </c:pt>
                <c:pt idx="19">
                  <c:v>4.8891567389208896</c:v>
                </c:pt>
                <c:pt idx="20">
                  <c:v>4.9422139352874694</c:v>
                </c:pt>
                <c:pt idx="21">
                  <c:v>4.9870124782354894</c:v>
                </c:pt>
                <c:pt idx="22">
                  <c:v>5.0510954305517997</c:v>
                </c:pt>
                <c:pt idx="23">
                  <c:v>5.6106755371286701</c:v>
                </c:pt>
                <c:pt idx="24">
                  <c:v>6.6809631456353902</c:v>
                </c:pt>
                <c:pt idx="25">
                  <c:v>9.0646179412619006</c:v>
                </c:pt>
                <c:pt idx="26">
                  <c:v>12.6803104518029</c:v>
                </c:pt>
                <c:pt idx="27">
                  <c:v>10.9273396811229</c:v>
                </c:pt>
                <c:pt idx="28">
                  <c:v>14.264027746922</c:v>
                </c:pt>
                <c:pt idx="29">
                  <c:v>5.1409898818241198</c:v>
                </c:pt>
                <c:pt idx="30">
                  <c:v>5.0927844533308901</c:v>
                </c:pt>
                <c:pt idx="31">
                  <c:v>4.9659025224641704</c:v>
                </c:pt>
                <c:pt idx="32">
                  <c:v>4.93999138033774</c:v>
                </c:pt>
                <c:pt idx="33">
                  <c:v>4.9368360576813606</c:v>
                </c:pt>
                <c:pt idx="34">
                  <c:v>4.9340727918334402</c:v>
                </c:pt>
                <c:pt idx="35">
                  <c:v>4.9300756361812699</c:v>
                </c:pt>
                <c:pt idx="36">
                  <c:v>4.9252572486581601</c:v>
                </c:pt>
                <c:pt idx="37">
                  <c:v>4.9016073531971198</c:v>
                </c:pt>
                <c:pt idx="38">
                  <c:v>4.8908219074197596</c:v>
                </c:pt>
                <c:pt idx="39">
                  <c:v>4.9115184871214002</c:v>
                </c:pt>
                <c:pt idx="40">
                  <c:v>4.90387687275937</c:v>
                </c:pt>
                <c:pt idx="41">
                  <c:v>4.8860576500307396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B7-4AEF-A77A-2EB8E0FF6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750992"/>
        <c:axId val="1306480992"/>
      </c:lineChart>
      <c:lineChart>
        <c:grouping val="standard"/>
        <c:varyColors val="0"/>
        <c:ser>
          <c:idx val="4"/>
          <c:order val="3"/>
          <c:tx>
            <c:v>Electricity cost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'Increased Lifetime'!$D$2:$D$43</c:f>
              <c:numCache>
                <c:formatCode>0.00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298.12004939242598</c:v>
                </c:pt>
                <c:pt idx="18">
                  <c:v>294.79871859118498</c:v>
                </c:pt>
                <c:pt idx="19">
                  <c:v>296.84466967345702</c:v>
                </c:pt>
                <c:pt idx="20">
                  <c:v>301.32518512438401</c:v>
                </c:pt>
                <c:pt idx="21">
                  <c:v>305.393815046123</c:v>
                </c:pt>
                <c:pt idx="22">
                  <c:v>309.62508963485402</c:v>
                </c:pt>
                <c:pt idx="23">
                  <c:v>313.227385874319</c:v>
                </c:pt>
                <c:pt idx="24">
                  <c:v>321.19402679026001</c:v>
                </c:pt>
                <c:pt idx="25">
                  <c:v>329.21943024021999</c:v>
                </c:pt>
                <c:pt idx="26">
                  <c:v>340.14422592490598</c:v>
                </c:pt>
                <c:pt idx="27">
                  <c:v>359.205221425682</c:v>
                </c:pt>
                <c:pt idx="28">
                  <c:v>372.839696563514</c:v>
                </c:pt>
                <c:pt idx="29">
                  <c:v>359.37878844357903</c:v>
                </c:pt>
                <c:pt idx="30">
                  <c:v>340.96172879793397</c:v>
                </c:pt>
                <c:pt idx="31">
                  <c:v>333.67230971413102</c:v>
                </c:pt>
                <c:pt idx="32">
                  <c:v>325.21475410175202</c:v>
                </c:pt>
                <c:pt idx="33">
                  <c:v>321.55303952962203</c:v>
                </c:pt>
                <c:pt idx="34">
                  <c:v>322.58743964506903</c:v>
                </c:pt>
                <c:pt idx="35">
                  <c:v>323.75369628490103</c:v>
                </c:pt>
                <c:pt idx="36">
                  <c:v>324.55173425092698</c:v>
                </c:pt>
                <c:pt idx="37">
                  <c:v>321.00663654117801</c:v>
                </c:pt>
                <c:pt idx="38">
                  <c:v>321.82143659334201</c:v>
                </c:pt>
                <c:pt idx="39">
                  <c:v>326.53617673618101</c:v>
                </c:pt>
                <c:pt idx="40">
                  <c:v>326.45062835153999</c:v>
                </c:pt>
                <c:pt idx="41">
                  <c:v>325.711657214627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21B7-4AEF-A77A-2EB8E0FF6E85}"/>
            </c:ext>
          </c:extLst>
        </c:ser>
        <c:ser>
          <c:idx val="0"/>
          <c:order val="4"/>
          <c:tx>
            <c:v>Electricity cost reference</c:v>
          </c:tx>
          <c:spPr>
            <a:ln w="38100" cap="rnd">
              <a:solidFill>
                <a:schemeClr val="accent1">
                  <a:alpha val="7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'Reference Run'!$B$2:$B$43</c:f>
              <c:numCache>
                <c:formatCode>General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298.11959583328201</c:v>
                </c:pt>
                <c:pt idx="18">
                  <c:v>294.798445985895</c:v>
                </c:pt>
                <c:pt idx="19">
                  <c:v>295.98480412094</c:v>
                </c:pt>
                <c:pt idx="20">
                  <c:v>298.32128085556201</c:v>
                </c:pt>
                <c:pt idx="21">
                  <c:v>300.242747663827</c:v>
                </c:pt>
                <c:pt idx="22">
                  <c:v>302.30888854554399</c:v>
                </c:pt>
                <c:pt idx="23">
                  <c:v>303.78018586637103</c:v>
                </c:pt>
                <c:pt idx="24">
                  <c:v>307.63164170814201</c:v>
                </c:pt>
                <c:pt idx="25">
                  <c:v>310.98770463003598</c:v>
                </c:pt>
                <c:pt idx="26">
                  <c:v>313.57734698629002</c:v>
                </c:pt>
                <c:pt idx="27">
                  <c:v>315.95840291711301</c:v>
                </c:pt>
                <c:pt idx="28">
                  <c:v>317.13808072785298</c:v>
                </c:pt>
                <c:pt idx="29">
                  <c:v>318.30946268808299</c:v>
                </c:pt>
                <c:pt idx="30">
                  <c:v>319.53288805218102</c:v>
                </c:pt>
                <c:pt idx="31">
                  <c:v>320.67288934760001</c:v>
                </c:pt>
                <c:pt idx="32">
                  <c:v>321.74305629217599</c:v>
                </c:pt>
                <c:pt idx="33">
                  <c:v>322.86987252873797</c:v>
                </c:pt>
                <c:pt idx="34">
                  <c:v>323.93617091670001</c:v>
                </c:pt>
                <c:pt idx="35">
                  <c:v>319.95736852661003</c:v>
                </c:pt>
                <c:pt idx="36">
                  <c:v>321.615182060037</c:v>
                </c:pt>
                <c:pt idx="37">
                  <c:v>322.09419837727398</c:v>
                </c:pt>
                <c:pt idx="38">
                  <c:v>322.91600824521203</c:v>
                </c:pt>
                <c:pt idx="39">
                  <c:v>327.28289243356198</c:v>
                </c:pt>
                <c:pt idx="40">
                  <c:v>326.84179855602503</c:v>
                </c:pt>
                <c:pt idx="41">
                  <c:v>327.02915811851398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1B7-4AEF-A77A-2EB8E0FF6E85}"/>
            </c:ext>
          </c:extLst>
        </c:ser>
        <c:ser>
          <c:idx val="2"/>
          <c:order val="5"/>
          <c:tx>
            <c:v>Electricity cost crisis</c:v>
          </c:tx>
          <c:spPr>
            <a:ln w="38100" cap="rnd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'[2]Governmental secureties'!$A$2:$A$43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'Crisis Run'!$B$2:$B$43</c:f>
              <c:numCache>
                <c:formatCode>0.00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298.42192571850001</c:v>
                </c:pt>
                <c:pt idx="18">
                  <c:v>294.79871859118498</c:v>
                </c:pt>
                <c:pt idx="19">
                  <c:v>296.99643296829498</c:v>
                </c:pt>
                <c:pt idx="20">
                  <c:v>301.38221409315503</c:v>
                </c:pt>
                <c:pt idx="21">
                  <c:v>306.40456041047003</c:v>
                </c:pt>
                <c:pt idx="22">
                  <c:v>311.52165310791702</c:v>
                </c:pt>
                <c:pt idx="23">
                  <c:v>317.22613680109902</c:v>
                </c:pt>
                <c:pt idx="24">
                  <c:v>326.20940152367098</c:v>
                </c:pt>
                <c:pt idx="25">
                  <c:v>344.08288623247</c:v>
                </c:pt>
                <c:pt idx="26">
                  <c:v>489.11537995799802</c:v>
                </c:pt>
                <c:pt idx="27">
                  <c:v>364.35279313243399</c:v>
                </c:pt>
                <c:pt idx="28">
                  <c:v>488.60950791006098</c:v>
                </c:pt>
                <c:pt idx="29">
                  <c:v>332.64782533761002</c:v>
                </c:pt>
                <c:pt idx="30">
                  <c:v>332.41248738383098</c:v>
                </c:pt>
                <c:pt idx="31">
                  <c:v>324.83183478677302</c:v>
                </c:pt>
                <c:pt idx="32">
                  <c:v>321.86465408661297</c:v>
                </c:pt>
                <c:pt idx="33">
                  <c:v>322.93588180446</c:v>
                </c:pt>
                <c:pt idx="34">
                  <c:v>324.00878171639403</c:v>
                </c:pt>
                <c:pt idx="35">
                  <c:v>324.53672630878901</c:v>
                </c:pt>
                <c:pt idx="36">
                  <c:v>325.14349493148001</c:v>
                </c:pt>
                <c:pt idx="37">
                  <c:v>320.380260878782</c:v>
                </c:pt>
                <c:pt idx="38">
                  <c:v>321.43763910580202</c:v>
                </c:pt>
                <c:pt idx="39">
                  <c:v>327.15786868297999</c:v>
                </c:pt>
                <c:pt idx="40">
                  <c:v>327.204888358375</c:v>
                </c:pt>
                <c:pt idx="41">
                  <c:v>326.58297103367499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21B7-4AEF-A77A-2EB8E0FF6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372575"/>
        <c:axId val="1918860159"/>
      </c:lineChart>
      <c:catAx>
        <c:axId val="190875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648099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306480992"/>
        <c:scaling>
          <c:orientation val="minMax"/>
          <c:max val="15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CO2</a:t>
                </a:r>
                <a:r>
                  <a:rPr lang="de-DE" sz="1400" baseline="0"/>
                  <a:t> Emissions [Mt]</a:t>
                </a:r>
                <a:endParaRPr lang="de-DE" sz="1400"/>
              </a:p>
            </c:rich>
          </c:tx>
          <c:layout>
            <c:manualLayout>
              <c:xMode val="edge"/>
              <c:yMode val="edge"/>
              <c:x val="1.1225211755362879E-2"/>
              <c:y val="0.25109696653771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8750992"/>
        <c:crosses val="autoZero"/>
        <c:crossBetween val="between"/>
      </c:valAx>
      <c:valAx>
        <c:axId val="1918860159"/>
        <c:scaling>
          <c:orientation val="minMax"/>
          <c:max val="500"/>
          <c:min val="1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Electricity price [Euro/MWh]</a:t>
                </a:r>
              </a:p>
            </c:rich>
          </c:tx>
          <c:layout>
            <c:manualLayout>
              <c:xMode val="edge"/>
              <c:yMode val="edge"/>
              <c:x val="0.96812307041056878"/>
              <c:y val="0.24919275334485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6372575"/>
        <c:crosses val="max"/>
        <c:crossBetween val="between"/>
      </c:valAx>
      <c:catAx>
        <c:axId val="2036372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8860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9998324210690517E-2"/>
          <c:y val="0.90433219532340292"/>
          <c:w val="0.96132732309943214"/>
          <c:h val="9.5667804676597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651961248691975E-2"/>
          <c:y val="2.0069469291950338E-2"/>
          <c:w val="0.92990571116560583"/>
          <c:h val="0.74080056462067412"/>
        </c:manualLayout>
      </c:layout>
      <c:barChart>
        <c:barDir val="col"/>
        <c:grouping val="clustered"/>
        <c:varyColors val="0"/>
        <c:ser>
          <c:idx val="0"/>
          <c:order val="0"/>
          <c:tx>
            <c:v>Average electricity price [%]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'Evaluation All'!$A$15:$A$25</c:f>
              <c:strCache>
                <c:ptCount val="11"/>
                <c:pt idx="0">
                  <c:v>Reference</c:v>
                </c:pt>
                <c:pt idx="1">
                  <c:v>Crisis only</c:v>
                </c:pt>
                <c:pt idx="2">
                  <c:v>Govern -mental secureties</c:v>
                </c:pt>
                <c:pt idx="3">
                  <c:v>Govern -mental secureties, renewables only</c:v>
                </c:pt>
                <c:pt idx="4">
                  <c:v>Increase maximal investment</c:v>
                </c:pt>
                <c:pt idx="5">
                  <c:v>Increase maximal investment, renewables only</c:v>
                </c:pt>
                <c:pt idx="6">
                  <c:v>Funding renewables</c:v>
                </c:pt>
                <c:pt idx="7">
                  <c:v>Funding renewables and cc</c:v>
                </c:pt>
                <c:pt idx="8">
                  <c:v>Increased Storage</c:v>
                </c:pt>
                <c:pt idx="9">
                  <c:v>Decrease demand</c:v>
                </c:pt>
                <c:pt idx="10">
                  <c:v>Increase Lifetime</c:v>
                </c:pt>
              </c:strCache>
            </c:strRef>
          </c:cat>
          <c:val>
            <c:numRef>
              <c:f>'Evaluation All'!$B$15:$B$25</c:f>
              <c:numCache>
                <c:formatCode>0.00</c:formatCode>
                <c:ptCount val="11"/>
                <c:pt idx="0">
                  <c:v>87.503054283842559</c:v>
                </c:pt>
                <c:pt idx="1">
                  <c:v>100</c:v>
                </c:pt>
                <c:pt idx="2">
                  <c:v>93.724778649599443</c:v>
                </c:pt>
                <c:pt idx="3">
                  <c:v>92.322588984731752</c:v>
                </c:pt>
                <c:pt idx="4">
                  <c:v>94.197790907163366</c:v>
                </c:pt>
                <c:pt idx="5">
                  <c:v>97.792163632148217</c:v>
                </c:pt>
                <c:pt idx="6">
                  <c:v>95.451235912172322</c:v>
                </c:pt>
                <c:pt idx="7">
                  <c:v>95.451235912172322</c:v>
                </c:pt>
                <c:pt idx="8">
                  <c:v>98.842386590111559</c:v>
                </c:pt>
                <c:pt idx="9">
                  <c:v>91.947354377628088</c:v>
                </c:pt>
                <c:pt idx="10">
                  <c:v>92.270100653266297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4-4590-9A5C-3F0CBF7E7F04}"/>
            </c:ext>
          </c:extLst>
        </c:ser>
        <c:ser>
          <c:idx val="1"/>
          <c:order val="1"/>
          <c:tx>
            <c:v>Average emissions [%]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'Evaluation All'!$A$15:$A$25</c:f>
              <c:strCache>
                <c:ptCount val="11"/>
                <c:pt idx="0">
                  <c:v>Reference</c:v>
                </c:pt>
                <c:pt idx="1">
                  <c:v>Crisis only</c:v>
                </c:pt>
                <c:pt idx="2">
                  <c:v>Govern -mental secureties</c:v>
                </c:pt>
                <c:pt idx="3">
                  <c:v>Govern -mental secureties, renewables only</c:v>
                </c:pt>
                <c:pt idx="4">
                  <c:v>Increase maximal investment</c:v>
                </c:pt>
                <c:pt idx="5">
                  <c:v>Increase maximal investment, renewables only</c:v>
                </c:pt>
                <c:pt idx="6">
                  <c:v>Funding renewables</c:v>
                </c:pt>
                <c:pt idx="7">
                  <c:v>Funding renewables and cc</c:v>
                </c:pt>
                <c:pt idx="8">
                  <c:v>Increased Storage</c:v>
                </c:pt>
                <c:pt idx="9">
                  <c:v>Decrease demand</c:v>
                </c:pt>
                <c:pt idx="10">
                  <c:v>Increase Lifetime</c:v>
                </c:pt>
              </c:strCache>
            </c:strRef>
          </c:cat>
          <c:val>
            <c:numRef>
              <c:f>'Evaluation All'!$C$15:$C$25</c:f>
              <c:numCache>
                <c:formatCode>0.00</c:formatCode>
                <c:ptCount val="11"/>
                <c:pt idx="0">
                  <c:v>79.707147542283479</c:v>
                </c:pt>
                <c:pt idx="1">
                  <c:v>100</c:v>
                </c:pt>
                <c:pt idx="2">
                  <c:v>93.672298938381076</c:v>
                </c:pt>
                <c:pt idx="3">
                  <c:v>93.33093434726905</c:v>
                </c:pt>
                <c:pt idx="4">
                  <c:v>93.303940444822203</c:v>
                </c:pt>
                <c:pt idx="5">
                  <c:v>94.566309581301127</c:v>
                </c:pt>
                <c:pt idx="6">
                  <c:v>92.053818106216923</c:v>
                </c:pt>
                <c:pt idx="7">
                  <c:v>92.053818106216923</c:v>
                </c:pt>
                <c:pt idx="8">
                  <c:v>96.797598532272389</c:v>
                </c:pt>
                <c:pt idx="9">
                  <c:v>91.969318574233483</c:v>
                </c:pt>
                <c:pt idx="10">
                  <c:v>96.642551933428706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34-4590-9A5C-3F0CBF7E7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64589264"/>
        <c:axId val="948790848"/>
      </c:barChart>
      <c:lineChart>
        <c:grouping val="standard"/>
        <c:varyColors val="0"/>
        <c:ser>
          <c:idx val="2"/>
          <c:order val="2"/>
          <c:tx>
            <c:strRef>
              <c:f>'[2]Evaluation all'!$E$1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'[2]Evaluation all'!$A$2:$A$12</c:f>
              <c:strCache>
                <c:ptCount val="11"/>
                <c:pt idx="0">
                  <c:v>Reference</c:v>
                </c:pt>
                <c:pt idx="1">
                  <c:v>Crisis only</c:v>
                </c:pt>
                <c:pt idx="2">
                  <c:v>Govern -mental secureties</c:v>
                </c:pt>
                <c:pt idx="3">
                  <c:v>Govern -mental secureties, renewables only</c:v>
                </c:pt>
                <c:pt idx="4">
                  <c:v>Increase maximal investment</c:v>
                </c:pt>
                <c:pt idx="5">
                  <c:v>Increase maximal investment, renewables only</c:v>
                </c:pt>
                <c:pt idx="6">
                  <c:v>Funding renewables</c:v>
                </c:pt>
                <c:pt idx="7">
                  <c:v>Funding renewables and cc</c:v>
                </c:pt>
                <c:pt idx="8">
                  <c:v>Increased Storage</c:v>
                </c:pt>
                <c:pt idx="9">
                  <c:v>Increase Lifetime</c:v>
                </c:pt>
                <c:pt idx="10">
                  <c:v>Decrease demand</c:v>
                </c:pt>
              </c:strCache>
            </c:strRef>
          </c:cat>
          <c:val>
            <c:numRef>
              <c:f>'[2]Evaluation all'!$E$2:$E$12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34-4590-9A5C-3F0CBF7E7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455584"/>
        <c:axId val="640450184"/>
      </c:lineChart>
      <c:catAx>
        <c:axId val="96458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8790848"/>
        <c:crosses val="autoZero"/>
        <c:auto val="1"/>
        <c:lblAlgn val="ctr"/>
        <c:lblOffset val="100"/>
        <c:noMultiLvlLbl val="0"/>
      </c:catAx>
      <c:valAx>
        <c:axId val="948790848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4589264"/>
        <c:crosses val="autoZero"/>
        <c:crossBetween val="between"/>
      </c:valAx>
      <c:valAx>
        <c:axId val="640450184"/>
        <c:scaling>
          <c:orientation val="minMax"/>
          <c:max val="280"/>
        </c:scaling>
        <c:delete val="1"/>
        <c:axPos val="r"/>
        <c:numFmt formatCode="General" sourceLinked="1"/>
        <c:majorTickMark val="out"/>
        <c:minorTickMark val="none"/>
        <c:tickLblPos val="nextTo"/>
        <c:crossAx val="640455584"/>
        <c:crosses val="max"/>
        <c:crossBetween val="between"/>
      </c:valAx>
      <c:catAx>
        <c:axId val="640455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0450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27751435788156326"/>
          <c:y val="0.94818793695685599"/>
          <c:w val="0.42389518513536667"/>
          <c:h val="4.5815059656017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'Installed Power 2009 - 2021'!$C$1:$C$2</c:f>
              <c:strCache>
                <c:ptCount val="2"/>
                <c:pt idx="0">
                  <c:v>Coal</c:v>
                </c:pt>
                <c:pt idx="1">
                  <c:v>Empirical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'Installed Power 2009 - 2021'!$A$3:$A$15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'Installed Power 2009 - 2021'!$C$3:$C$15</c:f>
              <c:numCache>
                <c:formatCode>General</c:formatCode>
                <c:ptCount val="13"/>
                <c:pt idx="0">
                  <c:v>48320</c:v>
                </c:pt>
                <c:pt idx="1">
                  <c:v>49730</c:v>
                </c:pt>
                <c:pt idx="2">
                  <c:v>45570</c:v>
                </c:pt>
                <c:pt idx="3">
                  <c:v>46200</c:v>
                </c:pt>
                <c:pt idx="4">
                  <c:v>46920</c:v>
                </c:pt>
                <c:pt idx="5">
                  <c:v>47030</c:v>
                </c:pt>
                <c:pt idx="6">
                  <c:v>50070</c:v>
                </c:pt>
                <c:pt idx="7">
                  <c:v>48710</c:v>
                </c:pt>
                <c:pt idx="8">
                  <c:v>44900</c:v>
                </c:pt>
                <c:pt idx="9">
                  <c:v>44720</c:v>
                </c:pt>
                <c:pt idx="10">
                  <c:v>43570</c:v>
                </c:pt>
                <c:pt idx="11">
                  <c:v>44600</c:v>
                </c:pt>
                <c:pt idx="12">
                  <c:v>38030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AB-4B48-A1EA-2EF977D0C594}"/>
            </c:ext>
          </c:extLst>
        </c:ser>
        <c:ser>
          <c:idx val="2"/>
          <c:order val="1"/>
          <c:tx>
            <c:strRef>
              <c:f>'Installed Power 2009 - 2021'!$D$1:$D$2</c:f>
              <c:strCache>
                <c:ptCount val="2"/>
                <c:pt idx="0">
                  <c:v>Coal</c:v>
                </c:pt>
                <c:pt idx="1">
                  <c:v>Model</c:v>
                </c:pt>
              </c:strCache>
            </c:strRef>
          </c:tx>
          <c:spPr>
            <a:ln w="381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'Installed Power 2009 - 2021'!$A$3:$A$15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'Installed Power 2009 - 2021'!$D$3:$D$15</c:f>
              <c:numCache>
                <c:formatCode>General</c:formatCode>
                <c:ptCount val="13"/>
                <c:pt idx="0">
                  <c:v>48320</c:v>
                </c:pt>
                <c:pt idx="1">
                  <c:v>47912</c:v>
                </c:pt>
                <c:pt idx="2">
                  <c:v>47504</c:v>
                </c:pt>
                <c:pt idx="3">
                  <c:v>47096</c:v>
                </c:pt>
                <c:pt idx="4">
                  <c:v>46688</c:v>
                </c:pt>
                <c:pt idx="5">
                  <c:v>46280</c:v>
                </c:pt>
                <c:pt idx="6">
                  <c:v>45872</c:v>
                </c:pt>
                <c:pt idx="7">
                  <c:v>45464</c:v>
                </c:pt>
                <c:pt idx="8">
                  <c:v>45056</c:v>
                </c:pt>
                <c:pt idx="9">
                  <c:v>44648</c:v>
                </c:pt>
                <c:pt idx="10">
                  <c:v>43440</c:v>
                </c:pt>
                <c:pt idx="11">
                  <c:v>42232</c:v>
                </c:pt>
                <c:pt idx="12">
                  <c:v>41824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AB-4B48-A1EA-2EF977D0C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401624"/>
        <c:axId val="740403064"/>
      </c:lineChart>
      <c:catAx>
        <c:axId val="74040162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0403064"/>
        <c:crosses val="autoZero"/>
        <c:auto val="1"/>
        <c:lblAlgn val="ctr"/>
        <c:lblOffset val="100"/>
        <c:noMultiLvlLbl val="0"/>
      </c:catAx>
      <c:valAx>
        <c:axId val="740403064"/>
        <c:scaling>
          <c:orientation val="minMax"/>
          <c:min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Installed</a:t>
                </a:r>
                <a:r>
                  <a:rPr lang="de-DE" baseline="0"/>
                  <a:t> Power [MW]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040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'Installed Power 2009 - 2021'!$F$1:$F$2</c:f>
              <c:strCache>
                <c:ptCount val="2"/>
                <c:pt idx="0">
                  <c:v>Gas</c:v>
                </c:pt>
                <c:pt idx="1">
                  <c:v>Empirical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'Installed Power 2009 - 2021'!$A$3:$A$15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'Installed Power 2009 - 2021'!$F$3:$F$15</c:f>
              <c:numCache>
                <c:formatCode>General</c:formatCode>
                <c:ptCount val="13"/>
                <c:pt idx="0">
                  <c:v>23100</c:v>
                </c:pt>
                <c:pt idx="1">
                  <c:v>23800</c:v>
                </c:pt>
                <c:pt idx="2">
                  <c:v>27250</c:v>
                </c:pt>
                <c:pt idx="3">
                  <c:v>27380</c:v>
                </c:pt>
                <c:pt idx="4">
                  <c:v>28390</c:v>
                </c:pt>
                <c:pt idx="5">
                  <c:v>29020</c:v>
                </c:pt>
                <c:pt idx="6">
                  <c:v>28360</c:v>
                </c:pt>
                <c:pt idx="7">
                  <c:v>29450</c:v>
                </c:pt>
                <c:pt idx="8">
                  <c:v>29760</c:v>
                </c:pt>
                <c:pt idx="9">
                  <c:v>30130</c:v>
                </c:pt>
                <c:pt idx="10">
                  <c:v>30070</c:v>
                </c:pt>
                <c:pt idx="11">
                  <c:v>32540</c:v>
                </c:pt>
                <c:pt idx="12">
                  <c:v>32350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F6-4453-B1CA-40B48E776F76}"/>
            </c:ext>
          </c:extLst>
        </c:ser>
        <c:ser>
          <c:idx val="2"/>
          <c:order val="1"/>
          <c:tx>
            <c:strRef>
              <c:f>'Installed Power 2009 - 2021'!$G$1:$G$2</c:f>
              <c:strCache>
                <c:ptCount val="2"/>
                <c:pt idx="0">
                  <c:v>Gas</c:v>
                </c:pt>
                <c:pt idx="1">
                  <c:v>Model</c:v>
                </c:pt>
              </c:strCache>
            </c:strRef>
          </c:tx>
          <c:spPr>
            <a:ln w="381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'Installed Power 2009 - 2021'!$A$3:$A$15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'Installed Power 2009 - 2021'!$G$3:$G$15</c:f>
              <c:numCache>
                <c:formatCode>General</c:formatCode>
                <c:ptCount val="13"/>
                <c:pt idx="0">
                  <c:v>23100</c:v>
                </c:pt>
                <c:pt idx="1">
                  <c:v>23530</c:v>
                </c:pt>
                <c:pt idx="2">
                  <c:v>24160</c:v>
                </c:pt>
                <c:pt idx="3">
                  <c:v>27190</c:v>
                </c:pt>
                <c:pt idx="4">
                  <c:v>27820</c:v>
                </c:pt>
                <c:pt idx="5">
                  <c:v>28450</c:v>
                </c:pt>
                <c:pt idx="6">
                  <c:v>29080</c:v>
                </c:pt>
                <c:pt idx="7">
                  <c:v>29710</c:v>
                </c:pt>
                <c:pt idx="8">
                  <c:v>30340</c:v>
                </c:pt>
                <c:pt idx="9">
                  <c:v>30770</c:v>
                </c:pt>
                <c:pt idx="10">
                  <c:v>31200</c:v>
                </c:pt>
                <c:pt idx="11">
                  <c:v>31630</c:v>
                </c:pt>
                <c:pt idx="12">
                  <c:v>32060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F6-4453-B1CA-40B48E776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441584"/>
        <c:axId val="740437264"/>
      </c:lineChart>
      <c:catAx>
        <c:axId val="74044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0437264"/>
        <c:crosses val="autoZero"/>
        <c:auto val="1"/>
        <c:lblAlgn val="ctr"/>
        <c:lblOffset val="100"/>
        <c:noMultiLvlLbl val="0"/>
      </c:catAx>
      <c:valAx>
        <c:axId val="740437264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Installed Power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044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'Installed Power 2009 - 2021'!$L$2</c:f>
              <c:strCache>
                <c:ptCount val="1"/>
                <c:pt idx="0">
                  <c:v>Empirical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'Installed Power 2009 - 2021'!$A$3:$A$15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'Installed Power 2009 - 2021'!$L$3:$L$15</c:f>
              <c:numCache>
                <c:formatCode>General</c:formatCode>
                <c:ptCount val="13"/>
                <c:pt idx="0">
                  <c:v>10570</c:v>
                </c:pt>
                <c:pt idx="1">
                  <c:v>18010</c:v>
                </c:pt>
                <c:pt idx="2">
                  <c:v>25430</c:v>
                </c:pt>
                <c:pt idx="3">
                  <c:v>33030</c:v>
                </c:pt>
                <c:pt idx="4">
                  <c:v>36710</c:v>
                </c:pt>
                <c:pt idx="5">
                  <c:v>37900</c:v>
                </c:pt>
                <c:pt idx="6">
                  <c:v>39220</c:v>
                </c:pt>
                <c:pt idx="7">
                  <c:v>40680</c:v>
                </c:pt>
                <c:pt idx="8">
                  <c:v>42290</c:v>
                </c:pt>
                <c:pt idx="9">
                  <c:v>45210</c:v>
                </c:pt>
                <c:pt idx="10">
                  <c:v>48860</c:v>
                </c:pt>
                <c:pt idx="11">
                  <c:v>54400</c:v>
                </c:pt>
                <c:pt idx="12">
                  <c:v>60110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B-4131-9E27-297CD2D5C87B}"/>
            </c:ext>
          </c:extLst>
        </c:ser>
        <c:ser>
          <c:idx val="2"/>
          <c:order val="1"/>
          <c:tx>
            <c:strRef>
              <c:f>'Installed Power 2009 - 2021'!$M$2</c:f>
              <c:strCache>
                <c:ptCount val="1"/>
                <c:pt idx="0">
                  <c:v>Model</c:v>
                </c:pt>
              </c:strCache>
            </c:strRef>
          </c:tx>
          <c:spPr>
            <a:ln w="381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'Installed Power 2009 - 2021'!$A$3:$A$15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'Installed Power 2009 - 2021'!$M$3:$M$15</c:f>
              <c:numCache>
                <c:formatCode>General</c:formatCode>
                <c:ptCount val="13"/>
                <c:pt idx="0">
                  <c:v>10570</c:v>
                </c:pt>
                <c:pt idx="1">
                  <c:v>14707.2</c:v>
                </c:pt>
                <c:pt idx="2">
                  <c:v>19004.400000000001</c:v>
                </c:pt>
                <c:pt idx="3">
                  <c:v>23321.599999999999</c:v>
                </c:pt>
                <c:pt idx="4">
                  <c:v>27578.799999999999</c:v>
                </c:pt>
                <c:pt idx="5">
                  <c:v>31856</c:v>
                </c:pt>
                <c:pt idx="6">
                  <c:v>36113.199999999997</c:v>
                </c:pt>
                <c:pt idx="7">
                  <c:v>40290.400000000001</c:v>
                </c:pt>
                <c:pt idx="8">
                  <c:v>44387.6</c:v>
                </c:pt>
                <c:pt idx="9">
                  <c:v>48464.800000000003</c:v>
                </c:pt>
                <c:pt idx="10">
                  <c:v>52442</c:v>
                </c:pt>
                <c:pt idx="11">
                  <c:v>56439.199999999997</c:v>
                </c:pt>
                <c:pt idx="12">
                  <c:v>60676.4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9B-4131-9E27-297CD2D5C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379664"/>
        <c:axId val="740382184"/>
      </c:lineChart>
      <c:catAx>
        <c:axId val="74037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0382184"/>
        <c:crosses val="autoZero"/>
        <c:auto val="1"/>
        <c:lblAlgn val="ctr"/>
        <c:lblOffset val="100"/>
        <c:noMultiLvlLbl val="0"/>
      </c:catAx>
      <c:valAx>
        <c:axId val="74038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037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97964612148417"/>
          <c:y val="0.9422683705544822"/>
          <c:w val="0.38997418802714323"/>
          <c:h val="3.91647614002123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'Installed Power 2009 - 2021'!$O$2</c:f>
              <c:strCache>
                <c:ptCount val="1"/>
                <c:pt idx="0">
                  <c:v>Empirical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'Installed Power 2009 - 2021'!$A$3:$A$15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'Installed Power 2009 - 2021'!$O$3:$O$15</c:f>
              <c:numCache>
                <c:formatCode>General</c:formatCode>
                <c:ptCount val="13"/>
                <c:pt idx="0">
                  <c:v>25700</c:v>
                </c:pt>
                <c:pt idx="1">
                  <c:v>26820</c:v>
                </c:pt>
                <c:pt idx="2">
                  <c:v>28580</c:v>
                </c:pt>
                <c:pt idx="3">
                  <c:v>30560</c:v>
                </c:pt>
                <c:pt idx="4">
                  <c:v>32970</c:v>
                </c:pt>
                <c:pt idx="5">
                  <c:v>37620</c:v>
                </c:pt>
                <c:pt idx="6">
                  <c:v>41300</c:v>
                </c:pt>
                <c:pt idx="7">
                  <c:v>45280</c:v>
                </c:pt>
                <c:pt idx="8">
                  <c:v>50170</c:v>
                </c:pt>
                <c:pt idx="9">
                  <c:v>52330</c:v>
                </c:pt>
                <c:pt idx="10">
                  <c:v>53190</c:v>
                </c:pt>
                <c:pt idx="11">
                  <c:v>54300</c:v>
                </c:pt>
                <c:pt idx="12">
                  <c:v>55930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00-4F47-A611-47801BC1C203}"/>
            </c:ext>
          </c:extLst>
        </c:ser>
        <c:ser>
          <c:idx val="2"/>
          <c:order val="1"/>
          <c:tx>
            <c:strRef>
              <c:f>'Installed Power 2009 - 2021'!$P$2</c:f>
              <c:strCache>
                <c:ptCount val="1"/>
                <c:pt idx="0">
                  <c:v>Model</c:v>
                </c:pt>
              </c:strCache>
            </c:strRef>
          </c:tx>
          <c:spPr>
            <a:ln w="3810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'Installed Power 2009 - 2021'!$A$3:$A$15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'Installed Power 2009 - 2021'!$P$3:$P$15</c:f>
              <c:numCache>
                <c:formatCode>General</c:formatCode>
                <c:ptCount val="13"/>
                <c:pt idx="0">
                  <c:v>25700</c:v>
                </c:pt>
                <c:pt idx="1">
                  <c:v>28072</c:v>
                </c:pt>
                <c:pt idx="2">
                  <c:v>30894</c:v>
                </c:pt>
                <c:pt idx="3">
                  <c:v>33846</c:v>
                </c:pt>
                <c:pt idx="4">
                  <c:v>36568</c:v>
                </c:pt>
                <c:pt idx="5">
                  <c:v>39340</c:v>
                </c:pt>
                <c:pt idx="6">
                  <c:v>42002</c:v>
                </c:pt>
                <c:pt idx="7">
                  <c:v>44584</c:v>
                </c:pt>
                <c:pt idx="8">
                  <c:v>47076</c:v>
                </c:pt>
                <c:pt idx="9">
                  <c:v>49598</c:v>
                </c:pt>
                <c:pt idx="10">
                  <c:v>52110</c:v>
                </c:pt>
                <c:pt idx="11">
                  <c:v>54642</c:v>
                </c:pt>
                <c:pt idx="12">
                  <c:v>57494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00-4F47-A611-47801BC1C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427184"/>
        <c:axId val="643303912"/>
      </c:lineChart>
      <c:catAx>
        <c:axId val="74042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3303912"/>
        <c:crosses val="autoZero"/>
        <c:auto val="1"/>
        <c:lblAlgn val="ctr"/>
        <c:lblOffset val="100"/>
        <c:noMultiLvlLbl val="0"/>
      </c:catAx>
      <c:valAx>
        <c:axId val="643303912"/>
        <c:scaling>
          <c:orientation val="minMax"/>
          <c:min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042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Coal empirical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[1]Comparison!$A$3:$A$15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[1]Comparison!$B$3:$B$15</c:f>
              <c:numCache>
                <c:formatCode>General</c:formatCode>
                <c:ptCount val="13"/>
                <c:pt idx="0">
                  <c:v>48320</c:v>
                </c:pt>
                <c:pt idx="1">
                  <c:v>49730</c:v>
                </c:pt>
                <c:pt idx="2">
                  <c:v>45570</c:v>
                </c:pt>
                <c:pt idx="3">
                  <c:v>46200</c:v>
                </c:pt>
                <c:pt idx="4">
                  <c:v>46920</c:v>
                </c:pt>
                <c:pt idx="5">
                  <c:v>47030</c:v>
                </c:pt>
                <c:pt idx="6">
                  <c:v>50070</c:v>
                </c:pt>
                <c:pt idx="7">
                  <c:v>48710</c:v>
                </c:pt>
                <c:pt idx="8">
                  <c:v>44900</c:v>
                </c:pt>
                <c:pt idx="9">
                  <c:v>44720</c:v>
                </c:pt>
                <c:pt idx="10">
                  <c:v>43570</c:v>
                </c:pt>
                <c:pt idx="11">
                  <c:v>44600</c:v>
                </c:pt>
                <c:pt idx="12">
                  <c:v>38030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F-41BA-9A1E-FE1755E56EB5}"/>
            </c:ext>
          </c:extLst>
        </c:ser>
        <c:ser>
          <c:idx val="1"/>
          <c:order val="1"/>
          <c:tx>
            <c:v>Coal model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[1]Comparison!$A$3:$A$15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'Installed Power 2009 - 2021'!$D$3:$D$15</c:f>
              <c:numCache>
                <c:formatCode>General</c:formatCode>
                <c:ptCount val="13"/>
                <c:pt idx="0">
                  <c:v>48320</c:v>
                </c:pt>
                <c:pt idx="1">
                  <c:v>47912</c:v>
                </c:pt>
                <c:pt idx="2">
                  <c:v>47504</c:v>
                </c:pt>
                <c:pt idx="3">
                  <c:v>47096</c:v>
                </c:pt>
                <c:pt idx="4">
                  <c:v>46688</c:v>
                </c:pt>
                <c:pt idx="5">
                  <c:v>46280</c:v>
                </c:pt>
                <c:pt idx="6">
                  <c:v>45872</c:v>
                </c:pt>
                <c:pt idx="7">
                  <c:v>45464</c:v>
                </c:pt>
                <c:pt idx="8">
                  <c:v>45056</c:v>
                </c:pt>
                <c:pt idx="9">
                  <c:v>44648</c:v>
                </c:pt>
                <c:pt idx="10">
                  <c:v>43440</c:v>
                </c:pt>
                <c:pt idx="11">
                  <c:v>42232</c:v>
                </c:pt>
                <c:pt idx="12">
                  <c:v>41824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2F-41BA-9A1E-FE1755E56EB5}"/>
            </c:ext>
          </c:extLst>
        </c:ser>
        <c:ser>
          <c:idx val="2"/>
          <c:order val="2"/>
          <c:tx>
            <c:v>Gas empirical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[1]Comparison!$A$3:$A$15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[1]Comparison!$F$3:$F$15</c:f>
              <c:numCache>
                <c:formatCode>General</c:formatCode>
                <c:ptCount val="13"/>
                <c:pt idx="0">
                  <c:v>23100</c:v>
                </c:pt>
                <c:pt idx="1">
                  <c:v>23800</c:v>
                </c:pt>
                <c:pt idx="2">
                  <c:v>27250</c:v>
                </c:pt>
                <c:pt idx="3">
                  <c:v>27380</c:v>
                </c:pt>
                <c:pt idx="4">
                  <c:v>28390</c:v>
                </c:pt>
                <c:pt idx="5">
                  <c:v>29020</c:v>
                </c:pt>
                <c:pt idx="6">
                  <c:v>28360</c:v>
                </c:pt>
                <c:pt idx="7">
                  <c:v>29450</c:v>
                </c:pt>
                <c:pt idx="8">
                  <c:v>29760</c:v>
                </c:pt>
                <c:pt idx="9">
                  <c:v>30130</c:v>
                </c:pt>
                <c:pt idx="10">
                  <c:v>30070</c:v>
                </c:pt>
                <c:pt idx="11">
                  <c:v>32540</c:v>
                </c:pt>
                <c:pt idx="12">
                  <c:v>32350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2F-41BA-9A1E-FE1755E56EB5}"/>
            </c:ext>
          </c:extLst>
        </c:ser>
        <c:ser>
          <c:idx val="3"/>
          <c:order val="3"/>
          <c:tx>
            <c:v>Gas model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[1]Comparison!$A$3:$A$15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'Installed Power 2009 - 2021'!$G$3:$G$15</c:f>
              <c:numCache>
                <c:formatCode>General</c:formatCode>
                <c:ptCount val="13"/>
                <c:pt idx="0">
                  <c:v>23100</c:v>
                </c:pt>
                <c:pt idx="1">
                  <c:v>23530</c:v>
                </c:pt>
                <c:pt idx="2">
                  <c:v>24160</c:v>
                </c:pt>
                <c:pt idx="3">
                  <c:v>27190</c:v>
                </c:pt>
                <c:pt idx="4">
                  <c:v>27820</c:v>
                </c:pt>
                <c:pt idx="5">
                  <c:v>28450</c:v>
                </c:pt>
                <c:pt idx="6">
                  <c:v>29080</c:v>
                </c:pt>
                <c:pt idx="7">
                  <c:v>29710</c:v>
                </c:pt>
                <c:pt idx="8">
                  <c:v>30340</c:v>
                </c:pt>
                <c:pt idx="9">
                  <c:v>30770</c:v>
                </c:pt>
                <c:pt idx="10">
                  <c:v>31200</c:v>
                </c:pt>
                <c:pt idx="11">
                  <c:v>31630</c:v>
                </c:pt>
                <c:pt idx="12">
                  <c:v>32060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2F-41BA-9A1E-FE1755E56EB5}"/>
            </c:ext>
          </c:extLst>
        </c:ser>
        <c:ser>
          <c:idx val="4"/>
          <c:order val="4"/>
          <c:tx>
            <c:v>Wind empirical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[1]Comparison!$R$3:$R$15</c:f>
              <c:numCache>
                <c:formatCode>General</c:formatCode>
                <c:ptCount val="13"/>
                <c:pt idx="0">
                  <c:v>25700</c:v>
                </c:pt>
                <c:pt idx="1">
                  <c:v>26820</c:v>
                </c:pt>
                <c:pt idx="2">
                  <c:v>28580</c:v>
                </c:pt>
                <c:pt idx="3">
                  <c:v>30560</c:v>
                </c:pt>
                <c:pt idx="4">
                  <c:v>32970</c:v>
                </c:pt>
                <c:pt idx="5">
                  <c:v>37620</c:v>
                </c:pt>
                <c:pt idx="6">
                  <c:v>41300</c:v>
                </c:pt>
                <c:pt idx="7">
                  <c:v>45280</c:v>
                </c:pt>
                <c:pt idx="8">
                  <c:v>50170</c:v>
                </c:pt>
                <c:pt idx="9">
                  <c:v>52330</c:v>
                </c:pt>
                <c:pt idx="10">
                  <c:v>53190</c:v>
                </c:pt>
                <c:pt idx="11">
                  <c:v>54300</c:v>
                </c:pt>
                <c:pt idx="12">
                  <c:v>55930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2F-41BA-9A1E-FE1755E56EB5}"/>
            </c:ext>
          </c:extLst>
        </c:ser>
        <c:ser>
          <c:idx val="5"/>
          <c:order val="5"/>
          <c:tx>
            <c:v>Wind model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'Installed Power 2009 - 2021'!$P$3:$P$15</c:f>
              <c:numCache>
                <c:formatCode>General</c:formatCode>
                <c:ptCount val="13"/>
                <c:pt idx="0">
                  <c:v>25700</c:v>
                </c:pt>
                <c:pt idx="1">
                  <c:v>28072</c:v>
                </c:pt>
                <c:pt idx="2">
                  <c:v>30894</c:v>
                </c:pt>
                <c:pt idx="3">
                  <c:v>33846</c:v>
                </c:pt>
                <c:pt idx="4">
                  <c:v>36568</c:v>
                </c:pt>
                <c:pt idx="5">
                  <c:v>39340</c:v>
                </c:pt>
                <c:pt idx="6">
                  <c:v>42002</c:v>
                </c:pt>
                <c:pt idx="7">
                  <c:v>44584</c:v>
                </c:pt>
                <c:pt idx="8">
                  <c:v>47076</c:v>
                </c:pt>
                <c:pt idx="9">
                  <c:v>49598</c:v>
                </c:pt>
                <c:pt idx="10">
                  <c:v>52110</c:v>
                </c:pt>
                <c:pt idx="11">
                  <c:v>54642</c:v>
                </c:pt>
                <c:pt idx="12">
                  <c:v>57494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2F-41BA-9A1E-FE1755E56EB5}"/>
            </c:ext>
          </c:extLst>
        </c:ser>
        <c:ser>
          <c:idx val="6"/>
          <c:order val="6"/>
          <c:tx>
            <c:v>Solar empirical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[1]Comparison!$N$3:$N$15</c:f>
              <c:numCache>
                <c:formatCode>General</c:formatCode>
                <c:ptCount val="13"/>
                <c:pt idx="0">
                  <c:v>10570</c:v>
                </c:pt>
                <c:pt idx="1">
                  <c:v>18010</c:v>
                </c:pt>
                <c:pt idx="2">
                  <c:v>25430</c:v>
                </c:pt>
                <c:pt idx="3">
                  <c:v>33030</c:v>
                </c:pt>
                <c:pt idx="4">
                  <c:v>36710</c:v>
                </c:pt>
                <c:pt idx="5">
                  <c:v>37900</c:v>
                </c:pt>
                <c:pt idx="6">
                  <c:v>39220</c:v>
                </c:pt>
                <c:pt idx="7">
                  <c:v>40680</c:v>
                </c:pt>
                <c:pt idx="8">
                  <c:v>42290</c:v>
                </c:pt>
                <c:pt idx="9">
                  <c:v>45210</c:v>
                </c:pt>
                <c:pt idx="10">
                  <c:v>48860</c:v>
                </c:pt>
                <c:pt idx="11">
                  <c:v>54400</c:v>
                </c:pt>
                <c:pt idx="12">
                  <c:v>60110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2F-41BA-9A1E-FE1755E56EB5}"/>
            </c:ext>
          </c:extLst>
        </c:ser>
        <c:ser>
          <c:idx val="7"/>
          <c:order val="7"/>
          <c:tx>
            <c:v>Solar model</c:v>
          </c:tx>
          <c:spPr>
            <a:ln w="2857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'Installed Power 2009 - 2021'!$M$3:$M$15</c:f>
              <c:numCache>
                <c:formatCode>General</c:formatCode>
                <c:ptCount val="13"/>
                <c:pt idx="0">
                  <c:v>10570</c:v>
                </c:pt>
                <c:pt idx="1">
                  <c:v>14707.2</c:v>
                </c:pt>
                <c:pt idx="2">
                  <c:v>19004.400000000001</c:v>
                </c:pt>
                <c:pt idx="3">
                  <c:v>23321.599999999999</c:v>
                </c:pt>
                <c:pt idx="4">
                  <c:v>27578.799999999999</c:v>
                </c:pt>
                <c:pt idx="5">
                  <c:v>31856</c:v>
                </c:pt>
                <c:pt idx="6">
                  <c:v>36113.199999999997</c:v>
                </c:pt>
                <c:pt idx="7">
                  <c:v>40290.400000000001</c:v>
                </c:pt>
                <c:pt idx="8">
                  <c:v>44387.6</c:v>
                </c:pt>
                <c:pt idx="9">
                  <c:v>48464.800000000003</c:v>
                </c:pt>
                <c:pt idx="10">
                  <c:v>52442</c:v>
                </c:pt>
                <c:pt idx="11">
                  <c:v>56439.199999999997</c:v>
                </c:pt>
                <c:pt idx="12">
                  <c:v>60676.4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2F-41BA-9A1E-FE1755E56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131264"/>
        <c:axId val="733541408"/>
      </c:lineChart>
      <c:catAx>
        <c:axId val="106313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3541408"/>
        <c:crosses val="autoZero"/>
        <c:auto val="1"/>
        <c:lblAlgn val="ctr"/>
        <c:lblOffset val="100"/>
        <c:noMultiLvlLbl val="0"/>
      </c:catAx>
      <c:valAx>
        <c:axId val="73354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Installed power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313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866361595769659E-2"/>
          <c:y val="3.8303171783449615E-2"/>
          <c:w val="0.83777596477281768"/>
          <c:h val="0.81330059352337059"/>
        </c:manualLayout>
      </c:layout>
      <c:lineChart>
        <c:grouping val="standard"/>
        <c:varyColors val="0"/>
        <c:ser>
          <c:idx val="1"/>
          <c:order val="1"/>
          <c:tx>
            <c:v>CO2 emissions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'[2]Reference run'!$A$2:$A$43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'Reference Run'!$D$2:$D$43</c:f>
              <c:numCache>
                <c:formatCode>General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4.6977824038706402</c:v>
                </c:pt>
                <c:pt idx="18">
                  <c:v>4.7709272273602403</c:v>
                </c:pt>
                <c:pt idx="19">
                  <c:v>4.8825313003992097</c:v>
                </c:pt>
                <c:pt idx="20">
                  <c:v>4.9200370254510899</c:v>
                </c:pt>
                <c:pt idx="21">
                  <c:v>4.9414209012709396</c:v>
                </c:pt>
                <c:pt idx="22">
                  <c:v>4.9454244648204897</c:v>
                </c:pt>
                <c:pt idx="23">
                  <c:v>4.9491997687566602</c:v>
                </c:pt>
                <c:pt idx="24">
                  <c:v>4.9498218706851302</c:v>
                </c:pt>
                <c:pt idx="25">
                  <c:v>4.9505424213067499</c:v>
                </c:pt>
                <c:pt idx="26">
                  <c:v>4.9533595427138799</c:v>
                </c:pt>
                <c:pt idx="27">
                  <c:v>4.9536752977288101</c:v>
                </c:pt>
                <c:pt idx="28">
                  <c:v>4.9512547744909297</c:v>
                </c:pt>
                <c:pt idx="29">
                  <c:v>4.9490007841979997</c:v>
                </c:pt>
                <c:pt idx="30">
                  <c:v>4.9471698254958003</c:v>
                </c:pt>
                <c:pt idx="31">
                  <c:v>4.9440217516837501</c:v>
                </c:pt>
                <c:pt idx="32">
                  <c:v>4.9407518628526201</c:v>
                </c:pt>
                <c:pt idx="33">
                  <c:v>4.9372216388332903</c:v>
                </c:pt>
                <c:pt idx="34">
                  <c:v>4.9337966942198603</c:v>
                </c:pt>
                <c:pt idx="35">
                  <c:v>4.9083486011934401</c:v>
                </c:pt>
                <c:pt idx="36">
                  <c:v>4.9056026473935601</c:v>
                </c:pt>
                <c:pt idx="37">
                  <c:v>4.90213288808848</c:v>
                </c:pt>
                <c:pt idx="38">
                  <c:v>4.8994943488948604</c:v>
                </c:pt>
                <c:pt idx="39">
                  <c:v>4.9120687252863995</c:v>
                </c:pt>
                <c:pt idx="40">
                  <c:v>4.9037551385528095</c:v>
                </c:pt>
                <c:pt idx="41">
                  <c:v>4.8964082455278994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A5-4180-AE33-57020A7C3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750992"/>
        <c:axId val="1306480992"/>
      </c:lineChart>
      <c:lineChart>
        <c:grouping val="standard"/>
        <c:varyColors val="0"/>
        <c:ser>
          <c:idx val="0"/>
          <c:order val="0"/>
          <c:tx>
            <c:v>Electricity cost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'[2]Reference run'!$A$2:$A$43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'Reference Run'!$B$2:$B$43</c:f>
              <c:numCache>
                <c:formatCode>General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298.11959583328201</c:v>
                </c:pt>
                <c:pt idx="18">
                  <c:v>294.798445985895</c:v>
                </c:pt>
                <c:pt idx="19">
                  <c:v>295.98480412094</c:v>
                </c:pt>
                <c:pt idx="20">
                  <c:v>298.32128085556201</c:v>
                </c:pt>
                <c:pt idx="21">
                  <c:v>300.242747663827</c:v>
                </c:pt>
                <c:pt idx="22">
                  <c:v>302.30888854554399</c:v>
                </c:pt>
                <c:pt idx="23">
                  <c:v>303.78018586637103</c:v>
                </c:pt>
                <c:pt idx="24">
                  <c:v>307.63164170814201</c:v>
                </c:pt>
                <c:pt idx="25">
                  <c:v>310.98770463003598</c:v>
                </c:pt>
                <c:pt idx="26">
                  <c:v>313.57734698629002</c:v>
                </c:pt>
                <c:pt idx="27">
                  <c:v>315.95840291711301</c:v>
                </c:pt>
                <c:pt idx="28">
                  <c:v>317.13808072785298</c:v>
                </c:pt>
                <c:pt idx="29">
                  <c:v>318.30946268808299</c:v>
                </c:pt>
                <c:pt idx="30">
                  <c:v>319.53288805218102</c:v>
                </c:pt>
                <c:pt idx="31">
                  <c:v>320.67288934760001</c:v>
                </c:pt>
                <c:pt idx="32">
                  <c:v>321.74305629217599</c:v>
                </c:pt>
                <c:pt idx="33">
                  <c:v>322.86987252873797</c:v>
                </c:pt>
                <c:pt idx="34">
                  <c:v>323.93617091670001</c:v>
                </c:pt>
                <c:pt idx="35">
                  <c:v>319.95736852661003</c:v>
                </c:pt>
                <c:pt idx="36">
                  <c:v>321.615182060037</c:v>
                </c:pt>
                <c:pt idx="37">
                  <c:v>322.09419837727398</c:v>
                </c:pt>
                <c:pt idx="38">
                  <c:v>322.91600824521203</c:v>
                </c:pt>
                <c:pt idx="39">
                  <c:v>327.28289243356198</c:v>
                </c:pt>
                <c:pt idx="40">
                  <c:v>326.84179855602503</c:v>
                </c:pt>
                <c:pt idx="41">
                  <c:v>327.02915811851398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A5-4180-AE33-57020A7C3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372575"/>
        <c:axId val="1918860159"/>
      </c:lineChart>
      <c:catAx>
        <c:axId val="190875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648099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306480992"/>
        <c:scaling>
          <c:orientation val="minMax"/>
          <c:max val="18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CO2</a:t>
                </a:r>
                <a:r>
                  <a:rPr lang="de-DE" sz="1400" baseline="0"/>
                  <a:t> Emissions [Mt]</a:t>
                </a:r>
                <a:endParaRPr lang="de-DE" sz="1400"/>
              </a:p>
            </c:rich>
          </c:tx>
          <c:layout>
            <c:manualLayout>
              <c:xMode val="edge"/>
              <c:yMode val="edge"/>
              <c:x val="1.1225211755362879E-2"/>
              <c:y val="0.25109696653771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8750992"/>
        <c:crosses val="autoZero"/>
        <c:crossBetween val="between"/>
      </c:valAx>
      <c:valAx>
        <c:axId val="1918860159"/>
        <c:scaling>
          <c:orientation val="minMax"/>
          <c:max val="500"/>
          <c:min val="1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Electricity price [Euro/MWh]</a:t>
                </a:r>
              </a:p>
            </c:rich>
          </c:tx>
          <c:layout>
            <c:manualLayout>
              <c:xMode val="edge"/>
              <c:yMode val="edge"/>
              <c:x val="0.96812307041056878"/>
              <c:y val="0.24919275334485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6372575"/>
        <c:crosses val="max"/>
        <c:crossBetween val="between"/>
      </c:valAx>
      <c:catAx>
        <c:axId val="2036372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8860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8556756492395"/>
          <c:y val="0.90433226334513062"/>
          <c:w val="0.2648167545570565"/>
          <c:h val="9.5440742207035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47372255918556E-2"/>
          <c:y val="3.8303171783449615E-2"/>
          <c:w val="0.84016860380940162"/>
          <c:h val="0.81330059352337059"/>
        </c:manualLayout>
      </c:layout>
      <c:lineChart>
        <c:grouping val="standard"/>
        <c:varyColors val="0"/>
        <c:ser>
          <c:idx val="1"/>
          <c:order val="2"/>
          <c:tx>
            <c:v>CO2 emissions reference</c:v>
          </c:tx>
          <c:spPr>
            <a:ln w="38100" cap="rnd">
              <a:solidFill>
                <a:schemeClr val="accent2">
                  <a:alpha val="7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'[2]Reference run'!$A$2:$A$43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'Reference Run'!$D$2:$D$43</c:f>
              <c:numCache>
                <c:formatCode>General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4.6977824038706402</c:v>
                </c:pt>
                <c:pt idx="18">
                  <c:v>4.7709272273602403</c:v>
                </c:pt>
                <c:pt idx="19">
                  <c:v>4.8825313003992097</c:v>
                </c:pt>
                <c:pt idx="20">
                  <c:v>4.9200370254510899</c:v>
                </c:pt>
                <c:pt idx="21">
                  <c:v>4.9414209012709396</c:v>
                </c:pt>
                <c:pt idx="22">
                  <c:v>4.9454244648204897</c:v>
                </c:pt>
                <c:pt idx="23">
                  <c:v>4.9491997687566602</c:v>
                </c:pt>
                <c:pt idx="24">
                  <c:v>4.9498218706851302</c:v>
                </c:pt>
                <c:pt idx="25">
                  <c:v>4.9505424213067499</c:v>
                </c:pt>
                <c:pt idx="26">
                  <c:v>4.9533595427138799</c:v>
                </c:pt>
                <c:pt idx="27">
                  <c:v>4.9536752977288101</c:v>
                </c:pt>
                <c:pt idx="28">
                  <c:v>4.9512547744909297</c:v>
                </c:pt>
                <c:pt idx="29">
                  <c:v>4.9490007841979997</c:v>
                </c:pt>
                <c:pt idx="30">
                  <c:v>4.9471698254958003</c:v>
                </c:pt>
                <c:pt idx="31">
                  <c:v>4.9440217516837501</c:v>
                </c:pt>
                <c:pt idx="32">
                  <c:v>4.9407518628526201</c:v>
                </c:pt>
                <c:pt idx="33">
                  <c:v>4.9372216388332903</c:v>
                </c:pt>
                <c:pt idx="34">
                  <c:v>4.9337966942198603</c:v>
                </c:pt>
                <c:pt idx="35">
                  <c:v>4.9083486011934401</c:v>
                </c:pt>
                <c:pt idx="36">
                  <c:v>4.9056026473935601</c:v>
                </c:pt>
                <c:pt idx="37">
                  <c:v>4.90213288808848</c:v>
                </c:pt>
                <c:pt idx="38">
                  <c:v>4.8994943488948604</c:v>
                </c:pt>
                <c:pt idx="39">
                  <c:v>4.9120687252863995</c:v>
                </c:pt>
                <c:pt idx="40">
                  <c:v>4.9037551385528095</c:v>
                </c:pt>
                <c:pt idx="41">
                  <c:v>4.8964082455278994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63-46FB-B8B1-C0C66E688477}"/>
            </c:ext>
          </c:extLst>
        </c:ser>
        <c:ser>
          <c:idx val="3"/>
          <c:order val="3"/>
          <c:tx>
            <c:v>CO2 emissions crisis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'[2]Crisis only run'!$A$2:$A$43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'Crisis Run'!$D$2:$D$43</c:f>
              <c:numCache>
                <c:formatCode>0.00</c:formatCode>
                <c:ptCount val="42"/>
                <c:pt idx="0">
                  <c:v>5</c:v>
                </c:pt>
                <c:pt idx="1">
                  <c:v>5.09420947081155</c:v>
                </c:pt>
                <c:pt idx="2">
                  <c:v>5.1306130973398103</c:v>
                </c:pt>
                <c:pt idx="3">
                  <c:v>5.0625669023727502</c:v>
                </c:pt>
                <c:pt idx="4">
                  <c:v>5.1358085685087609</c:v>
                </c:pt>
                <c:pt idx="5">
                  <c:v>5.1317680729236699</c:v>
                </c:pt>
                <c:pt idx="6">
                  <c:v>5.1386576155018799</c:v>
                </c:pt>
                <c:pt idx="7">
                  <c:v>5.1369682578642193</c:v>
                </c:pt>
                <c:pt idx="8">
                  <c:v>5.1347674253737798</c:v>
                </c:pt>
                <c:pt idx="9">
                  <c:v>5.1283709847884102</c:v>
                </c:pt>
                <c:pt idx="10">
                  <c:v>5.1052866625051401</c:v>
                </c:pt>
                <c:pt idx="11">
                  <c:v>5.0814785324046801</c:v>
                </c:pt>
                <c:pt idx="12">
                  <c:v>5.0807876935727103</c:v>
                </c:pt>
                <c:pt idx="13">
                  <c:v>5.0713959793728902</c:v>
                </c:pt>
                <c:pt idx="14">
                  <c:v>4.7798685902802296</c:v>
                </c:pt>
                <c:pt idx="15">
                  <c:v>4.6338669507055501</c:v>
                </c:pt>
                <c:pt idx="16">
                  <c:v>4.5780928850381404</c:v>
                </c:pt>
                <c:pt idx="17">
                  <c:v>4.69750343638594</c:v>
                </c:pt>
                <c:pt idx="18">
                  <c:v>4.7703644557096796</c:v>
                </c:pt>
                <c:pt idx="19">
                  <c:v>4.8891567389208896</c:v>
                </c:pt>
                <c:pt idx="20">
                  <c:v>4.9422139352874694</c:v>
                </c:pt>
                <c:pt idx="21">
                  <c:v>4.9870124782354894</c:v>
                </c:pt>
                <c:pt idx="22">
                  <c:v>5.0510954305517997</c:v>
                </c:pt>
                <c:pt idx="23">
                  <c:v>5.6106755371286701</c:v>
                </c:pt>
                <c:pt idx="24">
                  <c:v>6.6809631456353902</c:v>
                </c:pt>
                <c:pt idx="25">
                  <c:v>9.0646179412619006</c:v>
                </c:pt>
                <c:pt idx="26">
                  <c:v>12.6803104518029</c:v>
                </c:pt>
                <c:pt idx="27">
                  <c:v>10.9273396811229</c:v>
                </c:pt>
                <c:pt idx="28">
                  <c:v>14.264027746922</c:v>
                </c:pt>
                <c:pt idx="29">
                  <c:v>5.1409898818241198</c:v>
                </c:pt>
                <c:pt idx="30">
                  <c:v>5.0927844533308901</c:v>
                </c:pt>
                <c:pt idx="31">
                  <c:v>4.9659025224641704</c:v>
                </c:pt>
                <c:pt idx="32">
                  <c:v>4.93999138033774</c:v>
                </c:pt>
                <c:pt idx="33">
                  <c:v>4.9368360576813606</c:v>
                </c:pt>
                <c:pt idx="34">
                  <c:v>4.9340727918334402</c:v>
                </c:pt>
                <c:pt idx="35">
                  <c:v>4.9300756361812699</c:v>
                </c:pt>
                <c:pt idx="36">
                  <c:v>4.9252572486581601</c:v>
                </c:pt>
                <c:pt idx="37">
                  <c:v>4.9016073531971198</c:v>
                </c:pt>
                <c:pt idx="38">
                  <c:v>4.8908219074197596</c:v>
                </c:pt>
                <c:pt idx="39">
                  <c:v>4.9115184871214002</c:v>
                </c:pt>
                <c:pt idx="40">
                  <c:v>4.90387687275937</c:v>
                </c:pt>
                <c:pt idx="41">
                  <c:v>4.8860576500307396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63-46FB-B8B1-C0C66E688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750992"/>
        <c:axId val="1306480992"/>
      </c:lineChart>
      <c:lineChart>
        <c:grouping val="standard"/>
        <c:varyColors val="0"/>
        <c:ser>
          <c:idx val="0"/>
          <c:order val="0"/>
          <c:tx>
            <c:v>Electricity cost reference</c:v>
          </c:tx>
          <c:spPr>
            <a:ln w="38100" cap="rnd">
              <a:solidFill>
                <a:schemeClr val="accent1">
                  <a:alpha val="7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'[2]Crisis only run'!$A$2:$A$43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'Reference Run'!$B$2:$B$43</c:f>
              <c:numCache>
                <c:formatCode>General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298.11959583328201</c:v>
                </c:pt>
                <c:pt idx="18">
                  <c:v>294.798445985895</c:v>
                </c:pt>
                <c:pt idx="19">
                  <c:v>295.98480412094</c:v>
                </c:pt>
                <c:pt idx="20">
                  <c:v>298.32128085556201</c:v>
                </c:pt>
                <c:pt idx="21">
                  <c:v>300.242747663827</c:v>
                </c:pt>
                <c:pt idx="22">
                  <c:v>302.30888854554399</c:v>
                </c:pt>
                <c:pt idx="23">
                  <c:v>303.78018586637103</c:v>
                </c:pt>
                <c:pt idx="24">
                  <c:v>307.63164170814201</c:v>
                </c:pt>
                <c:pt idx="25">
                  <c:v>310.98770463003598</c:v>
                </c:pt>
                <c:pt idx="26">
                  <c:v>313.57734698629002</c:v>
                </c:pt>
                <c:pt idx="27">
                  <c:v>315.95840291711301</c:v>
                </c:pt>
                <c:pt idx="28">
                  <c:v>317.13808072785298</c:v>
                </c:pt>
                <c:pt idx="29">
                  <c:v>318.30946268808299</c:v>
                </c:pt>
                <c:pt idx="30">
                  <c:v>319.53288805218102</c:v>
                </c:pt>
                <c:pt idx="31">
                  <c:v>320.67288934760001</c:v>
                </c:pt>
                <c:pt idx="32">
                  <c:v>321.74305629217599</c:v>
                </c:pt>
                <c:pt idx="33">
                  <c:v>322.86987252873797</c:v>
                </c:pt>
                <c:pt idx="34">
                  <c:v>323.93617091670001</c:v>
                </c:pt>
                <c:pt idx="35">
                  <c:v>319.95736852661003</c:v>
                </c:pt>
                <c:pt idx="36">
                  <c:v>321.615182060037</c:v>
                </c:pt>
                <c:pt idx="37">
                  <c:v>322.09419837727398</c:v>
                </c:pt>
                <c:pt idx="38">
                  <c:v>322.91600824521203</c:v>
                </c:pt>
                <c:pt idx="39">
                  <c:v>327.28289243356198</c:v>
                </c:pt>
                <c:pt idx="40">
                  <c:v>326.84179855602503</c:v>
                </c:pt>
                <c:pt idx="41">
                  <c:v>327.02915811851398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863-46FB-B8B1-C0C66E688477}"/>
            </c:ext>
          </c:extLst>
        </c:ser>
        <c:ser>
          <c:idx val="2"/>
          <c:order val="1"/>
          <c:tx>
            <c:v>Electricity cost crisis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'[2]Crisis only run'!$A$2:$A$43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'Crisis Run'!$B$2:$B$43</c:f>
              <c:numCache>
                <c:formatCode>0.00</c:formatCode>
                <c:ptCount val="42"/>
                <c:pt idx="0">
                  <c:v>227</c:v>
                </c:pt>
                <c:pt idx="1">
                  <c:v>182.91794760390101</c:v>
                </c:pt>
                <c:pt idx="2">
                  <c:v>209.25602924873601</c:v>
                </c:pt>
                <c:pt idx="3">
                  <c:v>230.31234676820401</c:v>
                </c:pt>
                <c:pt idx="4">
                  <c:v>226.95850240047901</c:v>
                </c:pt>
                <c:pt idx="5">
                  <c:v>241.55155934158901</c:v>
                </c:pt>
                <c:pt idx="6">
                  <c:v>259.75217468845801</c:v>
                </c:pt>
                <c:pt idx="7">
                  <c:v>251.68100324600999</c:v>
                </c:pt>
                <c:pt idx="8">
                  <c:v>259.34855570125802</c:v>
                </c:pt>
                <c:pt idx="9">
                  <c:v>274.437605714499</c:v>
                </c:pt>
                <c:pt idx="10">
                  <c:v>278.58159343627602</c:v>
                </c:pt>
                <c:pt idx="11">
                  <c:v>277.31993984536399</c:v>
                </c:pt>
                <c:pt idx="12">
                  <c:v>286.48738532658598</c:v>
                </c:pt>
                <c:pt idx="13">
                  <c:v>321.741297719366</c:v>
                </c:pt>
                <c:pt idx="14">
                  <c:v>324.23018420975001</c:v>
                </c:pt>
                <c:pt idx="15">
                  <c:v>331.78120906224302</c:v>
                </c:pt>
                <c:pt idx="16">
                  <c:v>314.903942415909</c:v>
                </c:pt>
                <c:pt idx="17">
                  <c:v>298.42192571850001</c:v>
                </c:pt>
                <c:pt idx="18">
                  <c:v>294.79871859118498</c:v>
                </c:pt>
                <c:pt idx="19">
                  <c:v>296.99643296829498</c:v>
                </c:pt>
                <c:pt idx="20">
                  <c:v>301.38221409315503</c:v>
                </c:pt>
                <c:pt idx="21">
                  <c:v>306.40456041047003</c:v>
                </c:pt>
                <c:pt idx="22">
                  <c:v>311.52165310791702</c:v>
                </c:pt>
                <c:pt idx="23">
                  <c:v>317.22613680109902</c:v>
                </c:pt>
                <c:pt idx="24">
                  <c:v>326.20940152367098</c:v>
                </c:pt>
                <c:pt idx="25">
                  <c:v>344.08288623247</c:v>
                </c:pt>
                <c:pt idx="26">
                  <c:v>489.11537995799802</c:v>
                </c:pt>
                <c:pt idx="27">
                  <c:v>364.35279313243399</c:v>
                </c:pt>
                <c:pt idx="28">
                  <c:v>488.60950791006098</c:v>
                </c:pt>
                <c:pt idx="29">
                  <c:v>332.64782533761002</c:v>
                </c:pt>
                <c:pt idx="30">
                  <c:v>332.41248738383098</c:v>
                </c:pt>
                <c:pt idx="31">
                  <c:v>324.83183478677302</c:v>
                </c:pt>
                <c:pt idx="32">
                  <c:v>321.86465408661297</c:v>
                </c:pt>
                <c:pt idx="33">
                  <c:v>322.93588180446</c:v>
                </c:pt>
                <c:pt idx="34">
                  <c:v>324.00878171639403</c:v>
                </c:pt>
                <c:pt idx="35">
                  <c:v>324.53672630878901</c:v>
                </c:pt>
                <c:pt idx="36">
                  <c:v>325.14349493148001</c:v>
                </c:pt>
                <c:pt idx="37">
                  <c:v>320.380260878782</c:v>
                </c:pt>
                <c:pt idx="38">
                  <c:v>321.43763910580202</c:v>
                </c:pt>
                <c:pt idx="39">
                  <c:v>327.15786868297999</c:v>
                </c:pt>
                <c:pt idx="40">
                  <c:v>327.204888358375</c:v>
                </c:pt>
                <c:pt idx="41">
                  <c:v>326.58297103367499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863-46FB-B8B1-C0C66E688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372575"/>
        <c:axId val="1918860159"/>
      </c:lineChart>
      <c:catAx>
        <c:axId val="190875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648099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306480992"/>
        <c:scaling>
          <c:orientation val="minMax"/>
          <c:max val="18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CO2</a:t>
                </a:r>
                <a:r>
                  <a:rPr lang="de-DE" sz="1400" baseline="0"/>
                  <a:t> Emissions [Mt]</a:t>
                </a:r>
                <a:endParaRPr lang="de-DE" sz="1400"/>
              </a:p>
            </c:rich>
          </c:tx>
          <c:layout>
            <c:manualLayout>
              <c:xMode val="edge"/>
              <c:yMode val="edge"/>
              <c:x val="7.3120327529110551E-3"/>
              <c:y val="0.38074814515759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8750992"/>
        <c:crosses val="autoZero"/>
        <c:crossBetween val="between"/>
      </c:valAx>
      <c:valAx>
        <c:axId val="1918860159"/>
        <c:scaling>
          <c:orientation val="minMax"/>
          <c:max val="500"/>
          <c:min val="1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Electricity price [Euro/MWh]</a:t>
                </a:r>
              </a:p>
            </c:rich>
          </c:tx>
          <c:layout>
            <c:manualLayout>
              <c:xMode val="edge"/>
              <c:yMode val="edge"/>
              <c:x val="0.96812307041056878"/>
              <c:y val="0.24919275334485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6372575"/>
        <c:crosses val="max"/>
        <c:crossBetween val="between"/>
      </c:valAx>
      <c:catAx>
        <c:axId val="2036372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8860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963027603989604"/>
          <c:y val="0.90433219532340292"/>
          <c:w val="0.69834012079812791"/>
          <c:h val="9.5667804676597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34925</xdr:rowOff>
    </xdr:from>
    <xdr:to>
      <xdr:col>10</xdr:col>
      <xdr:colOff>333375</xdr:colOff>
      <xdr:row>16</xdr:row>
      <xdr:rowOff>15875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74840</xdr:colOff>
      <xdr:row>1</xdr:row>
      <xdr:rowOff>12246</xdr:rowOff>
    </xdr:from>
    <xdr:to>
      <xdr:col>22</xdr:col>
      <xdr:colOff>298958</xdr:colOff>
      <xdr:row>33</xdr:row>
      <xdr:rowOff>176305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39007</xdr:colOff>
      <xdr:row>1</xdr:row>
      <xdr:rowOff>64406</xdr:rowOff>
    </xdr:from>
    <xdr:to>
      <xdr:col>21</xdr:col>
      <xdr:colOff>263125</xdr:colOff>
      <xdr:row>34</xdr:row>
      <xdr:rowOff>47038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233362</xdr:colOff>
      <xdr:row>97</xdr:row>
      <xdr:rowOff>4762</xdr:rowOff>
    </xdr:from>
    <xdr:to>
      <xdr:col>4</xdr:col>
      <xdr:colOff>0</xdr:colOff>
      <xdr:row>111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96</xdr:row>
      <xdr:rowOff>185737</xdr:rowOff>
    </xdr:from>
    <xdr:to>
      <xdr:col>1</xdr:col>
      <xdr:colOff>0</xdr:colOff>
      <xdr:row>111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330199</xdr:colOff>
      <xdr:row>2</xdr:row>
      <xdr:rowOff>38099</xdr:rowOff>
    </xdr:from>
    <xdr:to>
      <xdr:col>23</xdr:col>
      <xdr:colOff>146050</xdr:colOff>
      <xdr:row>27</xdr:row>
      <xdr:rowOff>66675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129723</xdr:colOff>
      <xdr:row>3</xdr:row>
      <xdr:rowOff>160564</xdr:rowOff>
    </xdr:from>
    <xdr:to>
      <xdr:col>21</xdr:col>
      <xdr:colOff>409177</xdr:colOff>
      <xdr:row>36</xdr:row>
      <xdr:rowOff>143194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129723</xdr:colOff>
      <xdr:row>3</xdr:row>
      <xdr:rowOff>160564</xdr:rowOff>
    </xdr:from>
    <xdr:to>
      <xdr:col>21</xdr:col>
      <xdr:colOff>409177</xdr:colOff>
      <xdr:row>36</xdr:row>
      <xdr:rowOff>143194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129723</xdr:colOff>
      <xdr:row>3</xdr:row>
      <xdr:rowOff>160564</xdr:rowOff>
    </xdr:from>
    <xdr:to>
      <xdr:col>21</xdr:col>
      <xdr:colOff>409177</xdr:colOff>
      <xdr:row>36</xdr:row>
      <xdr:rowOff>143194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246208</xdr:colOff>
      <xdr:row>1</xdr:row>
      <xdr:rowOff>178832</xdr:rowOff>
    </xdr:from>
    <xdr:to>
      <xdr:col>20</xdr:col>
      <xdr:colOff>542637</xdr:colOff>
      <xdr:row>34</xdr:row>
      <xdr:rowOff>161464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26</xdr:row>
      <xdr:rowOff>38100</xdr:rowOff>
    </xdr:from>
    <xdr:to>
      <xdr:col>10</xdr:col>
      <xdr:colOff>304803</xdr:colOff>
      <xdr:row>59</xdr:row>
      <xdr:rowOff>45383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238124</xdr:colOff>
      <xdr:row>0</xdr:row>
      <xdr:rowOff>42862</xdr:rowOff>
    </xdr:from>
    <xdr:to>
      <xdr:col>40</xdr:col>
      <xdr:colOff>209549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304799</xdr:colOff>
      <xdr:row>16</xdr:row>
      <xdr:rowOff>119061</xdr:rowOff>
    </xdr:from>
    <xdr:to>
      <xdr:col>9</xdr:col>
      <xdr:colOff>761999</xdr:colOff>
      <xdr:row>46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16</xdr:row>
      <xdr:rowOff>185736</xdr:rowOff>
    </xdr:from>
    <xdr:to>
      <xdr:col>22</xdr:col>
      <xdr:colOff>533400</xdr:colOff>
      <xdr:row>46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338136</xdr:colOff>
      <xdr:row>47</xdr:row>
      <xdr:rowOff>4761</xdr:rowOff>
    </xdr:from>
    <xdr:to>
      <xdr:col>10</xdr:col>
      <xdr:colOff>19049</xdr:colOff>
      <xdr:row>75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100012</xdr:colOff>
      <xdr:row>47</xdr:row>
      <xdr:rowOff>23811</xdr:rowOff>
    </xdr:from>
    <xdr:to>
      <xdr:col>22</xdr:col>
      <xdr:colOff>428625</xdr:colOff>
      <xdr:row>75</xdr:row>
      <xdr:rowOff>161924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219075</xdr:colOff>
      <xdr:row>32</xdr:row>
      <xdr:rowOff>133350</xdr:rowOff>
    </xdr:from>
    <xdr:to>
      <xdr:col>40</xdr:col>
      <xdr:colOff>433109</xdr:colOff>
      <xdr:row>62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580012</xdr:colOff>
      <xdr:row>1</xdr:row>
      <xdr:rowOff>26735</xdr:rowOff>
    </xdr:from>
    <xdr:to>
      <xdr:col>21</xdr:col>
      <xdr:colOff>423130</xdr:colOff>
      <xdr:row>34</xdr:row>
      <xdr:rowOff>9366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674460</xdr:colOff>
      <xdr:row>1</xdr:row>
      <xdr:rowOff>79828</xdr:rowOff>
    </xdr:from>
    <xdr:to>
      <xdr:col>20</xdr:col>
      <xdr:colOff>509413</xdr:colOff>
      <xdr:row>34</xdr:row>
      <xdr:rowOff>71531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52350</xdr:colOff>
      <xdr:row>2</xdr:row>
      <xdr:rowOff>5685</xdr:rowOff>
    </xdr:from>
    <xdr:to>
      <xdr:col>22</xdr:col>
      <xdr:colOff>305043</xdr:colOff>
      <xdr:row>34</xdr:row>
      <xdr:rowOff>165526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470430</xdr:colOff>
      <xdr:row>1</xdr:row>
      <xdr:rowOff>123825</xdr:rowOff>
    </xdr:from>
    <xdr:to>
      <xdr:col>21</xdr:col>
      <xdr:colOff>294498</xdr:colOff>
      <xdr:row>34</xdr:row>
      <xdr:rowOff>106456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352878</xdr:colOff>
      <xdr:row>1</xdr:row>
      <xdr:rowOff>65768</xdr:rowOff>
    </xdr:from>
    <xdr:to>
      <xdr:col>21</xdr:col>
      <xdr:colOff>605571</xdr:colOff>
      <xdr:row>34</xdr:row>
      <xdr:rowOff>48400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217260</xdr:colOff>
      <xdr:row>1</xdr:row>
      <xdr:rowOff>100692</xdr:rowOff>
    </xdr:from>
    <xdr:to>
      <xdr:col>22</xdr:col>
      <xdr:colOff>9071</xdr:colOff>
      <xdr:row>34</xdr:row>
      <xdr:rowOff>83324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25854</xdr:colOff>
      <xdr:row>1</xdr:row>
      <xdr:rowOff>87538</xdr:rowOff>
    </xdr:from>
    <xdr:to>
      <xdr:col>22</xdr:col>
      <xdr:colOff>249972</xdr:colOff>
      <xdr:row>34</xdr:row>
      <xdr:rowOff>70170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im\Dropbox\Uni\UNI-Daten\Masterarbeit\Data\Installed%20power%20comparis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im\Dropbox\Uni\UNI-Daten\Masterarbeit\Data\Plot%20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 data"/>
      <sheetName val="Comparison"/>
      <sheetName val="Investment securities renewable"/>
      <sheetName val="Investments Reference"/>
      <sheetName val="Electricity price"/>
      <sheetName val="Generierte energiemenge compare"/>
      <sheetName val="Generierte Energiemenge empiris"/>
      <sheetName val="Steuern"/>
      <sheetName val="Steuern vergleich"/>
    </sheetNames>
    <sheetDataSet>
      <sheetData sheetId="0"/>
      <sheetData sheetId="1">
        <row r="3">
          <cell r="A3">
            <v>2009</v>
          </cell>
          <cell r="B3">
            <v>48320</v>
          </cell>
          <cell r="F3">
            <v>23100</v>
          </cell>
          <cell r="N3">
            <v>10570</v>
          </cell>
          <cell r="R3">
            <v>25700</v>
          </cell>
        </row>
        <row r="4">
          <cell r="A4">
            <v>2010</v>
          </cell>
          <cell r="B4">
            <v>49730</v>
          </cell>
          <cell r="F4">
            <v>23800</v>
          </cell>
          <cell r="N4">
            <v>18010</v>
          </cell>
          <cell r="R4">
            <v>26820</v>
          </cell>
        </row>
        <row r="5">
          <cell r="A5">
            <v>2011</v>
          </cell>
          <cell r="B5">
            <v>45570</v>
          </cell>
          <cell r="F5">
            <v>27250</v>
          </cell>
          <cell r="N5">
            <v>25430</v>
          </cell>
          <cell r="R5">
            <v>28580</v>
          </cell>
        </row>
        <row r="6">
          <cell r="A6">
            <v>2012</v>
          </cell>
          <cell r="B6">
            <v>46200</v>
          </cell>
          <cell r="F6">
            <v>27380</v>
          </cell>
          <cell r="N6">
            <v>33030</v>
          </cell>
          <cell r="R6">
            <v>30560</v>
          </cell>
        </row>
        <row r="7">
          <cell r="A7">
            <v>2013</v>
          </cell>
          <cell r="B7">
            <v>46920</v>
          </cell>
          <cell r="F7">
            <v>28390</v>
          </cell>
          <cell r="N7">
            <v>36710</v>
          </cell>
          <cell r="R7">
            <v>32970</v>
          </cell>
        </row>
        <row r="8">
          <cell r="A8">
            <v>2014</v>
          </cell>
          <cell r="B8">
            <v>47030</v>
          </cell>
          <cell r="F8">
            <v>29020</v>
          </cell>
          <cell r="N8">
            <v>37900</v>
          </cell>
          <cell r="R8">
            <v>37620</v>
          </cell>
        </row>
        <row r="9">
          <cell r="A9">
            <v>2015</v>
          </cell>
          <cell r="B9">
            <v>50070</v>
          </cell>
          <cell r="F9">
            <v>28360</v>
          </cell>
          <cell r="N9">
            <v>39220</v>
          </cell>
          <cell r="R9">
            <v>41300</v>
          </cell>
        </row>
        <row r="10">
          <cell r="A10">
            <v>2016</v>
          </cell>
          <cell r="B10">
            <v>48710</v>
          </cell>
          <cell r="F10">
            <v>29450</v>
          </cell>
          <cell r="N10">
            <v>40680</v>
          </cell>
          <cell r="R10">
            <v>45280</v>
          </cell>
        </row>
        <row r="11">
          <cell r="A11">
            <v>2017</v>
          </cell>
          <cell r="B11">
            <v>44900</v>
          </cell>
          <cell r="F11">
            <v>29760</v>
          </cell>
          <cell r="N11">
            <v>42290</v>
          </cell>
          <cell r="R11">
            <v>50170</v>
          </cell>
        </row>
        <row r="12">
          <cell r="A12">
            <v>2018</v>
          </cell>
          <cell r="B12">
            <v>44720</v>
          </cell>
          <cell r="F12">
            <v>30130</v>
          </cell>
          <cell r="N12">
            <v>45210</v>
          </cell>
          <cell r="R12">
            <v>52330</v>
          </cell>
        </row>
        <row r="13">
          <cell r="A13">
            <v>2019</v>
          </cell>
          <cell r="B13">
            <v>43570</v>
          </cell>
          <cell r="F13">
            <v>30070</v>
          </cell>
          <cell r="N13">
            <v>48860</v>
          </cell>
          <cell r="R13">
            <v>53190</v>
          </cell>
        </row>
        <row r="14">
          <cell r="A14">
            <v>2020</v>
          </cell>
          <cell r="B14">
            <v>44600</v>
          </cell>
          <cell r="F14">
            <v>32540</v>
          </cell>
          <cell r="N14">
            <v>54400</v>
          </cell>
          <cell r="R14">
            <v>54300</v>
          </cell>
        </row>
        <row r="15">
          <cell r="A15">
            <v>2021</v>
          </cell>
          <cell r="B15">
            <v>38030</v>
          </cell>
          <cell r="F15">
            <v>32350</v>
          </cell>
          <cell r="N15">
            <v>60110</v>
          </cell>
          <cell r="R15">
            <v>55930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 run"/>
      <sheetName val="Crisis only run"/>
      <sheetName val="Governmental secureties"/>
      <sheetName val="Secureties renewables"/>
      <sheetName val="Maximum invest all agends"/>
      <sheetName val="Maximum invest renewables"/>
      <sheetName val="Funding renewable"/>
      <sheetName val="Funding renewable and gas cc"/>
      <sheetName val="Increased storage"/>
      <sheetName val="Decrease demand"/>
      <sheetName val="Increase lifetime"/>
      <sheetName val="Coal phase out slow"/>
      <sheetName val="Coal phase out fast"/>
      <sheetName val="Electricity price all"/>
      <sheetName val="Electricty price evalutation"/>
      <sheetName val="Emissions all"/>
      <sheetName val="Emissions evaluation"/>
      <sheetName val="Evaluation all"/>
    </sheetNames>
    <sheetDataSet>
      <sheetData sheetId="0">
        <row r="2">
          <cell r="A2">
            <v>2009</v>
          </cell>
        </row>
        <row r="3">
          <cell r="A3">
            <v>2010</v>
          </cell>
        </row>
        <row r="4">
          <cell r="A4">
            <v>2011</v>
          </cell>
        </row>
        <row r="5">
          <cell r="A5">
            <v>2012</v>
          </cell>
        </row>
        <row r="6">
          <cell r="A6">
            <v>2013</v>
          </cell>
        </row>
        <row r="7">
          <cell r="A7">
            <v>2014</v>
          </cell>
        </row>
        <row r="8">
          <cell r="A8">
            <v>2015</v>
          </cell>
        </row>
        <row r="9">
          <cell r="A9">
            <v>2016</v>
          </cell>
        </row>
        <row r="10">
          <cell r="A10">
            <v>2017</v>
          </cell>
        </row>
        <row r="11">
          <cell r="A11">
            <v>2018</v>
          </cell>
        </row>
        <row r="12">
          <cell r="A12">
            <v>2019</v>
          </cell>
        </row>
        <row r="13">
          <cell r="A13">
            <v>2020</v>
          </cell>
        </row>
        <row r="14">
          <cell r="A14">
            <v>2021</v>
          </cell>
        </row>
        <row r="15">
          <cell r="A15">
            <v>2022</v>
          </cell>
        </row>
        <row r="16">
          <cell r="A16">
            <v>2023</v>
          </cell>
        </row>
        <row r="17">
          <cell r="A17">
            <v>2024</v>
          </cell>
        </row>
        <row r="18">
          <cell r="A18">
            <v>2025</v>
          </cell>
        </row>
        <row r="19">
          <cell r="A19">
            <v>2026</v>
          </cell>
        </row>
        <row r="20">
          <cell r="A20">
            <v>2027</v>
          </cell>
        </row>
        <row r="21">
          <cell r="A21">
            <v>2028</v>
          </cell>
        </row>
        <row r="22">
          <cell r="A22">
            <v>2029</v>
          </cell>
        </row>
        <row r="23">
          <cell r="A23">
            <v>2030</v>
          </cell>
        </row>
        <row r="24">
          <cell r="A24">
            <v>2031</v>
          </cell>
        </row>
        <row r="25">
          <cell r="A25">
            <v>2032</v>
          </cell>
        </row>
        <row r="26">
          <cell r="A26">
            <v>2033</v>
          </cell>
        </row>
        <row r="27">
          <cell r="A27">
            <v>2034</v>
          </cell>
        </row>
        <row r="28">
          <cell r="A28">
            <v>2035</v>
          </cell>
        </row>
        <row r="29">
          <cell r="A29">
            <v>2036</v>
          </cell>
        </row>
        <row r="30">
          <cell r="A30">
            <v>2037</v>
          </cell>
        </row>
        <row r="31">
          <cell r="A31">
            <v>2038</v>
          </cell>
        </row>
        <row r="32">
          <cell r="A32">
            <v>2039</v>
          </cell>
        </row>
        <row r="33">
          <cell r="A33">
            <v>2040</v>
          </cell>
        </row>
        <row r="34">
          <cell r="A34">
            <v>2041</v>
          </cell>
        </row>
        <row r="35">
          <cell r="A35">
            <v>2042</v>
          </cell>
        </row>
        <row r="36">
          <cell r="A36">
            <v>2043</v>
          </cell>
        </row>
        <row r="37">
          <cell r="A37">
            <v>2044</v>
          </cell>
        </row>
        <row r="38">
          <cell r="A38">
            <v>2045</v>
          </cell>
        </row>
        <row r="39">
          <cell r="A39">
            <v>2046</v>
          </cell>
        </row>
        <row r="40">
          <cell r="A40">
            <v>2047</v>
          </cell>
        </row>
        <row r="41">
          <cell r="A41">
            <v>2048</v>
          </cell>
        </row>
        <row r="42">
          <cell r="A42">
            <v>2049</v>
          </cell>
        </row>
        <row r="43">
          <cell r="A43">
            <v>2050</v>
          </cell>
        </row>
      </sheetData>
      <sheetData sheetId="1">
        <row r="2">
          <cell r="A2">
            <v>2009</v>
          </cell>
        </row>
        <row r="3">
          <cell r="A3">
            <v>2010</v>
          </cell>
        </row>
        <row r="4">
          <cell r="A4">
            <v>2011</v>
          </cell>
        </row>
        <row r="5">
          <cell r="A5">
            <v>2012</v>
          </cell>
        </row>
        <row r="6">
          <cell r="A6">
            <v>2013</v>
          </cell>
        </row>
        <row r="7">
          <cell r="A7">
            <v>2014</v>
          </cell>
        </row>
        <row r="8">
          <cell r="A8">
            <v>2015</v>
          </cell>
        </row>
        <row r="9">
          <cell r="A9">
            <v>2016</v>
          </cell>
        </row>
        <row r="10">
          <cell r="A10">
            <v>2017</v>
          </cell>
        </row>
        <row r="11">
          <cell r="A11">
            <v>2018</v>
          </cell>
        </row>
        <row r="12">
          <cell r="A12">
            <v>2019</v>
          </cell>
        </row>
        <row r="13">
          <cell r="A13">
            <v>2020</v>
          </cell>
        </row>
        <row r="14">
          <cell r="A14">
            <v>2021</v>
          </cell>
        </row>
        <row r="15">
          <cell r="A15">
            <v>2022</v>
          </cell>
        </row>
        <row r="16">
          <cell r="A16">
            <v>2023</v>
          </cell>
        </row>
        <row r="17">
          <cell r="A17">
            <v>2024</v>
          </cell>
        </row>
        <row r="18">
          <cell r="A18">
            <v>2025</v>
          </cell>
        </row>
        <row r="19">
          <cell r="A19">
            <v>2026</v>
          </cell>
        </row>
        <row r="20">
          <cell r="A20">
            <v>2027</v>
          </cell>
        </row>
        <row r="21">
          <cell r="A21">
            <v>2028</v>
          </cell>
        </row>
        <row r="22">
          <cell r="A22">
            <v>2029</v>
          </cell>
        </row>
        <row r="23">
          <cell r="A23">
            <v>2030</v>
          </cell>
        </row>
        <row r="24">
          <cell r="A24">
            <v>2031</v>
          </cell>
        </row>
        <row r="25">
          <cell r="A25">
            <v>2032</v>
          </cell>
        </row>
        <row r="26">
          <cell r="A26">
            <v>2033</v>
          </cell>
        </row>
        <row r="27">
          <cell r="A27">
            <v>2034</v>
          </cell>
        </row>
        <row r="28">
          <cell r="A28">
            <v>2035</v>
          </cell>
        </row>
        <row r="29">
          <cell r="A29">
            <v>2036</v>
          </cell>
        </row>
        <row r="30">
          <cell r="A30">
            <v>2037</v>
          </cell>
        </row>
        <row r="31">
          <cell r="A31">
            <v>2038</v>
          </cell>
        </row>
        <row r="32">
          <cell r="A32">
            <v>2039</v>
          </cell>
        </row>
        <row r="33">
          <cell r="A33">
            <v>2040</v>
          </cell>
        </row>
        <row r="34">
          <cell r="A34">
            <v>2041</v>
          </cell>
        </row>
        <row r="35">
          <cell r="A35">
            <v>2042</v>
          </cell>
        </row>
        <row r="36">
          <cell r="A36">
            <v>2043</v>
          </cell>
        </row>
        <row r="37">
          <cell r="A37">
            <v>2044</v>
          </cell>
        </row>
        <row r="38">
          <cell r="A38">
            <v>2045</v>
          </cell>
        </row>
        <row r="39">
          <cell r="A39">
            <v>2046</v>
          </cell>
        </row>
        <row r="40">
          <cell r="A40">
            <v>2047</v>
          </cell>
        </row>
        <row r="41">
          <cell r="A41">
            <v>2048</v>
          </cell>
        </row>
        <row r="42">
          <cell r="A42">
            <v>2049</v>
          </cell>
        </row>
        <row r="43">
          <cell r="A43">
            <v>2050</v>
          </cell>
        </row>
      </sheetData>
      <sheetData sheetId="2">
        <row r="2">
          <cell r="A2">
            <v>2009</v>
          </cell>
        </row>
        <row r="3">
          <cell r="A3">
            <v>2010</v>
          </cell>
        </row>
        <row r="4">
          <cell r="A4">
            <v>2011</v>
          </cell>
        </row>
        <row r="5">
          <cell r="A5">
            <v>2012</v>
          </cell>
        </row>
        <row r="6">
          <cell r="A6">
            <v>2013</v>
          </cell>
        </row>
        <row r="7">
          <cell r="A7">
            <v>2014</v>
          </cell>
        </row>
        <row r="8">
          <cell r="A8">
            <v>2015</v>
          </cell>
        </row>
        <row r="9">
          <cell r="A9">
            <v>2016</v>
          </cell>
        </row>
        <row r="10">
          <cell r="A10">
            <v>2017</v>
          </cell>
        </row>
        <row r="11">
          <cell r="A11">
            <v>2018</v>
          </cell>
        </row>
        <row r="12">
          <cell r="A12">
            <v>2019</v>
          </cell>
        </row>
        <row r="13">
          <cell r="A13">
            <v>2020</v>
          </cell>
        </row>
        <row r="14">
          <cell r="A14">
            <v>2021</v>
          </cell>
        </row>
        <row r="15">
          <cell r="A15">
            <v>2022</v>
          </cell>
        </row>
        <row r="16">
          <cell r="A16">
            <v>2023</v>
          </cell>
        </row>
        <row r="17">
          <cell r="A17">
            <v>2024</v>
          </cell>
        </row>
        <row r="18">
          <cell r="A18">
            <v>2025</v>
          </cell>
        </row>
        <row r="19">
          <cell r="A19">
            <v>2026</v>
          </cell>
        </row>
        <row r="20">
          <cell r="A20">
            <v>2027</v>
          </cell>
        </row>
        <row r="21">
          <cell r="A21">
            <v>2028</v>
          </cell>
        </row>
        <row r="22">
          <cell r="A22">
            <v>2029</v>
          </cell>
        </row>
        <row r="23">
          <cell r="A23">
            <v>2030</v>
          </cell>
        </row>
        <row r="24">
          <cell r="A24">
            <v>2031</v>
          </cell>
        </row>
        <row r="25">
          <cell r="A25">
            <v>2032</v>
          </cell>
        </row>
        <row r="26">
          <cell r="A26">
            <v>2033</v>
          </cell>
        </row>
        <row r="27">
          <cell r="A27">
            <v>2034</v>
          </cell>
        </row>
        <row r="28">
          <cell r="A28">
            <v>2035</v>
          </cell>
        </row>
        <row r="29">
          <cell r="A29">
            <v>2036</v>
          </cell>
        </row>
        <row r="30">
          <cell r="A30">
            <v>2037</v>
          </cell>
        </row>
        <row r="31">
          <cell r="A31">
            <v>2038</v>
          </cell>
        </row>
        <row r="32">
          <cell r="A32">
            <v>2039</v>
          </cell>
        </row>
        <row r="33">
          <cell r="A33">
            <v>2040</v>
          </cell>
        </row>
        <row r="34">
          <cell r="A34">
            <v>2041</v>
          </cell>
        </row>
        <row r="35">
          <cell r="A35">
            <v>2042</v>
          </cell>
        </row>
        <row r="36">
          <cell r="A36">
            <v>2043</v>
          </cell>
        </row>
        <row r="37">
          <cell r="A37">
            <v>2044</v>
          </cell>
        </row>
        <row r="38">
          <cell r="A38">
            <v>2045</v>
          </cell>
        </row>
        <row r="39">
          <cell r="A39">
            <v>2046</v>
          </cell>
        </row>
        <row r="40">
          <cell r="A40">
            <v>2047</v>
          </cell>
        </row>
        <row r="41">
          <cell r="A41">
            <v>2048</v>
          </cell>
        </row>
        <row r="42">
          <cell r="A42">
            <v>2049</v>
          </cell>
        </row>
        <row r="43">
          <cell r="A43">
            <v>2050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A2" t="str">
            <v>Reference</v>
          </cell>
          <cell r="E2">
            <v>100</v>
          </cell>
        </row>
        <row r="3">
          <cell r="A3" t="str">
            <v>Crisis only</v>
          </cell>
          <cell r="E3">
            <v>100</v>
          </cell>
        </row>
        <row r="4">
          <cell r="A4" t="str">
            <v>Govern -mental secureties</v>
          </cell>
          <cell r="E4">
            <v>100</v>
          </cell>
        </row>
        <row r="5">
          <cell r="A5" t="str">
            <v>Govern -mental secureties, renewables only</v>
          </cell>
          <cell r="E5">
            <v>100</v>
          </cell>
        </row>
        <row r="6">
          <cell r="A6" t="str">
            <v>Increase maximal investment</v>
          </cell>
          <cell r="E6">
            <v>100</v>
          </cell>
        </row>
        <row r="7">
          <cell r="A7" t="str">
            <v>Increase maximal investment, renewables only</v>
          </cell>
          <cell r="E7">
            <v>100</v>
          </cell>
        </row>
        <row r="8">
          <cell r="A8" t="str">
            <v>Funding renewables</v>
          </cell>
          <cell r="E8">
            <v>100</v>
          </cell>
        </row>
        <row r="9">
          <cell r="A9" t="str">
            <v>Funding renewables and cc</v>
          </cell>
          <cell r="E9">
            <v>100</v>
          </cell>
        </row>
        <row r="10">
          <cell r="A10" t="str">
            <v>Increased Storage</v>
          </cell>
          <cell r="E10">
            <v>100</v>
          </cell>
        </row>
        <row r="11">
          <cell r="A11" t="str">
            <v>Increase Lifetime</v>
          </cell>
          <cell r="E11">
            <v>100</v>
          </cell>
        </row>
        <row r="12">
          <cell r="A12" t="str">
            <v>Decrease demand</v>
          </cell>
          <cell r="E12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L11" sqref="L11"/>
    </sheetView>
  </sheetViews>
  <sheetFormatPr defaultColWidth="8.7109375" defaultRowHeight="15" x14ac:dyDescent="0.25"/>
  <cols>
    <col min="1" max="1" width="12.42578125" bestFit="1" customWidth="1"/>
  </cols>
  <sheetData>
    <row r="1" spans="1:2" x14ac:dyDescent="0.25">
      <c r="A1" t="s">
        <v>48</v>
      </c>
      <c r="B1" t="s">
        <v>47</v>
      </c>
    </row>
    <row r="2" spans="1:2" x14ac:dyDescent="0.25">
      <c r="A2" t="s">
        <v>0</v>
      </c>
      <c r="B2">
        <v>-5.1100000000000003</v>
      </c>
    </row>
    <row r="3" spans="1:2" x14ac:dyDescent="0.25">
      <c r="A3" s="1" t="s">
        <v>1</v>
      </c>
      <c r="B3">
        <v>1.59</v>
      </c>
    </row>
    <row r="4" spans="1:2" x14ac:dyDescent="0.25">
      <c r="A4" t="s">
        <v>2</v>
      </c>
      <c r="B4">
        <v>-2.11</v>
      </c>
    </row>
    <row r="5" spans="1:2" x14ac:dyDescent="0.25">
      <c r="A5" s="1" t="s">
        <v>3</v>
      </c>
      <c r="B5">
        <v>0.84</v>
      </c>
    </row>
    <row r="6" spans="1:2" x14ac:dyDescent="0.25">
      <c r="A6" t="s">
        <v>4</v>
      </c>
      <c r="B6">
        <v>-1.01</v>
      </c>
    </row>
    <row r="7" spans="1:2" x14ac:dyDescent="0.25">
      <c r="A7" s="1" t="s">
        <v>5</v>
      </c>
      <c r="B7">
        <v>0.61</v>
      </c>
    </row>
    <row r="8" spans="1:2" x14ac:dyDescent="0.25">
      <c r="A8" t="s">
        <v>6</v>
      </c>
      <c r="B8">
        <v>-2.35</v>
      </c>
    </row>
    <row r="9" spans="1:2" x14ac:dyDescent="0.25">
      <c r="A9" s="1" t="s">
        <v>7</v>
      </c>
      <c r="B9">
        <v>1.24</v>
      </c>
    </row>
    <row r="10" spans="1:2" x14ac:dyDescent="0.25">
      <c r="A10" t="s">
        <v>8</v>
      </c>
      <c r="B10">
        <v>-2.4</v>
      </c>
    </row>
    <row r="11" spans="1:2" x14ac:dyDescent="0.25">
      <c r="A11" s="1" t="s">
        <v>9</v>
      </c>
      <c r="B11">
        <v>1.37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48"/>
  <sheetViews>
    <sheetView topLeftCell="A10" zoomScale="70" zoomScaleNormal="70" workbookViewId="0">
      <selection activeCell="D45" sqref="D45"/>
    </sheetView>
  </sheetViews>
  <sheetFormatPr defaultColWidth="8.7109375" defaultRowHeight="15" x14ac:dyDescent="0.25"/>
  <cols>
    <col min="2" max="2" width="19.85546875" bestFit="1" customWidth="1"/>
    <col min="3" max="3" width="24.28515625" bestFit="1" customWidth="1"/>
    <col min="4" max="4" width="18.85546875" bestFit="1" customWidth="1"/>
  </cols>
  <sheetData>
    <row r="1" spans="1:4" x14ac:dyDescent="0.25">
      <c r="B1" t="s">
        <v>39</v>
      </c>
      <c r="C1" t="s">
        <v>52</v>
      </c>
      <c r="D1" t="s">
        <v>40</v>
      </c>
    </row>
    <row r="2" spans="1:4" x14ac:dyDescent="0.25">
      <c r="A2">
        <v>2009</v>
      </c>
      <c r="B2">
        <v>5000000000</v>
      </c>
      <c r="C2" s="1">
        <f>B2/1000000000</f>
        <v>5</v>
      </c>
      <c r="D2" s="1">
        <v>227</v>
      </c>
    </row>
    <row r="3" spans="1:4" x14ac:dyDescent="0.25">
      <c r="A3">
        <v>2010</v>
      </c>
      <c r="B3">
        <v>5094209470.8115501</v>
      </c>
      <c r="C3" s="1">
        <f t="shared" ref="C3:C43" si="0">B3/1000000000</f>
        <v>5.09420947081155</v>
      </c>
      <c r="D3" s="1">
        <v>182.91794760390101</v>
      </c>
    </row>
    <row r="4" spans="1:4" x14ac:dyDescent="0.25">
      <c r="A4">
        <v>2011</v>
      </c>
      <c r="B4">
        <v>5130613097.3398104</v>
      </c>
      <c r="C4" s="1">
        <f t="shared" si="0"/>
        <v>5.1306130973398103</v>
      </c>
      <c r="D4" s="1">
        <v>209.25602924873601</v>
      </c>
    </row>
    <row r="5" spans="1:4" x14ac:dyDescent="0.25">
      <c r="A5">
        <v>2012</v>
      </c>
      <c r="B5">
        <v>5062566902.3727503</v>
      </c>
      <c r="C5" s="1">
        <f t="shared" si="0"/>
        <v>5.0625669023727502</v>
      </c>
      <c r="D5" s="1">
        <v>230.31234676820401</v>
      </c>
    </row>
    <row r="6" spans="1:4" x14ac:dyDescent="0.25">
      <c r="A6">
        <v>2013</v>
      </c>
      <c r="B6">
        <v>5135808568.5087605</v>
      </c>
      <c r="C6" s="1">
        <f t="shared" si="0"/>
        <v>5.1358085685087609</v>
      </c>
      <c r="D6" s="1">
        <v>226.95850240047901</v>
      </c>
    </row>
    <row r="7" spans="1:4" x14ac:dyDescent="0.25">
      <c r="A7">
        <v>2014</v>
      </c>
      <c r="B7">
        <v>5131768072.9236698</v>
      </c>
      <c r="C7" s="1">
        <f t="shared" si="0"/>
        <v>5.1317680729236699</v>
      </c>
      <c r="D7" s="1">
        <v>241.55155934158901</v>
      </c>
    </row>
    <row r="8" spans="1:4" x14ac:dyDescent="0.25">
      <c r="A8">
        <v>2015</v>
      </c>
      <c r="B8">
        <v>5138657615.5018797</v>
      </c>
      <c r="C8" s="1">
        <f t="shared" si="0"/>
        <v>5.1386576155018799</v>
      </c>
      <c r="D8" s="1">
        <v>259.75217468845801</v>
      </c>
    </row>
    <row r="9" spans="1:4" x14ac:dyDescent="0.25">
      <c r="A9">
        <v>2016</v>
      </c>
      <c r="B9">
        <v>5136968257.8642197</v>
      </c>
      <c r="C9" s="1">
        <f t="shared" si="0"/>
        <v>5.1369682578642193</v>
      </c>
      <c r="D9" s="1">
        <v>251.68100324600999</v>
      </c>
    </row>
    <row r="10" spans="1:4" x14ac:dyDescent="0.25">
      <c r="A10">
        <v>2017</v>
      </c>
      <c r="B10">
        <v>5134767425.3737803</v>
      </c>
      <c r="C10" s="1">
        <f t="shared" si="0"/>
        <v>5.1347674253737798</v>
      </c>
      <c r="D10" s="1">
        <v>259.34855570125802</v>
      </c>
    </row>
    <row r="11" spans="1:4" x14ac:dyDescent="0.25">
      <c r="A11">
        <v>2018</v>
      </c>
      <c r="B11">
        <v>5128370984.7884102</v>
      </c>
      <c r="C11" s="1">
        <f t="shared" si="0"/>
        <v>5.1283709847884102</v>
      </c>
      <c r="D11" s="1">
        <v>274.437605714499</v>
      </c>
    </row>
    <row r="12" spans="1:4" x14ac:dyDescent="0.25">
      <c r="A12">
        <v>2019</v>
      </c>
      <c r="B12">
        <v>5105286662.5051403</v>
      </c>
      <c r="C12" s="1">
        <f t="shared" si="0"/>
        <v>5.1052866625051401</v>
      </c>
      <c r="D12" s="1">
        <v>278.58159343627602</v>
      </c>
    </row>
    <row r="13" spans="1:4" x14ac:dyDescent="0.25">
      <c r="A13">
        <v>2020</v>
      </c>
      <c r="B13">
        <v>5081478532.4046803</v>
      </c>
      <c r="C13" s="1">
        <f t="shared" si="0"/>
        <v>5.0814785324046801</v>
      </c>
      <c r="D13" s="1">
        <v>277.31993984536399</v>
      </c>
    </row>
    <row r="14" spans="1:4" x14ac:dyDescent="0.25">
      <c r="A14">
        <v>2021</v>
      </c>
      <c r="B14">
        <v>5080787693.57271</v>
      </c>
      <c r="C14" s="1">
        <f t="shared" si="0"/>
        <v>5.0807876935727103</v>
      </c>
      <c r="D14" s="1">
        <v>286.48738532658598</v>
      </c>
    </row>
    <row r="15" spans="1:4" x14ac:dyDescent="0.25">
      <c r="A15">
        <v>2022</v>
      </c>
      <c r="B15">
        <v>5071395979.3728905</v>
      </c>
      <c r="C15" s="1">
        <f t="shared" si="0"/>
        <v>5.0713959793728902</v>
      </c>
      <c r="D15" s="1">
        <v>321.741297719366</v>
      </c>
    </row>
    <row r="16" spans="1:4" x14ac:dyDescent="0.25">
      <c r="A16">
        <v>2023</v>
      </c>
      <c r="B16">
        <v>4779868590.2802296</v>
      </c>
      <c r="C16" s="1">
        <f t="shared" si="0"/>
        <v>4.7798685902802296</v>
      </c>
      <c r="D16" s="1">
        <v>324.23018420975001</v>
      </c>
    </row>
    <row r="17" spans="1:4" x14ac:dyDescent="0.25">
      <c r="A17">
        <v>2024</v>
      </c>
      <c r="B17">
        <v>4633866950.7055502</v>
      </c>
      <c r="C17" s="1">
        <f t="shared" si="0"/>
        <v>4.6338669507055501</v>
      </c>
      <c r="D17" s="1">
        <v>331.78120906224302</v>
      </c>
    </row>
    <row r="18" spans="1:4" x14ac:dyDescent="0.25">
      <c r="A18">
        <v>2025</v>
      </c>
      <c r="B18">
        <v>4578092885.0381403</v>
      </c>
      <c r="C18" s="1">
        <f t="shared" si="0"/>
        <v>4.5780928850381404</v>
      </c>
      <c r="D18" s="1">
        <v>314.903942415909</v>
      </c>
    </row>
    <row r="19" spans="1:4" x14ac:dyDescent="0.25">
      <c r="A19">
        <v>2026</v>
      </c>
      <c r="B19">
        <v>4697503436.3859396</v>
      </c>
      <c r="C19" s="1">
        <f t="shared" si="0"/>
        <v>4.69750343638594</v>
      </c>
      <c r="D19" s="1">
        <v>298.12004939242598</v>
      </c>
    </row>
    <row r="20" spans="1:4" x14ac:dyDescent="0.25">
      <c r="A20">
        <v>2027</v>
      </c>
      <c r="B20">
        <v>4770364455.7096796</v>
      </c>
      <c r="C20" s="1">
        <f t="shared" si="0"/>
        <v>4.7703644557096796</v>
      </c>
      <c r="D20" s="1">
        <v>294.79871859118498</v>
      </c>
    </row>
    <row r="21" spans="1:4" x14ac:dyDescent="0.25">
      <c r="A21">
        <v>2028</v>
      </c>
      <c r="B21">
        <v>4684249811.4561701</v>
      </c>
      <c r="C21" s="1">
        <f t="shared" si="0"/>
        <v>4.6842498114561701</v>
      </c>
      <c r="D21" s="1">
        <v>291.11987831154801</v>
      </c>
    </row>
    <row r="22" spans="1:4" x14ac:dyDescent="0.25">
      <c r="A22">
        <v>2029</v>
      </c>
      <c r="B22">
        <v>4795432632.1961298</v>
      </c>
      <c r="C22" s="1">
        <f t="shared" si="0"/>
        <v>4.79543263219613</v>
      </c>
      <c r="D22" s="1">
        <v>296.23950929430998</v>
      </c>
    </row>
    <row r="23" spans="1:4" x14ac:dyDescent="0.25">
      <c r="A23">
        <v>2030</v>
      </c>
      <c r="B23">
        <v>4912473688.3641796</v>
      </c>
      <c r="C23" s="1">
        <f t="shared" si="0"/>
        <v>4.9124736883641793</v>
      </c>
      <c r="D23" s="1">
        <v>300.905112909232</v>
      </c>
    </row>
    <row r="24" spans="1:4" x14ac:dyDescent="0.25">
      <c r="A24">
        <v>2031</v>
      </c>
      <c r="B24">
        <v>4941875820.22962</v>
      </c>
      <c r="C24" s="1">
        <f t="shared" si="0"/>
        <v>4.9418758202296198</v>
      </c>
      <c r="D24" s="1">
        <v>306.06215837396098</v>
      </c>
    </row>
    <row r="25" spans="1:4" x14ac:dyDescent="0.25">
      <c r="A25">
        <v>2032</v>
      </c>
      <c r="B25">
        <v>4953760941.5513601</v>
      </c>
      <c r="C25" s="1">
        <f t="shared" si="0"/>
        <v>4.9537609415513604</v>
      </c>
      <c r="D25" s="1">
        <v>309.93594154367298</v>
      </c>
    </row>
    <row r="26" spans="1:4" x14ac:dyDescent="0.25">
      <c r="A26">
        <v>2033</v>
      </c>
      <c r="B26">
        <v>6143442885.8185902</v>
      </c>
      <c r="C26" s="1">
        <f t="shared" si="0"/>
        <v>6.1434428858185903</v>
      </c>
      <c r="D26" s="1">
        <v>320.52121944434998</v>
      </c>
    </row>
    <row r="27" spans="1:4" x14ac:dyDescent="0.25">
      <c r="A27">
        <v>2034</v>
      </c>
      <c r="B27">
        <v>7017419619.0105104</v>
      </c>
      <c r="C27" s="1">
        <f t="shared" si="0"/>
        <v>7.0174196190105107</v>
      </c>
      <c r="D27" s="1">
        <v>329.49144529286798</v>
      </c>
    </row>
    <row r="28" spans="1:4" x14ac:dyDescent="0.25">
      <c r="A28">
        <v>2035</v>
      </c>
      <c r="B28">
        <v>10287579750.752701</v>
      </c>
      <c r="C28" s="1">
        <f t="shared" si="0"/>
        <v>10.2875797507527</v>
      </c>
      <c r="D28" s="1">
        <v>426.00956049975002</v>
      </c>
    </row>
    <row r="29" spans="1:4" x14ac:dyDescent="0.25">
      <c r="A29">
        <v>2036</v>
      </c>
      <c r="B29">
        <v>8801093954.9265404</v>
      </c>
      <c r="C29" s="1">
        <f t="shared" si="0"/>
        <v>8.8010939549265412</v>
      </c>
      <c r="D29" s="1">
        <v>353.30545320826201</v>
      </c>
    </row>
    <row r="30" spans="1:4" x14ac:dyDescent="0.25">
      <c r="A30">
        <v>2037</v>
      </c>
      <c r="B30">
        <v>10889877057.190001</v>
      </c>
      <c r="C30" s="1">
        <f t="shared" si="0"/>
        <v>10.889877057190001</v>
      </c>
      <c r="D30" s="1">
        <v>437.60631927936402</v>
      </c>
    </row>
    <row r="31" spans="1:4" x14ac:dyDescent="0.25">
      <c r="A31">
        <v>2038</v>
      </c>
      <c r="B31">
        <v>5226281816.5985003</v>
      </c>
      <c r="C31" s="1">
        <f t="shared" si="0"/>
        <v>5.2262818165985001</v>
      </c>
      <c r="D31" s="1">
        <v>330.79145516424802</v>
      </c>
    </row>
    <row r="32" spans="1:4" x14ac:dyDescent="0.25">
      <c r="A32">
        <v>2039</v>
      </c>
      <c r="B32">
        <v>5020433352.3856697</v>
      </c>
      <c r="C32" s="1">
        <f t="shared" si="0"/>
        <v>5.0204333523856697</v>
      </c>
      <c r="D32" s="1">
        <v>331.11209950710901</v>
      </c>
    </row>
    <row r="33" spans="1:4" x14ac:dyDescent="0.25">
      <c r="A33">
        <v>2040</v>
      </c>
      <c r="B33">
        <v>4945710950.1739197</v>
      </c>
      <c r="C33" s="1">
        <f t="shared" si="0"/>
        <v>4.94571095017392</v>
      </c>
      <c r="D33" s="1">
        <v>322.45556432298298</v>
      </c>
    </row>
    <row r="34" spans="1:4" x14ac:dyDescent="0.25">
      <c r="A34">
        <v>2041</v>
      </c>
      <c r="B34">
        <v>4942351943.3591404</v>
      </c>
      <c r="C34" s="1">
        <f t="shared" si="0"/>
        <v>4.9423519433591405</v>
      </c>
      <c r="D34" s="1">
        <v>323.57609984384999</v>
      </c>
    </row>
    <row r="35" spans="1:4" x14ac:dyDescent="0.25">
      <c r="A35">
        <v>2042</v>
      </c>
      <c r="B35">
        <v>4938357367.62043</v>
      </c>
      <c r="C35" s="1">
        <f t="shared" si="0"/>
        <v>4.93835736762043</v>
      </c>
      <c r="D35" s="1">
        <v>324.49759126201297</v>
      </c>
    </row>
    <row r="36" spans="1:4" x14ac:dyDescent="0.25">
      <c r="A36">
        <v>2043</v>
      </c>
      <c r="B36">
        <v>4914814595.1097202</v>
      </c>
      <c r="C36" s="1">
        <f t="shared" si="0"/>
        <v>4.9148145951097204</v>
      </c>
      <c r="D36" s="1">
        <v>321.20352147500199</v>
      </c>
    </row>
    <row r="37" spans="1:4" x14ac:dyDescent="0.25">
      <c r="A37">
        <v>2044</v>
      </c>
      <c r="B37">
        <v>4911967382.0948601</v>
      </c>
      <c r="C37" s="1">
        <f t="shared" si="0"/>
        <v>4.9119673820948604</v>
      </c>
      <c r="D37" s="1">
        <v>322.13980526875201</v>
      </c>
    </row>
    <row r="38" spans="1:4" x14ac:dyDescent="0.25">
      <c r="A38">
        <v>2045</v>
      </c>
      <c r="B38">
        <v>4908927929.7551498</v>
      </c>
      <c r="C38" s="1">
        <f t="shared" si="0"/>
        <v>4.9089279297551496</v>
      </c>
      <c r="D38" s="1">
        <v>323.24623994090501</v>
      </c>
    </row>
    <row r="39" spans="1:4" x14ac:dyDescent="0.25">
      <c r="A39">
        <v>2046</v>
      </c>
      <c r="B39">
        <v>4905031281.8165398</v>
      </c>
      <c r="C39" s="1">
        <f t="shared" si="0"/>
        <v>4.90503128181654</v>
      </c>
      <c r="D39" s="1">
        <v>324.17504577280101</v>
      </c>
    </row>
    <row r="40" spans="1:4" x14ac:dyDescent="0.25">
      <c r="A40">
        <v>2047</v>
      </c>
      <c r="B40">
        <v>4901182911.8345203</v>
      </c>
      <c r="C40" s="1">
        <f t="shared" si="0"/>
        <v>4.9011829118345203</v>
      </c>
      <c r="D40" s="1">
        <v>324.703447877136</v>
      </c>
    </row>
    <row r="41" spans="1:4" x14ac:dyDescent="0.25">
      <c r="A41">
        <v>2048</v>
      </c>
      <c r="B41">
        <v>4883392228.4829102</v>
      </c>
      <c r="C41" s="1">
        <f t="shared" si="0"/>
        <v>4.8833922284829105</v>
      </c>
      <c r="D41" s="1">
        <v>324.49231077378801</v>
      </c>
    </row>
    <row r="42" spans="1:4" x14ac:dyDescent="0.25">
      <c r="A42">
        <v>2049</v>
      </c>
      <c r="B42">
        <v>4861553274.27281</v>
      </c>
      <c r="C42" s="1">
        <f t="shared" si="0"/>
        <v>4.8615532742728096</v>
      </c>
      <c r="D42" s="1">
        <v>324.06589480523002</v>
      </c>
    </row>
    <row r="43" spans="1:4" x14ac:dyDescent="0.25">
      <c r="A43">
        <v>2050</v>
      </c>
      <c r="B43">
        <v>4891561822.8254099</v>
      </c>
      <c r="C43" s="1">
        <f t="shared" si="0"/>
        <v>4.8915618228254099</v>
      </c>
      <c r="D43" s="1">
        <v>328.50117942853501</v>
      </c>
    </row>
    <row r="45" spans="1:4" x14ac:dyDescent="0.25">
      <c r="A45" t="s">
        <v>26</v>
      </c>
      <c r="B45" s="1">
        <f>AVERAGE(B31:B43)</f>
        <v>4942428219.71766</v>
      </c>
      <c r="C45" s="1">
        <f>AVERAGE(C20:C43)</f>
        <v>5.6853807280639614</v>
      </c>
      <c r="D45" s="1">
        <f>AVERAGE(D20:D30)</f>
        <v>333.27230152259114</v>
      </c>
    </row>
    <row r="46" spans="1:4" x14ac:dyDescent="0.25">
      <c r="C46" s="1"/>
    </row>
    <row r="47" spans="1:4" x14ac:dyDescent="0.25">
      <c r="C47" s="1"/>
    </row>
    <row r="48" spans="1:4" x14ac:dyDescent="0.25">
      <c r="C48" s="1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53"/>
  <sheetViews>
    <sheetView topLeftCell="A15" zoomScale="70" zoomScaleNormal="70" workbookViewId="0">
      <selection activeCell="D46" sqref="D46"/>
    </sheetView>
  </sheetViews>
  <sheetFormatPr defaultColWidth="8.7109375" defaultRowHeight="15" x14ac:dyDescent="0.25"/>
  <cols>
    <col min="2" max="2" width="19.85546875" bestFit="1" customWidth="1"/>
    <col min="3" max="3" width="24.28515625" bestFit="1" customWidth="1"/>
    <col min="4" max="4" width="18.85546875" bestFit="1" customWidth="1"/>
  </cols>
  <sheetData>
    <row r="1" spans="1:4" x14ac:dyDescent="0.25">
      <c r="B1" t="s">
        <v>39</v>
      </c>
      <c r="C1" t="s">
        <v>52</v>
      </c>
      <c r="D1" t="s">
        <v>40</v>
      </c>
    </row>
    <row r="2" spans="1:4" x14ac:dyDescent="0.25">
      <c r="A2">
        <v>2009</v>
      </c>
      <c r="B2">
        <v>5000000000</v>
      </c>
      <c r="C2" s="1">
        <f>B2/1000000000</f>
        <v>5</v>
      </c>
      <c r="D2" s="1">
        <v>227</v>
      </c>
    </row>
    <row r="3" spans="1:4" x14ac:dyDescent="0.25">
      <c r="A3">
        <v>2010</v>
      </c>
      <c r="B3">
        <v>5094209470.8115501</v>
      </c>
      <c r="C3" s="1">
        <f t="shared" ref="C3:C43" si="0">B3/1000000000</f>
        <v>5.09420947081155</v>
      </c>
      <c r="D3">
        <v>182.91794760390101</v>
      </c>
    </row>
    <row r="4" spans="1:4" x14ac:dyDescent="0.25">
      <c r="A4">
        <v>2011</v>
      </c>
      <c r="B4">
        <v>5130613097.3398104</v>
      </c>
      <c r="C4" s="1">
        <f t="shared" si="0"/>
        <v>5.1306130973398103</v>
      </c>
      <c r="D4">
        <v>209.25602924873601</v>
      </c>
    </row>
    <row r="5" spans="1:4" x14ac:dyDescent="0.25">
      <c r="A5">
        <v>2012</v>
      </c>
      <c r="B5">
        <v>5062566902.3727503</v>
      </c>
      <c r="C5" s="1">
        <f t="shared" si="0"/>
        <v>5.0625669023727502</v>
      </c>
      <c r="D5">
        <v>230.31234676820401</v>
      </c>
    </row>
    <row r="6" spans="1:4" x14ac:dyDescent="0.25">
      <c r="A6">
        <v>2013</v>
      </c>
      <c r="B6">
        <v>5135808568.5087605</v>
      </c>
      <c r="C6" s="1">
        <f t="shared" si="0"/>
        <v>5.1358085685087609</v>
      </c>
      <c r="D6">
        <v>226.95850240047901</v>
      </c>
    </row>
    <row r="7" spans="1:4" x14ac:dyDescent="0.25">
      <c r="A7">
        <v>2014</v>
      </c>
      <c r="B7">
        <v>5131768072.9236698</v>
      </c>
      <c r="C7" s="1">
        <f t="shared" si="0"/>
        <v>5.1317680729236699</v>
      </c>
      <c r="D7">
        <v>241.55155934158901</v>
      </c>
    </row>
    <row r="8" spans="1:4" x14ac:dyDescent="0.25">
      <c r="A8">
        <v>2015</v>
      </c>
      <c r="B8">
        <v>5138657615.5018797</v>
      </c>
      <c r="C8" s="1">
        <f t="shared" si="0"/>
        <v>5.1386576155018799</v>
      </c>
      <c r="D8">
        <v>259.75217468845801</v>
      </c>
    </row>
    <row r="9" spans="1:4" x14ac:dyDescent="0.25">
      <c r="A9">
        <v>2016</v>
      </c>
      <c r="B9">
        <v>5136968257.8642197</v>
      </c>
      <c r="C9" s="1">
        <f t="shared" si="0"/>
        <v>5.1369682578642193</v>
      </c>
      <c r="D9">
        <v>251.68100324600999</v>
      </c>
    </row>
    <row r="10" spans="1:4" x14ac:dyDescent="0.25">
      <c r="A10">
        <v>2017</v>
      </c>
      <c r="B10">
        <v>5134767425.3737803</v>
      </c>
      <c r="C10" s="1">
        <f t="shared" si="0"/>
        <v>5.1347674253737798</v>
      </c>
      <c r="D10">
        <v>259.34855570125802</v>
      </c>
    </row>
    <row r="11" spans="1:4" x14ac:dyDescent="0.25">
      <c r="A11">
        <v>2018</v>
      </c>
      <c r="B11">
        <v>5128370984.7884102</v>
      </c>
      <c r="C11" s="1">
        <f t="shared" si="0"/>
        <v>5.1283709847884102</v>
      </c>
      <c r="D11">
        <v>274.437605714499</v>
      </c>
    </row>
    <row r="12" spans="1:4" x14ac:dyDescent="0.25">
      <c r="A12">
        <v>2019</v>
      </c>
      <c r="B12">
        <v>5105286662.5051403</v>
      </c>
      <c r="C12" s="1">
        <f t="shared" si="0"/>
        <v>5.1052866625051401</v>
      </c>
      <c r="D12">
        <v>278.58159343627602</v>
      </c>
    </row>
    <row r="13" spans="1:4" x14ac:dyDescent="0.25">
      <c r="A13">
        <v>2020</v>
      </c>
      <c r="B13">
        <v>5081478532.4046803</v>
      </c>
      <c r="C13" s="1">
        <f t="shared" si="0"/>
        <v>5.0814785324046801</v>
      </c>
      <c r="D13">
        <v>277.31993984536399</v>
      </c>
    </row>
    <row r="14" spans="1:4" x14ac:dyDescent="0.25">
      <c r="A14">
        <v>2021</v>
      </c>
      <c r="B14">
        <v>5080787693.57271</v>
      </c>
      <c r="C14" s="1">
        <f t="shared" si="0"/>
        <v>5.0807876935727103</v>
      </c>
      <c r="D14">
        <v>286.48738532658598</v>
      </c>
    </row>
    <row r="15" spans="1:4" x14ac:dyDescent="0.25">
      <c r="A15">
        <v>2022</v>
      </c>
      <c r="B15">
        <v>5071395979.3728905</v>
      </c>
      <c r="C15" s="1">
        <f t="shared" si="0"/>
        <v>5.0713959793728902</v>
      </c>
      <c r="D15">
        <v>321.741297719366</v>
      </c>
    </row>
    <row r="16" spans="1:4" x14ac:dyDescent="0.25">
      <c r="A16">
        <v>2023</v>
      </c>
      <c r="B16">
        <v>4779868590.2802296</v>
      </c>
      <c r="C16" s="1">
        <f t="shared" si="0"/>
        <v>4.7798685902802296</v>
      </c>
      <c r="D16">
        <v>324.23018420975001</v>
      </c>
    </row>
    <row r="17" spans="1:4" x14ac:dyDescent="0.25">
      <c r="A17">
        <v>2024</v>
      </c>
      <c r="B17">
        <v>4633866950.7055502</v>
      </c>
      <c r="C17" s="1">
        <f t="shared" si="0"/>
        <v>4.6338669507055501</v>
      </c>
      <c r="D17">
        <v>331.78120906224302</v>
      </c>
    </row>
    <row r="18" spans="1:4" x14ac:dyDescent="0.25">
      <c r="A18">
        <v>2025</v>
      </c>
      <c r="B18">
        <v>4578092885.0381403</v>
      </c>
      <c r="C18" s="1">
        <f t="shared" si="0"/>
        <v>4.5780928850381404</v>
      </c>
      <c r="D18">
        <v>314.903942415909</v>
      </c>
    </row>
    <row r="19" spans="1:4" x14ac:dyDescent="0.25">
      <c r="A19">
        <v>2026</v>
      </c>
      <c r="B19">
        <v>4697503436.3859396</v>
      </c>
      <c r="C19" s="1">
        <f t="shared" si="0"/>
        <v>4.69750343638594</v>
      </c>
      <c r="D19">
        <v>298.12004939242598</v>
      </c>
    </row>
    <row r="20" spans="1:4" x14ac:dyDescent="0.25">
      <c r="A20">
        <v>2027</v>
      </c>
      <c r="B20">
        <v>4770364455.7096796</v>
      </c>
      <c r="C20" s="1">
        <f t="shared" si="0"/>
        <v>4.7703644557096796</v>
      </c>
      <c r="D20">
        <v>294.79871859118498</v>
      </c>
    </row>
    <row r="21" spans="1:4" x14ac:dyDescent="0.25">
      <c r="A21">
        <v>2028</v>
      </c>
      <c r="B21">
        <v>4921043648.2125597</v>
      </c>
      <c r="C21" s="1">
        <f t="shared" si="0"/>
        <v>4.9210436482125601</v>
      </c>
      <c r="D21">
        <v>297.09690730435398</v>
      </c>
    </row>
    <row r="22" spans="1:4" x14ac:dyDescent="0.25">
      <c r="A22">
        <v>2029</v>
      </c>
      <c r="B22">
        <v>4935209382.2544003</v>
      </c>
      <c r="C22" s="1">
        <f t="shared" si="0"/>
        <v>4.9352093822544001</v>
      </c>
      <c r="D22">
        <v>301.253216259086</v>
      </c>
    </row>
    <row r="23" spans="1:4" x14ac:dyDescent="0.25">
      <c r="A23">
        <v>2030</v>
      </c>
      <c r="B23">
        <v>5001075198.8014202</v>
      </c>
      <c r="C23" s="1">
        <f t="shared" si="0"/>
        <v>5.0010751988014199</v>
      </c>
      <c r="D23">
        <v>306.49016612560001</v>
      </c>
    </row>
    <row r="24" spans="1:4" x14ac:dyDescent="0.25">
      <c r="A24">
        <v>2031</v>
      </c>
      <c r="B24">
        <v>5051783933.6075296</v>
      </c>
      <c r="C24" s="1">
        <f t="shared" si="0"/>
        <v>5.0517839336075294</v>
      </c>
      <c r="D24">
        <v>311.27697107864498</v>
      </c>
    </row>
    <row r="25" spans="1:4" x14ac:dyDescent="0.25">
      <c r="A25">
        <v>2032</v>
      </c>
      <c r="B25">
        <v>5424605314.0967503</v>
      </c>
      <c r="C25" s="1">
        <f t="shared" si="0"/>
        <v>5.4246053140967501</v>
      </c>
      <c r="D25">
        <v>316.93338262850898</v>
      </c>
    </row>
    <row r="26" spans="1:4" x14ac:dyDescent="0.25">
      <c r="A26">
        <v>2033</v>
      </c>
      <c r="B26">
        <v>6442156107.1235905</v>
      </c>
      <c r="C26" s="1">
        <f t="shared" si="0"/>
        <v>6.4421561071235907</v>
      </c>
      <c r="D26">
        <v>326.018334484717</v>
      </c>
    </row>
    <row r="27" spans="1:4" x14ac:dyDescent="0.25">
      <c r="A27">
        <v>2034</v>
      </c>
      <c r="B27">
        <v>7258805093.8965302</v>
      </c>
      <c r="C27" s="1">
        <f t="shared" si="0"/>
        <v>7.2588050938965303</v>
      </c>
      <c r="D27">
        <v>334.18019691438502</v>
      </c>
    </row>
    <row r="28" spans="1:4" x14ac:dyDescent="0.25">
      <c r="A28">
        <v>2035</v>
      </c>
      <c r="B28">
        <v>13137306534.034401</v>
      </c>
      <c r="C28" s="1">
        <f t="shared" si="0"/>
        <v>13.137306534034401</v>
      </c>
      <c r="D28">
        <v>487.35807790271298</v>
      </c>
    </row>
    <row r="29" spans="1:4" x14ac:dyDescent="0.25">
      <c r="A29">
        <v>2036</v>
      </c>
      <c r="B29">
        <v>8345896511.2986603</v>
      </c>
      <c r="C29" s="1">
        <f t="shared" si="0"/>
        <v>8.3458965112986601</v>
      </c>
      <c r="D29">
        <v>362.32206056222998</v>
      </c>
    </row>
    <row r="30" spans="1:4" x14ac:dyDescent="0.25">
      <c r="A30">
        <v>2037</v>
      </c>
      <c r="B30">
        <v>13146406250.684099</v>
      </c>
      <c r="C30" s="1">
        <f t="shared" si="0"/>
        <v>13.1464062506841</v>
      </c>
      <c r="D30">
        <v>458.51119829336898</v>
      </c>
    </row>
    <row r="31" spans="1:4" x14ac:dyDescent="0.25">
      <c r="A31">
        <v>2038</v>
      </c>
      <c r="B31">
        <v>5392215446.55795</v>
      </c>
      <c r="C31" s="1">
        <f t="shared" si="0"/>
        <v>5.3922154465579499</v>
      </c>
      <c r="D31">
        <v>332.25647171393302</v>
      </c>
    </row>
    <row r="32" spans="1:4" x14ac:dyDescent="0.25">
      <c r="A32">
        <v>2039</v>
      </c>
      <c r="B32">
        <v>5552153945.1112604</v>
      </c>
      <c r="C32" s="1">
        <f t="shared" si="0"/>
        <v>5.55215394511126</v>
      </c>
      <c r="D32">
        <v>333.991092489442</v>
      </c>
    </row>
    <row r="33" spans="1:4" x14ac:dyDescent="0.25">
      <c r="A33">
        <v>2040</v>
      </c>
      <c r="B33">
        <v>4965388412.2876701</v>
      </c>
      <c r="C33" s="1">
        <f t="shared" si="0"/>
        <v>4.9653884122876697</v>
      </c>
      <c r="D33">
        <v>326.05601730833303</v>
      </c>
    </row>
    <row r="34" spans="1:4" x14ac:dyDescent="0.25">
      <c r="A34">
        <v>2041</v>
      </c>
      <c r="B34">
        <v>4939141974.6416597</v>
      </c>
      <c r="C34" s="1">
        <f t="shared" si="0"/>
        <v>4.93914197464166</v>
      </c>
      <c r="D34">
        <v>322.34139186516899</v>
      </c>
    </row>
    <row r="35" spans="1:4" x14ac:dyDescent="0.25">
      <c r="A35">
        <v>2042</v>
      </c>
      <c r="B35">
        <v>4935616519.0949001</v>
      </c>
      <c r="C35" s="1">
        <f t="shared" si="0"/>
        <v>4.9356165190949</v>
      </c>
      <c r="D35">
        <v>323.26764309451801</v>
      </c>
    </row>
    <row r="36" spans="1:4" x14ac:dyDescent="0.25">
      <c r="A36">
        <v>2043</v>
      </c>
      <c r="B36">
        <v>4932327030.5806398</v>
      </c>
      <c r="C36" s="1">
        <f t="shared" si="0"/>
        <v>4.9323270305806401</v>
      </c>
      <c r="D36">
        <v>324.40420882726499</v>
      </c>
    </row>
    <row r="37" spans="1:4" x14ac:dyDescent="0.25">
      <c r="A37">
        <v>2044</v>
      </c>
      <c r="B37">
        <v>4908896316.7513599</v>
      </c>
      <c r="C37" s="1">
        <f t="shared" si="0"/>
        <v>4.9088963167513597</v>
      </c>
      <c r="D37">
        <v>320.757661078821</v>
      </c>
    </row>
    <row r="38" spans="1:4" x14ac:dyDescent="0.25">
      <c r="A38">
        <v>2045</v>
      </c>
      <c r="B38">
        <v>4906049987.4474096</v>
      </c>
      <c r="C38" s="1">
        <f t="shared" si="0"/>
        <v>4.9060499874474095</v>
      </c>
      <c r="D38">
        <v>321.74601485612499</v>
      </c>
    </row>
    <row r="39" spans="1:4" x14ac:dyDescent="0.25">
      <c r="A39">
        <v>2046</v>
      </c>
      <c r="B39">
        <v>4902518550.1026802</v>
      </c>
      <c r="C39" s="1">
        <f t="shared" si="0"/>
        <v>4.9025185501026805</v>
      </c>
      <c r="D39">
        <v>322.53729123435801</v>
      </c>
    </row>
    <row r="40" spans="1:4" x14ac:dyDescent="0.25">
      <c r="A40">
        <v>2047</v>
      </c>
      <c r="B40">
        <v>4899893148.78123</v>
      </c>
      <c r="C40" s="1">
        <f t="shared" si="0"/>
        <v>4.8998931487812296</v>
      </c>
      <c r="D40">
        <v>323.582886144116</v>
      </c>
    </row>
    <row r="41" spans="1:4" x14ac:dyDescent="0.25">
      <c r="A41">
        <v>2048</v>
      </c>
      <c r="B41">
        <v>4911484973.17064</v>
      </c>
      <c r="C41" s="1">
        <f t="shared" si="0"/>
        <v>4.9114849731706398</v>
      </c>
      <c r="D41">
        <v>327.96574489503001</v>
      </c>
    </row>
    <row r="42" spans="1:4" x14ac:dyDescent="0.25">
      <c r="A42">
        <v>2049</v>
      </c>
      <c r="B42">
        <v>4903821777.8502197</v>
      </c>
      <c r="C42" s="1">
        <f t="shared" si="0"/>
        <v>4.9038217778502196</v>
      </c>
      <c r="D42">
        <v>327.96986894407002</v>
      </c>
    </row>
    <row r="43" spans="1:4" x14ac:dyDescent="0.25">
      <c r="A43">
        <v>2050</v>
      </c>
      <c r="B43">
        <v>4896567402.9362497</v>
      </c>
      <c r="C43" s="1">
        <f t="shared" si="0"/>
        <v>4.8965674029362498</v>
      </c>
      <c r="D43">
        <v>327.54761480269701</v>
      </c>
    </row>
    <row r="45" spans="1:4" x14ac:dyDescent="0.25">
      <c r="A45" t="s">
        <v>26</v>
      </c>
      <c r="B45" s="1">
        <f>AVERAGE(B20:B43)</f>
        <v>5978363663.1263952</v>
      </c>
      <c r="C45" s="1">
        <f>AVERAGE(C20:C43)</f>
        <v>5.9783636631263946</v>
      </c>
      <c r="D45" s="1">
        <f>AVERAGE(D20:D30)</f>
        <v>345.11265728589024</v>
      </c>
    </row>
    <row r="46" spans="1:4" x14ac:dyDescent="0.25">
      <c r="C46" s="1"/>
    </row>
    <row r="47" spans="1:4" x14ac:dyDescent="0.25">
      <c r="C47" s="1"/>
    </row>
    <row r="48" spans="1:4" x14ac:dyDescent="0.25">
      <c r="C48" s="1"/>
    </row>
    <row r="53" spans="2:4" x14ac:dyDescent="0.25">
      <c r="B53" s="10"/>
      <c r="C53" s="10"/>
      <c r="D53" s="10"/>
    </row>
  </sheetData>
  <mergeCells count="1">
    <mergeCell ref="B53:D5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82"/>
  <sheetViews>
    <sheetView topLeftCell="D1" workbookViewId="0">
      <selection activeCell="D13" sqref="D13"/>
    </sheetView>
  </sheetViews>
  <sheetFormatPr defaultColWidth="8.7109375" defaultRowHeight="15" x14ac:dyDescent="0.25"/>
  <cols>
    <col min="1" max="1" width="8.85546875" customWidth="1"/>
    <col min="2" max="2" width="11.42578125" bestFit="1" customWidth="1"/>
    <col min="3" max="3" width="13.7109375" bestFit="1" customWidth="1"/>
    <col min="4" max="4" width="11.42578125" bestFit="1" customWidth="1"/>
    <col min="5" max="5" width="13.7109375" bestFit="1" customWidth="1"/>
    <col min="6" max="6" width="11.42578125" bestFit="1" customWidth="1"/>
    <col min="7" max="7" width="13.7109375" bestFit="1" customWidth="1"/>
  </cols>
  <sheetData>
    <row r="1" spans="1:7" x14ac:dyDescent="0.25">
      <c r="B1" s="10" t="s">
        <v>27</v>
      </c>
      <c r="C1" s="10"/>
      <c r="D1" s="10" t="s">
        <v>38</v>
      </c>
      <c r="E1" s="10"/>
      <c r="F1" s="10" t="s">
        <v>35</v>
      </c>
      <c r="G1" s="10"/>
    </row>
    <row r="2" spans="1:7" x14ac:dyDescent="0.25">
      <c r="B2" t="s">
        <v>41</v>
      </c>
      <c r="C2" t="s">
        <v>42</v>
      </c>
      <c r="D2" t="s">
        <v>41</v>
      </c>
      <c r="E2" t="s">
        <v>42</v>
      </c>
      <c r="F2" t="s">
        <v>41</v>
      </c>
      <c r="G2" t="s">
        <v>42</v>
      </c>
    </row>
    <row r="3" spans="1:7" x14ac:dyDescent="0.25">
      <c r="A3">
        <v>2009</v>
      </c>
      <c r="B3">
        <v>200</v>
      </c>
      <c r="C3">
        <v>10000</v>
      </c>
      <c r="D3">
        <v>200</v>
      </c>
      <c r="E3">
        <v>10000</v>
      </c>
      <c r="F3">
        <v>200</v>
      </c>
      <c r="G3">
        <v>10000</v>
      </c>
    </row>
    <row r="4" spans="1:7" x14ac:dyDescent="0.25">
      <c r="A4">
        <v>2010</v>
      </c>
      <c r="B4">
        <v>20000</v>
      </c>
      <c r="C4">
        <v>10000</v>
      </c>
      <c r="D4">
        <v>20000</v>
      </c>
      <c r="E4">
        <v>10000</v>
      </c>
      <c r="F4">
        <v>20000</v>
      </c>
      <c r="G4">
        <v>10000</v>
      </c>
    </row>
    <row r="5" spans="1:7" x14ac:dyDescent="0.25">
      <c r="A5">
        <v>2011</v>
      </c>
      <c r="B5">
        <v>39800</v>
      </c>
      <c r="C5">
        <v>10000</v>
      </c>
      <c r="D5">
        <v>39800</v>
      </c>
      <c r="E5">
        <v>10000</v>
      </c>
      <c r="F5">
        <v>39800</v>
      </c>
      <c r="G5">
        <v>10000</v>
      </c>
    </row>
    <row r="6" spans="1:7" x14ac:dyDescent="0.25">
      <c r="A6">
        <v>2012</v>
      </c>
      <c r="B6">
        <v>59600</v>
      </c>
      <c r="C6">
        <v>10000</v>
      </c>
      <c r="D6">
        <v>59600</v>
      </c>
      <c r="E6">
        <v>10000</v>
      </c>
      <c r="F6">
        <v>59600</v>
      </c>
      <c r="G6">
        <v>10000</v>
      </c>
    </row>
    <row r="7" spans="1:7" x14ac:dyDescent="0.25">
      <c r="A7">
        <v>2013</v>
      </c>
      <c r="B7">
        <v>79400</v>
      </c>
      <c r="C7">
        <v>10000</v>
      </c>
      <c r="D7">
        <v>79400</v>
      </c>
      <c r="E7">
        <v>10000</v>
      </c>
      <c r="F7">
        <v>79400</v>
      </c>
      <c r="G7">
        <v>10000</v>
      </c>
    </row>
    <row r="8" spans="1:7" x14ac:dyDescent="0.25">
      <c r="A8">
        <v>2014</v>
      </c>
      <c r="B8">
        <v>99200</v>
      </c>
      <c r="C8">
        <v>10000</v>
      </c>
      <c r="D8">
        <v>99200</v>
      </c>
      <c r="E8">
        <v>10000</v>
      </c>
      <c r="F8">
        <v>99200</v>
      </c>
      <c r="G8">
        <v>10000</v>
      </c>
    </row>
    <row r="9" spans="1:7" x14ac:dyDescent="0.25">
      <c r="A9">
        <v>2015</v>
      </c>
      <c r="B9">
        <v>119000</v>
      </c>
      <c r="C9">
        <v>10000</v>
      </c>
      <c r="D9">
        <v>119000</v>
      </c>
      <c r="E9">
        <v>10000</v>
      </c>
      <c r="F9">
        <v>119000</v>
      </c>
      <c r="G9">
        <v>10000</v>
      </c>
    </row>
    <row r="10" spans="1:7" x14ac:dyDescent="0.25">
      <c r="A10">
        <v>2016</v>
      </c>
      <c r="B10">
        <v>138800</v>
      </c>
      <c r="C10">
        <v>10000</v>
      </c>
      <c r="D10">
        <v>138800</v>
      </c>
      <c r="E10">
        <v>10000</v>
      </c>
      <c r="F10">
        <v>138800</v>
      </c>
      <c r="G10">
        <v>10000</v>
      </c>
    </row>
    <row r="11" spans="1:7" x14ac:dyDescent="0.25">
      <c r="A11">
        <v>2017</v>
      </c>
      <c r="B11">
        <v>158600</v>
      </c>
      <c r="C11">
        <v>10000</v>
      </c>
      <c r="D11">
        <v>158600</v>
      </c>
      <c r="E11">
        <v>10000</v>
      </c>
      <c r="F11">
        <v>158600</v>
      </c>
      <c r="G11">
        <v>10000</v>
      </c>
    </row>
    <row r="12" spans="1:7" x14ac:dyDescent="0.25">
      <c r="A12">
        <v>2018</v>
      </c>
      <c r="B12">
        <v>178400</v>
      </c>
      <c r="C12">
        <v>10000</v>
      </c>
      <c r="D12">
        <v>178400</v>
      </c>
      <c r="E12">
        <v>10000</v>
      </c>
      <c r="F12">
        <v>178400</v>
      </c>
      <c r="G12">
        <v>10000</v>
      </c>
    </row>
    <row r="13" spans="1:7" x14ac:dyDescent="0.25">
      <c r="A13">
        <v>2019</v>
      </c>
      <c r="B13">
        <v>198000</v>
      </c>
      <c r="C13">
        <v>10000</v>
      </c>
      <c r="D13">
        <v>198000</v>
      </c>
      <c r="E13">
        <v>10000</v>
      </c>
      <c r="F13">
        <v>198000</v>
      </c>
      <c r="G13">
        <v>10000</v>
      </c>
    </row>
    <row r="14" spans="1:7" x14ac:dyDescent="0.25">
      <c r="A14">
        <v>2020</v>
      </c>
      <c r="B14">
        <v>198000</v>
      </c>
      <c r="C14">
        <v>10000</v>
      </c>
      <c r="D14">
        <v>198000</v>
      </c>
      <c r="E14">
        <v>10000</v>
      </c>
      <c r="F14">
        <v>198000</v>
      </c>
      <c r="G14">
        <v>10000</v>
      </c>
    </row>
    <row r="15" spans="1:7" x14ac:dyDescent="0.25">
      <c r="A15">
        <v>2021</v>
      </c>
      <c r="B15">
        <v>198000</v>
      </c>
      <c r="C15">
        <v>10000</v>
      </c>
      <c r="D15">
        <v>198000</v>
      </c>
      <c r="E15">
        <v>10000</v>
      </c>
      <c r="F15">
        <v>198000</v>
      </c>
      <c r="G15">
        <v>10000</v>
      </c>
    </row>
    <row r="16" spans="1:7" x14ac:dyDescent="0.25">
      <c r="A16">
        <v>2022</v>
      </c>
      <c r="B16">
        <v>198000</v>
      </c>
      <c r="C16">
        <v>10000</v>
      </c>
      <c r="D16">
        <v>198000</v>
      </c>
      <c r="E16">
        <v>10000</v>
      </c>
      <c r="F16">
        <v>198000</v>
      </c>
      <c r="G16">
        <v>10000</v>
      </c>
    </row>
    <row r="17" spans="1:7" x14ac:dyDescent="0.25">
      <c r="A17">
        <v>2023</v>
      </c>
      <c r="B17">
        <v>197200</v>
      </c>
      <c r="C17">
        <v>490000</v>
      </c>
      <c r="D17">
        <v>198000</v>
      </c>
      <c r="E17">
        <v>490000</v>
      </c>
      <c r="F17">
        <v>198000</v>
      </c>
      <c r="G17">
        <v>490000</v>
      </c>
    </row>
    <row r="18" spans="1:7" x14ac:dyDescent="0.25">
      <c r="A18">
        <v>2024</v>
      </c>
      <c r="B18">
        <v>197200</v>
      </c>
      <c r="C18">
        <v>970000</v>
      </c>
      <c r="D18">
        <v>198000</v>
      </c>
      <c r="E18">
        <v>970000</v>
      </c>
      <c r="F18">
        <v>197000</v>
      </c>
      <c r="G18">
        <v>970000</v>
      </c>
    </row>
    <row r="19" spans="1:7" x14ac:dyDescent="0.25">
      <c r="A19">
        <v>2025</v>
      </c>
      <c r="B19">
        <v>196200</v>
      </c>
      <c r="C19">
        <v>1450000</v>
      </c>
      <c r="D19">
        <v>198000</v>
      </c>
      <c r="E19">
        <v>1450000</v>
      </c>
      <c r="F19">
        <v>195800</v>
      </c>
      <c r="G19">
        <v>1450000</v>
      </c>
    </row>
    <row r="20" spans="1:7" x14ac:dyDescent="0.25">
      <c r="A20">
        <v>2026</v>
      </c>
      <c r="B20">
        <v>196200</v>
      </c>
      <c r="C20">
        <v>1930000</v>
      </c>
      <c r="D20">
        <v>198000</v>
      </c>
      <c r="E20">
        <v>1930000</v>
      </c>
      <c r="F20">
        <v>195800</v>
      </c>
      <c r="G20">
        <v>1930000</v>
      </c>
    </row>
    <row r="21" spans="1:7" x14ac:dyDescent="0.25">
      <c r="A21">
        <v>2027</v>
      </c>
      <c r="B21">
        <v>196200</v>
      </c>
      <c r="C21">
        <v>2410000</v>
      </c>
      <c r="D21">
        <v>198000</v>
      </c>
      <c r="E21">
        <v>2410000</v>
      </c>
      <c r="F21">
        <v>215800</v>
      </c>
      <c r="G21">
        <v>2910000</v>
      </c>
    </row>
    <row r="22" spans="1:7" x14ac:dyDescent="0.25">
      <c r="A22">
        <v>2028</v>
      </c>
      <c r="B22">
        <v>195600</v>
      </c>
      <c r="C22">
        <v>2890000</v>
      </c>
      <c r="D22">
        <v>198000</v>
      </c>
      <c r="E22">
        <v>2890000</v>
      </c>
      <c r="F22">
        <v>235800</v>
      </c>
      <c r="G22">
        <v>3890000</v>
      </c>
    </row>
    <row r="23" spans="1:7" x14ac:dyDescent="0.25">
      <c r="A23">
        <v>2029</v>
      </c>
      <c r="B23">
        <v>195600</v>
      </c>
      <c r="C23">
        <v>3360000</v>
      </c>
      <c r="D23">
        <v>198000</v>
      </c>
      <c r="E23">
        <v>3360000</v>
      </c>
      <c r="F23">
        <v>255800</v>
      </c>
      <c r="G23">
        <v>4860000</v>
      </c>
    </row>
    <row r="24" spans="1:7" x14ac:dyDescent="0.25">
      <c r="A24">
        <v>2030</v>
      </c>
      <c r="B24">
        <v>195600</v>
      </c>
      <c r="C24">
        <v>3840000</v>
      </c>
      <c r="D24">
        <v>198000</v>
      </c>
      <c r="E24">
        <v>3840000</v>
      </c>
      <c r="F24">
        <v>275800</v>
      </c>
      <c r="G24">
        <v>5840000</v>
      </c>
    </row>
    <row r="25" spans="1:7" x14ac:dyDescent="0.25">
      <c r="A25">
        <v>2031</v>
      </c>
      <c r="B25">
        <v>195000</v>
      </c>
      <c r="C25">
        <v>4320000</v>
      </c>
      <c r="D25">
        <v>198000</v>
      </c>
      <c r="E25">
        <v>4320000</v>
      </c>
      <c r="F25">
        <v>295800</v>
      </c>
      <c r="G25">
        <v>6820000</v>
      </c>
    </row>
    <row r="26" spans="1:7" x14ac:dyDescent="0.25">
      <c r="A26">
        <v>2032</v>
      </c>
      <c r="B26">
        <v>194500</v>
      </c>
      <c r="C26">
        <v>4800000</v>
      </c>
      <c r="D26">
        <v>198000</v>
      </c>
      <c r="E26">
        <v>4800000</v>
      </c>
      <c r="F26">
        <v>315800</v>
      </c>
      <c r="G26">
        <v>7800000</v>
      </c>
    </row>
    <row r="27" spans="1:7" x14ac:dyDescent="0.25">
      <c r="A27">
        <v>2033</v>
      </c>
      <c r="B27">
        <v>195300</v>
      </c>
      <c r="C27">
        <v>5280000</v>
      </c>
      <c r="D27">
        <v>198000</v>
      </c>
      <c r="E27">
        <v>5280000</v>
      </c>
      <c r="F27">
        <v>335800</v>
      </c>
      <c r="G27">
        <v>8780000</v>
      </c>
    </row>
    <row r="28" spans="1:7" x14ac:dyDescent="0.25">
      <c r="A28">
        <v>2034</v>
      </c>
      <c r="B28">
        <v>195300</v>
      </c>
      <c r="C28">
        <v>5760000</v>
      </c>
      <c r="D28">
        <v>198000</v>
      </c>
      <c r="E28">
        <v>5760000</v>
      </c>
      <c r="F28">
        <v>356800</v>
      </c>
      <c r="G28">
        <v>9760000</v>
      </c>
    </row>
    <row r="29" spans="1:7" x14ac:dyDescent="0.25">
      <c r="A29">
        <v>2035</v>
      </c>
      <c r="B29">
        <v>196300</v>
      </c>
      <c r="C29">
        <v>6240000</v>
      </c>
      <c r="D29">
        <v>198000</v>
      </c>
      <c r="E29">
        <v>6260000</v>
      </c>
      <c r="F29">
        <v>378000</v>
      </c>
      <c r="G29">
        <v>10760000</v>
      </c>
    </row>
    <row r="30" spans="1:7" x14ac:dyDescent="0.25">
      <c r="A30">
        <v>2036</v>
      </c>
      <c r="B30">
        <v>196300</v>
      </c>
      <c r="C30">
        <v>6720000</v>
      </c>
      <c r="D30">
        <v>198000</v>
      </c>
      <c r="E30">
        <v>6760000</v>
      </c>
      <c r="F30">
        <v>398000</v>
      </c>
      <c r="G30">
        <v>11740000</v>
      </c>
    </row>
    <row r="31" spans="1:7" x14ac:dyDescent="0.25">
      <c r="A31">
        <v>2037</v>
      </c>
      <c r="B31">
        <v>196300</v>
      </c>
      <c r="C31">
        <v>7200000</v>
      </c>
      <c r="D31">
        <v>198000</v>
      </c>
      <c r="E31">
        <v>7240000</v>
      </c>
      <c r="F31">
        <v>398000</v>
      </c>
      <c r="G31">
        <v>12740000</v>
      </c>
    </row>
    <row r="32" spans="1:7" x14ac:dyDescent="0.25">
      <c r="A32">
        <v>2038</v>
      </c>
      <c r="B32">
        <v>196900</v>
      </c>
      <c r="C32">
        <v>7680000</v>
      </c>
      <c r="D32">
        <v>198000</v>
      </c>
      <c r="E32">
        <v>7720000</v>
      </c>
      <c r="F32">
        <v>378000</v>
      </c>
      <c r="G32">
        <v>13220000</v>
      </c>
    </row>
    <row r="33" spans="1:7" x14ac:dyDescent="0.25">
      <c r="A33">
        <v>2039</v>
      </c>
      <c r="B33">
        <v>196900</v>
      </c>
      <c r="C33">
        <v>8160000</v>
      </c>
      <c r="D33">
        <v>198000</v>
      </c>
      <c r="E33">
        <v>8200000</v>
      </c>
      <c r="F33">
        <v>358000</v>
      </c>
      <c r="G33">
        <v>13700000</v>
      </c>
    </row>
    <row r="34" spans="1:7" x14ac:dyDescent="0.25">
      <c r="A34">
        <v>2040</v>
      </c>
      <c r="B34">
        <v>196900</v>
      </c>
      <c r="C34">
        <v>8640000</v>
      </c>
      <c r="D34">
        <v>198000</v>
      </c>
      <c r="E34">
        <v>8680000</v>
      </c>
      <c r="F34">
        <v>338000</v>
      </c>
      <c r="G34">
        <v>14180000</v>
      </c>
    </row>
    <row r="35" spans="1:7" x14ac:dyDescent="0.25">
      <c r="A35">
        <v>2041</v>
      </c>
      <c r="B35">
        <v>197500</v>
      </c>
      <c r="C35">
        <v>9120000</v>
      </c>
      <c r="D35">
        <v>198000</v>
      </c>
      <c r="E35">
        <v>9160000</v>
      </c>
      <c r="F35">
        <v>318000</v>
      </c>
      <c r="G35">
        <v>14660000</v>
      </c>
    </row>
    <row r="36" spans="1:7" x14ac:dyDescent="0.25">
      <c r="A36">
        <v>2042</v>
      </c>
      <c r="B36">
        <v>198000</v>
      </c>
      <c r="C36">
        <v>9600000</v>
      </c>
      <c r="D36">
        <v>198000</v>
      </c>
      <c r="E36">
        <v>9640000</v>
      </c>
      <c r="F36">
        <v>298000</v>
      </c>
      <c r="G36">
        <v>15140000</v>
      </c>
    </row>
    <row r="37" spans="1:7" x14ac:dyDescent="0.25">
      <c r="A37">
        <v>2043</v>
      </c>
      <c r="B37">
        <v>198000</v>
      </c>
      <c r="C37">
        <v>9600000</v>
      </c>
      <c r="D37">
        <v>198000</v>
      </c>
      <c r="E37">
        <v>9640000</v>
      </c>
      <c r="F37">
        <v>278000</v>
      </c>
      <c r="G37">
        <v>15140000</v>
      </c>
    </row>
    <row r="38" spans="1:7" x14ac:dyDescent="0.25">
      <c r="A38">
        <v>2044</v>
      </c>
      <c r="B38">
        <v>198000</v>
      </c>
      <c r="C38">
        <v>9600000</v>
      </c>
      <c r="D38">
        <v>198000</v>
      </c>
      <c r="E38">
        <v>9640000</v>
      </c>
      <c r="F38">
        <v>258000</v>
      </c>
      <c r="G38">
        <v>15140000</v>
      </c>
    </row>
    <row r="39" spans="1:7" x14ac:dyDescent="0.25">
      <c r="A39">
        <v>2045</v>
      </c>
      <c r="B39">
        <v>198000</v>
      </c>
      <c r="C39">
        <v>9600000</v>
      </c>
      <c r="D39">
        <v>198000</v>
      </c>
      <c r="E39">
        <v>9640000</v>
      </c>
      <c r="F39">
        <v>238000</v>
      </c>
      <c r="G39">
        <v>15140000</v>
      </c>
    </row>
    <row r="40" spans="1:7" x14ac:dyDescent="0.25">
      <c r="A40">
        <v>2046</v>
      </c>
      <c r="B40">
        <v>198000</v>
      </c>
      <c r="C40">
        <v>9600000</v>
      </c>
      <c r="D40">
        <v>198000</v>
      </c>
      <c r="E40">
        <v>9640000</v>
      </c>
      <c r="F40">
        <v>218000</v>
      </c>
      <c r="G40">
        <v>15140000</v>
      </c>
    </row>
    <row r="41" spans="1:7" x14ac:dyDescent="0.25">
      <c r="A41">
        <v>2047</v>
      </c>
      <c r="B41">
        <v>198000</v>
      </c>
      <c r="C41">
        <v>9600000</v>
      </c>
      <c r="D41">
        <v>198000</v>
      </c>
      <c r="E41">
        <v>9640000</v>
      </c>
      <c r="F41">
        <v>198000</v>
      </c>
      <c r="G41">
        <v>14640000</v>
      </c>
    </row>
    <row r="42" spans="1:7" x14ac:dyDescent="0.25">
      <c r="A42">
        <v>2048</v>
      </c>
      <c r="B42">
        <v>198000</v>
      </c>
      <c r="C42">
        <v>9600000</v>
      </c>
      <c r="D42">
        <v>198000</v>
      </c>
      <c r="E42">
        <v>9640000</v>
      </c>
      <c r="F42">
        <v>198000</v>
      </c>
      <c r="G42">
        <v>14140000</v>
      </c>
    </row>
    <row r="43" spans="1:7" x14ac:dyDescent="0.25">
      <c r="A43">
        <v>2049</v>
      </c>
      <c r="B43">
        <v>198000</v>
      </c>
      <c r="C43">
        <v>9600000</v>
      </c>
      <c r="D43">
        <v>198000</v>
      </c>
      <c r="E43">
        <v>9640000</v>
      </c>
      <c r="F43">
        <v>198000</v>
      </c>
      <c r="G43">
        <v>13640000</v>
      </c>
    </row>
    <row r="44" spans="1:7" x14ac:dyDescent="0.25">
      <c r="A44">
        <v>2050</v>
      </c>
      <c r="B44">
        <v>198000</v>
      </c>
      <c r="C44">
        <v>9600000</v>
      </c>
      <c r="D44">
        <v>198000</v>
      </c>
      <c r="E44">
        <v>9660000</v>
      </c>
      <c r="F44">
        <v>198000</v>
      </c>
      <c r="G44">
        <v>13140000</v>
      </c>
    </row>
    <row r="55" spans="1:5" ht="15" customHeight="1" x14ac:dyDescent="0.25">
      <c r="A55" s="7"/>
      <c r="B55" s="7"/>
      <c r="C55" s="7"/>
      <c r="D55" s="7"/>
      <c r="E55" s="7"/>
    </row>
    <row r="56" spans="1:5" ht="15" customHeight="1" x14ac:dyDescent="0.25">
      <c r="A56" s="7"/>
      <c r="B56" s="7"/>
      <c r="C56" s="7"/>
      <c r="D56" s="7"/>
      <c r="E56" s="7"/>
    </row>
    <row r="57" spans="1:5" ht="15" customHeight="1" x14ac:dyDescent="0.25">
      <c r="A57" s="7"/>
      <c r="B57" s="7"/>
      <c r="C57" s="7"/>
      <c r="D57" s="7"/>
      <c r="E57" s="7"/>
    </row>
    <row r="58" spans="1:5" ht="15" customHeight="1" x14ac:dyDescent="0.25">
      <c r="A58" s="7"/>
      <c r="B58" s="7"/>
      <c r="C58" s="7"/>
      <c r="D58" s="7"/>
      <c r="E58" s="7"/>
    </row>
    <row r="59" spans="1:5" ht="15" customHeight="1" x14ac:dyDescent="0.25">
      <c r="A59" s="7"/>
      <c r="B59" s="7"/>
      <c r="C59" s="7"/>
      <c r="D59" s="7"/>
      <c r="E59" s="7"/>
    </row>
    <row r="60" spans="1:5" ht="15" customHeight="1" x14ac:dyDescent="0.25">
      <c r="A60" s="7"/>
      <c r="B60" s="7"/>
      <c r="C60" s="7"/>
      <c r="D60" s="7"/>
      <c r="E60" s="7"/>
    </row>
    <row r="61" spans="1:5" ht="15" customHeight="1" x14ac:dyDescent="0.25">
      <c r="A61" s="7"/>
      <c r="B61" s="7"/>
      <c r="C61" s="7"/>
      <c r="D61" s="7"/>
      <c r="E61" s="7"/>
    </row>
    <row r="62" spans="1:5" ht="15" customHeight="1" x14ac:dyDescent="0.25">
      <c r="A62" s="7"/>
      <c r="B62" s="7"/>
      <c r="C62" s="7"/>
      <c r="D62" s="7"/>
      <c r="E62" s="7"/>
    </row>
    <row r="63" spans="1:5" ht="15" customHeight="1" x14ac:dyDescent="0.25">
      <c r="A63" s="7"/>
      <c r="B63" s="7"/>
      <c r="C63" s="7"/>
      <c r="D63" s="7"/>
      <c r="E63" s="7"/>
    </row>
    <row r="64" spans="1:5" ht="15" customHeight="1" x14ac:dyDescent="0.25">
      <c r="A64" s="7"/>
      <c r="B64" s="7"/>
      <c r="C64" s="7"/>
      <c r="D64" s="7"/>
      <c r="E64" s="7"/>
    </row>
    <row r="65" spans="1:5" ht="15" customHeight="1" x14ac:dyDescent="0.25">
      <c r="A65" s="7"/>
      <c r="B65" s="7"/>
      <c r="C65" s="7"/>
      <c r="D65" s="7"/>
      <c r="E65" s="7"/>
    </row>
    <row r="66" spans="1:5" ht="15" customHeight="1" x14ac:dyDescent="0.25">
      <c r="A66" s="7"/>
      <c r="B66" s="7"/>
      <c r="C66" s="7"/>
      <c r="D66" s="7"/>
      <c r="E66" s="7"/>
    </row>
    <row r="67" spans="1:5" ht="15" customHeight="1" x14ac:dyDescent="0.25">
      <c r="A67" s="7"/>
      <c r="B67" s="7"/>
      <c r="C67" s="7"/>
      <c r="D67" s="7"/>
      <c r="E67" s="7"/>
    </row>
    <row r="68" spans="1:5" ht="15" customHeight="1" x14ac:dyDescent="0.25">
      <c r="A68" s="7"/>
      <c r="B68" s="7"/>
      <c r="C68" s="7"/>
      <c r="D68" s="7"/>
      <c r="E68" s="7"/>
    </row>
    <row r="82" spans="1:1" x14ac:dyDescent="0.25">
      <c r="A82" s="2"/>
    </row>
  </sheetData>
  <mergeCells count="3">
    <mergeCell ref="F1:G1"/>
    <mergeCell ref="B1:C1"/>
    <mergeCell ref="D1:E1"/>
  </mergeCells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48"/>
  <sheetViews>
    <sheetView zoomScale="70" zoomScaleNormal="70" workbookViewId="0">
      <selection activeCell="D43" sqref="C2:D43"/>
    </sheetView>
  </sheetViews>
  <sheetFormatPr defaultColWidth="8.7109375" defaultRowHeight="15" x14ac:dyDescent="0.25"/>
  <cols>
    <col min="2" max="2" width="19.85546875" bestFit="1" customWidth="1"/>
    <col min="3" max="3" width="24.28515625" bestFit="1" customWidth="1"/>
    <col min="4" max="4" width="18.85546875" bestFit="1" customWidth="1"/>
  </cols>
  <sheetData>
    <row r="1" spans="1:4" x14ac:dyDescent="0.25">
      <c r="B1" t="s">
        <v>39</v>
      </c>
      <c r="C1" t="s">
        <v>52</v>
      </c>
      <c r="D1" t="s">
        <v>40</v>
      </c>
    </row>
    <row r="2" spans="1:4" x14ac:dyDescent="0.25">
      <c r="A2">
        <v>2009</v>
      </c>
      <c r="B2">
        <v>5000000000</v>
      </c>
      <c r="C2" s="1">
        <f>B2/1000000000</f>
        <v>5</v>
      </c>
      <c r="D2" s="1">
        <v>227</v>
      </c>
    </row>
    <row r="3" spans="1:4" x14ac:dyDescent="0.25">
      <c r="A3">
        <v>2010</v>
      </c>
      <c r="B3">
        <v>5094209470.8115501</v>
      </c>
      <c r="C3" s="1">
        <f t="shared" ref="C3:C43" si="0">B3/1000000000</f>
        <v>5.09420947081155</v>
      </c>
      <c r="D3" s="1">
        <v>182.91794760390101</v>
      </c>
    </row>
    <row r="4" spans="1:4" x14ac:dyDescent="0.25">
      <c r="A4">
        <v>2011</v>
      </c>
      <c r="B4">
        <v>5130613097.3398104</v>
      </c>
      <c r="C4" s="1">
        <f t="shared" si="0"/>
        <v>5.1306130973398103</v>
      </c>
      <c r="D4" s="1">
        <v>209.25602924873601</v>
      </c>
    </row>
    <row r="5" spans="1:4" x14ac:dyDescent="0.25">
      <c r="A5">
        <v>2012</v>
      </c>
      <c r="B5">
        <v>5062566902.3727503</v>
      </c>
      <c r="C5" s="1">
        <f t="shared" si="0"/>
        <v>5.0625669023727502</v>
      </c>
      <c r="D5" s="1">
        <v>230.31234676820401</v>
      </c>
    </row>
    <row r="6" spans="1:4" x14ac:dyDescent="0.25">
      <c r="A6">
        <v>2013</v>
      </c>
      <c r="B6">
        <v>5135808568.5087605</v>
      </c>
      <c r="C6" s="1">
        <f t="shared" si="0"/>
        <v>5.1358085685087609</v>
      </c>
      <c r="D6" s="1">
        <v>226.95850240047901</v>
      </c>
    </row>
    <row r="7" spans="1:4" x14ac:dyDescent="0.25">
      <c r="A7">
        <v>2014</v>
      </c>
      <c r="B7">
        <v>5131768072.9236698</v>
      </c>
      <c r="C7" s="1">
        <f t="shared" si="0"/>
        <v>5.1317680729236699</v>
      </c>
      <c r="D7" s="1">
        <v>241.55155934158901</v>
      </c>
    </row>
    <row r="8" spans="1:4" x14ac:dyDescent="0.25">
      <c r="A8">
        <v>2015</v>
      </c>
      <c r="B8">
        <v>5138657615.5018797</v>
      </c>
      <c r="C8" s="1">
        <f t="shared" si="0"/>
        <v>5.1386576155018799</v>
      </c>
      <c r="D8" s="1">
        <v>259.75217468845801</v>
      </c>
    </row>
    <row r="9" spans="1:4" x14ac:dyDescent="0.25">
      <c r="A9">
        <v>2016</v>
      </c>
      <c r="B9">
        <v>5136968257.8642197</v>
      </c>
      <c r="C9" s="1">
        <f t="shared" si="0"/>
        <v>5.1369682578642193</v>
      </c>
      <c r="D9" s="1">
        <v>251.68100324600999</v>
      </c>
    </row>
    <row r="10" spans="1:4" x14ac:dyDescent="0.25">
      <c r="A10">
        <v>2017</v>
      </c>
      <c r="B10">
        <v>5134767425.3737803</v>
      </c>
      <c r="C10" s="1">
        <f t="shared" si="0"/>
        <v>5.1347674253737798</v>
      </c>
      <c r="D10" s="1">
        <v>259.34855570125802</v>
      </c>
    </row>
    <row r="11" spans="1:4" x14ac:dyDescent="0.25">
      <c r="A11">
        <v>2018</v>
      </c>
      <c r="B11">
        <v>5128370984.7884102</v>
      </c>
      <c r="C11" s="1">
        <f t="shared" si="0"/>
        <v>5.1283709847884102</v>
      </c>
      <c r="D11" s="1">
        <v>274.437605714499</v>
      </c>
    </row>
    <row r="12" spans="1:4" x14ac:dyDescent="0.25">
      <c r="A12">
        <v>2019</v>
      </c>
      <c r="B12">
        <v>5105286662.5051403</v>
      </c>
      <c r="C12" s="1">
        <f t="shared" si="0"/>
        <v>5.1052866625051401</v>
      </c>
      <c r="D12" s="1">
        <v>278.58159343627602</v>
      </c>
    </row>
    <row r="13" spans="1:4" x14ac:dyDescent="0.25">
      <c r="A13">
        <v>2020</v>
      </c>
      <c r="B13">
        <v>5081478532.4046803</v>
      </c>
      <c r="C13" s="1">
        <f t="shared" si="0"/>
        <v>5.0814785324046801</v>
      </c>
      <c r="D13" s="1">
        <v>277.31993984536399</v>
      </c>
    </row>
    <row r="14" spans="1:4" x14ac:dyDescent="0.25">
      <c r="A14">
        <v>2021</v>
      </c>
      <c r="B14">
        <v>5080787693.57271</v>
      </c>
      <c r="C14" s="1">
        <f t="shared" si="0"/>
        <v>5.0807876935727103</v>
      </c>
      <c r="D14" s="1">
        <v>286.48738532658598</v>
      </c>
    </row>
    <row r="15" spans="1:4" x14ac:dyDescent="0.25">
      <c r="A15">
        <v>2022</v>
      </c>
      <c r="B15">
        <v>5071395979.3728905</v>
      </c>
      <c r="C15" s="1">
        <f t="shared" si="0"/>
        <v>5.0713959793728902</v>
      </c>
      <c r="D15" s="1">
        <v>321.741297719366</v>
      </c>
    </row>
    <row r="16" spans="1:4" x14ac:dyDescent="0.25">
      <c r="A16">
        <v>2023</v>
      </c>
      <c r="B16">
        <v>4779868590.2802296</v>
      </c>
      <c r="C16" s="1">
        <f t="shared" si="0"/>
        <v>4.7798685902802296</v>
      </c>
      <c r="D16" s="1">
        <v>324.23018420975001</v>
      </c>
    </row>
    <row r="17" spans="1:4" x14ac:dyDescent="0.25">
      <c r="A17">
        <v>2024</v>
      </c>
      <c r="B17">
        <v>4633866950.7055502</v>
      </c>
      <c r="C17" s="1">
        <f t="shared" si="0"/>
        <v>4.6338669507055501</v>
      </c>
      <c r="D17" s="1">
        <v>331.78120906224302</v>
      </c>
    </row>
    <row r="18" spans="1:4" x14ac:dyDescent="0.25">
      <c r="A18">
        <v>2025</v>
      </c>
      <c r="B18">
        <v>4578092885.0381403</v>
      </c>
      <c r="C18" s="1">
        <f t="shared" si="0"/>
        <v>4.5780928850381404</v>
      </c>
      <c r="D18" s="1">
        <v>314.903942415909</v>
      </c>
    </row>
    <row r="19" spans="1:4" x14ac:dyDescent="0.25">
      <c r="A19">
        <v>2026</v>
      </c>
      <c r="B19">
        <v>4697503436.3859396</v>
      </c>
      <c r="C19" s="1">
        <f t="shared" si="0"/>
        <v>4.69750343638594</v>
      </c>
      <c r="D19" s="1">
        <v>298.12004939242598</v>
      </c>
    </row>
    <row r="20" spans="1:4" x14ac:dyDescent="0.25">
      <c r="A20">
        <v>2027</v>
      </c>
      <c r="B20">
        <v>4770364455.7096796</v>
      </c>
      <c r="C20" s="1">
        <f t="shared" si="0"/>
        <v>4.7703644557096796</v>
      </c>
      <c r="D20" s="1">
        <v>294.79871859118498</v>
      </c>
    </row>
    <row r="21" spans="1:4" x14ac:dyDescent="0.25">
      <c r="A21">
        <v>2028</v>
      </c>
      <c r="B21">
        <v>4448688348.8992701</v>
      </c>
      <c r="C21" s="1">
        <f t="shared" si="0"/>
        <v>4.4486883488992701</v>
      </c>
      <c r="D21" s="1">
        <v>279.15046475630697</v>
      </c>
    </row>
    <row r="22" spans="1:4" x14ac:dyDescent="0.25">
      <c r="A22">
        <v>2029</v>
      </c>
      <c r="B22">
        <v>4642338865.81252</v>
      </c>
      <c r="C22" s="1">
        <f t="shared" si="0"/>
        <v>4.64233886581252</v>
      </c>
      <c r="D22" s="1">
        <v>281.03898790516502</v>
      </c>
    </row>
    <row r="23" spans="1:4" x14ac:dyDescent="0.25">
      <c r="A23">
        <v>2030</v>
      </c>
      <c r="B23">
        <v>4811705350.4235401</v>
      </c>
      <c r="C23" s="1">
        <f t="shared" si="0"/>
        <v>4.8117053504235399</v>
      </c>
      <c r="D23" s="1">
        <v>285.70108221343401</v>
      </c>
    </row>
    <row r="24" spans="1:4" x14ac:dyDescent="0.25">
      <c r="A24">
        <v>2031</v>
      </c>
      <c r="B24">
        <v>4874435449.2351398</v>
      </c>
      <c r="C24" s="1">
        <f t="shared" si="0"/>
        <v>4.8744354492351398</v>
      </c>
      <c r="D24" s="1">
        <v>290.949116001184</v>
      </c>
    </row>
    <row r="25" spans="1:4" x14ac:dyDescent="0.25">
      <c r="A25">
        <v>2032</v>
      </c>
      <c r="B25">
        <v>4885916032.7770796</v>
      </c>
      <c r="C25" s="1">
        <f t="shared" si="0"/>
        <v>4.8859160327770796</v>
      </c>
      <c r="D25" s="1">
        <v>296.033440487311</v>
      </c>
    </row>
    <row r="26" spans="1:4" x14ac:dyDescent="0.25">
      <c r="A26">
        <v>2033</v>
      </c>
      <c r="B26">
        <v>4896194725.3481197</v>
      </c>
      <c r="C26" s="1">
        <f t="shared" si="0"/>
        <v>4.8961947253481197</v>
      </c>
      <c r="D26" s="1">
        <v>301.35028577196499</v>
      </c>
    </row>
    <row r="27" spans="1:4" x14ac:dyDescent="0.25">
      <c r="A27">
        <v>2034</v>
      </c>
      <c r="B27">
        <v>4905471817.1468296</v>
      </c>
      <c r="C27" s="1">
        <f t="shared" si="0"/>
        <v>4.9054718171468297</v>
      </c>
      <c r="D27" s="1">
        <v>307.37573017161998</v>
      </c>
    </row>
    <row r="28" spans="1:4" x14ac:dyDescent="0.25">
      <c r="A28">
        <v>2035</v>
      </c>
      <c r="B28">
        <v>4914993093.8937397</v>
      </c>
      <c r="C28" s="1">
        <f t="shared" si="0"/>
        <v>4.9149930938937398</v>
      </c>
      <c r="D28" s="1">
        <v>314.32101922003</v>
      </c>
    </row>
    <row r="29" spans="1:4" x14ac:dyDescent="0.25">
      <c r="A29">
        <v>2036</v>
      </c>
      <c r="B29">
        <v>5011515874.6244297</v>
      </c>
      <c r="C29" s="1">
        <f t="shared" si="0"/>
        <v>5.0115158746244299</v>
      </c>
      <c r="D29" s="1">
        <v>319.78595233796602</v>
      </c>
    </row>
    <row r="30" spans="1:4" x14ac:dyDescent="0.25">
      <c r="A30">
        <v>2037</v>
      </c>
      <c r="B30">
        <v>5733819319.5275698</v>
      </c>
      <c r="C30" s="1">
        <f t="shared" si="0"/>
        <v>5.7338193195275702</v>
      </c>
      <c r="D30" s="1">
        <v>328.26918243765999</v>
      </c>
    </row>
    <row r="31" spans="1:4" x14ac:dyDescent="0.25">
      <c r="A31">
        <v>2038</v>
      </c>
      <c r="B31">
        <v>6371628112.9882097</v>
      </c>
      <c r="C31" s="1">
        <f t="shared" si="0"/>
        <v>6.3716281129882093</v>
      </c>
      <c r="D31" s="1">
        <v>336.96958613784699</v>
      </c>
    </row>
    <row r="32" spans="1:4" x14ac:dyDescent="0.25">
      <c r="A32">
        <v>2039</v>
      </c>
      <c r="B32">
        <v>25172654352.426102</v>
      </c>
      <c r="C32" s="1">
        <f t="shared" si="0"/>
        <v>25.1726543524261</v>
      </c>
      <c r="D32" s="1">
        <v>753.98883943029296</v>
      </c>
    </row>
    <row r="33" spans="1:4" x14ac:dyDescent="0.25">
      <c r="A33">
        <v>2040</v>
      </c>
      <c r="B33">
        <v>5245593057.3914003</v>
      </c>
      <c r="C33" s="1">
        <f t="shared" si="0"/>
        <v>5.2455930573914005</v>
      </c>
      <c r="D33" s="1">
        <v>332.30583440107802</v>
      </c>
    </row>
    <row r="34" spans="1:4" x14ac:dyDescent="0.25">
      <c r="A34">
        <v>2041</v>
      </c>
      <c r="B34">
        <v>4966096489.4551296</v>
      </c>
      <c r="C34" s="1">
        <f t="shared" si="0"/>
        <v>4.96609648945513</v>
      </c>
      <c r="D34" s="1">
        <v>324.208167982791</v>
      </c>
    </row>
    <row r="35" spans="1:4" x14ac:dyDescent="0.25">
      <c r="A35">
        <v>2042</v>
      </c>
      <c r="B35">
        <v>4937327967.85744</v>
      </c>
      <c r="C35" s="1">
        <f t="shared" si="0"/>
        <v>4.9373279678574402</v>
      </c>
      <c r="D35" s="1">
        <v>320.600738524311</v>
      </c>
    </row>
    <row r="36" spans="1:4" x14ac:dyDescent="0.25">
      <c r="A36">
        <v>2043</v>
      </c>
      <c r="B36">
        <v>4935049095.0929699</v>
      </c>
      <c r="C36" s="1">
        <f t="shared" si="0"/>
        <v>4.9350490950929702</v>
      </c>
      <c r="D36" s="1">
        <v>321.646353483518</v>
      </c>
    </row>
    <row r="37" spans="1:4" x14ac:dyDescent="0.25">
      <c r="A37">
        <v>2044</v>
      </c>
      <c r="B37">
        <v>4931697703.9096003</v>
      </c>
      <c r="C37" s="1">
        <f t="shared" si="0"/>
        <v>4.9316977039096006</v>
      </c>
      <c r="D37" s="1">
        <v>322.67149564515898</v>
      </c>
    </row>
    <row r="38" spans="1:4" x14ac:dyDescent="0.25">
      <c r="A38">
        <v>2045</v>
      </c>
      <c r="B38">
        <v>4927962365.3031797</v>
      </c>
      <c r="C38" s="1">
        <f t="shared" si="0"/>
        <v>4.9279623653031797</v>
      </c>
      <c r="D38" s="1">
        <v>323.71367586558699</v>
      </c>
    </row>
    <row r="39" spans="1:4" x14ac:dyDescent="0.25">
      <c r="A39">
        <v>2046</v>
      </c>
      <c r="B39">
        <v>4922964870.3535995</v>
      </c>
      <c r="C39" s="1">
        <f t="shared" si="0"/>
        <v>4.9229648703535993</v>
      </c>
      <c r="D39" s="1">
        <v>324.28155508736302</v>
      </c>
    </row>
    <row r="40" spans="1:4" x14ac:dyDescent="0.25">
      <c r="A40">
        <v>2047</v>
      </c>
      <c r="B40">
        <v>4900030601.64678</v>
      </c>
      <c r="C40" s="1">
        <f t="shared" si="0"/>
        <v>4.9000306016467796</v>
      </c>
      <c r="D40" s="1">
        <v>321.11929640232103</v>
      </c>
    </row>
    <row r="41" spans="1:4" x14ac:dyDescent="0.25">
      <c r="A41">
        <v>2048</v>
      </c>
      <c r="B41">
        <v>4912696682.0693302</v>
      </c>
      <c r="C41" s="1">
        <f t="shared" si="0"/>
        <v>4.9126966820693303</v>
      </c>
      <c r="D41" s="1">
        <v>325.13422559599201</v>
      </c>
    </row>
    <row r="42" spans="1:4" x14ac:dyDescent="0.25">
      <c r="A42">
        <v>2049</v>
      </c>
      <c r="B42">
        <v>4905101975.2690802</v>
      </c>
      <c r="C42" s="1">
        <f t="shared" si="0"/>
        <v>4.9051019752690799</v>
      </c>
      <c r="D42" s="1">
        <v>325.02855593533002</v>
      </c>
    </row>
    <row r="43" spans="1:4" x14ac:dyDescent="0.25">
      <c r="A43">
        <v>2050</v>
      </c>
      <c r="B43">
        <v>4897832367.2732296</v>
      </c>
      <c r="C43" s="1">
        <f t="shared" si="0"/>
        <v>4.8978323672732298</v>
      </c>
      <c r="D43" s="1">
        <v>325.06135876772402</v>
      </c>
    </row>
    <row r="45" spans="1:4" x14ac:dyDescent="0.25">
      <c r="A45" t="s">
        <v>26</v>
      </c>
      <c r="B45" s="1">
        <f>AVERAGE(B31:B43)</f>
        <v>6617433510.8489265</v>
      </c>
      <c r="C45" s="1">
        <f>AVERAGE(C20:C43)</f>
        <v>5.830086623934748</v>
      </c>
      <c r="D45" s="1">
        <f>AVERAGE(D20:D30)</f>
        <v>299.88854362671157</v>
      </c>
    </row>
    <row r="46" spans="1:4" x14ac:dyDescent="0.25">
      <c r="C46" s="1"/>
    </row>
    <row r="47" spans="1:4" x14ac:dyDescent="0.25">
      <c r="C47" s="1"/>
    </row>
    <row r="48" spans="1:4" x14ac:dyDescent="0.25">
      <c r="C48" s="1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48"/>
  <sheetViews>
    <sheetView tabSelected="1" topLeftCell="A13" workbookViewId="0">
      <selection activeCell="D45" sqref="D45"/>
    </sheetView>
  </sheetViews>
  <sheetFormatPr defaultColWidth="8.7109375" defaultRowHeight="15" x14ac:dyDescent="0.25"/>
  <cols>
    <col min="2" max="2" width="19.85546875" bestFit="1" customWidth="1"/>
    <col min="3" max="3" width="24.28515625" bestFit="1" customWidth="1"/>
    <col min="4" max="4" width="18.85546875" bestFit="1" customWidth="1"/>
  </cols>
  <sheetData>
    <row r="1" spans="1:4" x14ac:dyDescent="0.25">
      <c r="B1" t="s">
        <v>39</v>
      </c>
      <c r="C1" t="s">
        <v>52</v>
      </c>
      <c r="D1" t="s">
        <v>40</v>
      </c>
    </row>
    <row r="2" spans="1:4" x14ac:dyDescent="0.25">
      <c r="A2">
        <v>2009</v>
      </c>
      <c r="B2">
        <v>5000000000</v>
      </c>
      <c r="C2" s="1">
        <f>B2/1000000000</f>
        <v>5</v>
      </c>
      <c r="D2" s="1">
        <v>227</v>
      </c>
    </row>
    <row r="3" spans="1:4" x14ac:dyDescent="0.25">
      <c r="A3">
        <v>2010</v>
      </c>
      <c r="B3">
        <v>5094209470.8115501</v>
      </c>
      <c r="C3" s="1">
        <f t="shared" ref="C3:C43" si="0">B3/1000000000</f>
        <v>5.09420947081155</v>
      </c>
      <c r="D3" s="1">
        <v>182.91794760390101</v>
      </c>
    </row>
    <row r="4" spans="1:4" x14ac:dyDescent="0.25">
      <c r="A4">
        <v>2011</v>
      </c>
      <c r="B4">
        <v>5130613097.3398104</v>
      </c>
      <c r="C4" s="1">
        <f t="shared" si="0"/>
        <v>5.1306130973398103</v>
      </c>
      <c r="D4" s="1">
        <v>209.25602924873601</v>
      </c>
    </row>
    <row r="5" spans="1:4" x14ac:dyDescent="0.25">
      <c r="A5">
        <v>2012</v>
      </c>
      <c r="B5">
        <v>5062566902.3727503</v>
      </c>
      <c r="C5" s="1">
        <f t="shared" si="0"/>
        <v>5.0625669023727502</v>
      </c>
      <c r="D5" s="1">
        <v>230.31234676820401</v>
      </c>
    </row>
    <row r="6" spans="1:4" x14ac:dyDescent="0.25">
      <c r="A6">
        <v>2013</v>
      </c>
      <c r="B6">
        <v>5135808568.5087605</v>
      </c>
      <c r="C6" s="1">
        <f t="shared" si="0"/>
        <v>5.1358085685087609</v>
      </c>
      <c r="D6" s="1">
        <v>226.95850240047901</v>
      </c>
    </row>
    <row r="7" spans="1:4" x14ac:dyDescent="0.25">
      <c r="A7">
        <v>2014</v>
      </c>
      <c r="B7">
        <v>5131768072.9236698</v>
      </c>
      <c r="C7" s="1">
        <f t="shared" si="0"/>
        <v>5.1317680729236699</v>
      </c>
      <c r="D7" s="1">
        <v>241.55155934158901</v>
      </c>
    </row>
    <row r="8" spans="1:4" x14ac:dyDescent="0.25">
      <c r="A8">
        <v>2015</v>
      </c>
      <c r="B8">
        <v>5138657615.5018797</v>
      </c>
      <c r="C8" s="1">
        <f t="shared" si="0"/>
        <v>5.1386576155018799</v>
      </c>
      <c r="D8" s="1">
        <v>259.75217468845801</v>
      </c>
    </row>
    <row r="9" spans="1:4" x14ac:dyDescent="0.25">
      <c r="A9">
        <v>2016</v>
      </c>
      <c r="B9">
        <v>5136968257.8642197</v>
      </c>
      <c r="C9" s="1">
        <f t="shared" si="0"/>
        <v>5.1369682578642193</v>
      </c>
      <c r="D9" s="1">
        <v>251.68100324600999</v>
      </c>
    </row>
    <row r="10" spans="1:4" x14ac:dyDescent="0.25">
      <c r="A10">
        <v>2017</v>
      </c>
      <c r="B10">
        <v>5134767425.3737803</v>
      </c>
      <c r="C10" s="1">
        <f t="shared" si="0"/>
        <v>5.1347674253737798</v>
      </c>
      <c r="D10" s="1">
        <v>259.34855570125802</v>
      </c>
    </row>
    <row r="11" spans="1:4" x14ac:dyDescent="0.25">
      <c r="A11">
        <v>2018</v>
      </c>
      <c r="B11">
        <v>5128370984.7884102</v>
      </c>
      <c r="C11" s="1">
        <f t="shared" si="0"/>
        <v>5.1283709847884102</v>
      </c>
      <c r="D11" s="1">
        <v>274.437605714499</v>
      </c>
    </row>
    <row r="12" spans="1:4" x14ac:dyDescent="0.25">
      <c r="A12">
        <v>2019</v>
      </c>
      <c r="B12">
        <v>5105286662.5051403</v>
      </c>
      <c r="C12" s="1">
        <f t="shared" si="0"/>
        <v>5.1052866625051401</v>
      </c>
      <c r="D12" s="1">
        <v>278.58159343627602</v>
      </c>
    </row>
    <row r="13" spans="1:4" x14ac:dyDescent="0.25">
      <c r="A13">
        <v>2020</v>
      </c>
      <c r="B13">
        <v>5081478532.4046803</v>
      </c>
      <c r="C13" s="1">
        <f t="shared" si="0"/>
        <v>5.0814785324046801</v>
      </c>
      <c r="D13" s="1">
        <v>277.31993984536399</v>
      </c>
    </row>
    <row r="14" spans="1:4" x14ac:dyDescent="0.25">
      <c r="A14">
        <v>2021</v>
      </c>
      <c r="B14">
        <v>5080787693.57271</v>
      </c>
      <c r="C14" s="1">
        <f t="shared" si="0"/>
        <v>5.0807876935727103</v>
      </c>
      <c r="D14" s="1">
        <v>286.48738532658598</v>
      </c>
    </row>
    <row r="15" spans="1:4" x14ac:dyDescent="0.25">
      <c r="A15">
        <v>2022</v>
      </c>
      <c r="B15">
        <v>5071395979.3728905</v>
      </c>
      <c r="C15" s="1">
        <f t="shared" si="0"/>
        <v>5.0713959793728902</v>
      </c>
      <c r="D15" s="1">
        <v>321.741297719366</v>
      </c>
    </row>
    <row r="16" spans="1:4" x14ac:dyDescent="0.25">
      <c r="A16">
        <v>2023</v>
      </c>
      <c r="B16">
        <v>4779868590.2802296</v>
      </c>
      <c r="C16" s="1">
        <f t="shared" si="0"/>
        <v>4.7798685902802296</v>
      </c>
      <c r="D16" s="1">
        <v>324.22481548736198</v>
      </c>
    </row>
    <row r="17" spans="1:4" x14ac:dyDescent="0.25">
      <c r="A17">
        <v>2024</v>
      </c>
      <c r="B17">
        <v>4633866950.7055502</v>
      </c>
      <c r="C17" s="1">
        <f t="shared" si="0"/>
        <v>4.6338669507055501</v>
      </c>
      <c r="D17" s="1">
        <v>331.78120906224302</v>
      </c>
    </row>
    <row r="18" spans="1:4" x14ac:dyDescent="0.25">
      <c r="A18">
        <v>2025</v>
      </c>
      <c r="B18">
        <v>4578092885.0381403</v>
      </c>
      <c r="C18" s="1">
        <f t="shared" si="0"/>
        <v>4.5780928850381404</v>
      </c>
      <c r="D18" s="1">
        <v>314.903942415909</v>
      </c>
    </row>
    <row r="19" spans="1:4" x14ac:dyDescent="0.25">
      <c r="A19">
        <v>2026</v>
      </c>
      <c r="B19">
        <v>4697503436.3859396</v>
      </c>
      <c r="C19" s="1">
        <f t="shared" si="0"/>
        <v>4.69750343638594</v>
      </c>
      <c r="D19" s="1">
        <v>298.12004939242598</v>
      </c>
    </row>
    <row r="20" spans="1:4" x14ac:dyDescent="0.25">
      <c r="A20">
        <v>2027</v>
      </c>
      <c r="B20">
        <v>4770364455.7096796</v>
      </c>
      <c r="C20" s="1">
        <f t="shared" si="0"/>
        <v>4.7703644557096796</v>
      </c>
      <c r="D20" s="1">
        <v>294.79871859118498</v>
      </c>
    </row>
    <row r="21" spans="1:4" x14ac:dyDescent="0.25">
      <c r="A21">
        <v>2028</v>
      </c>
      <c r="B21">
        <v>4705620472.0386801</v>
      </c>
      <c r="C21" s="1">
        <f t="shared" si="0"/>
        <v>4.7056204720386798</v>
      </c>
      <c r="D21" s="1">
        <v>286.72577104432298</v>
      </c>
    </row>
    <row r="22" spans="1:4" x14ac:dyDescent="0.25">
      <c r="A22">
        <v>2029</v>
      </c>
      <c r="B22">
        <v>4851325308.8285103</v>
      </c>
      <c r="C22" s="1">
        <f t="shared" si="0"/>
        <v>4.8513253088285104</v>
      </c>
      <c r="D22" s="1">
        <v>291.567251908961</v>
      </c>
    </row>
    <row r="23" spans="1:4" x14ac:dyDescent="0.25">
      <c r="A23">
        <v>2030</v>
      </c>
      <c r="B23">
        <v>4906087003.6907997</v>
      </c>
      <c r="C23" s="1">
        <f t="shared" si="0"/>
        <v>4.9060870036908</v>
      </c>
      <c r="D23" s="1">
        <v>297.29637704033303</v>
      </c>
    </row>
    <row r="24" spans="1:4" x14ac:dyDescent="0.25">
      <c r="A24">
        <v>2031</v>
      </c>
      <c r="B24">
        <v>4917754386.6011496</v>
      </c>
      <c r="C24" s="1">
        <f t="shared" si="0"/>
        <v>4.9177543866011497</v>
      </c>
      <c r="D24" s="1">
        <v>301.55846389750201</v>
      </c>
    </row>
    <row r="25" spans="1:4" x14ac:dyDescent="0.25">
      <c r="A25">
        <v>2032</v>
      </c>
      <c r="B25">
        <v>4933392381.4826698</v>
      </c>
      <c r="C25" s="1">
        <f t="shared" si="0"/>
        <v>4.9333923814826699</v>
      </c>
      <c r="D25" s="1">
        <v>306.25073156147999</v>
      </c>
    </row>
    <row r="26" spans="1:4" x14ac:dyDescent="0.25">
      <c r="A26">
        <v>2033</v>
      </c>
      <c r="B26">
        <v>5029726614.3976698</v>
      </c>
      <c r="C26" s="1">
        <f t="shared" si="0"/>
        <v>5.0297266143976698</v>
      </c>
      <c r="D26" s="1">
        <v>311.91837733166898</v>
      </c>
    </row>
    <row r="27" spans="1:4" x14ac:dyDescent="0.25">
      <c r="A27">
        <v>2034</v>
      </c>
      <c r="B27">
        <v>5434139944.6649303</v>
      </c>
      <c r="C27" s="1">
        <f t="shared" si="0"/>
        <v>5.4341399446649303</v>
      </c>
      <c r="D27" s="1">
        <v>321.371430182133</v>
      </c>
    </row>
    <row r="28" spans="1:4" x14ac:dyDescent="0.25">
      <c r="A28">
        <v>2035</v>
      </c>
      <c r="B28">
        <v>6580174287.1660805</v>
      </c>
      <c r="C28" s="1">
        <f t="shared" si="0"/>
        <v>6.5801742871660807</v>
      </c>
      <c r="D28" s="1">
        <v>330.45963377560702</v>
      </c>
    </row>
    <row r="29" spans="1:4" x14ac:dyDescent="0.25">
      <c r="A29">
        <v>2036</v>
      </c>
      <c r="B29">
        <v>7263412420.6968203</v>
      </c>
      <c r="C29" s="1">
        <f t="shared" si="0"/>
        <v>7.2634124206968202</v>
      </c>
      <c r="D29" s="1">
        <v>341.92086574638103</v>
      </c>
    </row>
    <row r="30" spans="1:4" x14ac:dyDescent="0.25">
      <c r="A30">
        <v>2037</v>
      </c>
      <c r="B30">
        <v>9664318857.1131897</v>
      </c>
      <c r="C30" s="1">
        <f t="shared" si="0"/>
        <v>9.6643188571131891</v>
      </c>
      <c r="D30" s="1">
        <v>360.60854167854802</v>
      </c>
    </row>
    <row r="31" spans="1:4" x14ac:dyDescent="0.25">
      <c r="A31">
        <v>2038</v>
      </c>
      <c r="B31">
        <v>10260230679.132799</v>
      </c>
      <c r="C31" s="1">
        <f t="shared" si="0"/>
        <v>10.2602306791328</v>
      </c>
      <c r="D31" s="1">
        <v>369.54621916898702</v>
      </c>
    </row>
    <row r="32" spans="1:4" x14ac:dyDescent="0.25">
      <c r="A32">
        <v>2039</v>
      </c>
      <c r="B32">
        <v>8675195751.16189</v>
      </c>
      <c r="C32" s="1">
        <f t="shared" si="0"/>
        <v>8.6751957511618905</v>
      </c>
      <c r="D32" s="1">
        <v>359.476049534156</v>
      </c>
    </row>
    <row r="33" spans="1:4" x14ac:dyDescent="0.25">
      <c r="A33">
        <v>2040</v>
      </c>
      <c r="B33">
        <v>5031531011.6234198</v>
      </c>
      <c r="C33" s="1">
        <f t="shared" si="0"/>
        <v>5.0315310116234198</v>
      </c>
      <c r="D33" s="1">
        <v>326.11877755441498</v>
      </c>
    </row>
    <row r="34" spans="1:4" x14ac:dyDescent="0.25">
      <c r="A34">
        <v>2041</v>
      </c>
      <c r="B34">
        <v>4955796797.0620899</v>
      </c>
      <c r="C34" s="1">
        <f t="shared" si="0"/>
        <v>4.9557967970620895</v>
      </c>
      <c r="D34" s="1">
        <v>322.47222157901501</v>
      </c>
    </row>
    <row r="35" spans="1:4" x14ac:dyDescent="0.25">
      <c r="A35">
        <v>2042</v>
      </c>
      <c r="B35">
        <v>4952363229.5110798</v>
      </c>
      <c r="C35" s="1">
        <f t="shared" si="0"/>
        <v>4.9523632295110795</v>
      </c>
      <c r="D35" s="1">
        <v>323.39717331697398</v>
      </c>
    </row>
    <row r="36" spans="1:4" x14ac:dyDescent="0.25">
      <c r="A36">
        <v>2043</v>
      </c>
      <c r="B36">
        <v>4949258817.5213604</v>
      </c>
      <c r="C36" s="1">
        <f t="shared" si="0"/>
        <v>4.9492588175213603</v>
      </c>
      <c r="D36" s="1">
        <v>324.37957095874799</v>
      </c>
    </row>
    <row r="37" spans="1:4" x14ac:dyDescent="0.25">
      <c r="A37">
        <v>2044</v>
      </c>
      <c r="B37">
        <v>4944400972.7078896</v>
      </c>
      <c r="C37" s="1">
        <f t="shared" si="0"/>
        <v>4.9444009727078893</v>
      </c>
      <c r="D37" s="1">
        <v>325.29048397908502</v>
      </c>
    </row>
    <row r="38" spans="1:4" x14ac:dyDescent="0.25">
      <c r="A38">
        <v>2045</v>
      </c>
      <c r="B38">
        <v>4919268926.6527395</v>
      </c>
      <c r="C38" s="1">
        <f t="shared" si="0"/>
        <v>4.9192689266527392</v>
      </c>
      <c r="D38" s="1">
        <v>321.753407564734</v>
      </c>
    </row>
    <row r="39" spans="1:4" x14ac:dyDescent="0.25">
      <c r="A39">
        <v>2046</v>
      </c>
      <c r="B39">
        <v>4915700621.5791597</v>
      </c>
      <c r="C39" s="1">
        <f t="shared" si="0"/>
        <v>4.9157006215791599</v>
      </c>
      <c r="D39" s="1">
        <v>322.69625399173799</v>
      </c>
    </row>
    <row r="40" spans="1:4" x14ac:dyDescent="0.25">
      <c r="A40">
        <v>2047</v>
      </c>
      <c r="B40">
        <v>4912914213.5507097</v>
      </c>
      <c r="C40" s="1">
        <f t="shared" si="0"/>
        <v>4.9129142135507093</v>
      </c>
      <c r="D40" s="1">
        <v>323.62924233732002</v>
      </c>
    </row>
    <row r="41" spans="1:4" x14ac:dyDescent="0.25">
      <c r="A41">
        <v>2048</v>
      </c>
      <c r="B41">
        <v>4924817997.1000795</v>
      </c>
      <c r="C41" s="1">
        <f t="shared" si="0"/>
        <v>4.9248179971000798</v>
      </c>
      <c r="D41" s="1">
        <v>327.98941043723897</v>
      </c>
    </row>
    <row r="42" spans="1:4" x14ac:dyDescent="0.25">
      <c r="A42">
        <v>2049</v>
      </c>
      <c r="B42">
        <v>4916839418.6291704</v>
      </c>
      <c r="C42" s="1">
        <f t="shared" si="0"/>
        <v>4.9168394186291708</v>
      </c>
      <c r="D42" s="1">
        <v>327.74455307824701</v>
      </c>
    </row>
    <row r="43" spans="1:4" x14ac:dyDescent="0.25">
      <c r="A43">
        <v>2050</v>
      </c>
      <c r="B43">
        <v>4909251302.17342</v>
      </c>
      <c r="C43" s="1">
        <f t="shared" si="0"/>
        <v>4.9092513021734199</v>
      </c>
      <c r="D43" s="1">
        <v>327.64017029685499</v>
      </c>
    </row>
    <row r="45" spans="1:4" x14ac:dyDescent="0.25">
      <c r="A45" t="s">
        <v>26</v>
      </c>
      <c r="B45" s="1">
        <f>AVERAGE(B20:B43)</f>
        <v>5680161911.2831659</v>
      </c>
      <c r="C45" s="1">
        <f>AVERAGE(C20:C43)</f>
        <v>5.6801619112831654</v>
      </c>
      <c r="D45" s="1">
        <f>AVERAGE(D20:D32)</f>
        <v>321.03834088163575</v>
      </c>
    </row>
    <row r="46" spans="1:4" x14ac:dyDescent="0.25">
      <c r="C46" s="1"/>
    </row>
    <row r="47" spans="1:4" x14ac:dyDescent="0.25">
      <c r="C47" s="1"/>
    </row>
    <row r="48" spans="1:4" x14ac:dyDescent="0.25">
      <c r="C48" s="1"/>
    </row>
  </sheetData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48"/>
  <sheetViews>
    <sheetView topLeftCell="A34" workbookViewId="0">
      <selection activeCell="N2" sqref="N2"/>
    </sheetView>
  </sheetViews>
  <sheetFormatPr defaultColWidth="8.7109375" defaultRowHeight="15" x14ac:dyDescent="0.25"/>
  <cols>
    <col min="2" max="2" width="19.85546875" bestFit="1" customWidth="1"/>
    <col min="3" max="3" width="24.28515625" bestFit="1" customWidth="1"/>
    <col min="4" max="4" width="18.85546875" bestFit="1" customWidth="1"/>
  </cols>
  <sheetData>
    <row r="1" spans="1:4" x14ac:dyDescent="0.25">
      <c r="B1" t="s">
        <v>39</v>
      </c>
      <c r="C1" t="s">
        <v>52</v>
      </c>
      <c r="D1" t="s">
        <v>40</v>
      </c>
    </row>
    <row r="2" spans="1:4" x14ac:dyDescent="0.25">
      <c r="A2">
        <v>2009</v>
      </c>
      <c r="B2">
        <v>5000000000</v>
      </c>
      <c r="C2" s="1">
        <f>B2/1000000000</f>
        <v>5</v>
      </c>
      <c r="D2" s="1">
        <v>227</v>
      </c>
    </row>
    <row r="3" spans="1:4" x14ac:dyDescent="0.25">
      <c r="A3">
        <v>2010</v>
      </c>
      <c r="B3">
        <v>5094209470.8115501</v>
      </c>
      <c r="C3" s="1">
        <f t="shared" ref="C3:C43" si="0">B3/1000000000</f>
        <v>5.09420947081155</v>
      </c>
      <c r="D3" s="1">
        <v>182.91794760390101</v>
      </c>
    </row>
    <row r="4" spans="1:4" x14ac:dyDescent="0.25">
      <c r="A4">
        <v>2011</v>
      </c>
      <c r="B4">
        <v>5130613097.3398104</v>
      </c>
      <c r="C4" s="1">
        <f t="shared" si="0"/>
        <v>5.1306130973398103</v>
      </c>
      <c r="D4" s="1">
        <v>209.25602924873601</v>
      </c>
    </row>
    <row r="5" spans="1:4" x14ac:dyDescent="0.25">
      <c r="A5">
        <v>2012</v>
      </c>
      <c r="B5">
        <v>5062566902.3727503</v>
      </c>
      <c r="C5" s="1">
        <f t="shared" si="0"/>
        <v>5.0625669023727502</v>
      </c>
      <c r="D5" s="1">
        <v>230.31234676820401</v>
      </c>
    </row>
    <row r="6" spans="1:4" x14ac:dyDescent="0.25">
      <c r="A6">
        <v>2013</v>
      </c>
      <c r="B6">
        <v>5135808568.5087605</v>
      </c>
      <c r="C6" s="1">
        <f t="shared" si="0"/>
        <v>5.1358085685087609</v>
      </c>
      <c r="D6" s="1">
        <v>226.95850240047901</v>
      </c>
    </row>
    <row r="7" spans="1:4" x14ac:dyDescent="0.25">
      <c r="A7">
        <v>2014</v>
      </c>
      <c r="B7">
        <v>5131768072.9236698</v>
      </c>
      <c r="C7" s="1">
        <f t="shared" si="0"/>
        <v>5.1317680729236699</v>
      </c>
      <c r="D7" s="1">
        <v>241.55155934158901</v>
      </c>
    </row>
    <row r="8" spans="1:4" x14ac:dyDescent="0.25">
      <c r="A8">
        <v>2015</v>
      </c>
      <c r="B8">
        <v>5138657615.5018797</v>
      </c>
      <c r="C8" s="1">
        <f t="shared" si="0"/>
        <v>5.1386576155018799</v>
      </c>
      <c r="D8" s="1">
        <v>259.75217468845801</v>
      </c>
    </row>
    <row r="9" spans="1:4" x14ac:dyDescent="0.25">
      <c r="A9">
        <v>2016</v>
      </c>
      <c r="B9">
        <v>5136968257.8642197</v>
      </c>
      <c r="C9" s="1">
        <f t="shared" si="0"/>
        <v>5.1369682578642193</v>
      </c>
      <c r="D9" s="1">
        <v>251.68100324600999</v>
      </c>
    </row>
    <row r="10" spans="1:4" x14ac:dyDescent="0.25">
      <c r="A10">
        <v>2017</v>
      </c>
      <c r="B10">
        <v>5134767425.3737803</v>
      </c>
      <c r="C10" s="1">
        <f t="shared" si="0"/>
        <v>5.1347674253737798</v>
      </c>
      <c r="D10" s="1">
        <v>259.34855570125802</v>
      </c>
    </row>
    <row r="11" spans="1:4" x14ac:dyDescent="0.25">
      <c r="A11">
        <v>2018</v>
      </c>
      <c r="B11">
        <v>5128370984.7884102</v>
      </c>
      <c r="C11" s="1">
        <f t="shared" si="0"/>
        <v>5.1283709847884102</v>
      </c>
      <c r="D11" s="1">
        <v>274.437605714499</v>
      </c>
    </row>
    <row r="12" spans="1:4" x14ac:dyDescent="0.25">
      <c r="A12">
        <v>2019</v>
      </c>
      <c r="B12">
        <v>5105286662.5051403</v>
      </c>
      <c r="C12" s="1">
        <f t="shared" si="0"/>
        <v>5.1052866625051401</v>
      </c>
      <c r="D12" s="1">
        <v>278.58159343627602</v>
      </c>
    </row>
    <row r="13" spans="1:4" x14ac:dyDescent="0.25">
      <c r="A13">
        <v>2020</v>
      </c>
      <c r="B13">
        <v>5081478532.4046803</v>
      </c>
      <c r="C13" s="1">
        <f t="shared" si="0"/>
        <v>5.0814785324046801</v>
      </c>
      <c r="D13" s="1">
        <v>277.31993984536399</v>
      </c>
    </row>
    <row r="14" spans="1:4" x14ac:dyDescent="0.25">
      <c r="A14">
        <v>2021</v>
      </c>
      <c r="B14">
        <v>5080787693.57271</v>
      </c>
      <c r="C14" s="1">
        <f t="shared" si="0"/>
        <v>5.0807876935727103</v>
      </c>
      <c r="D14" s="1">
        <v>286.48738532658598</v>
      </c>
    </row>
    <row r="15" spans="1:4" x14ac:dyDescent="0.25">
      <c r="A15">
        <v>2022</v>
      </c>
      <c r="B15">
        <v>5071395979.3728905</v>
      </c>
      <c r="C15" s="1">
        <f t="shared" si="0"/>
        <v>5.0713959793728902</v>
      </c>
      <c r="D15" s="1">
        <v>321.741297719366</v>
      </c>
    </row>
    <row r="16" spans="1:4" x14ac:dyDescent="0.25">
      <c r="A16">
        <v>2023</v>
      </c>
      <c r="B16">
        <v>4779868590.2802296</v>
      </c>
      <c r="C16" s="1">
        <f t="shared" si="0"/>
        <v>4.7798685902802296</v>
      </c>
      <c r="D16" s="1">
        <v>324.22481548736198</v>
      </c>
    </row>
    <row r="17" spans="1:4" x14ac:dyDescent="0.25">
      <c r="A17">
        <v>2024</v>
      </c>
      <c r="B17">
        <v>4633866950.7055502</v>
      </c>
      <c r="C17" s="1">
        <f t="shared" si="0"/>
        <v>4.6338669507055501</v>
      </c>
      <c r="D17" s="1">
        <v>331.78120906224302</v>
      </c>
    </row>
    <row r="18" spans="1:4" x14ac:dyDescent="0.25">
      <c r="A18">
        <v>2025</v>
      </c>
      <c r="B18">
        <v>4578092885.0381403</v>
      </c>
      <c r="C18" s="1">
        <f t="shared" si="0"/>
        <v>4.5780928850381404</v>
      </c>
      <c r="D18" s="1">
        <v>314.903942415909</v>
      </c>
    </row>
    <row r="19" spans="1:4" x14ac:dyDescent="0.25">
      <c r="A19">
        <v>2026</v>
      </c>
      <c r="B19">
        <v>4697503436.3859396</v>
      </c>
      <c r="C19" s="1">
        <f t="shared" si="0"/>
        <v>4.69750343638594</v>
      </c>
      <c r="D19" s="1">
        <v>298.12004939242598</v>
      </c>
    </row>
    <row r="20" spans="1:4" x14ac:dyDescent="0.25">
      <c r="A20">
        <v>2027</v>
      </c>
      <c r="B20">
        <v>4770364455.7096796</v>
      </c>
      <c r="C20" s="1">
        <f t="shared" si="0"/>
        <v>4.7703644557096796</v>
      </c>
      <c r="D20" s="1">
        <v>294.79871859118498</v>
      </c>
    </row>
    <row r="21" spans="1:4" x14ac:dyDescent="0.25">
      <c r="A21">
        <v>2028</v>
      </c>
      <c r="B21">
        <v>4794299080.0937099</v>
      </c>
      <c r="C21" s="1">
        <f t="shared" si="0"/>
        <v>4.79429908009371</v>
      </c>
      <c r="D21" s="1">
        <v>292.25798648414798</v>
      </c>
    </row>
    <row r="22" spans="1:4" x14ac:dyDescent="0.25">
      <c r="A22">
        <v>2029</v>
      </c>
      <c r="B22">
        <v>4907662161.9893503</v>
      </c>
      <c r="C22" s="1">
        <f t="shared" si="0"/>
        <v>4.9076621619893501</v>
      </c>
      <c r="D22" s="1">
        <v>297.084049430064</v>
      </c>
    </row>
    <row r="23" spans="1:4" x14ac:dyDescent="0.25">
      <c r="A23">
        <v>2030</v>
      </c>
      <c r="B23">
        <v>4933809130.5637703</v>
      </c>
      <c r="C23" s="1">
        <f t="shared" si="0"/>
        <v>4.9338091305637706</v>
      </c>
      <c r="D23" s="1">
        <v>301.42747536407899</v>
      </c>
    </row>
    <row r="24" spans="1:4" x14ac:dyDescent="0.25">
      <c r="A24">
        <v>2031</v>
      </c>
      <c r="B24">
        <v>4967662488.0808096</v>
      </c>
      <c r="C24" s="1">
        <f t="shared" si="0"/>
        <v>4.9676624880808093</v>
      </c>
      <c r="D24" s="1">
        <v>306.91457822349099</v>
      </c>
    </row>
    <row r="25" spans="1:4" x14ac:dyDescent="0.25">
      <c r="A25">
        <v>2032</v>
      </c>
      <c r="B25">
        <v>5041617934.2449398</v>
      </c>
      <c r="C25" s="1">
        <f t="shared" si="0"/>
        <v>5.0416179342449396</v>
      </c>
      <c r="D25" s="1">
        <v>310.152882448409</v>
      </c>
    </row>
    <row r="26" spans="1:4" x14ac:dyDescent="0.25">
      <c r="A26">
        <v>2033</v>
      </c>
      <c r="B26">
        <v>5559860124.0132504</v>
      </c>
      <c r="C26" s="1">
        <f t="shared" si="0"/>
        <v>5.5598601240132499</v>
      </c>
      <c r="D26" s="1">
        <v>319.387365110605</v>
      </c>
    </row>
    <row r="27" spans="1:4" x14ac:dyDescent="0.25">
      <c r="A27">
        <v>2034</v>
      </c>
      <c r="B27">
        <v>6663106276.9595604</v>
      </c>
      <c r="C27" s="1">
        <f t="shared" si="0"/>
        <v>6.6631062769595601</v>
      </c>
      <c r="D27" s="1">
        <v>328.62073857908899</v>
      </c>
    </row>
    <row r="28" spans="1:4" x14ac:dyDescent="0.25">
      <c r="A28">
        <v>2035</v>
      </c>
      <c r="B28">
        <v>8567405374.8982096</v>
      </c>
      <c r="C28" s="1">
        <f t="shared" si="0"/>
        <v>8.5674053748982093</v>
      </c>
      <c r="D28" s="1">
        <v>341.03265323684298</v>
      </c>
    </row>
    <row r="29" spans="1:4" x14ac:dyDescent="0.25">
      <c r="A29">
        <v>2036</v>
      </c>
      <c r="B29">
        <v>11943575836.706301</v>
      </c>
      <c r="C29" s="1">
        <f t="shared" si="0"/>
        <v>11.9435758367063</v>
      </c>
      <c r="D29" s="1">
        <v>479.984987070182</v>
      </c>
    </row>
    <row r="30" spans="1:4" x14ac:dyDescent="0.25">
      <c r="A30">
        <v>2037</v>
      </c>
      <c r="B30">
        <v>7745494238.88797</v>
      </c>
      <c r="C30" s="1">
        <f t="shared" si="0"/>
        <v>7.7454942388879697</v>
      </c>
      <c r="D30" s="1">
        <v>346.758073252006</v>
      </c>
    </row>
    <row r="31" spans="1:4" x14ac:dyDescent="0.25">
      <c r="A31">
        <v>2038</v>
      </c>
      <c r="B31">
        <v>9517559633.8226604</v>
      </c>
      <c r="C31" s="1">
        <f t="shared" si="0"/>
        <v>9.5175596338226605</v>
      </c>
      <c r="D31" s="1">
        <v>362.75226072312103</v>
      </c>
    </row>
    <row r="32" spans="1:4" x14ac:dyDescent="0.25">
      <c r="A32">
        <v>2039</v>
      </c>
      <c r="B32">
        <v>6734757132.5423203</v>
      </c>
      <c r="C32" s="1">
        <f t="shared" si="0"/>
        <v>6.7347571325423203</v>
      </c>
      <c r="D32" s="1">
        <v>343.97464841896499</v>
      </c>
    </row>
    <row r="33" spans="1:4" x14ac:dyDescent="0.25">
      <c r="A33">
        <v>2040</v>
      </c>
      <c r="B33">
        <v>5666214509.4984503</v>
      </c>
      <c r="C33" s="1">
        <f t="shared" si="0"/>
        <v>5.6662145094984506</v>
      </c>
      <c r="D33" s="1">
        <v>335.86515199745202</v>
      </c>
    </row>
    <row r="34" spans="1:4" x14ac:dyDescent="0.25">
      <c r="A34">
        <v>2041</v>
      </c>
      <c r="B34">
        <v>4916391008.59484</v>
      </c>
      <c r="C34" s="1">
        <f t="shared" si="0"/>
        <v>4.9163910085948404</v>
      </c>
      <c r="D34" s="1">
        <v>325.21844303753198</v>
      </c>
    </row>
    <row r="35" spans="1:4" x14ac:dyDescent="0.25">
      <c r="A35">
        <v>2042</v>
      </c>
      <c r="B35">
        <v>4893759561.36831</v>
      </c>
      <c r="C35" s="1">
        <f t="shared" si="0"/>
        <v>4.8937595613683103</v>
      </c>
      <c r="D35" s="1">
        <v>321.41489077924598</v>
      </c>
    </row>
    <row r="36" spans="1:4" x14ac:dyDescent="0.25">
      <c r="A36">
        <v>2043</v>
      </c>
      <c r="B36">
        <v>4891953386.4333296</v>
      </c>
      <c r="C36" s="1">
        <f t="shared" si="0"/>
        <v>4.8919533864333298</v>
      </c>
      <c r="D36" s="1">
        <v>322.63562783905502</v>
      </c>
    </row>
    <row r="37" spans="1:4" x14ac:dyDescent="0.25">
      <c r="A37">
        <v>2044</v>
      </c>
      <c r="B37">
        <v>4888855433.3975401</v>
      </c>
      <c r="C37" s="1">
        <f t="shared" si="0"/>
        <v>4.8888554333975405</v>
      </c>
      <c r="D37" s="1">
        <v>323.48352357988199</v>
      </c>
    </row>
    <row r="38" spans="1:4" x14ac:dyDescent="0.25">
      <c r="A38">
        <v>2045</v>
      </c>
      <c r="B38">
        <v>4885111051.8362904</v>
      </c>
      <c r="C38" s="1">
        <f t="shared" si="0"/>
        <v>4.8851110518362901</v>
      </c>
      <c r="D38" s="1">
        <v>324.26872866923401</v>
      </c>
    </row>
    <row r="39" spans="1:4" x14ac:dyDescent="0.25">
      <c r="A39">
        <v>2046</v>
      </c>
      <c r="B39">
        <v>4752870513.8457003</v>
      </c>
      <c r="C39" s="1">
        <f t="shared" si="0"/>
        <v>4.7528705138456999</v>
      </c>
      <c r="D39" s="1">
        <v>318.46373720271998</v>
      </c>
    </row>
    <row r="40" spans="1:4" x14ac:dyDescent="0.25">
      <c r="A40">
        <v>2047</v>
      </c>
      <c r="B40">
        <v>4689320465.0432196</v>
      </c>
      <c r="C40" s="1">
        <f t="shared" si="0"/>
        <v>4.6893204650432194</v>
      </c>
      <c r="D40" s="1">
        <v>319.65294977104702</v>
      </c>
    </row>
    <row r="41" spans="1:4" x14ac:dyDescent="0.25">
      <c r="A41">
        <v>2048</v>
      </c>
      <c r="B41">
        <v>4858774048.4246502</v>
      </c>
      <c r="C41" s="1">
        <f t="shared" si="0"/>
        <v>4.8587740484246504</v>
      </c>
      <c r="D41" s="1">
        <v>325.97351186640799</v>
      </c>
    </row>
    <row r="42" spans="1:4" x14ac:dyDescent="0.25">
      <c r="A42">
        <v>2049</v>
      </c>
      <c r="B42">
        <v>4815447707.3438101</v>
      </c>
      <c r="C42" s="1">
        <f t="shared" si="0"/>
        <v>4.81544770734381</v>
      </c>
      <c r="D42" s="1">
        <v>324.50007150407799</v>
      </c>
    </row>
    <row r="43" spans="1:4" x14ac:dyDescent="0.25">
      <c r="A43">
        <v>2050</v>
      </c>
      <c r="B43">
        <v>4865550581.4786396</v>
      </c>
      <c r="C43" s="1">
        <f t="shared" si="0"/>
        <v>4.8655505814786393</v>
      </c>
      <c r="D43" s="1">
        <v>330.30611282340101</v>
      </c>
    </row>
    <row r="45" spans="1:4" x14ac:dyDescent="0.25">
      <c r="A45" t="s">
        <v>26</v>
      </c>
      <c r="B45" s="1">
        <f>AVERAGE(B20:B43)</f>
        <v>5844642588.9907217</v>
      </c>
      <c r="C45" s="1">
        <f>AVERAGE(C20:C43)</f>
        <v>5.8446425889907205</v>
      </c>
      <c r="D45" s="1">
        <f>AVERAGE(D20:D30)</f>
        <v>328.94722798091829</v>
      </c>
    </row>
    <row r="46" spans="1:4" x14ac:dyDescent="0.25">
      <c r="C46" s="1"/>
    </row>
    <row r="47" spans="1:4" x14ac:dyDescent="0.25">
      <c r="C47" s="1"/>
    </row>
    <row r="48" spans="1:4" x14ac:dyDescent="0.25">
      <c r="C48" s="1"/>
    </row>
  </sheetData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48"/>
  <sheetViews>
    <sheetView topLeftCell="A2" zoomScale="70" zoomScaleNormal="70" workbookViewId="0">
      <selection activeCell="Z22" sqref="Z22"/>
    </sheetView>
  </sheetViews>
  <sheetFormatPr defaultColWidth="8.7109375" defaultRowHeight="15" x14ac:dyDescent="0.25"/>
  <cols>
    <col min="2" max="2" width="19.85546875" bestFit="1" customWidth="1"/>
    <col min="3" max="3" width="18.42578125" bestFit="1" customWidth="1"/>
    <col min="4" max="4" width="13.140625" bestFit="1" customWidth="1"/>
  </cols>
  <sheetData>
    <row r="1" spans="1:4" x14ac:dyDescent="0.25">
      <c r="B1" t="s">
        <v>39</v>
      </c>
      <c r="C1" t="s">
        <v>52</v>
      </c>
      <c r="D1" t="s">
        <v>40</v>
      </c>
    </row>
    <row r="2" spans="1:4" x14ac:dyDescent="0.25">
      <c r="A2">
        <v>2009</v>
      </c>
      <c r="B2">
        <v>5000000000</v>
      </c>
      <c r="C2" s="1">
        <f>B2/1000000000</f>
        <v>5</v>
      </c>
      <c r="D2" s="1">
        <v>227</v>
      </c>
    </row>
    <row r="3" spans="1:4" x14ac:dyDescent="0.25">
      <c r="A3">
        <v>2010</v>
      </c>
      <c r="B3">
        <v>5094209470.8115501</v>
      </c>
      <c r="C3" s="1">
        <f t="shared" ref="C3:C43" si="0">B3/1000000000</f>
        <v>5.09420947081155</v>
      </c>
      <c r="D3" s="1">
        <v>182.91794760390101</v>
      </c>
    </row>
    <row r="4" spans="1:4" x14ac:dyDescent="0.25">
      <c r="A4">
        <v>2011</v>
      </c>
      <c r="B4">
        <v>5130613097.3398104</v>
      </c>
      <c r="C4" s="1">
        <f t="shared" si="0"/>
        <v>5.1306130973398103</v>
      </c>
      <c r="D4" s="1">
        <v>209.25602924873601</v>
      </c>
    </row>
    <row r="5" spans="1:4" x14ac:dyDescent="0.25">
      <c r="A5">
        <v>2012</v>
      </c>
      <c r="B5">
        <v>5062566902.3727503</v>
      </c>
      <c r="C5" s="1">
        <f t="shared" si="0"/>
        <v>5.0625669023727502</v>
      </c>
      <c r="D5" s="1">
        <v>230.31234676820401</v>
      </c>
    </row>
    <row r="6" spans="1:4" x14ac:dyDescent="0.25">
      <c r="A6">
        <v>2013</v>
      </c>
      <c r="B6">
        <v>5135808568.5087605</v>
      </c>
      <c r="C6" s="1">
        <f t="shared" si="0"/>
        <v>5.1358085685087609</v>
      </c>
      <c r="D6" s="1">
        <v>226.95850240047901</v>
      </c>
    </row>
    <row r="7" spans="1:4" x14ac:dyDescent="0.25">
      <c r="A7">
        <v>2014</v>
      </c>
      <c r="B7">
        <v>5131768072.9236698</v>
      </c>
      <c r="C7" s="1">
        <f t="shared" si="0"/>
        <v>5.1317680729236699</v>
      </c>
      <c r="D7" s="1">
        <v>241.55155934158901</v>
      </c>
    </row>
    <row r="8" spans="1:4" x14ac:dyDescent="0.25">
      <c r="A8">
        <v>2015</v>
      </c>
      <c r="B8">
        <v>5138657615.5018797</v>
      </c>
      <c r="C8" s="1">
        <f t="shared" si="0"/>
        <v>5.1386576155018799</v>
      </c>
      <c r="D8" s="1">
        <v>259.75217468845801</v>
      </c>
    </row>
    <row r="9" spans="1:4" x14ac:dyDescent="0.25">
      <c r="A9">
        <v>2016</v>
      </c>
      <c r="B9">
        <v>5136968257.8642197</v>
      </c>
      <c r="C9" s="1">
        <f t="shared" si="0"/>
        <v>5.1369682578642193</v>
      </c>
      <c r="D9" s="1">
        <v>251.68100324600999</v>
      </c>
    </row>
    <row r="10" spans="1:4" x14ac:dyDescent="0.25">
      <c r="A10">
        <v>2017</v>
      </c>
      <c r="B10">
        <v>5134767425.3737803</v>
      </c>
      <c r="C10" s="1">
        <f t="shared" si="0"/>
        <v>5.1347674253737798</v>
      </c>
      <c r="D10" s="1">
        <v>259.34855570125802</v>
      </c>
    </row>
    <row r="11" spans="1:4" x14ac:dyDescent="0.25">
      <c r="A11">
        <v>2018</v>
      </c>
      <c r="B11">
        <v>5128370984.7884102</v>
      </c>
      <c r="C11" s="1">
        <f t="shared" si="0"/>
        <v>5.1283709847884102</v>
      </c>
      <c r="D11" s="1">
        <v>274.437605714499</v>
      </c>
    </row>
    <row r="12" spans="1:4" x14ac:dyDescent="0.25">
      <c r="A12">
        <v>2019</v>
      </c>
      <c r="B12">
        <v>5105286662.5051403</v>
      </c>
      <c r="C12" s="1">
        <f t="shared" si="0"/>
        <v>5.1052866625051401</v>
      </c>
      <c r="D12" s="1">
        <v>278.58159343627602</v>
      </c>
    </row>
    <row r="13" spans="1:4" x14ac:dyDescent="0.25">
      <c r="A13">
        <v>2020</v>
      </c>
      <c r="B13">
        <v>5081478532.4046803</v>
      </c>
      <c r="C13" s="1">
        <f t="shared" si="0"/>
        <v>5.0814785324046801</v>
      </c>
      <c r="D13" s="1">
        <v>277.31993984536399</v>
      </c>
    </row>
    <row r="14" spans="1:4" x14ac:dyDescent="0.25">
      <c r="A14">
        <v>2021</v>
      </c>
      <c r="B14">
        <v>5080787693.57271</v>
      </c>
      <c r="C14" s="1">
        <f t="shared" si="0"/>
        <v>5.0807876935727103</v>
      </c>
      <c r="D14" s="1">
        <v>286.48738532658598</v>
      </c>
    </row>
    <row r="15" spans="1:4" x14ac:dyDescent="0.25">
      <c r="A15">
        <v>2022</v>
      </c>
      <c r="B15">
        <v>5071395979.3728905</v>
      </c>
      <c r="C15" s="1">
        <f t="shared" si="0"/>
        <v>5.0713959793728902</v>
      </c>
      <c r="D15" s="1">
        <v>321.741297719366</v>
      </c>
    </row>
    <row r="16" spans="1:4" x14ac:dyDescent="0.25">
      <c r="A16">
        <v>2023</v>
      </c>
      <c r="B16">
        <v>4779868590.2802296</v>
      </c>
      <c r="C16" s="1">
        <f t="shared" si="0"/>
        <v>4.7798685902802296</v>
      </c>
      <c r="D16" s="1">
        <v>324.23018420975001</v>
      </c>
    </row>
    <row r="17" spans="1:26" x14ac:dyDescent="0.25">
      <c r="A17">
        <v>2024</v>
      </c>
      <c r="B17">
        <v>4633866950.7055502</v>
      </c>
      <c r="C17" s="1">
        <f t="shared" si="0"/>
        <v>4.6338669507055501</v>
      </c>
      <c r="D17" s="1">
        <v>331.78120906224302</v>
      </c>
    </row>
    <row r="18" spans="1:26" x14ac:dyDescent="0.25">
      <c r="A18">
        <v>2025</v>
      </c>
      <c r="B18">
        <v>4578092885.0381403</v>
      </c>
      <c r="C18" s="1">
        <f t="shared" si="0"/>
        <v>4.5780928850381404</v>
      </c>
      <c r="D18" s="1">
        <v>314.903942415909</v>
      </c>
    </row>
    <row r="19" spans="1:26" x14ac:dyDescent="0.25">
      <c r="A19">
        <v>2026</v>
      </c>
      <c r="B19">
        <v>4697503436.3859396</v>
      </c>
      <c r="C19" s="1">
        <f t="shared" si="0"/>
        <v>4.69750343638594</v>
      </c>
      <c r="D19" s="1">
        <v>298.12004939242598</v>
      </c>
    </row>
    <row r="20" spans="1:26" x14ac:dyDescent="0.25">
      <c r="A20">
        <v>2027</v>
      </c>
      <c r="B20">
        <v>4770364455.7096796</v>
      </c>
      <c r="C20" s="1">
        <f t="shared" si="0"/>
        <v>4.7703644557096796</v>
      </c>
      <c r="D20" s="1">
        <v>294.79871859118498</v>
      </c>
    </row>
    <row r="21" spans="1:26" x14ac:dyDescent="0.25">
      <c r="A21">
        <v>2028</v>
      </c>
      <c r="B21">
        <v>4889156738.9208899</v>
      </c>
      <c r="C21" s="1">
        <f t="shared" si="0"/>
        <v>4.8891567389208896</v>
      </c>
      <c r="D21" s="1">
        <v>296.84466967345702</v>
      </c>
    </row>
    <row r="22" spans="1:26" x14ac:dyDescent="0.25">
      <c r="A22">
        <v>2029</v>
      </c>
      <c r="B22">
        <v>4942356642.1981001</v>
      </c>
      <c r="C22" s="1">
        <f t="shared" si="0"/>
        <v>4.9423566421981002</v>
      </c>
      <c r="D22" s="1">
        <v>301.32518512438401</v>
      </c>
    </row>
    <row r="23" spans="1:26" x14ac:dyDescent="0.25">
      <c r="A23">
        <v>2030</v>
      </c>
      <c r="B23">
        <v>4974012960.5420599</v>
      </c>
      <c r="C23" s="1">
        <f t="shared" si="0"/>
        <v>4.9740129605420602</v>
      </c>
      <c r="D23" s="1">
        <v>305.393815046123</v>
      </c>
    </row>
    <row r="24" spans="1:26" x14ac:dyDescent="0.25">
      <c r="A24">
        <v>2031</v>
      </c>
      <c r="B24">
        <v>5051476807.1591902</v>
      </c>
      <c r="C24" s="1">
        <f t="shared" si="0"/>
        <v>5.0514768071591902</v>
      </c>
      <c r="D24" s="1">
        <v>309.62508963485402</v>
      </c>
    </row>
    <row r="25" spans="1:26" x14ac:dyDescent="0.25">
      <c r="A25">
        <v>2032</v>
      </c>
      <c r="B25">
        <v>5068179370.3480597</v>
      </c>
      <c r="C25" s="1">
        <f t="shared" si="0"/>
        <v>5.0681793703480595</v>
      </c>
      <c r="D25" s="1">
        <v>313.227385874319</v>
      </c>
    </row>
    <row r="26" spans="1:26" x14ac:dyDescent="0.25">
      <c r="A26">
        <v>2033</v>
      </c>
      <c r="B26">
        <v>5857341531.6536703</v>
      </c>
      <c r="C26" s="1">
        <f t="shared" si="0"/>
        <v>5.8573415316536703</v>
      </c>
      <c r="D26" s="1">
        <v>321.19402679026001</v>
      </c>
    </row>
    <row r="27" spans="1:26" x14ac:dyDescent="0.25">
      <c r="A27">
        <v>2034</v>
      </c>
      <c r="B27">
        <v>6657021864.7209501</v>
      </c>
      <c r="C27" s="1">
        <f t="shared" si="0"/>
        <v>6.6570218647209503</v>
      </c>
      <c r="D27" s="1">
        <v>329.21943024021999</v>
      </c>
    </row>
    <row r="28" spans="1:26" x14ac:dyDescent="0.25">
      <c r="A28">
        <v>2035</v>
      </c>
      <c r="B28">
        <v>7959873537.7370701</v>
      </c>
      <c r="C28" s="1">
        <f t="shared" si="0"/>
        <v>7.95987353773707</v>
      </c>
      <c r="D28" s="1">
        <v>340.14422592490598</v>
      </c>
    </row>
    <row r="29" spans="1:26" x14ac:dyDescent="0.25">
      <c r="A29">
        <v>2036</v>
      </c>
      <c r="B29">
        <v>9997094365.5824909</v>
      </c>
      <c r="C29" s="1">
        <f t="shared" si="0"/>
        <v>9.9970943655824911</v>
      </c>
      <c r="D29" s="1">
        <v>359.205221425682</v>
      </c>
    </row>
    <row r="30" spans="1:26" ht="14.45" customHeight="1" x14ac:dyDescent="0.25">
      <c r="A30">
        <v>2037</v>
      </c>
      <c r="B30">
        <v>12120760182.491899</v>
      </c>
      <c r="C30" s="1">
        <f t="shared" si="0"/>
        <v>12.1207601824919</v>
      </c>
      <c r="D30" s="1">
        <v>372.839696563514</v>
      </c>
    </row>
    <row r="31" spans="1:26" ht="14.45" customHeight="1" x14ac:dyDescent="0.25">
      <c r="A31">
        <v>2038</v>
      </c>
      <c r="B31">
        <v>10485028923.1443</v>
      </c>
      <c r="C31" s="1">
        <f t="shared" si="0"/>
        <v>10.4850289231443</v>
      </c>
      <c r="D31" s="1">
        <v>359.37878844357903</v>
      </c>
      <c r="V31" s="9"/>
      <c r="W31" s="9"/>
      <c r="X31" s="9"/>
      <c r="Y31" s="9"/>
      <c r="Z31" s="9"/>
    </row>
    <row r="32" spans="1:26" ht="14.45" customHeight="1" x14ac:dyDescent="0.25">
      <c r="A32">
        <v>2039</v>
      </c>
      <c r="B32">
        <v>6271462412.2204504</v>
      </c>
      <c r="C32" s="1">
        <f t="shared" si="0"/>
        <v>6.2714624122204503</v>
      </c>
      <c r="D32" s="1">
        <v>340.96172879793397</v>
      </c>
      <c r="V32" s="9"/>
      <c r="W32" s="9"/>
      <c r="X32" s="9"/>
      <c r="Y32" s="9"/>
      <c r="Z32" s="9"/>
    </row>
    <row r="33" spans="1:26" ht="14.45" customHeight="1" x14ac:dyDescent="0.25">
      <c r="A33">
        <v>2040</v>
      </c>
      <c r="B33">
        <v>5251267105.98524</v>
      </c>
      <c r="C33" s="1">
        <f t="shared" si="0"/>
        <v>5.2512671059852396</v>
      </c>
      <c r="D33" s="1">
        <v>333.67230971413102</v>
      </c>
      <c r="V33" s="9"/>
      <c r="W33" s="9"/>
      <c r="X33" s="9"/>
      <c r="Y33" s="9"/>
      <c r="Z33" s="9"/>
    </row>
    <row r="34" spans="1:26" ht="14.45" customHeight="1" x14ac:dyDescent="0.25">
      <c r="A34">
        <v>2041</v>
      </c>
      <c r="B34">
        <v>4941847494.9313898</v>
      </c>
      <c r="C34" s="1">
        <f t="shared" si="0"/>
        <v>4.9418474949313902</v>
      </c>
      <c r="D34" s="1">
        <v>325.21475410175202</v>
      </c>
      <c r="V34" s="9"/>
      <c r="W34" s="9"/>
      <c r="X34" s="9"/>
      <c r="Y34" s="9"/>
      <c r="Z34" s="9"/>
    </row>
    <row r="35" spans="1:26" ht="14.45" customHeight="1" x14ac:dyDescent="0.25">
      <c r="A35">
        <v>2042</v>
      </c>
      <c r="B35">
        <v>4917397361.6395998</v>
      </c>
      <c r="C35" s="1">
        <f t="shared" si="0"/>
        <v>4.9173973616395994</v>
      </c>
      <c r="D35" s="1">
        <v>321.55303952962203</v>
      </c>
      <c r="V35" s="9"/>
      <c r="W35" s="9"/>
      <c r="X35" s="9"/>
      <c r="Y35" s="9"/>
      <c r="Z35" s="9"/>
    </row>
    <row r="36" spans="1:26" ht="14.45" customHeight="1" x14ac:dyDescent="0.25">
      <c r="A36">
        <v>2043</v>
      </c>
      <c r="B36">
        <v>4915364808.2606802</v>
      </c>
      <c r="C36" s="1">
        <f t="shared" si="0"/>
        <v>4.91536480826068</v>
      </c>
      <c r="D36" s="1">
        <v>322.58743964506903</v>
      </c>
      <c r="V36" s="9"/>
      <c r="W36" s="9"/>
      <c r="X36" s="9"/>
      <c r="Y36" s="9"/>
      <c r="Z36" s="9"/>
    </row>
    <row r="37" spans="1:26" ht="14.45" customHeight="1" x14ac:dyDescent="0.25">
      <c r="A37">
        <v>2044</v>
      </c>
      <c r="B37">
        <v>4912256810.6591396</v>
      </c>
      <c r="C37" s="1">
        <f t="shared" si="0"/>
        <v>4.91225681065914</v>
      </c>
      <c r="D37" s="1">
        <v>323.75369628490103</v>
      </c>
      <c r="V37" s="9"/>
      <c r="W37" s="9"/>
      <c r="X37" s="9"/>
      <c r="Y37" s="9"/>
      <c r="Z37" s="9"/>
    </row>
    <row r="38" spans="1:26" ht="14.45" customHeight="1" x14ac:dyDescent="0.25">
      <c r="A38">
        <v>2045</v>
      </c>
      <c r="B38">
        <v>4908737808.96731</v>
      </c>
      <c r="C38" s="1">
        <f t="shared" si="0"/>
        <v>4.9087378089673104</v>
      </c>
      <c r="D38" s="1">
        <v>324.55173425092698</v>
      </c>
      <c r="V38" s="9"/>
      <c r="W38" s="9"/>
      <c r="X38" s="9"/>
      <c r="Y38" s="9"/>
      <c r="Z38" s="9"/>
    </row>
    <row r="39" spans="1:26" ht="14.45" customHeight="1" x14ac:dyDescent="0.25">
      <c r="A39">
        <v>2046</v>
      </c>
      <c r="B39">
        <v>4875144649.0809898</v>
      </c>
      <c r="C39" s="1">
        <f t="shared" si="0"/>
        <v>4.8751446490809895</v>
      </c>
      <c r="D39" s="1">
        <v>321.00663654117801</v>
      </c>
      <c r="V39" s="9"/>
      <c r="W39" s="9"/>
      <c r="X39" s="9"/>
      <c r="Y39" s="9"/>
      <c r="Z39" s="9"/>
    </row>
    <row r="40" spans="1:26" ht="14.45" customHeight="1" x14ac:dyDescent="0.25">
      <c r="A40">
        <v>2047</v>
      </c>
      <c r="B40">
        <v>4861679362.1797304</v>
      </c>
      <c r="C40" s="1">
        <f t="shared" si="0"/>
        <v>4.8616793621797303</v>
      </c>
      <c r="D40" s="1">
        <v>321.82143659334201</v>
      </c>
      <c r="V40" s="9"/>
      <c r="W40" s="9"/>
      <c r="X40" s="9"/>
      <c r="Y40" s="9"/>
      <c r="Z40" s="9"/>
    </row>
    <row r="41" spans="1:26" ht="14.45" customHeight="1" x14ac:dyDescent="0.25">
      <c r="A41">
        <v>2048</v>
      </c>
      <c r="B41">
        <v>4895835210.7965603</v>
      </c>
      <c r="C41" s="1">
        <f t="shared" si="0"/>
        <v>4.8958352107965606</v>
      </c>
      <c r="D41" s="1">
        <v>326.53617673618101</v>
      </c>
      <c r="V41" s="9"/>
      <c r="W41" s="9"/>
      <c r="X41" s="9"/>
      <c r="Y41" s="9"/>
      <c r="Z41" s="9"/>
    </row>
    <row r="42" spans="1:26" ht="14.45" customHeight="1" x14ac:dyDescent="0.25">
      <c r="A42">
        <v>2049</v>
      </c>
      <c r="B42">
        <v>4877647217.5030899</v>
      </c>
      <c r="C42" s="1">
        <f t="shared" si="0"/>
        <v>4.8776472175030898</v>
      </c>
      <c r="D42" s="1">
        <v>326.45062835153999</v>
      </c>
      <c r="V42" s="9"/>
      <c r="W42" s="9"/>
      <c r="X42" s="9"/>
      <c r="Y42" s="9"/>
      <c r="Z42" s="9"/>
    </row>
    <row r="43" spans="1:26" ht="14.45" customHeight="1" x14ac:dyDescent="0.25">
      <c r="A43">
        <v>2050</v>
      </c>
      <c r="B43">
        <v>4849598487.0999899</v>
      </c>
      <c r="C43" s="1">
        <f t="shared" si="0"/>
        <v>4.84959848709999</v>
      </c>
      <c r="D43" s="1">
        <v>325.711657214627</v>
      </c>
      <c r="V43" s="9"/>
      <c r="W43" s="9"/>
      <c r="X43" s="9"/>
      <c r="Y43" s="9"/>
      <c r="Z43" s="9"/>
    </row>
    <row r="44" spans="1:26" ht="14.45" customHeight="1" x14ac:dyDescent="0.25">
      <c r="V44" s="9"/>
      <c r="W44" s="9"/>
      <c r="X44" s="9"/>
      <c r="Y44" s="9"/>
      <c r="Z44" s="9"/>
    </row>
    <row r="45" spans="1:26" x14ac:dyDescent="0.25">
      <c r="A45" t="s">
        <v>26</v>
      </c>
      <c r="B45" s="1">
        <f>AVERAGE(B31:B43)</f>
        <v>5458712896.343729</v>
      </c>
      <c r="C45" s="1">
        <f>AVERAGE(C20:C43)</f>
        <v>5.9687877545638557</v>
      </c>
      <c r="D45" s="1">
        <f>AVERAGE(D20:D30)</f>
        <v>322.16522408080942</v>
      </c>
    </row>
    <row r="46" spans="1:26" x14ac:dyDescent="0.25">
      <c r="C46" s="1"/>
    </row>
    <row r="47" spans="1:26" x14ac:dyDescent="0.25">
      <c r="C47" s="1"/>
    </row>
    <row r="48" spans="1:26" x14ac:dyDescent="0.25">
      <c r="C48" s="1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V77"/>
  <sheetViews>
    <sheetView topLeftCell="A25" zoomScale="69" zoomScaleNormal="85" workbookViewId="0">
      <selection activeCell="D69" sqref="D69:D70"/>
    </sheetView>
  </sheetViews>
  <sheetFormatPr defaultColWidth="8.7109375" defaultRowHeight="15" x14ac:dyDescent="0.25"/>
  <cols>
    <col min="1" max="1" width="43.85546875" bestFit="1" customWidth="1"/>
    <col min="2" max="2" width="32.42578125" customWidth="1"/>
    <col min="3" max="3" width="31.5703125" bestFit="1" customWidth="1"/>
    <col min="4" max="4" width="11.140625" bestFit="1" customWidth="1"/>
    <col min="5" max="5" width="24.140625" customWidth="1"/>
  </cols>
  <sheetData>
    <row r="1" spans="1:5" x14ac:dyDescent="0.25">
      <c r="B1" s="3" t="s">
        <v>44</v>
      </c>
      <c r="C1" s="3" t="s">
        <v>45</v>
      </c>
    </row>
    <row r="2" spans="1:5" x14ac:dyDescent="0.25">
      <c r="A2" t="s">
        <v>27</v>
      </c>
      <c r="B2" s="1">
        <f>'Reference Run'!B45</f>
        <v>305.52086636432483</v>
      </c>
      <c r="C2" s="1">
        <f>'Reference Run'!D45</f>
        <v>4.9228319894668706</v>
      </c>
    </row>
    <row r="3" spans="1:5" x14ac:dyDescent="0.25">
      <c r="A3" t="s">
        <v>28</v>
      </c>
      <c r="B3" s="1">
        <f>'Crisis Run'!B45</f>
        <v>349.15451679352321</v>
      </c>
      <c r="C3" s="1">
        <f>'Crisis Run'!D45</f>
        <v>6.1761487410591123</v>
      </c>
    </row>
    <row r="4" spans="1:5" x14ac:dyDescent="0.25">
      <c r="A4" t="s">
        <v>29</v>
      </c>
      <c r="B4" s="1">
        <f>'Governmental Secureties'!B45</f>
        <v>327.24429800980812</v>
      </c>
      <c r="C4" s="1">
        <f>'Governmental Secureties'!D45</f>
        <v>5.7853405116039509</v>
      </c>
    </row>
    <row r="5" spans="1:5" x14ac:dyDescent="0.25">
      <c r="A5" t="s">
        <v>30</v>
      </c>
      <c r="B5" s="1">
        <f>'Secureties Renewables'!B45</f>
        <v>322.34848946091063</v>
      </c>
      <c r="C5" s="1">
        <f>'Secureties Renewables'!D45</f>
        <v>5.7642573267075639</v>
      </c>
    </row>
    <row r="6" spans="1:5" x14ac:dyDescent="0.25">
      <c r="A6" t="s">
        <v>31</v>
      </c>
      <c r="B6" s="1">
        <f>'Maximum Invest All Agents'!D45</f>
        <v>328.8958416720796</v>
      </c>
      <c r="C6" s="1">
        <f>'Maximum Invest All Agents'!C45</f>
        <v>5.7625901431414306</v>
      </c>
    </row>
    <row r="7" spans="1:5" x14ac:dyDescent="0.25">
      <c r="A7" t="s">
        <v>32</v>
      </c>
      <c r="B7" s="1">
        <f>'Maximum Invest Renewables'!D45</f>
        <v>341.44575639175861</v>
      </c>
      <c r="C7" s="1">
        <f>'Maximum Invest Renewables'!C45</f>
        <v>5.8405559386715922</v>
      </c>
    </row>
    <row r="8" spans="1:5" x14ac:dyDescent="0.25">
      <c r="A8" t="s">
        <v>33</v>
      </c>
      <c r="B8" s="1">
        <f>'Funding Renewables'!D45</f>
        <v>333.27230152259114</v>
      </c>
      <c r="C8" s="1">
        <f>'Funding Renewables'!C45</f>
        <v>5.6853807280639614</v>
      </c>
    </row>
    <row r="9" spans="1:5" x14ac:dyDescent="0.25">
      <c r="A9" t="s">
        <v>34</v>
      </c>
      <c r="B9" s="1">
        <f>'Funding Renewable and Gas CC'!D45</f>
        <v>333.27230152259114</v>
      </c>
      <c r="C9" s="1">
        <f>'Funding Renewable and Gas CC'!C45</f>
        <v>5.6853807280639614</v>
      </c>
    </row>
    <row r="10" spans="1:5" x14ac:dyDescent="0.25">
      <c r="A10" t="s">
        <v>35</v>
      </c>
      <c r="B10" s="1">
        <f>'Increased Storage'!D45</f>
        <v>345.11265728589024</v>
      </c>
      <c r="C10" s="1">
        <f>'Increased Storage'!C45</f>
        <v>5.9783636631263946</v>
      </c>
    </row>
    <row r="11" spans="1:5" x14ac:dyDescent="0.25">
      <c r="A11" t="s">
        <v>43</v>
      </c>
      <c r="B11" s="1">
        <f>'Decreased Demand 10%'!D45</f>
        <v>321.03834088163575</v>
      </c>
      <c r="C11" s="1">
        <f>'Decreased Demand 10%'!C45</f>
        <v>5.6801619112831654</v>
      </c>
    </row>
    <row r="12" spans="1:5" x14ac:dyDescent="0.25">
      <c r="A12" t="s">
        <v>36</v>
      </c>
      <c r="B12" s="1">
        <f>'Increased Lifetime'!D45</f>
        <v>322.16522408080942</v>
      </c>
      <c r="C12" s="1">
        <f>'Increased Lifetime'!C45</f>
        <v>5.9687877545638557</v>
      </c>
    </row>
    <row r="14" spans="1:5" x14ac:dyDescent="0.25">
      <c r="B14" s="5" t="s">
        <v>24</v>
      </c>
      <c r="C14" s="3" t="s">
        <v>25</v>
      </c>
      <c r="D14" s="3" t="s">
        <v>26</v>
      </c>
    </row>
    <row r="15" spans="1:5" x14ac:dyDescent="0.25">
      <c r="A15" t="s">
        <v>27</v>
      </c>
      <c r="B15" s="6">
        <f t="shared" ref="B15:B20" si="0">B2/$B$3*100</f>
        <v>87.503054283842559</v>
      </c>
      <c r="C15" s="6">
        <f>C2/$C$3*100</f>
        <v>79.707147542283479</v>
      </c>
      <c r="D15" s="1">
        <f>AVERAGE(B15:C15)</f>
        <v>83.605100913063012</v>
      </c>
      <c r="E15">
        <v>100</v>
      </c>
    </row>
    <row r="16" spans="1:5" x14ac:dyDescent="0.25">
      <c r="A16" t="s">
        <v>28</v>
      </c>
      <c r="B16" s="6">
        <f t="shared" si="0"/>
        <v>100</v>
      </c>
      <c r="C16" s="6">
        <f t="shared" ref="C16:C20" si="1">C3/$C$3*100</f>
        <v>100</v>
      </c>
      <c r="D16" s="1">
        <f t="shared" ref="D16:D25" si="2">AVERAGE(B16:C16)</f>
        <v>100</v>
      </c>
      <c r="E16">
        <v>100</v>
      </c>
    </row>
    <row r="17" spans="1:5" x14ac:dyDescent="0.25">
      <c r="A17" t="s">
        <v>29</v>
      </c>
      <c r="B17" s="6">
        <f t="shared" si="0"/>
        <v>93.724778649599443</v>
      </c>
      <c r="C17" s="6">
        <f t="shared" si="1"/>
        <v>93.672298938381076</v>
      </c>
      <c r="D17" s="1">
        <f t="shared" si="2"/>
        <v>93.698538793990252</v>
      </c>
      <c r="E17">
        <v>100</v>
      </c>
    </row>
    <row r="18" spans="1:5" x14ac:dyDescent="0.25">
      <c r="A18" t="s">
        <v>30</v>
      </c>
      <c r="B18" s="6">
        <f t="shared" si="0"/>
        <v>92.322588984731752</v>
      </c>
      <c r="C18" s="6">
        <f t="shared" si="1"/>
        <v>93.33093434726905</v>
      </c>
      <c r="D18" s="1">
        <f t="shared" si="2"/>
        <v>92.826761666000408</v>
      </c>
      <c r="E18">
        <v>100</v>
      </c>
    </row>
    <row r="19" spans="1:5" x14ac:dyDescent="0.25">
      <c r="A19" t="s">
        <v>31</v>
      </c>
      <c r="B19" s="6">
        <f t="shared" si="0"/>
        <v>94.197790907163366</v>
      </c>
      <c r="C19" s="6">
        <f t="shared" si="1"/>
        <v>93.303940444822203</v>
      </c>
      <c r="D19" s="1">
        <f t="shared" si="2"/>
        <v>93.750865675992785</v>
      </c>
      <c r="E19">
        <v>100</v>
      </c>
    </row>
    <row r="20" spans="1:5" x14ac:dyDescent="0.25">
      <c r="A20" t="s">
        <v>32</v>
      </c>
      <c r="B20" s="6">
        <f t="shared" si="0"/>
        <v>97.792163632148217</v>
      </c>
      <c r="C20" s="6">
        <f t="shared" si="1"/>
        <v>94.566309581301127</v>
      </c>
      <c r="D20" s="1">
        <f t="shared" si="2"/>
        <v>96.179236606724672</v>
      </c>
      <c r="E20">
        <v>100</v>
      </c>
    </row>
    <row r="21" spans="1:5" x14ac:dyDescent="0.25">
      <c r="A21" t="s">
        <v>33</v>
      </c>
      <c r="B21" s="6">
        <f t="shared" ref="B21:B25" si="3">B8/$B$3*100</f>
        <v>95.451235912172322</v>
      </c>
      <c r="C21" s="6">
        <f t="shared" ref="C21:C25" si="4">C8/$C$3*100</f>
        <v>92.053818106216923</v>
      </c>
      <c r="D21" s="1">
        <f t="shared" si="2"/>
        <v>93.752527009194623</v>
      </c>
      <c r="E21">
        <v>100</v>
      </c>
    </row>
    <row r="22" spans="1:5" x14ac:dyDescent="0.25">
      <c r="A22" t="s">
        <v>34</v>
      </c>
      <c r="B22" s="6">
        <f t="shared" si="3"/>
        <v>95.451235912172322</v>
      </c>
      <c r="C22" s="6">
        <f t="shared" si="4"/>
        <v>92.053818106216923</v>
      </c>
      <c r="D22" s="1">
        <f t="shared" si="2"/>
        <v>93.752527009194623</v>
      </c>
      <c r="E22">
        <v>100</v>
      </c>
    </row>
    <row r="23" spans="1:5" x14ac:dyDescent="0.25">
      <c r="A23" t="s">
        <v>35</v>
      </c>
      <c r="B23" s="6">
        <f t="shared" si="3"/>
        <v>98.842386590111559</v>
      </c>
      <c r="C23" s="6">
        <f t="shared" si="4"/>
        <v>96.797598532272389</v>
      </c>
      <c r="D23" s="1">
        <f t="shared" si="2"/>
        <v>97.819992561191981</v>
      </c>
      <c r="E23">
        <v>100</v>
      </c>
    </row>
    <row r="24" spans="1:5" x14ac:dyDescent="0.25">
      <c r="A24" t="s">
        <v>37</v>
      </c>
      <c r="B24" s="6">
        <f t="shared" si="3"/>
        <v>91.947354377628088</v>
      </c>
      <c r="C24" s="6">
        <f t="shared" si="4"/>
        <v>91.969318574233483</v>
      </c>
      <c r="D24" s="1">
        <f t="shared" si="2"/>
        <v>91.958336475930793</v>
      </c>
      <c r="E24">
        <v>100</v>
      </c>
    </row>
    <row r="25" spans="1:5" x14ac:dyDescent="0.25">
      <c r="A25" t="s">
        <v>36</v>
      </c>
      <c r="B25" s="6">
        <f t="shared" si="3"/>
        <v>92.270100653266297</v>
      </c>
      <c r="C25" s="6">
        <f t="shared" si="4"/>
        <v>96.642551933428706</v>
      </c>
      <c r="D25" s="1">
        <f t="shared" si="2"/>
        <v>94.456326293347502</v>
      </c>
      <c r="E25">
        <v>100</v>
      </c>
    </row>
    <row r="35" spans="13:22" ht="14.45" customHeight="1" x14ac:dyDescent="0.25"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13:22" ht="14.45" customHeight="1" x14ac:dyDescent="0.25"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3:22" ht="14.45" customHeight="1" x14ac:dyDescent="0.25"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3:22" ht="14.45" customHeight="1" x14ac:dyDescent="0.25"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3:22" ht="14.45" customHeight="1" x14ac:dyDescent="0.25"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3:22" ht="14.45" customHeight="1" x14ac:dyDescent="0.25"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3:22" ht="14.45" customHeight="1" x14ac:dyDescent="0.25"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3:22" ht="14.45" customHeight="1" x14ac:dyDescent="0.25"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3:22" ht="14.45" customHeight="1" x14ac:dyDescent="0.25"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3:22" ht="14.45" customHeight="1" x14ac:dyDescent="0.25"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3:22" ht="14.45" customHeight="1" x14ac:dyDescent="0.25"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3:22" ht="14.45" customHeight="1" x14ac:dyDescent="0.25"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13:22" ht="14.45" customHeight="1" x14ac:dyDescent="0.25"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3:22" ht="14.45" customHeight="1" x14ac:dyDescent="0.25">
      <c r="M48" s="8"/>
      <c r="N48" s="8"/>
      <c r="O48" s="8"/>
      <c r="P48" s="8"/>
      <c r="Q48" s="8"/>
      <c r="R48" s="8"/>
      <c r="S48" s="8"/>
      <c r="T48" s="8"/>
      <c r="U48" s="8"/>
      <c r="V48" s="8"/>
    </row>
    <row r="49" spans="13:22" ht="14.45" customHeight="1" x14ac:dyDescent="0.25">
      <c r="M49" s="8"/>
      <c r="N49" s="8"/>
      <c r="O49" s="8"/>
      <c r="P49" s="8"/>
      <c r="Q49" s="8"/>
      <c r="R49" s="8"/>
      <c r="S49" s="8"/>
      <c r="T49" s="8"/>
      <c r="U49" s="8"/>
      <c r="V49" s="8"/>
    </row>
    <row r="50" spans="13:22" ht="14.45" customHeight="1" x14ac:dyDescent="0.25">
      <c r="M50" s="8"/>
      <c r="N50" s="8"/>
      <c r="O50" s="8"/>
      <c r="P50" s="8"/>
      <c r="Q50" s="8"/>
      <c r="R50" s="8"/>
      <c r="S50" s="8"/>
      <c r="T50" s="8"/>
      <c r="U50" s="8"/>
      <c r="V50" s="8"/>
    </row>
    <row r="51" spans="13:22" ht="14.45" customHeight="1" x14ac:dyDescent="0.25">
      <c r="M51" s="8"/>
      <c r="N51" s="8"/>
      <c r="O51" s="8"/>
      <c r="P51" s="8"/>
      <c r="Q51" s="8"/>
      <c r="R51" s="8"/>
      <c r="S51" s="8"/>
      <c r="T51" s="8"/>
      <c r="U51" s="8"/>
      <c r="V51" s="8"/>
    </row>
    <row r="52" spans="13:22" ht="14.45" customHeight="1" x14ac:dyDescent="0.25">
      <c r="M52" s="8"/>
      <c r="N52" s="8"/>
      <c r="O52" s="8"/>
      <c r="P52" s="8"/>
      <c r="Q52" s="8"/>
      <c r="R52" s="8"/>
      <c r="S52" s="8"/>
      <c r="T52" s="8"/>
      <c r="U52" s="8"/>
      <c r="V52" s="8"/>
    </row>
    <row r="53" spans="13:22" ht="14.45" customHeight="1" x14ac:dyDescent="0.25">
      <c r="M53" s="8"/>
      <c r="N53" s="8"/>
      <c r="O53" s="8"/>
      <c r="P53" s="8"/>
      <c r="Q53" s="8"/>
      <c r="R53" s="8"/>
      <c r="S53" s="8"/>
      <c r="T53" s="8"/>
      <c r="U53" s="8"/>
      <c r="V53" s="8"/>
    </row>
    <row r="54" spans="13:22" ht="14.45" customHeight="1" x14ac:dyDescent="0.25">
      <c r="M54" s="8"/>
      <c r="N54" s="8"/>
      <c r="O54" s="8"/>
      <c r="P54" s="8"/>
      <c r="Q54" s="8"/>
      <c r="R54" s="8"/>
      <c r="S54" s="8"/>
      <c r="T54" s="8"/>
      <c r="U54" s="8"/>
      <c r="V54" s="8"/>
    </row>
    <row r="66" spans="1:6" x14ac:dyDescent="0.25">
      <c r="A66" s="5" t="s">
        <v>24</v>
      </c>
      <c r="B66" t="s">
        <v>46</v>
      </c>
      <c r="C66" s="3" t="s">
        <v>25</v>
      </c>
      <c r="D66" t="s">
        <v>46</v>
      </c>
      <c r="E66" s="3" t="s">
        <v>26</v>
      </c>
      <c r="F66" t="s">
        <v>46</v>
      </c>
    </row>
    <row r="67" spans="1:6" x14ac:dyDescent="0.25">
      <c r="A67" t="s">
        <v>27</v>
      </c>
      <c r="B67">
        <v>87.503054283842559</v>
      </c>
      <c r="C67" t="s">
        <v>27</v>
      </c>
      <c r="D67">
        <v>79.707147542283479</v>
      </c>
      <c r="E67" t="s">
        <v>27</v>
      </c>
      <c r="F67">
        <v>83.605100913063012</v>
      </c>
    </row>
    <row r="68" spans="1:6" x14ac:dyDescent="0.25">
      <c r="A68" s="3" t="s">
        <v>37</v>
      </c>
      <c r="B68" s="3">
        <v>89.683558869596538</v>
      </c>
      <c r="C68" s="3" t="s">
        <v>37</v>
      </c>
      <c r="D68" s="3">
        <v>91.969318574233483</v>
      </c>
      <c r="E68" s="3" t="s">
        <v>37</v>
      </c>
      <c r="F68" s="3">
        <v>90.826438721915011</v>
      </c>
    </row>
    <row r="69" spans="1:6" x14ac:dyDescent="0.25">
      <c r="A69" s="3" t="s">
        <v>36</v>
      </c>
      <c r="B69" s="3">
        <v>92.270100653266297</v>
      </c>
      <c r="C69" s="3" t="s">
        <v>33</v>
      </c>
      <c r="D69" s="3">
        <v>92.053818106216923</v>
      </c>
      <c r="E69" s="3" t="s">
        <v>30</v>
      </c>
      <c r="F69" s="3">
        <v>92.826761666000408</v>
      </c>
    </row>
    <row r="70" spans="1:6" x14ac:dyDescent="0.25">
      <c r="A70" s="3" t="s">
        <v>30</v>
      </c>
      <c r="B70" s="3">
        <v>92.322588984731752</v>
      </c>
      <c r="C70" s="3" t="s">
        <v>34</v>
      </c>
      <c r="D70" s="3">
        <v>92.053818106216923</v>
      </c>
      <c r="E70" s="3" t="s">
        <v>29</v>
      </c>
      <c r="F70" s="3">
        <v>93.698538793990252</v>
      </c>
    </row>
    <row r="71" spans="1:6" x14ac:dyDescent="0.25">
      <c r="A71" t="s">
        <v>29</v>
      </c>
      <c r="B71">
        <v>93.724778649599443</v>
      </c>
      <c r="C71" t="s">
        <v>31</v>
      </c>
      <c r="D71">
        <v>93.303940444822203</v>
      </c>
      <c r="E71" t="s">
        <v>31</v>
      </c>
      <c r="F71">
        <v>93.750865675992785</v>
      </c>
    </row>
    <row r="72" spans="1:6" x14ac:dyDescent="0.25">
      <c r="A72" t="s">
        <v>31</v>
      </c>
      <c r="B72">
        <v>94.197790907163366</v>
      </c>
      <c r="C72" t="s">
        <v>30</v>
      </c>
      <c r="D72">
        <v>93.33093434726905</v>
      </c>
      <c r="E72" t="s">
        <v>33</v>
      </c>
      <c r="F72">
        <v>93.752527009194623</v>
      </c>
    </row>
    <row r="73" spans="1:6" x14ac:dyDescent="0.25">
      <c r="A73" t="s">
        <v>33</v>
      </c>
      <c r="B73">
        <v>95.451235912172322</v>
      </c>
      <c r="C73" t="s">
        <v>29</v>
      </c>
      <c r="D73">
        <v>93.672298938381076</v>
      </c>
      <c r="E73" t="s">
        <v>34</v>
      </c>
      <c r="F73">
        <v>93.752527009194623</v>
      </c>
    </row>
    <row r="74" spans="1:6" x14ac:dyDescent="0.25">
      <c r="A74" t="s">
        <v>34</v>
      </c>
      <c r="B74">
        <v>95.451235912172322</v>
      </c>
      <c r="C74" t="s">
        <v>32</v>
      </c>
      <c r="D74">
        <v>94.566309581301127</v>
      </c>
      <c r="E74" t="s">
        <v>36</v>
      </c>
      <c r="F74">
        <v>94.456326293347502</v>
      </c>
    </row>
    <row r="75" spans="1:6" x14ac:dyDescent="0.25">
      <c r="A75" t="s">
        <v>32</v>
      </c>
      <c r="B75">
        <v>97.792163632148217</v>
      </c>
      <c r="C75" t="s">
        <v>36</v>
      </c>
      <c r="D75">
        <v>96.642551933428706</v>
      </c>
      <c r="E75" t="s">
        <v>32</v>
      </c>
      <c r="F75">
        <v>96.179236606724672</v>
      </c>
    </row>
    <row r="76" spans="1:6" x14ac:dyDescent="0.25">
      <c r="A76" t="s">
        <v>35</v>
      </c>
      <c r="B76">
        <v>98.842386590111559</v>
      </c>
      <c r="C76" t="s">
        <v>35</v>
      </c>
      <c r="D76">
        <v>96.797598532272389</v>
      </c>
      <c r="E76" t="s">
        <v>35</v>
      </c>
      <c r="F76">
        <v>97.819992561191981</v>
      </c>
    </row>
    <row r="77" spans="1:6" x14ac:dyDescent="0.25">
      <c r="A77" t="s">
        <v>28</v>
      </c>
      <c r="B77">
        <v>100</v>
      </c>
      <c r="C77" t="s">
        <v>28</v>
      </c>
      <c r="D77">
        <v>100</v>
      </c>
      <c r="E77" t="s">
        <v>28</v>
      </c>
      <c r="F77">
        <v>100</v>
      </c>
    </row>
  </sheetData>
  <sortState xmlns:xlrd2="http://schemas.microsoft.com/office/spreadsheetml/2017/richdata2" ref="E67:F77">
    <sortCondition ref="F67:F77"/>
  </sortState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5"/>
  <sheetViews>
    <sheetView topLeftCell="R30" zoomScale="70" zoomScaleNormal="70" workbookViewId="0">
      <selection activeCell="Z53" sqref="Z53"/>
    </sheetView>
  </sheetViews>
  <sheetFormatPr defaultColWidth="8.7109375" defaultRowHeight="15" x14ac:dyDescent="0.25"/>
  <cols>
    <col min="1" max="1" width="19.140625" bestFit="1" customWidth="1"/>
    <col min="2" max="2" width="7.140625" customWidth="1"/>
    <col min="3" max="3" width="9.140625" bestFit="1" customWidth="1"/>
    <col min="4" max="4" width="11.28515625" bestFit="1" customWidth="1"/>
    <col min="5" max="5" width="8" customWidth="1"/>
    <col min="6" max="6" width="9.140625" bestFit="1" customWidth="1"/>
    <col min="7" max="7" width="11.28515625" bestFit="1" customWidth="1"/>
    <col min="10" max="10" width="12" bestFit="1" customWidth="1"/>
    <col min="13" max="13" width="11.28515625" bestFit="1" customWidth="1"/>
    <col min="14" max="14" width="11.28515625" customWidth="1"/>
    <col min="16" max="16" width="11.28515625" bestFit="1" customWidth="1"/>
    <col min="19" max="19" width="6.7109375" bestFit="1" customWidth="1"/>
    <col min="20" max="20" width="6.7109375" customWidth="1"/>
    <col min="22" max="22" width="6.7109375" bestFit="1" customWidth="1"/>
    <col min="24" max="24" width="9.140625" bestFit="1" customWidth="1"/>
    <col min="25" max="25" width="11.28515625" bestFit="1" customWidth="1"/>
  </cols>
  <sheetData>
    <row r="1" spans="1:25" x14ac:dyDescent="0.25">
      <c r="A1" t="s">
        <v>10</v>
      </c>
      <c r="C1" s="10" t="s">
        <v>11</v>
      </c>
      <c r="D1" s="10"/>
      <c r="E1" s="2"/>
      <c r="F1" s="10" t="s">
        <v>12</v>
      </c>
      <c r="G1" s="10"/>
      <c r="H1" s="2"/>
      <c r="I1" s="10" t="s">
        <v>13</v>
      </c>
      <c r="J1" s="10"/>
      <c r="K1" s="2"/>
      <c r="L1" s="10" t="s">
        <v>14</v>
      </c>
      <c r="M1" s="10"/>
      <c r="N1" s="2"/>
      <c r="O1" s="10" t="s">
        <v>15</v>
      </c>
      <c r="P1" s="10"/>
      <c r="R1" s="10" t="s">
        <v>16</v>
      </c>
      <c r="S1" s="10"/>
      <c r="T1" s="2"/>
      <c r="U1" s="10" t="s">
        <v>17</v>
      </c>
      <c r="V1" s="10"/>
      <c r="X1" s="10" t="s">
        <v>20</v>
      </c>
      <c r="Y1" s="10"/>
    </row>
    <row r="2" spans="1:25" x14ac:dyDescent="0.25">
      <c r="C2" t="s">
        <v>18</v>
      </c>
      <c r="D2" t="s">
        <v>19</v>
      </c>
      <c r="F2" t="s">
        <v>18</v>
      </c>
      <c r="G2" t="s">
        <v>19</v>
      </c>
      <c r="I2" t="s">
        <v>18</v>
      </c>
      <c r="J2" t="s">
        <v>19</v>
      </c>
      <c r="L2" t="s">
        <v>18</v>
      </c>
      <c r="M2" t="s">
        <v>19</v>
      </c>
      <c r="O2" t="s">
        <v>18</v>
      </c>
      <c r="P2" t="s">
        <v>19</v>
      </c>
      <c r="R2" t="s">
        <v>18</v>
      </c>
      <c r="S2" t="s">
        <v>19</v>
      </c>
      <c r="U2" t="s">
        <v>18</v>
      </c>
      <c r="V2" t="s">
        <v>19</v>
      </c>
      <c r="X2" t="s">
        <v>18</v>
      </c>
      <c r="Y2" t="s">
        <v>19</v>
      </c>
    </row>
    <row r="3" spans="1:25" x14ac:dyDescent="0.25">
      <c r="A3">
        <v>2009</v>
      </c>
      <c r="C3">
        <v>48320</v>
      </c>
      <c r="D3">
        <v>48320</v>
      </c>
      <c r="F3">
        <v>23100</v>
      </c>
      <c r="G3">
        <v>23100</v>
      </c>
      <c r="I3">
        <v>21500</v>
      </c>
      <c r="J3" s="4">
        <v>20430</v>
      </c>
      <c r="L3">
        <v>10570</v>
      </c>
      <c r="M3">
        <v>10570</v>
      </c>
      <c r="O3">
        <v>25700</v>
      </c>
      <c r="P3">
        <v>25700</v>
      </c>
      <c r="R3">
        <v>4006</v>
      </c>
      <c r="S3">
        <v>4010</v>
      </c>
      <c r="U3">
        <v>5340</v>
      </c>
      <c r="V3">
        <v>5340</v>
      </c>
      <c r="X3" s="1">
        <v>42.31</v>
      </c>
      <c r="Y3" s="1">
        <v>42.31</v>
      </c>
    </row>
    <row r="4" spans="1:25" x14ac:dyDescent="0.25">
      <c r="A4">
        <v>2010</v>
      </c>
      <c r="C4">
        <v>49730</v>
      </c>
      <c r="D4">
        <v>47912</v>
      </c>
      <c r="F4">
        <v>23800</v>
      </c>
      <c r="G4">
        <v>23530</v>
      </c>
      <c r="I4">
        <v>21500</v>
      </c>
      <c r="J4" s="4">
        <v>18591.3</v>
      </c>
      <c r="L4">
        <v>18010</v>
      </c>
      <c r="M4">
        <v>14707.2</v>
      </c>
      <c r="O4">
        <v>26820</v>
      </c>
      <c r="P4">
        <v>28072</v>
      </c>
      <c r="R4">
        <v>4371</v>
      </c>
      <c r="S4">
        <v>4010</v>
      </c>
      <c r="U4">
        <v>5407</v>
      </c>
      <c r="V4">
        <v>5340</v>
      </c>
      <c r="X4" s="1">
        <v>48.11</v>
      </c>
      <c r="Y4">
        <v>32.5679476039018</v>
      </c>
    </row>
    <row r="5" spans="1:25" x14ac:dyDescent="0.25">
      <c r="A5">
        <v>2011</v>
      </c>
      <c r="C5">
        <v>45570</v>
      </c>
      <c r="D5">
        <v>47504</v>
      </c>
      <c r="F5">
        <v>27250</v>
      </c>
      <c r="G5">
        <v>24160</v>
      </c>
      <c r="I5">
        <v>12070</v>
      </c>
      <c r="J5" s="4">
        <v>16918.082999999999</v>
      </c>
      <c r="L5">
        <v>25430</v>
      </c>
      <c r="M5">
        <v>19004.400000000001</v>
      </c>
      <c r="O5">
        <v>28580</v>
      </c>
      <c r="P5">
        <v>30894</v>
      </c>
      <c r="R5">
        <v>5593</v>
      </c>
      <c r="S5">
        <v>4010</v>
      </c>
      <c r="U5">
        <v>5308</v>
      </c>
      <c r="V5">
        <v>5340</v>
      </c>
      <c r="X5" s="1">
        <v>52.62</v>
      </c>
      <c r="Y5">
        <v>53.956029248736101</v>
      </c>
    </row>
    <row r="6" spans="1:25" x14ac:dyDescent="0.25">
      <c r="A6">
        <v>2012</v>
      </c>
      <c r="C6">
        <v>46200</v>
      </c>
      <c r="D6">
        <v>47096</v>
      </c>
      <c r="F6">
        <v>27380</v>
      </c>
      <c r="G6">
        <v>27190</v>
      </c>
      <c r="I6">
        <v>12070</v>
      </c>
      <c r="J6" s="4">
        <v>15395.455529999999</v>
      </c>
      <c r="L6">
        <v>33030</v>
      </c>
      <c r="M6">
        <v>23321.599999999999</v>
      </c>
      <c r="O6">
        <v>30560</v>
      </c>
      <c r="P6">
        <v>33846</v>
      </c>
      <c r="R6">
        <v>6222</v>
      </c>
      <c r="S6">
        <v>4010</v>
      </c>
      <c r="U6">
        <v>5282</v>
      </c>
      <c r="V6">
        <v>5340</v>
      </c>
      <c r="X6" s="1">
        <v>47.01</v>
      </c>
      <c r="Y6">
        <v>64.012346768204495</v>
      </c>
    </row>
    <row r="7" spans="1:25" x14ac:dyDescent="0.25">
      <c r="A7">
        <v>2013</v>
      </c>
      <c r="C7">
        <v>46920</v>
      </c>
      <c r="D7">
        <v>46688</v>
      </c>
      <c r="F7">
        <v>28390</v>
      </c>
      <c r="G7">
        <v>27820</v>
      </c>
      <c r="I7">
        <v>12070</v>
      </c>
      <c r="J7" s="4">
        <v>14009.8645323</v>
      </c>
      <c r="L7">
        <v>36710</v>
      </c>
      <c r="M7">
        <v>27578.799999999999</v>
      </c>
      <c r="O7">
        <v>32970</v>
      </c>
      <c r="P7">
        <v>36568</v>
      </c>
      <c r="R7">
        <v>6582</v>
      </c>
      <c r="S7">
        <v>4010</v>
      </c>
      <c r="U7">
        <v>5438</v>
      </c>
      <c r="V7">
        <v>5340</v>
      </c>
      <c r="X7" s="1">
        <v>41.09</v>
      </c>
      <c r="Y7">
        <v>49.658502400479897</v>
      </c>
    </row>
    <row r="8" spans="1:25" x14ac:dyDescent="0.25">
      <c r="A8">
        <v>2014</v>
      </c>
      <c r="C8">
        <v>47030</v>
      </c>
      <c r="D8">
        <v>46280</v>
      </c>
      <c r="F8">
        <v>29020</v>
      </c>
      <c r="G8">
        <v>28450</v>
      </c>
      <c r="I8">
        <v>12070</v>
      </c>
      <c r="J8" s="4">
        <v>12748.976724393</v>
      </c>
      <c r="L8">
        <v>37900</v>
      </c>
      <c r="M8">
        <v>31856</v>
      </c>
      <c r="O8">
        <v>37620</v>
      </c>
      <c r="P8">
        <v>39340</v>
      </c>
      <c r="R8">
        <v>6799</v>
      </c>
      <c r="S8">
        <v>4010</v>
      </c>
      <c r="U8">
        <v>5575</v>
      </c>
      <c r="V8">
        <v>5340</v>
      </c>
      <c r="X8" s="1">
        <v>35.21</v>
      </c>
      <c r="Y8">
        <v>44.101559341589798</v>
      </c>
    </row>
    <row r="9" spans="1:25" x14ac:dyDescent="0.25">
      <c r="A9">
        <v>2015</v>
      </c>
      <c r="C9">
        <v>50070</v>
      </c>
      <c r="D9">
        <v>45872</v>
      </c>
      <c r="F9">
        <v>28360</v>
      </c>
      <c r="G9">
        <v>29080</v>
      </c>
      <c r="I9">
        <v>10800</v>
      </c>
      <c r="J9" s="4">
        <v>11601.568819197601</v>
      </c>
      <c r="L9">
        <v>39220</v>
      </c>
      <c r="M9">
        <v>36113.199999999997</v>
      </c>
      <c r="O9">
        <v>41300</v>
      </c>
      <c r="P9">
        <v>42002</v>
      </c>
      <c r="R9">
        <v>7034</v>
      </c>
      <c r="S9">
        <v>4010</v>
      </c>
      <c r="U9">
        <v>5475</v>
      </c>
      <c r="V9">
        <v>5340</v>
      </c>
      <c r="X9" s="1">
        <v>32.979999999999997</v>
      </c>
      <c r="Y9">
        <v>42.152174688457897</v>
      </c>
    </row>
    <row r="10" spans="1:25" x14ac:dyDescent="0.25">
      <c r="A10">
        <v>2016</v>
      </c>
      <c r="C10">
        <v>48710</v>
      </c>
      <c r="D10">
        <v>45464</v>
      </c>
      <c r="F10">
        <v>29450</v>
      </c>
      <c r="G10">
        <v>29710</v>
      </c>
      <c r="I10">
        <v>10800</v>
      </c>
      <c r="J10" s="4">
        <v>10557.4276254698</v>
      </c>
      <c r="L10">
        <v>40680</v>
      </c>
      <c r="M10">
        <v>40290.400000000001</v>
      </c>
      <c r="O10">
        <v>45280</v>
      </c>
      <c r="P10">
        <v>44584</v>
      </c>
      <c r="R10">
        <v>7259</v>
      </c>
      <c r="S10">
        <v>4010</v>
      </c>
      <c r="U10">
        <v>5493</v>
      </c>
      <c r="V10">
        <v>5340</v>
      </c>
      <c r="X10" s="1">
        <v>30.36</v>
      </c>
      <c r="Y10">
        <v>35.181003246010803</v>
      </c>
    </row>
    <row r="11" spans="1:25" x14ac:dyDescent="0.25">
      <c r="A11">
        <v>2017</v>
      </c>
      <c r="C11">
        <v>44900</v>
      </c>
      <c r="D11">
        <v>45056</v>
      </c>
      <c r="F11">
        <v>29760</v>
      </c>
      <c r="G11">
        <v>30340</v>
      </c>
      <c r="I11">
        <v>10800</v>
      </c>
      <c r="J11" s="4">
        <v>9607.2591391775495</v>
      </c>
      <c r="L11">
        <v>42290</v>
      </c>
      <c r="M11">
        <v>44387.6</v>
      </c>
      <c r="O11">
        <v>50170</v>
      </c>
      <c r="P11">
        <v>47076</v>
      </c>
      <c r="R11">
        <v>7566</v>
      </c>
      <c r="S11">
        <v>4010</v>
      </c>
      <c r="U11">
        <v>4782</v>
      </c>
      <c r="V11">
        <v>5340</v>
      </c>
      <c r="X11" s="1">
        <v>35.11</v>
      </c>
      <c r="Y11">
        <v>33.948555701258101</v>
      </c>
    </row>
    <row r="12" spans="1:25" x14ac:dyDescent="0.25">
      <c r="A12">
        <v>2018</v>
      </c>
      <c r="C12">
        <v>44720</v>
      </c>
      <c r="D12">
        <v>44648</v>
      </c>
      <c r="F12">
        <v>30130</v>
      </c>
      <c r="G12">
        <v>30770</v>
      </c>
      <c r="I12">
        <v>9520</v>
      </c>
      <c r="J12" s="4">
        <v>8742.6058166515795</v>
      </c>
      <c r="L12">
        <v>45210</v>
      </c>
      <c r="M12">
        <v>48464.800000000003</v>
      </c>
      <c r="O12">
        <v>52330</v>
      </c>
      <c r="P12">
        <v>49598</v>
      </c>
      <c r="R12">
        <v>7993</v>
      </c>
      <c r="S12">
        <v>4010</v>
      </c>
      <c r="U12">
        <v>4837</v>
      </c>
      <c r="V12">
        <v>5340</v>
      </c>
      <c r="X12" s="1">
        <v>48.16</v>
      </c>
      <c r="Y12">
        <v>38.737605714499097</v>
      </c>
    </row>
    <row r="13" spans="1:25" x14ac:dyDescent="0.25">
      <c r="A13">
        <v>2019</v>
      </c>
      <c r="C13">
        <v>43570</v>
      </c>
      <c r="D13">
        <v>43440</v>
      </c>
      <c r="F13">
        <v>30070</v>
      </c>
      <c r="G13">
        <v>31200</v>
      </c>
      <c r="I13">
        <v>9520</v>
      </c>
      <c r="J13" s="4">
        <v>7955.7712931529304</v>
      </c>
      <c r="L13">
        <v>48860</v>
      </c>
      <c r="M13">
        <v>52442</v>
      </c>
      <c r="O13">
        <v>53190</v>
      </c>
      <c r="P13">
        <v>52110</v>
      </c>
      <c r="R13">
        <v>8337</v>
      </c>
      <c r="S13">
        <v>4010</v>
      </c>
      <c r="U13">
        <v>4849</v>
      </c>
      <c r="V13">
        <v>5340</v>
      </c>
      <c r="X13" s="1">
        <v>38.14</v>
      </c>
      <c r="Y13">
        <v>45.881593436276603</v>
      </c>
    </row>
    <row r="14" spans="1:25" x14ac:dyDescent="0.25">
      <c r="A14">
        <v>2020</v>
      </c>
      <c r="C14">
        <v>44600</v>
      </c>
      <c r="D14">
        <v>42232</v>
      </c>
      <c r="F14">
        <v>32540</v>
      </c>
      <c r="G14">
        <v>31630</v>
      </c>
      <c r="I14">
        <v>8109.9999999999991</v>
      </c>
      <c r="J14" s="4">
        <v>7239.7518767691699</v>
      </c>
      <c r="L14">
        <v>54400</v>
      </c>
      <c r="M14">
        <v>56439.199999999997</v>
      </c>
      <c r="O14">
        <v>54300</v>
      </c>
      <c r="P14">
        <v>54642</v>
      </c>
      <c r="R14">
        <v>8720</v>
      </c>
      <c r="S14">
        <v>4010</v>
      </c>
      <c r="U14">
        <v>4957</v>
      </c>
      <c r="V14">
        <v>5340</v>
      </c>
      <c r="X14" s="1">
        <v>32.200000000000003</v>
      </c>
      <c r="Y14">
        <v>43.619939845364598</v>
      </c>
    </row>
    <row r="15" spans="1:25" x14ac:dyDescent="0.25">
      <c r="A15">
        <v>2021</v>
      </c>
      <c r="C15">
        <v>38030</v>
      </c>
      <c r="D15">
        <v>41824</v>
      </c>
      <c r="F15">
        <v>32350</v>
      </c>
      <c r="G15">
        <v>32060</v>
      </c>
      <c r="I15">
        <v>8109.9999999999991</v>
      </c>
      <c r="J15" s="4">
        <v>6588.17420785994</v>
      </c>
      <c r="L15">
        <v>60110</v>
      </c>
      <c r="M15">
        <v>60676.4</v>
      </c>
      <c r="O15">
        <v>55930</v>
      </c>
      <c r="P15">
        <v>57494</v>
      </c>
      <c r="R15">
        <v>8853</v>
      </c>
      <c r="S15">
        <v>4010</v>
      </c>
      <c r="U15">
        <v>6066</v>
      </c>
      <c r="V15">
        <v>5340</v>
      </c>
      <c r="X15" s="1">
        <v>99.9</v>
      </c>
      <c r="Y15">
        <v>43.4873853265861</v>
      </c>
    </row>
  </sheetData>
  <mergeCells count="8">
    <mergeCell ref="U1:V1"/>
    <mergeCell ref="X1:Y1"/>
    <mergeCell ref="C1:D1"/>
    <mergeCell ref="F1:G1"/>
    <mergeCell ref="L1:M1"/>
    <mergeCell ref="O1:P1"/>
    <mergeCell ref="I1:J1"/>
    <mergeCell ref="R1:S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8"/>
  <sheetViews>
    <sheetView zoomScale="69" zoomScaleNormal="100" workbookViewId="0">
      <selection activeCell="B46" sqref="B46"/>
    </sheetView>
  </sheetViews>
  <sheetFormatPr defaultColWidth="8.7109375" defaultRowHeight="15" x14ac:dyDescent="0.25"/>
  <cols>
    <col min="1" max="1" width="7.5703125" bestFit="1" customWidth="1"/>
    <col min="2" max="2" width="21.28515625" bestFit="1" customWidth="1"/>
    <col min="3" max="3" width="21.5703125" bestFit="1" customWidth="1"/>
    <col min="4" max="4" width="26.140625" bestFit="1" customWidth="1"/>
    <col min="6" max="6" width="14.140625" bestFit="1" customWidth="1"/>
  </cols>
  <sheetData>
    <row r="1" spans="1:4" x14ac:dyDescent="0.25">
      <c r="B1" t="s">
        <v>55</v>
      </c>
      <c r="C1" t="s">
        <v>54</v>
      </c>
      <c r="D1" t="s">
        <v>53</v>
      </c>
    </row>
    <row r="2" spans="1:4" x14ac:dyDescent="0.25">
      <c r="A2">
        <v>2009</v>
      </c>
      <c r="B2">
        <v>227</v>
      </c>
      <c r="C2">
        <v>5000000000</v>
      </c>
      <c r="D2">
        <f>C2/1000000000</f>
        <v>5</v>
      </c>
    </row>
    <row r="3" spans="1:4" x14ac:dyDescent="0.25">
      <c r="A3">
        <v>2010</v>
      </c>
      <c r="B3">
        <v>182.91794760390101</v>
      </c>
      <c r="C3">
        <v>5094209470.8115501</v>
      </c>
      <c r="D3">
        <f t="shared" ref="D3:D43" si="0">C3/1000000000</f>
        <v>5.09420947081155</v>
      </c>
    </row>
    <row r="4" spans="1:4" x14ac:dyDescent="0.25">
      <c r="A4">
        <v>2011</v>
      </c>
      <c r="B4">
        <v>209.25602924873601</v>
      </c>
      <c r="C4">
        <v>5130613097.3398104</v>
      </c>
      <c r="D4">
        <f t="shared" si="0"/>
        <v>5.1306130973398103</v>
      </c>
    </row>
    <row r="5" spans="1:4" x14ac:dyDescent="0.25">
      <c r="A5">
        <v>2012</v>
      </c>
      <c r="B5">
        <v>230.31234676820401</v>
      </c>
      <c r="C5">
        <v>5062566902.3727503</v>
      </c>
      <c r="D5">
        <f t="shared" si="0"/>
        <v>5.0625669023727502</v>
      </c>
    </row>
    <row r="6" spans="1:4" x14ac:dyDescent="0.25">
      <c r="A6">
        <v>2013</v>
      </c>
      <c r="B6">
        <v>226.95850240047901</v>
      </c>
      <c r="C6">
        <v>5135808568.5087605</v>
      </c>
      <c r="D6">
        <f t="shared" si="0"/>
        <v>5.1358085685087609</v>
      </c>
    </row>
    <row r="7" spans="1:4" x14ac:dyDescent="0.25">
      <c r="A7">
        <v>2014</v>
      </c>
      <c r="B7">
        <v>241.55155934158901</v>
      </c>
      <c r="C7">
        <v>5131768072.9236698</v>
      </c>
      <c r="D7">
        <f t="shared" si="0"/>
        <v>5.1317680729236699</v>
      </c>
    </row>
    <row r="8" spans="1:4" x14ac:dyDescent="0.25">
      <c r="A8">
        <v>2015</v>
      </c>
      <c r="B8">
        <v>259.75217468845801</v>
      </c>
      <c r="C8">
        <v>5138657615.5018797</v>
      </c>
      <c r="D8">
        <f t="shared" si="0"/>
        <v>5.1386576155018799</v>
      </c>
    </row>
    <row r="9" spans="1:4" x14ac:dyDescent="0.25">
      <c r="A9">
        <v>2016</v>
      </c>
      <c r="B9">
        <v>251.68100324600999</v>
      </c>
      <c r="C9">
        <v>5136968257.8642197</v>
      </c>
      <c r="D9">
        <f t="shared" si="0"/>
        <v>5.1369682578642193</v>
      </c>
    </row>
    <row r="10" spans="1:4" x14ac:dyDescent="0.25">
      <c r="A10">
        <v>2017</v>
      </c>
      <c r="B10">
        <v>259.34855570125802</v>
      </c>
      <c r="C10">
        <v>5134767425.3737803</v>
      </c>
      <c r="D10">
        <f t="shared" si="0"/>
        <v>5.1347674253737798</v>
      </c>
    </row>
    <row r="11" spans="1:4" x14ac:dyDescent="0.25">
      <c r="A11">
        <v>2018</v>
      </c>
      <c r="B11">
        <v>274.437605714499</v>
      </c>
      <c r="C11">
        <v>5128370984.7884102</v>
      </c>
      <c r="D11">
        <f t="shared" si="0"/>
        <v>5.1283709847884102</v>
      </c>
    </row>
    <row r="12" spans="1:4" x14ac:dyDescent="0.25">
      <c r="A12">
        <v>2019</v>
      </c>
      <c r="B12">
        <v>278.58159343627602</v>
      </c>
      <c r="C12">
        <v>5105286662.5051403</v>
      </c>
      <c r="D12">
        <f t="shared" si="0"/>
        <v>5.1052866625051401</v>
      </c>
    </row>
    <row r="13" spans="1:4" x14ac:dyDescent="0.25">
      <c r="A13">
        <v>2020</v>
      </c>
      <c r="B13">
        <v>277.31993984536399</v>
      </c>
      <c r="C13">
        <v>5081478532.4046803</v>
      </c>
      <c r="D13">
        <f t="shared" si="0"/>
        <v>5.0814785324046801</v>
      </c>
    </row>
    <row r="14" spans="1:4" x14ac:dyDescent="0.25">
      <c r="A14">
        <v>2021</v>
      </c>
      <c r="B14">
        <v>286.48738532658598</v>
      </c>
      <c r="C14">
        <v>5080787693.57271</v>
      </c>
      <c r="D14">
        <f t="shared" si="0"/>
        <v>5.0807876935727103</v>
      </c>
    </row>
    <row r="15" spans="1:4" x14ac:dyDescent="0.25">
      <c r="A15">
        <v>2022</v>
      </c>
      <c r="B15">
        <v>321.741297719366</v>
      </c>
      <c r="C15">
        <v>5071395979.3728905</v>
      </c>
      <c r="D15">
        <f t="shared" si="0"/>
        <v>5.0713959793728902</v>
      </c>
    </row>
    <row r="16" spans="1:4" x14ac:dyDescent="0.25">
      <c r="A16">
        <v>2023</v>
      </c>
      <c r="B16">
        <v>324.23018420975001</v>
      </c>
      <c r="C16">
        <v>4779868590.2802296</v>
      </c>
      <c r="D16">
        <f t="shared" si="0"/>
        <v>4.7798685902802296</v>
      </c>
    </row>
    <row r="17" spans="1:4" x14ac:dyDescent="0.25">
      <c r="A17">
        <v>2024</v>
      </c>
      <c r="B17">
        <v>331.78120906224302</v>
      </c>
      <c r="C17">
        <v>4633866950.7055502</v>
      </c>
      <c r="D17">
        <f t="shared" si="0"/>
        <v>4.6338669507055501</v>
      </c>
    </row>
    <row r="18" spans="1:4" x14ac:dyDescent="0.25">
      <c r="A18">
        <v>2025</v>
      </c>
      <c r="B18">
        <v>314.903942415909</v>
      </c>
      <c r="C18">
        <v>4578092885.0381403</v>
      </c>
      <c r="D18">
        <f t="shared" si="0"/>
        <v>4.5780928850381404</v>
      </c>
    </row>
    <row r="19" spans="1:4" x14ac:dyDescent="0.25">
      <c r="A19">
        <v>2026</v>
      </c>
      <c r="B19">
        <v>298.11959583328201</v>
      </c>
      <c r="C19">
        <v>4697782403.8706398</v>
      </c>
      <c r="D19">
        <f t="shared" si="0"/>
        <v>4.6977824038706402</v>
      </c>
    </row>
    <row r="20" spans="1:4" x14ac:dyDescent="0.25">
      <c r="A20">
        <v>2027</v>
      </c>
      <c r="B20">
        <v>294.798445985895</v>
      </c>
      <c r="C20">
        <v>4770927227.36024</v>
      </c>
      <c r="D20">
        <f t="shared" si="0"/>
        <v>4.7709272273602403</v>
      </c>
    </row>
    <row r="21" spans="1:4" x14ac:dyDescent="0.25">
      <c r="A21">
        <v>2028</v>
      </c>
      <c r="B21">
        <v>295.98480412094</v>
      </c>
      <c r="C21">
        <v>4882531300.39921</v>
      </c>
      <c r="D21">
        <f t="shared" si="0"/>
        <v>4.8825313003992097</v>
      </c>
    </row>
    <row r="22" spans="1:4" x14ac:dyDescent="0.25">
      <c r="A22">
        <v>2029</v>
      </c>
      <c r="B22">
        <v>298.32128085556201</v>
      </c>
      <c r="C22">
        <v>4920037025.4510899</v>
      </c>
      <c r="D22">
        <f t="shared" si="0"/>
        <v>4.9200370254510899</v>
      </c>
    </row>
    <row r="23" spans="1:4" x14ac:dyDescent="0.25">
      <c r="A23">
        <v>2030</v>
      </c>
      <c r="B23">
        <v>300.242747663827</v>
      </c>
      <c r="C23">
        <v>4941420901.2709398</v>
      </c>
      <c r="D23">
        <f t="shared" si="0"/>
        <v>4.9414209012709396</v>
      </c>
    </row>
    <row r="24" spans="1:4" x14ac:dyDescent="0.25">
      <c r="A24">
        <v>2031</v>
      </c>
      <c r="B24">
        <v>302.30888854554399</v>
      </c>
      <c r="C24">
        <v>4945424464.8204899</v>
      </c>
      <c r="D24">
        <f t="shared" si="0"/>
        <v>4.9454244648204897</v>
      </c>
    </row>
    <row r="25" spans="1:4" x14ac:dyDescent="0.25">
      <c r="A25">
        <v>2032</v>
      </c>
      <c r="B25">
        <v>303.78018586637103</v>
      </c>
      <c r="C25">
        <v>4949199768.7566605</v>
      </c>
      <c r="D25">
        <f t="shared" si="0"/>
        <v>4.9491997687566602</v>
      </c>
    </row>
    <row r="26" spans="1:4" x14ac:dyDescent="0.25">
      <c r="A26">
        <v>2033</v>
      </c>
      <c r="B26">
        <v>307.63164170814201</v>
      </c>
      <c r="C26">
        <v>4949821870.6851301</v>
      </c>
      <c r="D26">
        <f t="shared" si="0"/>
        <v>4.9498218706851302</v>
      </c>
    </row>
    <row r="27" spans="1:4" x14ac:dyDescent="0.25">
      <c r="A27">
        <v>2034</v>
      </c>
      <c r="B27">
        <v>310.98770463003598</v>
      </c>
      <c r="C27">
        <v>4950542421.3067503</v>
      </c>
      <c r="D27">
        <f t="shared" si="0"/>
        <v>4.9505424213067499</v>
      </c>
    </row>
    <row r="28" spans="1:4" x14ac:dyDescent="0.25">
      <c r="A28">
        <v>2035</v>
      </c>
      <c r="B28">
        <v>313.57734698629002</v>
      </c>
      <c r="C28">
        <v>4953359542.7138796</v>
      </c>
      <c r="D28">
        <f t="shared" si="0"/>
        <v>4.9533595427138799</v>
      </c>
    </row>
    <row r="29" spans="1:4" x14ac:dyDescent="0.25">
      <c r="A29">
        <v>2036</v>
      </c>
      <c r="B29">
        <v>315.95840291711301</v>
      </c>
      <c r="C29">
        <v>4953675297.7288103</v>
      </c>
      <c r="D29">
        <f t="shared" si="0"/>
        <v>4.9536752977288101</v>
      </c>
    </row>
    <row r="30" spans="1:4" x14ac:dyDescent="0.25">
      <c r="A30">
        <v>2037</v>
      </c>
      <c r="B30">
        <v>317.13808072785298</v>
      </c>
      <c r="C30">
        <v>4951254774.4909296</v>
      </c>
      <c r="D30">
        <f t="shared" si="0"/>
        <v>4.9512547744909297</v>
      </c>
    </row>
    <row r="31" spans="1:4" x14ac:dyDescent="0.25">
      <c r="A31">
        <v>2038</v>
      </c>
      <c r="B31">
        <v>318.30946268808299</v>
      </c>
      <c r="C31">
        <v>4949000784.198</v>
      </c>
      <c r="D31">
        <f t="shared" si="0"/>
        <v>4.9490007841979997</v>
      </c>
    </row>
    <row r="32" spans="1:4" x14ac:dyDescent="0.25">
      <c r="A32">
        <v>2039</v>
      </c>
      <c r="B32">
        <v>319.53288805218102</v>
      </c>
      <c r="C32">
        <v>4947169825.4958</v>
      </c>
      <c r="D32">
        <f t="shared" si="0"/>
        <v>4.9471698254958003</v>
      </c>
    </row>
    <row r="33" spans="1:4" x14ac:dyDescent="0.25">
      <c r="A33">
        <v>2040</v>
      </c>
      <c r="B33">
        <v>320.67288934760001</v>
      </c>
      <c r="C33">
        <v>4944021751.6837502</v>
      </c>
      <c r="D33">
        <f t="shared" si="0"/>
        <v>4.9440217516837501</v>
      </c>
    </row>
    <row r="34" spans="1:4" x14ac:dyDescent="0.25">
      <c r="A34">
        <v>2041</v>
      </c>
      <c r="B34">
        <v>321.74305629217599</v>
      </c>
      <c r="C34">
        <v>4940751862.8526201</v>
      </c>
      <c r="D34">
        <f t="shared" si="0"/>
        <v>4.9407518628526201</v>
      </c>
    </row>
    <row r="35" spans="1:4" x14ac:dyDescent="0.25">
      <c r="A35">
        <v>2042</v>
      </c>
      <c r="B35">
        <v>322.86987252873797</v>
      </c>
      <c r="C35">
        <v>4937221638.8332901</v>
      </c>
      <c r="D35">
        <f t="shared" si="0"/>
        <v>4.9372216388332903</v>
      </c>
    </row>
    <row r="36" spans="1:4" x14ac:dyDescent="0.25">
      <c r="A36">
        <v>2043</v>
      </c>
      <c r="B36">
        <v>323.93617091670001</v>
      </c>
      <c r="C36">
        <v>4933796694.2198601</v>
      </c>
      <c r="D36">
        <f t="shared" si="0"/>
        <v>4.9337966942198603</v>
      </c>
    </row>
    <row r="37" spans="1:4" x14ac:dyDescent="0.25">
      <c r="A37">
        <v>2044</v>
      </c>
      <c r="B37">
        <v>319.95736852661003</v>
      </c>
      <c r="C37">
        <v>4908348601.1934404</v>
      </c>
      <c r="D37">
        <f t="shared" si="0"/>
        <v>4.9083486011934401</v>
      </c>
    </row>
    <row r="38" spans="1:4" x14ac:dyDescent="0.25">
      <c r="A38">
        <v>2045</v>
      </c>
      <c r="B38">
        <v>321.615182060037</v>
      </c>
      <c r="C38">
        <v>4905602647.3935604</v>
      </c>
      <c r="D38">
        <f t="shared" si="0"/>
        <v>4.9056026473935601</v>
      </c>
    </row>
    <row r="39" spans="1:4" x14ac:dyDescent="0.25">
      <c r="A39">
        <v>2046</v>
      </c>
      <c r="B39">
        <v>322.09419837727398</v>
      </c>
      <c r="C39">
        <v>4902132888.08848</v>
      </c>
      <c r="D39">
        <f t="shared" si="0"/>
        <v>4.90213288808848</v>
      </c>
    </row>
    <row r="40" spans="1:4" x14ac:dyDescent="0.25">
      <c r="A40">
        <v>2047</v>
      </c>
      <c r="B40">
        <v>322.91600824521203</v>
      </c>
      <c r="C40">
        <v>4899494348.8948603</v>
      </c>
      <c r="D40">
        <f t="shared" si="0"/>
        <v>4.8994943488948604</v>
      </c>
    </row>
    <row r="41" spans="1:4" x14ac:dyDescent="0.25">
      <c r="A41">
        <v>2048</v>
      </c>
      <c r="B41">
        <v>327.28289243356198</v>
      </c>
      <c r="C41">
        <v>4912068725.2863998</v>
      </c>
      <c r="D41">
        <f t="shared" si="0"/>
        <v>4.9120687252863995</v>
      </c>
    </row>
    <row r="42" spans="1:4" x14ac:dyDescent="0.25">
      <c r="A42">
        <v>2049</v>
      </c>
      <c r="B42">
        <v>326.84179855602503</v>
      </c>
      <c r="C42">
        <v>4903755138.5528097</v>
      </c>
      <c r="D42">
        <f t="shared" si="0"/>
        <v>4.9037551385528095</v>
      </c>
    </row>
    <row r="43" spans="1:4" x14ac:dyDescent="0.25">
      <c r="A43">
        <v>2050</v>
      </c>
      <c r="B43">
        <v>327.02915811851398</v>
      </c>
      <c r="C43">
        <v>4896408245.5278997</v>
      </c>
      <c r="D43">
        <f t="shared" si="0"/>
        <v>4.8964082455278994</v>
      </c>
    </row>
    <row r="45" spans="1:4" x14ac:dyDescent="0.25">
      <c r="A45" t="s">
        <v>26</v>
      </c>
      <c r="B45" s="1">
        <f>AVERAGE(B20:B30)</f>
        <v>305.52086636432483</v>
      </c>
      <c r="C45" s="1">
        <f>AVERAGE(C31:C43)</f>
        <v>4921521011.7092905</v>
      </c>
      <c r="D45" s="1">
        <f>AVERAGE(D20:D43)</f>
        <v>4.9228319894668706</v>
      </c>
    </row>
    <row r="46" spans="1:4" x14ac:dyDescent="0.25">
      <c r="D46" s="1"/>
    </row>
    <row r="47" spans="1:4" x14ac:dyDescent="0.25">
      <c r="D47" s="1"/>
    </row>
    <row r="48" spans="1:4" x14ac:dyDescent="0.25">
      <c r="D48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8"/>
  <sheetViews>
    <sheetView zoomScale="70" zoomScaleNormal="70" workbookViewId="0">
      <selection activeCell="D43" sqref="D38:D43"/>
    </sheetView>
  </sheetViews>
  <sheetFormatPr defaultColWidth="8.7109375" defaultRowHeight="15" x14ac:dyDescent="0.25"/>
  <cols>
    <col min="1" max="1" width="7.5703125" bestFit="1" customWidth="1"/>
    <col min="2" max="2" width="12.5703125" customWidth="1"/>
    <col min="3" max="3" width="15.42578125" bestFit="1" customWidth="1"/>
    <col min="4" max="4" width="17.140625" customWidth="1"/>
    <col min="5" max="5" width="16.7109375" bestFit="1" customWidth="1"/>
  </cols>
  <sheetData>
    <row r="1" spans="1:4" x14ac:dyDescent="0.25">
      <c r="B1" t="s">
        <v>51</v>
      </c>
      <c r="C1" t="s">
        <v>50</v>
      </c>
      <c r="D1" t="s">
        <v>49</v>
      </c>
    </row>
    <row r="2" spans="1:4" x14ac:dyDescent="0.25">
      <c r="A2">
        <v>2009</v>
      </c>
      <c r="B2" s="1">
        <v>227</v>
      </c>
      <c r="C2">
        <v>5000000000</v>
      </c>
      <c r="D2" s="1">
        <v>5</v>
      </c>
    </row>
    <row r="3" spans="1:4" x14ac:dyDescent="0.25">
      <c r="A3">
        <v>2010</v>
      </c>
      <c r="B3" s="1">
        <v>182.91794760390101</v>
      </c>
      <c r="C3">
        <v>5094209470.8115501</v>
      </c>
      <c r="D3" s="1">
        <f t="shared" ref="D3:D43" si="0">C3/1000000000</f>
        <v>5.09420947081155</v>
      </c>
    </row>
    <row r="4" spans="1:4" x14ac:dyDescent="0.25">
      <c r="A4">
        <v>2011</v>
      </c>
      <c r="B4" s="1">
        <v>209.25602924873601</v>
      </c>
      <c r="C4">
        <v>5130613097.3398104</v>
      </c>
      <c r="D4" s="1">
        <f t="shared" si="0"/>
        <v>5.1306130973398103</v>
      </c>
    </row>
    <row r="5" spans="1:4" x14ac:dyDescent="0.25">
      <c r="A5">
        <v>2012</v>
      </c>
      <c r="B5" s="1">
        <v>230.31234676820401</v>
      </c>
      <c r="C5">
        <v>5062566902.3727503</v>
      </c>
      <c r="D5" s="1">
        <f t="shared" si="0"/>
        <v>5.0625669023727502</v>
      </c>
    </row>
    <row r="6" spans="1:4" x14ac:dyDescent="0.25">
      <c r="A6">
        <v>2013</v>
      </c>
      <c r="B6" s="1">
        <v>226.95850240047901</v>
      </c>
      <c r="C6">
        <v>5135808568.5087605</v>
      </c>
      <c r="D6" s="1">
        <f t="shared" si="0"/>
        <v>5.1358085685087609</v>
      </c>
    </row>
    <row r="7" spans="1:4" x14ac:dyDescent="0.25">
      <c r="A7">
        <v>2014</v>
      </c>
      <c r="B7" s="1">
        <v>241.55155934158901</v>
      </c>
      <c r="C7">
        <v>5131768072.9236698</v>
      </c>
      <c r="D7" s="1">
        <f t="shared" si="0"/>
        <v>5.1317680729236699</v>
      </c>
    </row>
    <row r="8" spans="1:4" x14ac:dyDescent="0.25">
      <c r="A8">
        <v>2015</v>
      </c>
      <c r="B8" s="1">
        <v>259.75217468845801</v>
      </c>
      <c r="C8">
        <v>5138657615.5018797</v>
      </c>
      <c r="D8" s="1">
        <f t="shared" si="0"/>
        <v>5.1386576155018799</v>
      </c>
    </row>
    <row r="9" spans="1:4" x14ac:dyDescent="0.25">
      <c r="A9">
        <v>2016</v>
      </c>
      <c r="B9" s="1">
        <v>251.68100324600999</v>
      </c>
      <c r="C9">
        <v>5136968257.8642197</v>
      </c>
      <c r="D9" s="1">
        <f t="shared" si="0"/>
        <v>5.1369682578642193</v>
      </c>
    </row>
    <row r="10" spans="1:4" x14ac:dyDescent="0.25">
      <c r="A10">
        <v>2017</v>
      </c>
      <c r="B10" s="1">
        <v>259.34855570125802</v>
      </c>
      <c r="C10">
        <v>5134767425.3737803</v>
      </c>
      <c r="D10" s="1">
        <f t="shared" si="0"/>
        <v>5.1347674253737798</v>
      </c>
    </row>
    <row r="11" spans="1:4" x14ac:dyDescent="0.25">
      <c r="A11">
        <v>2018</v>
      </c>
      <c r="B11" s="1">
        <v>274.437605714499</v>
      </c>
      <c r="C11">
        <v>5128370984.7884102</v>
      </c>
      <c r="D11" s="1">
        <f t="shared" si="0"/>
        <v>5.1283709847884102</v>
      </c>
    </row>
    <row r="12" spans="1:4" x14ac:dyDescent="0.25">
      <c r="A12">
        <v>2019</v>
      </c>
      <c r="B12" s="1">
        <v>278.58159343627602</v>
      </c>
      <c r="C12">
        <v>5105286662.5051403</v>
      </c>
      <c r="D12" s="1">
        <f t="shared" si="0"/>
        <v>5.1052866625051401</v>
      </c>
    </row>
    <row r="13" spans="1:4" x14ac:dyDescent="0.25">
      <c r="A13">
        <v>2020</v>
      </c>
      <c r="B13" s="1">
        <v>277.31993984536399</v>
      </c>
      <c r="C13">
        <v>5081478532.4046803</v>
      </c>
      <c r="D13" s="1">
        <f t="shared" si="0"/>
        <v>5.0814785324046801</v>
      </c>
    </row>
    <row r="14" spans="1:4" x14ac:dyDescent="0.25">
      <c r="A14">
        <v>2021</v>
      </c>
      <c r="B14" s="1">
        <v>286.48738532658598</v>
      </c>
      <c r="C14">
        <v>5080787693.57271</v>
      </c>
      <c r="D14" s="1">
        <f t="shared" si="0"/>
        <v>5.0807876935727103</v>
      </c>
    </row>
    <row r="15" spans="1:4" x14ac:dyDescent="0.25">
      <c r="A15">
        <v>2022</v>
      </c>
      <c r="B15" s="1">
        <v>321.741297719366</v>
      </c>
      <c r="C15">
        <v>5071395979.3728905</v>
      </c>
      <c r="D15" s="1">
        <f t="shared" si="0"/>
        <v>5.0713959793728902</v>
      </c>
    </row>
    <row r="16" spans="1:4" x14ac:dyDescent="0.25">
      <c r="A16">
        <v>2023</v>
      </c>
      <c r="B16" s="1">
        <v>324.23018420975001</v>
      </c>
      <c r="C16">
        <v>4779868590.2802296</v>
      </c>
      <c r="D16" s="1">
        <f t="shared" si="0"/>
        <v>4.7798685902802296</v>
      </c>
    </row>
    <row r="17" spans="1:4" x14ac:dyDescent="0.25">
      <c r="A17">
        <v>2024</v>
      </c>
      <c r="B17" s="1">
        <v>331.78120906224302</v>
      </c>
      <c r="C17">
        <v>4633866950.7055502</v>
      </c>
      <c r="D17" s="1">
        <f t="shared" si="0"/>
        <v>4.6338669507055501</v>
      </c>
    </row>
    <row r="18" spans="1:4" x14ac:dyDescent="0.25">
      <c r="A18">
        <v>2025</v>
      </c>
      <c r="B18" s="1">
        <v>314.903942415909</v>
      </c>
      <c r="C18">
        <v>4578092885.0381403</v>
      </c>
      <c r="D18" s="1">
        <f t="shared" si="0"/>
        <v>4.5780928850381404</v>
      </c>
    </row>
    <row r="19" spans="1:4" x14ac:dyDescent="0.25">
      <c r="A19">
        <v>2026</v>
      </c>
      <c r="B19" s="1">
        <v>298.42192571850001</v>
      </c>
      <c r="C19">
        <v>4697503436.3859396</v>
      </c>
      <c r="D19" s="1">
        <f t="shared" si="0"/>
        <v>4.69750343638594</v>
      </c>
    </row>
    <row r="20" spans="1:4" x14ac:dyDescent="0.25">
      <c r="A20">
        <v>2027</v>
      </c>
      <c r="B20" s="1">
        <v>294.79871859118498</v>
      </c>
      <c r="C20">
        <v>4770364455.7096796</v>
      </c>
      <c r="D20" s="1">
        <f t="shared" si="0"/>
        <v>4.7703644557096796</v>
      </c>
    </row>
    <row r="21" spans="1:4" x14ac:dyDescent="0.25">
      <c r="A21">
        <v>2028</v>
      </c>
      <c r="B21" s="1">
        <v>296.99643296829498</v>
      </c>
      <c r="C21">
        <v>4889156738.9208899</v>
      </c>
      <c r="D21" s="1">
        <f t="shared" si="0"/>
        <v>4.8891567389208896</v>
      </c>
    </row>
    <row r="22" spans="1:4" x14ac:dyDescent="0.25">
      <c r="A22">
        <v>2029</v>
      </c>
      <c r="B22" s="1">
        <v>301.38221409315503</v>
      </c>
      <c r="C22">
        <v>4942213935.2874699</v>
      </c>
      <c r="D22" s="1">
        <f t="shared" si="0"/>
        <v>4.9422139352874694</v>
      </c>
    </row>
    <row r="23" spans="1:4" x14ac:dyDescent="0.25">
      <c r="A23">
        <v>2030</v>
      </c>
      <c r="B23" s="1">
        <v>306.40456041047003</v>
      </c>
      <c r="C23">
        <v>4987012478.2354898</v>
      </c>
      <c r="D23" s="1">
        <f t="shared" si="0"/>
        <v>4.9870124782354894</v>
      </c>
    </row>
    <row r="24" spans="1:4" x14ac:dyDescent="0.25">
      <c r="A24">
        <v>2031</v>
      </c>
      <c r="B24" s="1">
        <v>311.52165310791702</v>
      </c>
      <c r="C24">
        <v>5051095430.5517998</v>
      </c>
      <c r="D24" s="1">
        <f t="shared" si="0"/>
        <v>5.0510954305517997</v>
      </c>
    </row>
    <row r="25" spans="1:4" x14ac:dyDescent="0.25">
      <c r="A25">
        <v>2032</v>
      </c>
      <c r="B25" s="1">
        <v>317.22613680109902</v>
      </c>
      <c r="C25">
        <v>5610675537.1286697</v>
      </c>
      <c r="D25" s="1">
        <f t="shared" si="0"/>
        <v>5.6106755371286701</v>
      </c>
    </row>
    <row r="26" spans="1:4" x14ac:dyDescent="0.25">
      <c r="A26">
        <v>2033</v>
      </c>
      <c r="B26" s="1">
        <v>326.20940152367098</v>
      </c>
      <c r="C26">
        <v>6680963145.6353903</v>
      </c>
      <c r="D26" s="1">
        <f t="shared" si="0"/>
        <v>6.6809631456353902</v>
      </c>
    </row>
    <row r="27" spans="1:4" x14ac:dyDescent="0.25">
      <c r="A27">
        <v>2034</v>
      </c>
      <c r="B27" s="1">
        <v>344.08288623247</v>
      </c>
      <c r="C27">
        <v>9064617941.2618999</v>
      </c>
      <c r="D27" s="1">
        <f t="shared" si="0"/>
        <v>9.0646179412619006</v>
      </c>
    </row>
    <row r="28" spans="1:4" x14ac:dyDescent="0.25">
      <c r="A28">
        <v>2035</v>
      </c>
      <c r="B28" s="1">
        <v>489.11537995799802</v>
      </c>
      <c r="C28">
        <v>12680310451.8029</v>
      </c>
      <c r="D28" s="1">
        <f t="shared" si="0"/>
        <v>12.6803104518029</v>
      </c>
    </row>
    <row r="29" spans="1:4" x14ac:dyDescent="0.25">
      <c r="A29">
        <v>2036</v>
      </c>
      <c r="B29" s="1">
        <v>364.35279313243399</v>
      </c>
      <c r="C29">
        <v>10927339681.1229</v>
      </c>
      <c r="D29" s="1">
        <f t="shared" si="0"/>
        <v>10.9273396811229</v>
      </c>
    </row>
    <row r="30" spans="1:4" x14ac:dyDescent="0.25">
      <c r="A30">
        <v>2037</v>
      </c>
      <c r="B30" s="1">
        <v>488.60950791006098</v>
      </c>
      <c r="C30">
        <v>14264027746.922001</v>
      </c>
      <c r="D30" s="1">
        <f t="shared" si="0"/>
        <v>14.264027746922</v>
      </c>
    </row>
    <row r="31" spans="1:4" x14ac:dyDescent="0.25">
      <c r="A31">
        <v>2038</v>
      </c>
      <c r="B31" s="1">
        <v>332.64782533761002</v>
      </c>
      <c r="C31">
        <v>5140989881.8241196</v>
      </c>
      <c r="D31" s="1">
        <f t="shared" si="0"/>
        <v>5.1409898818241198</v>
      </c>
    </row>
    <row r="32" spans="1:4" x14ac:dyDescent="0.25">
      <c r="A32">
        <v>2039</v>
      </c>
      <c r="B32" s="1">
        <v>332.41248738383098</v>
      </c>
      <c r="C32">
        <v>5092784453.3308897</v>
      </c>
      <c r="D32" s="1">
        <f t="shared" si="0"/>
        <v>5.0927844533308901</v>
      </c>
    </row>
    <row r="33" spans="1:4" x14ac:dyDescent="0.25">
      <c r="A33">
        <v>2040</v>
      </c>
      <c r="B33" s="1">
        <v>324.83183478677302</v>
      </c>
      <c r="C33">
        <v>4965902522.4641705</v>
      </c>
      <c r="D33" s="1">
        <f t="shared" si="0"/>
        <v>4.9659025224641704</v>
      </c>
    </row>
    <row r="34" spans="1:4" x14ac:dyDescent="0.25">
      <c r="A34">
        <v>2041</v>
      </c>
      <c r="B34" s="1">
        <v>321.86465408661297</v>
      </c>
      <c r="C34">
        <v>4939991380.3377399</v>
      </c>
      <c r="D34" s="1">
        <f t="shared" si="0"/>
        <v>4.93999138033774</v>
      </c>
    </row>
    <row r="35" spans="1:4" x14ac:dyDescent="0.25">
      <c r="A35">
        <v>2042</v>
      </c>
      <c r="B35" s="1">
        <v>322.93588180446</v>
      </c>
      <c r="C35">
        <v>4936836057.6813602</v>
      </c>
      <c r="D35" s="1">
        <f t="shared" si="0"/>
        <v>4.9368360576813606</v>
      </c>
    </row>
    <row r="36" spans="1:4" x14ac:dyDescent="0.25">
      <c r="A36">
        <v>2043</v>
      </c>
      <c r="B36" s="1">
        <v>324.00878171639403</v>
      </c>
      <c r="C36">
        <v>4934072791.8334398</v>
      </c>
      <c r="D36" s="1">
        <f t="shared" si="0"/>
        <v>4.9340727918334402</v>
      </c>
    </row>
    <row r="37" spans="1:4" x14ac:dyDescent="0.25">
      <c r="A37">
        <v>2044</v>
      </c>
      <c r="B37" s="1">
        <v>324.53672630878901</v>
      </c>
      <c r="C37">
        <v>4930075636.1812696</v>
      </c>
      <c r="D37" s="1">
        <f t="shared" si="0"/>
        <v>4.9300756361812699</v>
      </c>
    </row>
    <row r="38" spans="1:4" x14ac:dyDescent="0.25">
      <c r="A38">
        <v>2045</v>
      </c>
      <c r="B38" s="1">
        <v>325.14349493148001</v>
      </c>
      <c r="C38">
        <v>4925257248.6581602</v>
      </c>
      <c r="D38" s="1">
        <f t="shared" si="0"/>
        <v>4.9252572486581601</v>
      </c>
    </row>
    <row r="39" spans="1:4" x14ac:dyDescent="0.25">
      <c r="A39">
        <v>2046</v>
      </c>
      <c r="B39" s="1">
        <v>320.380260878782</v>
      </c>
      <c r="C39">
        <v>4901607353.1971197</v>
      </c>
      <c r="D39" s="1">
        <f t="shared" si="0"/>
        <v>4.9016073531971198</v>
      </c>
    </row>
    <row r="40" spans="1:4" x14ac:dyDescent="0.25">
      <c r="A40">
        <v>2047</v>
      </c>
      <c r="B40" s="1">
        <v>321.43763910580202</v>
      </c>
      <c r="C40">
        <v>4890821907.4197598</v>
      </c>
      <c r="D40" s="1">
        <f t="shared" si="0"/>
        <v>4.8908219074197596</v>
      </c>
    </row>
    <row r="41" spans="1:4" x14ac:dyDescent="0.25">
      <c r="A41">
        <v>2048</v>
      </c>
      <c r="B41" s="1">
        <v>327.15786868297999</v>
      </c>
      <c r="C41">
        <v>4911518487.1213999</v>
      </c>
      <c r="D41" s="1">
        <f t="shared" si="0"/>
        <v>4.9115184871214002</v>
      </c>
    </row>
    <row r="42" spans="1:4" x14ac:dyDescent="0.25">
      <c r="A42">
        <v>2049</v>
      </c>
      <c r="B42" s="1">
        <v>327.204888358375</v>
      </c>
      <c r="C42">
        <v>4903876872.7593699</v>
      </c>
      <c r="D42" s="1">
        <f t="shared" si="0"/>
        <v>4.90387687275937</v>
      </c>
    </row>
    <row r="43" spans="1:4" x14ac:dyDescent="0.25">
      <c r="A43">
        <v>2050</v>
      </c>
      <c r="B43" s="1">
        <v>326.58297103367499</v>
      </c>
      <c r="C43">
        <v>4886057650.0307398</v>
      </c>
      <c r="D43" s="1">
        <f t="shared" si="0"/>
        <v>4.8860576500307396</v>
      </c>
    </row>
    <row r="45" spans="1:4" x14ac:dyDescent="0.25">
      <c r="A45" t="s">
        <v>26</v>
      </c>
      <c r="B45" s="1">
        <f>AVERAGE(B20:B30)</f>
        <v>349.15451679352321</v>
      </c>
      <c r="C45" s="1">
        <f>AVERAGE(C20:C43)</f>
        <v>6176148741.0591087</v>
      </c>
      <c r="D45" s="1">
        <f>AVERAGE(D20:D43)</f>
        <v>6.1761487410591123</v>
      </c>
    </row>
    <row r="46" spans="1:4" x14ac:dyDescent="0.25">
      <c r="D46" s="1"/>
    </row>
    <row r="47" spans="1:4" x14ac:dyDescent="0.25">
      <c r="D47" s="1"/>
    </row>
    <row r="48" spans="1:4" x14ac:dyDescent="0.25">
      <c r="D48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8"/>
  <sheetViews>
    <sheetView zoomScale="43" zoomScaleNormal="70" workbookViewId="0">
      <selection activeCell="B2" sqref="B2"/>
    </sheetView>
  </sheetViews>
  <sheetFormatPr defaultColWidth="8.7109375" defaultRowHeight="15" x14ac:dyDescent="0.25"/>
  <cols>
    <col min="1" max="1" width="9.5703125" bestFit="1" customWidth="1"/>
    <col min="2" max="2" width="19.7109375" bestFit="1" customWidth="1"/>
    <col min="3" max="3" width="18.42578125" bestFit="1" customWidth="1"/>
    <col min="4" max="4" width="22.85546875" bestFit="1" customWidth="1"/>
  </cols>
  <sheetData>
    <row r="1" spans="1:4" x14ac:dyDescent="0.25">
      <c r="B1" t="s">
        <v>51</v>
      </c>
      <c r="C1" t="s">
        <v>50</v>
      </c>
      <c r="D1" t="s">
        <v>49</v>
      </c>
    </row>
    <row r="2" spans="1:4" x14ac:dyDescent="0.25">
      <c r="A2">
        <v>2009</v>
      </c>
      <c r="B2">
        <v>227</v>
      </c>
      <c r="C2">
        <v>5000000000</v>
      </c>
      <c r="D2">
        <f>C2/1000000000</f>
        <v>5</v>
      </c>
    </row>
    <row r="3" spans="1:4" x14ac:dyDescent="0.25">
      <c r="A3">
        <v>2010</v>
      </c>
      <c r="B3">
        <v>182.91794760390101</v>
      </c>
      <c r="C3">
        <v>5094209470.8115501</v>
      </c>
      <c r="D3">
        <f t="shared" ref="D3:D43" si="0">C3/1000000000</f>
        <v>5.09420947081155</v>
      </c>
    </row>
    <row r="4" spans="1:4" x14ac:dyDescent="0.25">
      <c r="A4">
        <v>2011</v>
      </c>
      <c r="B4">
        <v>209.25602924873601</v>
      </c>
      <c r="C4">
        <v>5130613097.3398104</v>
      </c>
      <c r="D4">
        <f t="shared" si="0"/>
        <v>5.1306130973398103</v>
      </c>
    </row>
    <row r="5" spans="1:4" x14ac:dyDescent="0.25">
      <c r="A5">
        <v>2012</v>
      </c>
      <c r="B5">
        <v>230.31234676820401</v>
      </c>
      <c r="C5">
        <v>5062566902.3727503</v>
      </c>
      <c r="D5">
        <f t="shared" si="0"/>
        <v>5.0625669023727502</v>
      </c>
    </row>
    <row r="6" spans="1:4" x14ac:dyDescent="0.25">
      <c r="A6">
        <v>2013</v>
      </c>
      <c r="B6">
        <v>226.95850240047901</v>
      </c>
      <c r="C6">
        <v>5135808568.5087605</v>
      </c>
      <c r="D6">
        <f t="shared" si="0"/>
        <v>5.1358085685087609</v>
      </c>
    </row>
    <row r="7" spans="1:4" x14ac:dyDescent="0.25">
      <c r="A7">
        <v>2014</v>
      </c>
      <c r="B7">
        <v>241.55155934158901</v>
      </c>
      <c r="C7">
        <v>5131768072.9236698</v>
      </c>
      <c r="D7">
        <f t="shared" si="0"/>
        <v>5.1317680729236699</v>
      </c>
    </row>
    <row r="8" spans="1:4" x14ac:dyDescent="0.25">
      <c r="A8">
        <v>2015</v>
      </c>
      <c r="B8">
        <v>259.75217468845801</v>
      </c>
      <c r="C8">
        <v>5138657615.5018797</v>
      </c>
      <c r="D8">
        <f t="shared" si="0"/>
        <v>5.1386576155018799</v>
      </c>
    </row>
    <row r="9" spans="1:4" x14ac:dyDescent="0.25">
      <c r="A9">
        <v>2016</v>
      </c>
      <c r="B9">
        <v>251.68100324600999</v>
      </c>
      <c r="C9">
        <v>5136968257.8642197</v>
      </c>
      <c r="D9">
        <f t="shared" si="0"/>
        <v>5.1369682578642193</v>
      </c>
    </row>
    <row r="10" spans="1:4" x14ac:dyDescent="0.25">
      <c r="A10">
        <v>2017</v>
      </c>
      <c r="B10">
        <v>259.34855570125802</v>
      </c>
      <c r="C10">
        <v>5134767425.3737803</v>
      </c>
      <c r="D10">
        <f t="shared" si="0"/>
        <v>5.1347674253737798</v>
      </c>
    </row>
    <row r="11" spans="1:4" x14ac:dyDescent="0.25">
      <c r="A11">
        <v>2018</v>
      </c>
      <c r="B11">
        <v>274.437605714499</v>
      </c>
      <c r="C11">
        <v>5128370984.7884102</v>
      </c>
      <c r="D11">
        <f t="shared" si="0"/>
        <v>5.1283709847884102</v>
      </c>
    </row>
    <row r="12" spans="1:4" x14ac:dyDescent="0.25">
      <c r="A12">
        <v>2019</v>
      </c>
      <c r="B12">
        <v>278.58159343627602</v>
      </c>
      <c r="C12">
        <v>5105286662.5051403</v>
      </c>
      <c r="D12">
        <f t="shared" si="0"/>
        <v>5.1052866625051401</v>
      </c>
    </row>
    <row r="13" spans="1:4" x14ac:dyDescent="0.25">
      <c r="A13">
        <v>2020</v>
      </c>
      <c r="B13">
        <v>277.31993984536399</v>
      </c>
      <c r="C13">
        <v>5081478532.4046803</v>
      </c>
      <c r="D13">
        <f t="shared" si="0"/>
        <v>5.0814785324046801</v>
      </c>
    </row>
    <row r="14" spans="1:4" x14ac:dyDescent="0.25">
      <c r="A14">
        <v>2021</v>
      </c>
      <c r="B14">
        <v>286.48738532658598</v>
      </c>
      <c r="C14">
        <v>5080787693.57271</v>
      </c>
      <c r="D14">
        <f t="shared" si="0"/>
        <v>5.0807876935727103</v>
      </c>
    </row>
    <row r="15" spans="1:4" x14ac:dyDescent="0.25">
      <c r="A15">
        <v>2022</v>
      </c>
      <c r="B15">
        <v>321.741297719366</v>
      </c>
      <c r="C15">
        <v>5071395979.3728905</v>
      </c>
      <c r="D15">
        <f t="shared" si="0"/>
        <v>5.0713959793728902</v>
      </c>
    </row>
    <row r="16" spans="1:4" x14ac:dyDescent="0.25">
      <c r="A16">
        <v>2023</v>
      </c>
      <c r="B16">
        <v>324.23018420975001</v>
      </c>
      <c r="C16">
        <v>4779868590.2802296</v>
      </c>
      <c r="D16">
        <f t="shared" si="0"/>
        <v>4.7798685902802296</v>
      </c>
    </row>
    <row r="17" spans="1:4" x14ac:dyDescent="0.25">
      <c r="A17">
        <v>2024</v>
      </c>
      <c r="B17">
        <v>331.78120906224302</v>
      </c>
      <c r="C17">
        <v>4633866950.7055502</v>
      </c>
      <c r="D17">
        <f t="shared" si="0"/>
        <v>4.6338669507055501</v>
      </c>
    </row>
    <row r="18" spans="1:4" x14ac:dyDescent="0.25">
      <c r="A18">
        <v>2025</v>
      </c>
      <c r="B18">
        <v>314.903942415909</v>
      </c>
      <c r="C18">
        <v>4578092885.0381403</v>
      </c>
      <c r="D18">
        <f t="shared" si="0"/>
        <v>4.5780928850381404</v>
      </c>
    </row>
    <row r="19" spans="1:4" x14ac:dyDescent="0.25">
      <c r="A19">
        <v>2026</v>
      </c>
      <c r="B19">
        <v>298.12004939242598</v>
      </c>
      <c r="C19">
        <v>4697503436.3859396</v>
      </c>
      <c r="D19">
        <f t="shared" si="0"/>
        <v>4.69750343638594</v>
      </c>
    </row>
    <row r="20" spans="1:4" x14ac:dyDescent="0.25">
      <c r="A20">
        <v>2027</v>
      </c>
      <c r="B20">
        <v>294.79871859118498</v>
      </c>
      <c r="C20">
        <v>4770364455.7096796</v>
      </c>
      <c r="D20">
        <f t="shared" si="0"/>
        <v>4.7703644557096796</v>
      </c>
    </row>
    <row r="21" spans="1:4" x14ac:dyDescent="0.25">
      <c r="A21">
        <v>2028</v>
      </c>
      <c r="B21">
        <v>296.46459608720897</v>
      </c>
      <c r="C21">
        <v>4874781713.8792696</v>
      </c>
      <c r="D21">
        <f t="shared" si="0"/>
        <v>4.87478171387927</v>
      </c>
    </row>
    <row r="22" spans="1:4" x14ac:dyDescent="0.25">
      <c r="A22">
        <v>2029</v>
      </c>
      <c r="B22">
        <v>300.25977396020198</v>
      </c>
      <c r="C22">
        <v>4928699485.9925003</v>
      </c>
      <c r="D22">
        <f t="shared" si="0"/>
        <v>4.9286994859925004</v>
      </c>
    </row>
    <row r="23" spans="1:4" x14ac:dyDescent="0.25">
      <c r="A23">
        <v>2030</v>
      </c>
      <c r="B23">
        <v>305.09629218687201</v>
      </c>
      <c r="C23">
        <v>4949481204.4992304</v>
      </c>
      <c r="D23">
        <f t="shared" si="0"/>
        <v>4.9494812044992305</v>
      </c>
    </row>
    <row r="24" spans="1:4" x14ac:dyDescent="0.25">
      <c r="A24">
        <v>2031</v>
      </c>
      <c r="B24">
        <v>309.86705844560402</v>
      </c>
      <c r="C24">
        <v>5045661267.1138601</v>
      </c>
      <c r="D24">
        <f t="shared" si="0"/>
        <v>5.0456612671138599</v>
      </c>
    </row>
    <row r="25" spans="1:4" x14ac:dyDescent="0.25">
      <c r="A25">
        <v>2032</v>
      </c>
      <c r="B25">
        <v>315.99303177781599</v>
      </c>
      <c r="C25">
        <v>5350106111.1441498</v>
      </c>
      <c r="D25">
        <f t="shared" si="0"/>
        <v>5.3501061111441501</v>
      </c>
    </row>
    <row r="26" spans="1:4" x14ac:dyDescent="0.25">
      <c r="A26">
        <v>2033</v>
      </c>
      <c r="B26">
        <v>324.73604278494003</v>
      </c>
      <c r="C26">
        <v>6439655899.0720396</v>
      </c>
      <c r="D26">
        <f t="shared" si="0"/>
        <v>6.4396558990720392</v>
      </c>
    </row>
    <row r="27" spans="1:4" x14ac:dyDescent="0.25">
      <c r="A27">
        <v>2034</v>
      </c>
      <c r="B27">
        <v>337.359294201404</v>
      </c>
      <c r="C27">
        <v>8141490172.2515497</v>
      </c>
      <c r="D27">
        <f t="shared" si="0"/>
        <v>8.1414901722515491</v>
      </c>
    </row>
    <row r="28" spans="1:4" x14ac:dyDescent="0.25">
      <c r="A28">
        <v>2035</v>
      </c>
      <c r="B28">
        <v>438.90149984581097</v>
      </c>
      <c r="C28">
        <v>11397965488.7981</v>
      </c>
      <c r="D28">
        <f t="shared" si="0"/>
        <v>11.3979654887981</v>
      </c>
    </row>
    <row r="29" spans="1:4" x14ac:dyDescent="0.25">
      <c r="A29">
        <v>2036</v>
      </c>
      <c r="B29">
        <v>335.636981456228</v>
      </c>
      <c r="C29">
        <v>6796556273.0258598</v>
      </c>
      <c r="D29">
        <f t="shared" si="0"/>
        <v>6.7965562730258595</v>
      </c>
    </row>
    <row r="30" spans="1:4" x14ac:dyDescent="0.25">
      <c r="A30">
        <v>2037</v>
      </c>
      <c r="B30">
        <v>340.57398877061797</v>
      </c>
      <c r="C30">
        <v>7064950434.5691795</v>
      </c>
      <c r="D30">
        <f t="shared" si="0"/>
        <v>7.0649504345691794</v>
      </c>
    </row>
    <row r="31" spans="1:4" x14ac:dyDescent="0.25">
      <c r="A31">
        <v>2038</v>
      </c>
      <c r="B31">
        <v>347.54293257151897</v>
      </c>
      <c r="C31">
        <v>7248234269.88416</v>
      </c>
      <c r="D31">
        <f t="shared" si="0"/>
        <v>7.2482342698841604</v>
      </c>
    </row>
    <row r="32" spans="1:4" x14ac:dyDescent="0.25">
      <c r="A32">
        <v>2039</v>
      </c>
      <c r="B32">
        <v>344.36084191531302</v>
      </c>
      <c r="C32">
        <v>6940115432.2681704</v>
      </c>
      <c r="D32">
        <f t="shared" si="0"/>
        <v>6.9401154322681702</v>
      </c>
    </row>
    <row r="33" spans="1:4" x14ac:dyDescent="0.25">
      <c r="A33">
        <v>2040</v>
      </c>
      <c r="B33">
        <v>337.96948181259802</v>
      </c>
      <c r="C33">
        <v>6047236187.8386002</v>
      </c>
      <c r="D33">
        <f t="shared" si="0"/>
        <v>6.0472361878386005</v>
      </c>
    </row>
    <row r="34" spans="1:4" x14ac:dyDescent="0.25">
      <c r="A34">
        <v>2041</v>
      </c>
      <c r="B34">
        <v>325.74756178154598</v>
      </c>
      <c r="C34">
        <v>4934615125.8380699</v>
      </c>
      <c r="D34">
        <f t="shared" si="0"/>
        <v>4.9346151258380697</v>
      </c>
    </row>
    <row r="35" spans="1:4" x14ac:dyDescent="0.25">
      <c r="A35">
        <v>2042</v>
      </c>
      <c r="B35">
        <v>322.38089947092101</v>
      </c>
      <c r="C35">
        <v>4910499794.0459003</v>
      </c>
      <c r="D35">
        <f t="shared" si="0"/>
        <v>4.9104997940459008</v>
      </c>
    </row>
    <row r="36" spans="1:4" x14ac:dyDescent="0.25">
      <c r="A36">
        <v>2043</v>
      </c>
      <c r="B36">
        <v>323.56718288086398</v>
      </c>
      <c r="C36">
        <v>4908178839.5854301</v>
      </c>
      <c r="D36">
        <f t="shared" si="0"/>
        <v>4.90817883958543</v>
      </c>
    </row>
    <row r="37" spans="1:4" x14ac:dyDescent="0.25">
      <c r="A37">
        <v>2044</v>
      </c>
      <c r="B37">
        <v>324.09254131521402</v>
      </c>
      <c r="C37">
        <v>4904605121.2052097</v>
      </c>
      <c r="D37">
        <f t="shared" si="0"/>
        <v>4.9046051212052095</v>
      </c>
    </row>
    <row r="38" spans="1:4" x14ac:dyDescent="0.25">
      <c r="A38">
        <v>2045</v>
      </c>
      <c r="B38">
        <v>324.82117770373202</v>
      </c>
      <c r="C38">
        <v>4900482507.0759201</v>
      </c>
      <c r="D38">
        <f t="shared" si="0"/>
        <v>4.9004825070759201</v>
      </c>
    </row>
    <row r="39" spans="1:4" x14ac:dyDescent="0.25">
      <c r="A39">
        <v>2046</v>
      </c>
      <c r="B39">
        <v>320.80775303281098</v>
      </c>
      <c r="C39">
        <v>4862027033.0750303</v>
      </c>
      <c r="D39">
        <f t="shared" si="0"/>
        <v>4.8620270330750301</v>
      </c>
    </row>
    <row r="40" spans="1:4" x14ac:dyDescent="0.25">
      <c r="A40">
        <v>2047</v>
      </c>
      <c r="B40">
        <v>322.06502450833199</v>
      </c>
      <c r="C40">
        <v>4848140950.7905598</v>
      </c>
      <c r="D40">
        <f t="shared" si="0"/>
        <v>4.84814095079056</v>
      </c>
    </row>
    <row r="41" spans="1:4" x14ac:dyDescent="0.25">
      <c r="A41">
        <v>2048</v>
      </c>
      <c r="B41">
        <v>326.65142927166102</v>
      </c>
      <c r="C41">
        <v>4883686163.2876596</v>
      </c>
      <c r="D41">
        <f t="shared" si="0"/>
        <v>4.8836861632876598</v>
      </c>
    </row>
    <row r="42" spans="1:4" x14ac:dyDescent="0.25">
      <c r="A42">
        <v>2049</v>
      </c>
      <c r="B42">
        <v>326.645256143616</v>
      </c>
      <c r="C42">
        <v>4869597575.5814304</v>
      </c>
      <c r="D42">
        <f t="shared" si="0"/>
        <v>4.8695975755814302</v>
      </c>
    </row>
    <row r="43" spans="1:4" x14ac:dyDescent="0.25">
      <c r="A43">
        <v>2050</v>
      </c>
      <c r="B43">
        <v>326.09407033445899</v>
      </c>
      <c r="C43">
        <v>4831040771.9632597</v>
      </c>
      <c r="D43">
        <f t="shared" si="0"/>
        <v>4.8310407719632593</v>
      </c>
    </row>
    <row r="45" spans="1:4" x14ac:dyDescent="0.25">
      <c r="A45" t="s">
        <v>26</v>
      </c>
      <c r="B45" s="1">
        <f>AVERAGE(B20:B30)</f>
        <v>327.24429800980812</v>
      </c>
      <c r="C45" s="1">
        <f>AVERAGE(C31:C43)</f>
        <v>5314496905.5722609</v>
      </c>
      <c r="D45" s="1">
        <f>AVERAGE(D20:D43)</f>
        <v>5.7853405116039509</v>
      </c>
    </row>
    <row r="46" spans="1:4" x14ac:dyDescent="0.25">
      <c r="D46" s="1"/>
    </row>
    <row r="47" spans="1:4" x14ac:dyDescent="0.25">
      <c r="D47" s="1"/>
    </row>
    <row r="48" spans="1:4" x14ac:dyDescent="0.25">
      <c r="D48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8"/>
  <sheetViews>
    <sheetView zoomScale="48" zoomScaleNormal="70" workbookViewId="0">
      <selection activeCell="I47" sqref="I47"/>
    </sheetView>
  </sheetViews>
  <sheetFormatPr defaultColWidth="8.7109375" defaultRowHeight="15" x14ac:dyDescent="0.25"/>
  <cols>
    <col min="1" max="1" width="9.42578125" bestFit="1" customWidth="1"/>
    <col min="2" max="2" width="15.42578125" bestFit="1" customWidth="1"/>
    <col min="3" max="3" width="16.140625" bestFit="1" customWidth="1"/>
    <col min="4" max="4" width="20.5703125" bestFit="1" customWidth="1"/>
  </cols>
  <sheetData>
    <row r="1" spans="1:4" x14ac:dyDescent="0.25">
      <c r="B1" t="s">
        <v>51</v>
      </c>
      <c r="C1" t="s">
        <v>50</v>
      </c>
      <c r="D1" t="s">
        <v>49</v>
      </c>
    </row>
    <row r="2" spans="1:4" x14ac:dyDescent="0.25">
      <c r="A2">
        <v>2009</v>
      </c>
      <c r="B2" s="1">
        <v>227</v>
      </c>
      <c r="C2">
        <v>5000000000</v>
      </c>
      <c r="D2">
        <f t="shared" ref="D2:D43" si="0">C2/1000000000</f>
        <v>5</v>
      </c>
    </row>
    <row r="3" spans="1:4" x14ac:dyDescent="0.25">
      <c r="A3">
        <v>2010</v>
      </c>
      <c r="B3" s="1">
        <v>182.91794760390101</v>
      </c>
      <c r="C3">
        <v>5094209470.8115501</v>
      </c>
      <c r="D3" s="1">
        <f t="shared" si="0"/>
        <v>5.09420947081155</v>
      </c>
    </row>
    <row r="4" spans="1:4" x14ac:dyDescent="0.25">
      <c r="A4">
        <v>2011</v>
      </c>
      <c r="B4" s="1">
        <v>209.255675607347</v>
      </c>
      <c r="C4">
        <v>5130613097.3398104</v>
      </c>
      <c r="D4" s="1">
        <f t="shared" si="0"/>
        <v>5.1306130973398103</v>
      </c>
    </row>
    <row r="5" spans="1:4" x14ac:dyDescent="0.25">
      <c r="A5">
        <v>2012</v>
      </c>
      <c r="B5" s="1">
        <v>230.31212472120399</v>
      </c>
      <c r="C5">
        <v>5062566902.3727503</v>
      </c>
      <c r="D5" s="1">
        <f t="shared" si="0"/>
        <v>5.0625669023727502</v>
      </c>
    </row>
    <row r="6" spans="1:4" x14ac:dyDescent="0.25">
      <c r="A6">
        <v>2013</v>
      </c>
      <c r="B6" s="1">
        <v>226.954182890433</v>
      </c>
      <c r="C6">
        <v>5135808568.5087605</v>
      </c>
      <c r="D6" s="1">
        <f t="shared" si="0"/>
        <v>5.1358085685087609</v>
      </c>
    </row>
    <row r="7" spans="1:4" x14ac:dyDescent="0.25">
      <c r="A7">
        <v>2014</v>
      </c>
      <c r="B7" s="1">
        <v>241.49873413605999</v>
      </c>
      <c r="C7">
        <v>5131768072.9236698</v>
      </c>
      <c r="D7" s="1">
        <f t="shared" si="0"/>
        <v>5.1317680729236699</v>
      </c>
    </row>
    <row r="8" spans="1:4" x14ac:dyDescent="0.25">
      <c r="A8">
        <v>2015</v>
      </c>
      <c r="B8" s="1">
        <v>259.66851004052501</v>
      </c>
      <c r="C8">
        <v>5138657615.5018797</v>
      </c>
      <c r="D8" s="1">
        <f t="shared" si="0"/>
        <v>5.1386576155018799</v>
      </c>
    </row>
    <row r="9" spans="1:4" x14ac:dyDescent="0.25">
      <c r="A9">
        <v>2016</v>
      </c>
      <c r="B9" s="1">
        <v>251.573359179585</v>
      </c>
      <c r="C9">
        <v>5136968257.8642197</v>
      </c>
      <c r="D9" s="1">
        <f t="shared" si="0"/>
        <v>5.1369682578642193</v>
      </c>
    </row>
    <row r="10" spans="1:4" x14ac:dyDescent="0.25">
      <c r="A10">
        <v>2017</v>
      </c>
      <c r="B10" s="1">
        <v>259.31647041133198</v>
      </c>
      <c r="C10">
        <v>5134767425.3737803</v>
      </c>
      <c r="D10" s="1">
        <f t="shared" si="0"/>
        <v>5.1347674253737798</v>
      </c>
    </row>
    <row r="11" spans="1:4" x14ac:dyDescent="0.25">
      <c r="A11">
        <v>2018</v>
      </c>
      <c r="B11" s="1">
        <v>274.34824930052901</v>
      </c>
      <c r="C11">
        <v>5128370984.7884102</v>
      </c>
      <c r="D11" s="1">
        <f t="shared" si="0"/>
        <v>5.1283709847884102</v>
      </c>
    </row>
    <row r="12" spans="1:4" x14ac:dyDescent="0.25">
      <c r="A12">
        <v>2019</v>
      </c>
      <c r="B12" s="1">
        <v>278.58019907666602</v>
      </c>
      <c r="C12">
        <v>5105286662.5051403</v>
      </c>
      <c r="D12" s="1">
        <f t="shared" si="0"/>
        <v>5.1052866625051401</v>
      </c>
    </row>
    <row r="13" spans="1:4" x14ac:dyDescent="0.25">
      <c r="A13">
        <v>2020</v>
      </c>
      <c r="B13" s="1">
        <v>277.31705894891201</v>
      </c>
      <c r="C13">
        <v>5081478532.4046803</v>
      </c>
      <c r="D13" s="1">
        <f t="shared" si="0"/>
        <v>5.0814785324046801</v>
      </c>
    </row>
    <row r="14" spans="1:4" x14ac:dyDescent="0.25">
      <c r="A14">
        <v>2021</v>
      </c>
      <c r="B14" s="1">
        <v>286.484815225744</v>
      </c>
      <c r="C14">
        <v>5080787693.57271</v>
      </c>
      <c r="D14" s="1">
        <f t="shared" si="0"/>
        <v>5.0807876935727103</v>
      </c>
    </row>
    <row r="15" spans="1:4" x14ac:dyDescent="0.25">
      <c r="A15">
        <v>2022</v>
      </c>
      <c r="B15" s="1">
        <v>321.71577468368599</v>
      </c>
      <c r="C15">
        <v>5071395979.3728905</v>
      </c>
      <c r="D15" s="1">
        <f t="shared" si="0"/>
        <v>5.0713959793728902</v>
      </c>
    </row>
    <row r="16" spans="1:4" x14ac:dyDescent="0.25">
      <c r="A16">
        <v>2023</v>
      </c>
      <c r="B16" s="1">
        <v>324.22141633600899</v>
      </c>
      <c r="C16">
        <v>4779868590.2802296</v>
      </c>
      <c r="D16" s="1">
        <f t="shared" si="0"/>
        <v>4.7798685902802296</v>
      </c>
    </row>
    <row r="17" spans="1:4" x14ac:dyDescent="0.25">
      <c r="A17">
        <v>2024</v>
      </c>
      <c r="B17" s="1">
        <v>331.70476598411801</v>
      </c>
      <c r="C17">
        <v>4633866950.7055502</v>
      </c>
      <c r="D17" s="1">
        <f t="shared" si="0"/>
        <v>4.6338669507055501</v>
      </c>
    </row>
    <row r="18" spans="1:4" x14ac:dyDescent="0.25">
      <c r="A18">
        <v>2025</v>
      </c>
      <c r="B18" s="1">
        <v>314.91534924904101</v>
      </c>
      <c r="C18">
        <v>4578092885.0381403</v>
      </c>
      <c r="D18" s="1">
        <f t="shared" si="0"/>
        <v>4.5780928850381404</v>
      </c>
    </row>
    <row r="19" spans="1:4" x14ac:dyDescent="0.25">
      <c r="A19">
        <v>2026</v>
      </c>
      <c r="B19" s="1">
        <v>298.15320981902602</v>
      </c>
      <c r="C19">
        <v>4697503436.3859396</v>
      </c>
      <c r="D19" s="1">
        <f t="shared" si="0"/>
        <v>4.69750343638594</v>
      </c>
    </row>
    <row r="20" spans="1:4" x14ac:dyDescent="0.25">
      <c r="A20">
        <v>2027</v>
      </c>
      <c r="B20" s="1">
        <v>294.82416462222898</v>
      </c>
      <c r="C20">
        <v>4770364455.7096796</v>
      </c>
      <c r="D20" s="1">
        <f t="shared" si="0"/>
        <v>4.7703644557096796</v>
      </c>
    </row>
    <row r="21" spans="1:4" x14ac:dyDescent="0.25">
      <c r="A21">
        <v>2028</v>
      </c>
      <c r="B21" s="1">
        <v>290.91077134996402</v>
      </c>
      <c r="C21">
        <v>4679129135.6247301</v>
      </c>
      <c r="D21" s="1">
        <f t="shared" si="0"/>
        <v>4.6791291356247298</v>
      </c>
    </row>
    <row r="22" spans="1:4" x14ac:dyDescent="0.25">
      <c r="A22">
        <v>2029</v>
      </c>
      <c r="B22" s="1">
        <v>295.37119859592502</v>
      </c>
      <c r="C22">
        <v>4762920431.7318201</v>
      </c>
      <c r="D22" s="1">
        <f t="shared" si="0"/>
        <v>4.7629204317318203</v>
      </c>
    </row>
    <row r="23" spans="1:4" x14ac:dyDescent="0.25">
      <c r="A23">
        <v>2030</v>
      </c>
      <c r="B23" s="1">
        <v>300.26565305509303</v>
      </c>
      <c r="C23">
        <v>4888991978.1265001</v>
      </c>
      <c r="D23" s="1">
        <f t="shared" si="0"/>
        <v>4.8889919781265005</v>
      </c>
    </row>
    <row r="24" spans="1:4" x14ac:dyDescent="0.25">
      <c r="A24">
        <v>2031</v>
      </c>
      <c r="B24" s="1">
        <v>305.04382257318099</v>
      </c>
      <c r="C24">
        <v>4934800484.2918596</v>
      </c>
      <c r="D24" s="1">
        <f t="shared" si="0"/>
        <v>4.93480048429186</v>
      </c>
    </row>
    <row r="25" spans="1:4" x14ac:dyDescent="0.25">
      <c r="A25">
        <v>2032</v>
      </c>
      <c r="B25" s="1">
        <v>308.23613342958402</v>
      </c>
      <c r="C25">
        <v>4949156347.9099703</v>
      </c>
      <c r="D25" s="1">
        <f t="shared" si="0"/>
        <v>4.9491563479099705</v>
      </c>
    </row>
    <row r="26" spans="1:4" x14ac:dyDescent="0.25">
      <c r="A26">
        <v>2033</v>
      </c>
      <c r="B26" s="1">
        <v>316.70734326033198</v>
      </c>
      <c r="C26">
        <v>5891919588.3311701</v>
      </c>
      <c r="D26" s="1">
        <f t="shared" si="0"/>
        <v>5.8919195883311701</v>
      </c>
    </row>
    <row r="27" spans="1:4" x14ac:dyDescent="0.25">
      <c r="A27">
        <v>2034</v>
      </c>
      <c r="B27" s="1">
        <v>326.89218184164201</v>
      </c>
      <c r="C27">
        <v>6942128387.46064</v>
      </c>
      <c r="D27" s="1">
        <f t="shared" si="0"/>
        <v>6.9421283874606399</v>
      </c>
    </row>
    <row r="28" spans="1:4" x14ac:dyDescent="0.25">
      <c r="A28">
        <v>2035</v>
      </c>
      <c r="B28" s="1">
        <v>338.131664346555</v>
      </c>
      <c r="C28">
        <v>9459969718.3282509</v>
      </c>
      <c r="D28" s="1">
        <f t="shared" si="0"/>
        <v>9.4599697183282512</v>
      </c>
    </row>
    <row r="29" spans="1:4" x14ac:dyDescent="0.25">
      <c r="A29">
        <v>2036</v>
      </c>
      <c r="B29" s="1">
        <v>431.01026449346301</v>
      </c>
      <c r="C29">
        <v>11033514730.027201</v>
      </c>
      <c r="D29" s="1">
        <f t="shared" si="0"/>
        <v>11.0335147300272</v>
      </c>
    </row>
    <row r="30" spans="1:4" x14ac:dyDescent="0.25">
      <c r="A30">
        <v>2037</v>
      </c>
      <c r="B30" s="1">
        <v>338.44018650204902</v>
      </c>
      <c r="C30">
        <v>7020287044.5626001</v>
      </c>
      <c r="D30" s="1">
        <f t="shared" si="0"/>
        <v>7.0202870445626004</v>
      </c>
    </row>
    <row r="31" spans="1:4" x14ac:dyDescent="0.25">
      <c r="A31">
        <v>2038</v>
      </c>
      <c r="B31" s="1">
        <v>342.04706023997198</v>
      </c>
      <c r="C31">
        <v>7229198801.7657099</v>
      </c>
      <c r="D31" s="1">
        <f t="shared" si="0"/>
        <v>7.2291988017657101</v>
      </c>
    </row>
    <row r="32" spans="1:4" x14ac:dyDescent="0.25">
      <c r="A32">
        <v>2039</v>
      </c>
      <c r="B32" s="1">
        <v>341.94534341805399</v>
      </c>
      <c r="C32">
        <v>7044166293.0289898</v>
      </c>
      <c r="D32" s="1">
        <f t="shared" si="0"/>
        <v>7.0441662930289901</v>
      </c>
    </row>
    <row r="33" spans="1:4" x14ac:dyDescent="0.25">
      <c r="A33">
        <v>2040</v>
      </c>
      <c r="B33" s="1">
        <v>328.02372458199898</v>
      </c>
      <c r="C33">
        <v>5888536916.9180603</v>
      </c>
      <c r="D33" s="1">
        <f t="shared" si="0"/>
        <v>5.8885369169180599</v>
      </c>
    </row>
    <row r="34" spans="1:4" x14ac:dyDescent="0.25">
      <c r="A34">
        <v>2041</v>
      </c>
      <c r="B34" s="1">
        <v>321.76819162674002</v>
      </c>
      <c r="C34">
        <v>4905256266.9304895</v>
      </c>
      <c r="D34" s="1">
        <f t="shared" si="0"/>
        <v>4.9052562669304898</v>
      </c>
    </row>
    <row r="35" spans="1:4" x14ac:dyDescent="0.25">
      <c r="A35">
        <v>2042</v>
      </c>
      <c r="B35" s="1">
        <v>322.78827560385099</v>
      </c>
      <c r="C35">
        <v>4902203227.7954302</v>
      </c>
      <c r="D35" s="1">
        <f t="shared" si="0"/>
        <v>4.9022032277954306</v>
      </c>
    </row>
    <row r="36" spans="1:4" x14ac:dyDescent="0.25">
      <c r="A36">
        <v>2043</v>
      </c>
      <c r="B36" s="1">
        <v>323.84058832050403</v>
      </c>
      <c r="C36">
        <v>4899031419.0796804</v>
      </c>
      <c r="D36" s="1">
        <f t="shared" si="0"/>
        <v>4.8990314190796802</v>
      </c>
    </row>
    <row r="37" spans="1:4" x14ac:dyDescent="0.25">
      <c r="A37">
        <v>2044</v>
      </c>
      <c r="B37" s="1">
        <v>324.795386436559</v>
      </c>
      <c r="C37">
        <v>4867247852.8944597</v>
      </c>
      <c r="D37" s="1">
        <f t="shared" si="0"/>
        <v>4.8672478528944598</v>
      </c>
    </row>
    <row r="38" spans="1:4" x14ac:dyDescent="0.25">
      <c r="A38">
        <v>2045</v>
      </c>
      <c r="B38" s="1">
        <v>320.82661195399902</v>
      </c>
      <c r="C38">
        <v>4864333541.1037102</v>
      </c>
      <c r="D38" s="1">
        <f t="shared" si="0"/>
        <v>4.8643335411037105</v>
      </c>
    </row>
    <row r="39" spans="1:4" x14ac:dyDescent="0.25">
      <c r="A39">
        <v>2046</v>
      </c>
      <c r="B39" s="1">
        <v>321.56919126807799</v>
      </c>
      <c r="C39">
        <v>4854121402.7743597</v>
      </c>
      <c r="D39" s="1">
        <f t="shared" si="0"/>
        <v>4.8541214027743598</v>
      </c>
    </row>
    <row r="40" spans="1:4" x14ac:dyDescent="0.25">
      <c r="A40">
        <v>2047</v>
      </c>
      <c r="B40" s="1">
        <v>321.550679154004</v>
      </c>
      <c r="C40">
        <v>4840752490.6113701</v>
      </c>
      <c r="D40" s="1">
        <f t="shared" si="0"/>
        <v>4.8407524906113704</v>
      </c>
    </row>
    <row r="41" spans="1:4" x14ac:dyDescent="0.25">
      <c r="A41">
        <v>2048</v>
      </c>
      <c r="B41" s="1">
        <v>329.01598898738098</v>
      </c>
      <c r="C41">
        <v>5034770567.9226704</v>
      </c>
      <c r="D41" s="1">
        <f t="shared" si="0"/>
        <v>5.0347705679226706</v>
      </c>
    </row>
    <row r="42" spans="1:4" x14ac:dyDescent="0.25">
      <c r="A42">
        <v>2049</v>
      </c>
      <c r="B42" s="1">
        <v>326.57816789884799</v>
      </c>
      <c r="C42">
        <v>4861312598.03304</v>
      </c>
      <c r="D42" s="1">
        <f t="shared" si="0"/>
        <v>4.8613125980330398</v>
      </c>
    </row>
    <row r="43" spans="1:4" x14ac:dyDescent="0.25">
      <c r="A43">
        <v>2050</v>
      </c>
      <c r="B43" s="1">
        <v>324.88607824630202</v>
      </c>
      <c r="C43">
        <v>4818062160.0191298</v>
      </c>
      <c r="D43" s="1">
        <f t="shared" si="0"/>
        <v>4.8180621600191298</v>
      </c>
    </row>
    <row r="45" spans="1:4" x14ac:dyDescent="0.25">
      <c r="A45" t="s">
        <v>26</v>
      </c>
      <c r="B45" s="1">
        <f>AVERAGE(B20:B30)</f>
        <v>322.34848946091063</v>
      </c>
      <c r="C45" s="1">
        <f>AVERAGE(C31:C43)</f>
        <v>5308384118.3751612</v>
      </c>
      <c r="D45" s="1">
        <f>AVERAGE(D20:D43)</f>
        <v>5.7642573267075639</v>
      </c>
    </row>
    <row r="46" spans="1:4" x14ac:dyDescent="0.25">
      <c r="D46" s="1"/>
    </row>
    <row r="47" spans="1:4" x14ac:dyDescent="0.25">
      <c r="D47" s="1"/>
    </row>
    <row r="48" spans="1:4" x14ac:dyDescent="0.25">
      <c r="D48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8"/>
  <sheetViews>
    <sheetView topLeftCell="A14" zoomScale="70" zoomScaleNormal="70" workbookViewId="0">
      <selection activeCell="C43" sqref="C3:C43"/>
    </sheetView>
  </sheetViews>
  <sheetFormatPr defaultColWidth="8.7109375" defaultRowHeight="15" x14ac:dyDescent="0.25"/>
  <cols>
    <col min="2" max="2" width="19.85546875" bestFit="1" customWidth="1"/>
    <col min="3" max="3" width="24.28515625" bestFit="1" customWidth="1"/>
    <col min="4" max="4" width="18.85546875" bestFit="1" customWidth="1"/>
  </cols>
  <sheetData>
    <row r="1" spans="1:4" x14ac:dyDescent="0.25">
      <c r="B1" t="s">
        <v>39</v>
      </c>
      <c r="C1" t="s">
        <v>52</v>
      </c>
      <c r="D1" t="s">
        <v>40</v>
      </c>
    </row>
    <row r="2" spans="1:4" x14ac:dyDescent="0.25">
      <c r="A2">
        <v>2009</v>
      </c>
      <c r="B2">
        <v>5000000000</v>
      </c>
      <c r="C2">
        <f>B2/1000000000</f>
        <v>5</v>
      </c>
      <c r="D2" s="1">
        <v>227</v>
      </c>
    </row>
    <row r="3" spans="1:4" x14ac:dyDescent="0.25">
      <c r="A3">
        <v>2010</v>
      </c>
      <c r="B3">
        <v>5094209470.8115501</v>
      </c>
      <c r="C3" s="1">
        <f t="shared" ref="C3:C43" si="0">B3/1000000000</f>
        <v>5.09420947081155</v>
      </c>
      <c r="D3" s="1">
        <v>182.91794760390101</v>
      </c>
    </row>
    <row r="4" spans="1:4" x14ac:dyDescent="0.25">
      <c r="A4">
        <v>2011</v>
      </c>
      <c r="B4">
        <v>5130613097.3398104</v>
      </c>
      <c r="C4" s="1">
        <f t="shared" si="0"/>
        <v>5.1306130973398103</v>
      </c>
      <c r="D4" s="1">
        <v>209.25602924873601</v>
      </c>
    </row>
    <row r="5" spans="1:4" x14ac:dyDescent="0.25">
      <c r="A5">
        <v>2012</v>
      </c>
      <c r="B5">
        <v>5062566902.3727503</v>
      </c>
      <c r="C5" s="1">
        <f t="shared" si="0"/>
        <v>5.0625669023727502</v>
      </c>
      <c r="D5" s="1">
        <v>230.31234676820401</v>
      </c>
    </row>
    <row r="6" spans="1:4" x14ac:dyDescent="0.25">
      <c r="A6">
        <v>2013</v>
      </c>
      <c r="B6">
        <v>5135808568.5087605</v>
      </c>
      <c r="C6" s="1">
        <f t="shared" si="0"/>
        <v>5.1358085685087609</v>
      </c>
      <c r="D6" s="1">
        <v>226.95850240047901</v>
      </c>
    </row>
    <row r="7" spans="1:4" x14ac:dyDescent="0.25">
      <c r="A7">
        <v>2014</v>
      </c>
      <c r="B7">
        <v>5131768072.9236698</v>
      </c>
      <c r="C7" s="1">
        <f t="shared" si="0"/>
        <v>5.1317680729236699</v>
      </c>
      <c r="D7" s="1">
        <v>241.55155934158901</v>
      </c>
    </row>
    <row r="8" spans="1:4" x14ac:dyDescent="0.25">
      <c r="A8">
        <v>2015</v>
      </c>
      <c r="B8">
        <v>5138657615.5018797</v>
      </c>
      <c r="C8" s="1">
        <f t="shared" si="0"/>
        <v>5.1386576155018799</v>
      </c>
      <c r="D8" s="1">
        <v>259.75217468845801</v>
      </c>
    </row>
    <row r="9" spans="1:4" x14ac:dyDescent="0.25">
      <c r="A9">
        <v>2016</v>
      </c>
      <c r="B9">
        <v>5136968257.8642197</v>
      </c>
      <c r="C9" s="1">
        <f t="shared" si="0"/>
        <v>5.1369682578642193</v>
      </c>
      <c r="D9" s="1">
        <v>251.68100324600999</v>
      </c>
    </row>
    <row r="10" spans="1:4" x14ac:dyDescent="0.25">
      <c r="A10">
        <v>2017</v>
      </c>
      <c r="B10">
        <v>5134767425.3737803</v>
      </c>
      <c r="C10" s="1">
        <f t="shared" si="0"/>
        <v>5.1347674253737798</v>
      </c>
      <c r="D10" s="1">
        <v>259.34855570125802</v>
      </c>
    </row>
    <row r="11" spans="1:4" x14ac:dyDescent="0.25">
      <c r="A11">
        <v>2018</v>
      </c>
      <c r="B11">
        <v>5128370984.7884102</v>
      </c>
      <c r="C11" s="1">
        <f t="shared" si="0"/>
        <v>5.1283709847884102</v>
      </c>
      <c r="D11" s="1">
        <v>274.437605714499</v>
      </c>
    </row>
    <row r="12" spans="1:4" x14ac:dyDescent="0.25">
      <c r="A12">
        <v>2019</v>
      </c>
      <c r="B12">
        <v>5105286662.5051403</v>
      </c>
      <c r="C12" s="1">
        <f t="shared" si="0"/>
        <v>5.1052866625051401</v>
      </c>
      <c r="D12" s="1">
        <v>278.58159343627602</v>
      </c>
    </row>
    <row r="13" spans="1:4" x14ac:dyDescent="0.25">
      <c r="A13">
        <v>2020</v>
      </c>
      <c r="B13">
        <v>5081478532.4046803</v>
      </c>
      <c r="C13" s="1">
        <f t="shared" si="0"/>
        <v>5.0814785324046801</v>
      </c>
      <c r="D13" s="1">
        <v>277.31993984536399</v>
      </c>
    </row>
    <row r="14" spans="1:4" x14ac:dyDescent="0.25">
      <c r="A14">
        <v>2021</v>
      </c>
      <c r="B14">
        <v>5080787693.57271</v>
      </c>
      <c r="C14" s="1">
        <f t="shared" si="0"/>
        <v>5.0807876935727103</v>
      </c>
      <c r="D14" s="1">
        <v>286.48738532658598</v>
      </c>
    </row>
    <row r="15" spans="1:4" x14ac:dyDescent="0.25">
      <c r="A15">
        <v>2022</v>
      </c>
      <c r="B15">
        <v>5071395979.3728905</v>
      </c>
      <c r="C15" s="1">
        <f t="shared" si="0"/>
        <v>5.0713959793728902</v>
      </c>
      <c r="D15" s="1">
        <v>321.741297719366</v>
      </c>
    </row>
    <row r="16" spans="1:4" x14ac:dyDescent="0.25">
      <c r="A16">
        <v>2023</v>
      </c>
      <c r="B16">
        <v>4779868590.2802296</v>
      </c>
      <c r="C16" s="1">
        <f t="shared" si="0"/>
        <v>4.7798685902802296</v>
      </c>
      <c r="D16" s="1">
        <v>324.23018420975001</v>
      </c>
    </row>
    <row r="17" spans="1:4" x14ac:dyDescent="0.25">
      <c r="A17">
        <v>2024</v>
      </c>
      <c r="B17">
        <v>4633866950.7055502</v>
      </c>
      <c r="C17" s="1">
        <f t="shared" si="0"/>
        <v>4.6338669507055501</v>
      </c>
      <c r="D17" s="1">
        <v>331.78120906224302</v>
      </c>
    </row>
    <row r="18" spans="1:4" x14ac:dyDescent="0.25">
      <c r="A18">
        <v>2025</v>
      </c>
      <c r="B18">
        <v>4578092885.0381403</v>
      </c>
      <c r="C18" s="1">
        <f t="shared" si="0"/>
        <v>4.5780928850381404</v>
      </c>
      <c r="D18" s="1">
        <v>314.903942415909</v>
      </c>
    </row>
    <row r="19" spans="1:4" x14ac:dyDescent="0.25">
      <c r="A19">
        <v>2026</v>
      </c>
      <c r="B19">
        <v>4697503436.3859396</v>
      </c>
      <c r="C19" s="1">
        <f t="shared" si="0"/>
        <v>4.69750343638594</v>
      </c>
      <c r="D19" s="1">
        <v>298.12004939242598</v>
      </c>
    </row>
    <row r="20" spans="1:4" x14ac:dyDescent="0.25">
      <c r="A20">
        <v>2027</v>
      </c>
      <c r="B20">
        <v>4770364455.7096796</v>
      </c>
      <c r="C20" s="1">
        <f t="shared" si="0"/>
        <v>4.7703644557096796</v>
      </c>
      <c r="D20" s="1">
        <v>294.79871859118498</v>
      </c>
    </row>
    <row r="21" spans="1:4" x14ac:dyDescent="0.25">
      <c r="A21">
        <v>2028</v>
      </c>
      <c r="B21">
        <v>4848942284.2501402</v>
      </c>
      <c r="C21" s="1">
        <f t="shared" si="0"/>
        <v>4.84894228425014</v>
      </c>
      <c r="D21" s="1">
        <v>295.51015071112198</v>
      </c>
    </row>
    <row r="22" spans="1:4" x14ac:dyDescent="0.25">
      <c r="A22">
        <v>2029</v>
      </c>
      <c r="B22">
        <v>4919916850.9914904</v>
      </c>
      <c r="C22" s="1">
        <f t="shared" si="0"/>
        <v>4.9199168509914903</v>
      </c>
      <c r="D22" s="1">
        <v>299.59642563743301</v>
      </c>
    </row>
    <row r="23" spans="1:4" x14ac:dyDescent="0.25">
      <c r="A23">
        <v>2030</v>
      </c>
      <c r="B23">
        <v>4946630353.6054096</v>
      </c>
      <c r="C23" s="1">
        <f t="shared" si="0"/>
        <v>4.9466303536054097</v>
      </c>
      <c r="D23" s="1">
        <v>304.095700648079</v>
      </c>
    </row>
    <row r="24" spans="1:4" x14ac:dyDescent="0.25">
      <c r="A24">
        <v>2031</v>
      </c>
      <c r="B24">
        <v>5041315404.9277802</v>
      </c>
      <c r="C24" s="1">
        <f t="shared" si="0"/>
        <v>5.0413154049277802</v>
      </c>
      <c r="D24" s="1">
        <v>309.05710262596602</v>
      </c>
    </row>
    <row r="25" spans="1:4" x14ac:dyDescent="0.25">
      <c r="A25">
        <v>2032</v>
      </c>
      <c r="B25">
        <v>5055271244.6018295</v>
      </c>
      <c r="C25" s="1">
        <f t="shared" si="0"/>
        <v>5.0552712446018297</v>
      </c>
      <c r="D25" s="1">
        <v>313.79382775392702</v>
      </c>
    </row>
    <row r="26" spans="1:4" x14ac:dyDescent="0.25">
      <c r="A26">
        <v>2033</v>
      </c>
      <c r="B26">
        <v>6182426788.1603899</v>
      </c>
      <c r="C26" s="1">
        <f t="shared" si="0"/>
        <v>6.1824267881603898</v>
      </c>
      <c r="D26" s="1">
        <v>323.72350246863198</v>
      </c>
    </row>
    <row r="27" spans="1:4" x14ac:dyDescent="0.25">
      <c r="A27">
        <v>2034</v>
      </c>
      <c r="B27">
        <v>7227032796.4137897</v>
      </c>
      <c r="C27" s="1">
        <f t="shared" si="0"/>
        <v>7.2270327964137895</v>
      </c>
      <c r="D27" s="1">
        <v>335.14775351621603</v>
      </c>
    </row>
    <row r="28" spans="1:4" x14ac:dyDescent="0.25">
      <c r="A28">
        <v>2035</v>
      </c>
      <c r="B28">
        <v>10507101571.7208</v>
      </c>
      <c r="C28" s="1">
        <f t="shared" si="0"/>
        <v>10.507101571720801</v>
      </c>
      <c r="D28" s="1">
        <v>357.14200103817001</v>
      </c>
    </row>
    <row r="29" spans="1:4" x14ac:dyDescent="0.25">
      <c r="A29">
        <v>2036</v>
      </c>
      <c r="B29">
        <v>11149529188.479601</v>
      </c>
      <c r="C29" s="1">
        <f t="shared" si="0"/>
        <v>11.149529188479601</v>
      </c>
      <c r="D29" s="1">
        <v>446.575355158771</v>
      </c>
    </row>
    <row r="30" spans="1:4" x14ac:dyDescent="0.25">
      <c r="A30">
        <v>2037</v>
      </c>
      <c r="B30">
        <v>6377701412.5893497</v>
      </c>
      <c r="C30" s="1">
        <f t="shared" si="0"/>
        <v>6.3777014125893494</v>
      </c>
      <c r="D30" s="1">
        <v>338.413720243375</v>
      </c>
    </row>
    <row r="31" spans="1:4" x14ac:dyDescent="0.25">
      <c r="A31">
        <v>2038</v>
      </c>
      <c r="B31">
        <v>6369067868.3923903</v>
      </c>
      <c r="C31" s="1">
        <f t="shared" si="0"/>
        <v>6.3690678683923903</v>
      </c>
      <c r="D31" s="1">
        <v>341.71523762577402</v>
      </c>
    </row>
    <row r="32" spans="1:4" x14ac:dyDescent="0.25">
      <c r="A32">
        <v>2039</v>
      </c>
      <c r="B32">
        <v>6150619232.3417997</v>
      </c>
      <c r="C32" s="1">
        <f t="shared" si="0"/>
        <v>6.1506192323417999</v>
      </c>
      <c r="D32" s="1">
        <v>343.09760002553298</v>
      </c>
    </row>
    <row r="33" spans="1:4" x14ac:dyDescent="0.25">
      <c r="A33">
        <v>2040</v>
      </c>
      <c r="B33">
        <v>5801562250.6551399</v>
      </c>
      <c r="C33" s="1">
        <f t="shared" si="0"/>
        <v>5.8015622506551399</v>
      </c>
      <c r="D33" s="1">
        <v>337.65562939041098</v>
      </c>
    </row>
    <row r="34" spans="1:4" x14ac:dyDescent="0.25">
      <c r="A34">
        <v>2041</v>
      </c>
      <c r="B34">
        <v>4948401771.4454298</v>
      </c>
      <c r="C34" s="1">
        <f t="shared" si="0"/>
        <v>4.9484017714454298</v>
      </c>
      <c r="D34" s="1">
        <v>331.06492427120702</v>
      </c>
    </row>
    <row r="35" spans="1:4" x14ac:dyDescent="0.25">
      <c r="A35">
        <v>2042</v>
      </c>
      <c r="B35">
        <v>4932288856.38204</v>
      </c>
      <c r="C35" s="1">
        <f t="shared" si="0"/>
        <v>4.9322888563820397</v>
      </c>
      <c r="D35" s="1">
        <v>329.696632551118</v>
      </c>
    </row>
    <row r="36" spans="1:4" x14ac:dyDescent="0.25">
      <c r="A36">
        <v>2043</v>
      </c>
      <c r="B36">
        <v>4918717699.4823904</v>
      </c>
      <c r="C36" s="1">
        <f t="shared" si="0"/>
        <v>4.9187176994823902</v>
      </c>
      <c r="D36" s="1">
        <v>328.219418756533</v>
      </c>
    </row>
    <row r="37" spans="1:4" x14ac:dyDescent="0.25">
      <c r="A37">
        <v>2044</v>
      </c>
      <c r="B37">
        <v>4904762544.1234598</v>
      </c>
      <c r="C37" s="1">
        <f t="shared" si="0"/>
        <v>4.9047625441234599</v>
      </c>
      <c r="D37" s="1">
        <v>327.04211439014801</v>
      </c>
    </row>
    <row r="38" spans="1:4" x14ac:dyDescent="0.25">
      <c r="A38">
        <v>2045</v>
      </c>
      <c r="B38">
        <v>4892562775.4534302</v>
      </c>
      <c r="C38" s="1">
        <f t="shared" si="0"/>
        <v>4.8925627754534302</v>
      </c>
      <c r="D38" s="1">
        <v>324.312594299772</v>
      </c>
    </row>
    <row r="39" spans="1:4" x14ac:dyDescent="0.25">
      <c r="A39">
        <v>2046</v>
      </c>
      <c r="B39">
        <v>4869675553.8221703</v>
      </c>
      <c r="C39" s="1">
        <f t="shared" si="0"/>
        <v>4.8696755538221703</v>
      </c>
      <c r="D39" s="1">
        <v>323.30438944577003</v>
      </c>
    </row>
    <row r="40" spans="1:4" x14ac:dyDescent="0.25">
      <c r="A40">
        <v>2047</v>
      </c>
      <c r="B40">
        <v>4869567937.4219398</v>
      </c>
      <c r="C40" s="1">
        <f t="shared" si="0"/>
        <v>4.8695679374219401</v>
      </c>
      <c r="D40" s="1">
        <v>324.21273538598598</v>
      </c>
    </row>
    <row r="41" spans="1:4" x14ac:dyDescent="0.25">
      <c r="A41">
        <v>2048</v>
      </c>
      <c r="B41">
        <v>4871233317.3526201</v>
      </c>
      <c r="C41" s="1">
        <f t="shared" si="0"/>
        <v>4.8712333173526199</v>
      </c>
      <c r="D41" s="1">
        <v>326.12843544726502</v>
      </c>
    </row>
    <row r="42" spans="1:4" x14ac:dyDescent="0.25">
      <c r="A42">
        <v>2049</v>
      </c>
      <c r="B42">
        <v>4872774571.57335</v>
      </c>
      <c r="C42" s="1">
        <f t="shared" si="0"/>
        <v>4.8727745715733501</v>
      </c>
      <c r="D42" s="1">
        <v>328.29011678004099</v>
      </c>
    </row>
    <row r="43" spans="1:4" x14ac:dyDescent="0.25">
      <c r="A43">
        <v>2050</v>
      </c>
      <c r="B43">
        <v>4874696705.4979095</v>
      </c>
      <c r="C43" s="1">
        <f t="shared" si="0"/>
        <v>4.8746967054979091</v>
      </c>
      <c r="D43" s="1">
        <v>331.53126194781203</v>
      </c>
    </row>
    <row r="45" spans="1:4" x14ac:dyDescent="0.25">
      <c r="A45" t="s">
        <v>26</v>
      </c>
      <c r="B45" s="1">
        <f>AVERAGE(B31:B43)</f>
        <v>5175071621.8418512</v>
      </c>
      <c r="C45" s="1">
        <f>AVERAGE(C20:C43)</f>
        <v>5.7625901431414306</v>
      </c>
      <c r="D45" s="1">
        <f>AVERAGE(D20:D30)</f>
        <v>328.8958416720796</v>
      </c>
    </row>
    <row r="46" spans="1:4" x14ac:dyDescent="0.25">
      <c r="C46" s="1"/>
    </row>
    <row r="47" spans="1:4" x14ac:dyDescent="0.25">
      <c r="C47" s="1"/>
    </row>
    <row r="48" spans="1:4" x14ac:dyDescent="0.25">
      <c r="C48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8"/>
  <sheetViews>
    <sheetView zoomScale="70" zoomScaleNormal="70" workbookViewId="0">
      <selection activeCell="D49" sqref="D49"/>
    </sheetView>
  </sheetViews>
  <sheetFormatPr defaultColWidth="8.7109375" defaultRowHeight="15" x14ac:dyDescent="0.25"/>
  <cols>
    <col min="2" max="2" width="19.85546875" bestFit="1" customWidth="1"/>
    <col min="3" max="3" width="24.28515625" bestFit="1" customWidth="1"/>
    <col min="4" max="4" width="18.85546875" bestFit="1" customWidth="1"/>
  </cols>
  <sheetData>
    <row r="1" spans="1:4" x14ac:dyDescent="0.25">
      <c r="B1" t="s">
        <v>21</v>
      </c>
      <c r="C1" t="s">
        <v>22</v>
      </c>
      <c r="D1" t="s">
        <v>23</v>
      </c>
    </row>
    <row r="2" spans="1:4" x14ac:dyDescent="0.25">
      <c r="A2">
        <v>2009</v>
      </c>
      <c r="B2">
        <v>5000000000</v>
      </c>
      <c r="C2" s="1">
        <f>B2/1000000000</f>
        <v>5</v>
      </c>
      <c r="D2" s="1">
        <v>227</v>
      </c>
    </row>
    <row r="3" spans="1:4" x14ac:dyDescent="0.25">
      <c r="A3">
        <v>2010</v>
      </c>
      <c r="B3">
        <v>5094209470.8115501</v>
      </c>
      <c r="C3" s="1">
        <f t="shared" ref="C3:C43" si="0">B3/1000000000</f>
        <v>5.09420947081155</v>
      </c>
      <c r="D3" s="1">
        <v>182.91794760390101</v>
      </c>
    </row>
    <row r="4" spans="1:4" x14ac:dyDescent="0.25">
      <c r="A4">
        <v>2011</v>
      </c>
      <c r="B4">
        <v>5130613097.3398104</v>
      </c>
      <c r="C4" s="1">
        <f t="shared" si="0"/>
        <v>5.1306130973398103</v>
      </c>
      <c r="D4" s="1">
        <v>209.25602924873601</v>
      </c>
    </row>
    <row r="5" spans="1:4" x14ac:dyDescent="0.25">
      <c r="A5">
        <v>2012</v>
      </c>
      <c r="B5">
        <v>5062566902.3727503</v>
      </c>
      <c r="C5" s="1">
        <f t="shared" si="0"/>
        <v>5.0625669023727502</v>
      </c>
      <c r="D5" s="1">
        <v>230.31234676820401</v>
      </c>
    </row>
    <row r="6" spans="1:4" x14ac:dyDescent="0.25">
      <c r="A6">
        <v>2013</v>
      </c>
      <c r="B6">
        <v>5135808568.5087605</v>
      </c>
      <c r="C6" s="1">
        <f t="shared" si="0"/>
        <v>5.1358085685087609</v>
      </c>
      <c r="D6" s="1">
        <v>226.95850240047901</v>
      </c>
    </row>
    <row r="7" spans="1:4" x14ac:dyDescent="0.25">
      <c r="A7">
        <v>2014</v>
      </c>
      <c r="B7">
        <v>5131768072.9236698</v>
      </c>
      <c r="C7" s="1">
        <f t="shared" si="0"/>
        <v>5.1317680729236699</v>
      </c>
      <c r="D7" s="1">
        <v>241.55155934158901</v>
      </c>
    </row>
    <row r="8" spans="1:4" x14ac:dyDescent="0.25">
      <c r="A8">
        <v>2015</v>
      </c>
      <c r="B8">
        <v>5138657615.5018797</v>
      </c>
      <c r="C8" s="1">
        <f t="shared" si="0"/>
        <v>5.1386576155018799</v>
      </c>
      <c r="D8" s="1">
        <v>259.75217468845801</v>
      </c>
    </row>
    <row r="9" spans="1:4" x14ac:dyDescent="0.25">
      <c r="A9">
        <v>2016</v>
      </c>
      <c r="B9">
        <v>5136968257.8642197</v>
      </c>
      <c r="C9" s="1">
        <f t="shared" si="0"/>
        <v>5.1369682578642193</v>
      </c>
      <c r="D9" s="1">
        <v>251.68100324600999</v>
      </c>
    </row>
    <row r="10" spans="1:4" x14ac:dyDescent="0.25">
      <c r="A10">
        <v>2017</v>
      </c>
      <c r="B10">
        <v>5134767425.3737803</v>
      </c>
      <c r="C10" s="1">
        <f t="shared" si="0"/>
        <v>5.1347674253737798</v>
      </c>
      <c r="D10" s="1">
        <v>259.34855570125802</v>
      </c>
    </row>
    <row r="11" spans="1:4" x14ac:dyDescent="0.25">
      <c r="A11">
        <v>2018</v>
      </c>
      <c r="B11">
        <v>5128370984.7884102</v>
      </c>
      <c r="C11" s="1">
        <f t="shared" si="0"/>
        <v>5.1283709847884102</v>
      </c>
      <c r="D11" s="1">
        <v>274.437605714499</v>
      </c>
    </row>
    <row r="12" spans="1:4" x14ac:dyDescent="0.25">
      <c r="A12">
        <v>2019</v>
      </c>
      <c r="B12">
        <v>5105286662.5051403</v>
      </c>
      <c r="C12" s="1">
        <f t="shared" si="0"/>
        <v>5.1052866625051401</v>
      </c>
      <c r="D12" s="1">
        <v>278.58159343627602</v>
      </c>
    </row>
    <row r="13" spans="1:4" x14ac:dyDescent="0.25">
      <c r="A13">
        <v>2020</v>
      </c>
      <c r="B13">
        <v>5081478532.4046803</v>
      </c>
      <c r="C13" s="1">
        <f t="shared" si="0"/>
        <v>5.0814785324046801</v>
      </c>
      <c r="D13" s="1">
        <v>277.31993984536399</v>
      </c>
    </row>
    <row r="14" spans="1:4" x14ac:dyDescent="0.25">
      <c r="A14">
        <v>2021</v>
      </c>
      <c r="B14">
        <v>5080787693.57271</v>
      </c>
      <c r="C14" s="1">
        <f t="shared" si="0"/>
        <v>5.0807876935727103</v>
      </c>
      <c r="D14" s="1">
        <v>286.48738532658598</v>
      </c>
    </row>
    <row r="15" spans="1:4" x14ac:dyDescent="0.25">
      <c r="A15">
        <v>2022</v>
      </c>
      <c r="B15">
        <v>5071395979.3728905</v>
      </c>
      <c r="C15" s="1">
        <f t="shared" si="0"/>
        <v>5.0713959793728902</v>
      </c>
      <c r="D15" s="1">
        <v>321.741297719366</v>
      </c>
    </row>
    <row r="16" spans="1:4" x14ac:dyDescent="0.25">
      <c r="A16">
        <v>2023</v>
      </c>
      <c r="B16">
        <v>4779868590.2802296</v>
      </c>
      <c r="C16" s="1">
        <f t="shared" si="0"/>
        <v>4.7798685902802296</v>
      </c>
      <c r="D16" s="1">
        <v>324.23018420975001</v>
      </c>
    </row>
    <row r="17" spans="1:4" x14ac:dyDescent="0.25">
      <c r="A17">
        <v>2024</v>
      </c>
      <c r="B17">
        <v>4633866950.7055502</v>
      </c>
      <c r="C17" s="1">
        <f t="shared" si="0"/>
        <v>4.6338669507055501</v>
      </c>
      <c r="D17" s="1">
        <v>331.78120906224302</v>
      </c>
    </row>
    <row r="18" spans="1:4" x14ac:dyDescent="0.25">
      <c r="A18">
        <v>2025</v>
      </c>
      <c r="B18">
        <v>4578092885.0381403</v>
      </c>
      <c r="C18" s="1">
        <f t="shared" si="0"/>
        <v>4.5780928850381404</v>
      </c>
      <c r="D18" s="1">
        <v>314.903942415909</v>
      </c>
    </row>
    <row r="19" spans="1:4" x14ac:dyDescent="0.25">
      <c r="A19">
        <v>2026</v>
      </c>
      <c r="B19">
        <v>4697503436.3859396</v>
      </c>
      <c r="C19" s="1">
        <f t="shared" si="0"/>
        <v>4.69750343638594</v>
      </c>
      <c r="D19" s="1">
        <v>298.42192571850001</v>
      </c>
    </row>
    <row r="20" spans="1:4" x14ac:dyDescent="0.25">
      <c r="A20">
        <v>2027</v>
      </c>
      <c r="B20">
        <v>4770364455.7096796</v>
      </c>
      <c r="C20" s="1">
        <f t="shared" si="0"/>
        <v>4.7703644557096796</v>
      </c>
      <c r="D20" s="1">
        <v>294.79871859118498</v>
      </c>
    </row>
    <row r="21" spans="1:4" x14ac:dyDescent="0.25">
      <c r="A21">
        <v>2028</v>
      </c>
      <c r="B21">
        <v>4848942284.2501402</v>
      </c>
      <c r="C21" s="1">
        <f t="shared" si="0"/>
        <v>4.84894228425014</v>
      </c>
      <c r="D21" s="1">
        <v>295.68533847415898</v>
      </c>
    </row>
    <row r="22" spans="1:4" x14ac:dyDescent="0.25">
      <c r="A22">
        <v>2029</v>
      </c>
      <c r="B22">
        <v>4919680585.5248499</v>
      </c>
      <c r="C22" s="1">
        <f t="shared" si="0"/>
        <v>4.9196805855248495</v>
      </c>
      <c r="D22" s="1">
        <v>299.58908298158298</v>
      </c>
    </row>
    <row r="23" spans="1:4" x14ac:dyDescent="0.25">
      <c r="A23">
        <v>2030</v>
      </c>
      <c r="B23">
        <v>4946805899.9594297</v>
      </c>
      <c r="C23" s="1">
        <f t="shared" si="0"/>
        <v>4.94680589995943</v>
      </c>
      <c r="D23" s="1">
        <v>304.74719054561803</v>
      </c>
    </row>
    <row r="24" spans="1:4" x14ac:dyDescent="0.25">
      <c r="A24">
        <v>2031</v>
      </c>
      <c r="B24">
        <v>5042019836.8791599</v>
      </c>
      <c r="C24" s="1">
        <f t="shared" si="0"/>
        <v>5.0420198368791596</v>
      </c>
      <c r="D24" s="1">
        <v>309.20565767982498</v>
      </c>
    </row>
    <row r="25" spans="1:4" x14ac:dyDescent="0.25">
      <c r="A25">
        <v>2032</v>
      </c>
      <c r="B25">
        <v>5391437726.7246199</v>
      </c>
      <c r="C25" s="1">
        <f t="shared" si="0"/>
        <v>5.3914377267246198</v>
      </c>
      <c r="D25" s="1">
        <v>315.609008482523</v>
      </c>
    </row>
    <row r="26" spans="1:4" x14ac:dyDescent="0.25">
      <c r="A26">
        <v>2033</v>
      </c>
      <c r="B26">
        <v>6515764163.2053699</v>
      </c>
      <c r="C26" s="1">
        <f t="shared" si="0"/>
        <v>6.51576416320537</v>
      </c>
      <c r="D26" s="1">
        <v>324.77409963613502</v>
      </c>
    </row>
    <row r="27" spans="1:4" x14ac:dyDescent="0.25">
      <c r="A27">
        <v>2034</v>
      </c>
      <c r="B27">
        <v>8268391922.1778002</v>
      </c>
      <c r="C27" s="1">
        <f t="shared" si="0"/>
        <v>8.2683919221778002</v>
      </c>
      <c r="D27" s="1">
        <v>337.08619326696697</v>
      </c>
    </row>
    <row r="28" spans="1:4" x14ac:dyDescent="0.25">
      <c r="A28">
        <v>2035</v>
      </c>
      <c r="B28">
        <v>11572181993.4522</v>
      </c>
      <c r="C28" s="1">
        <f t="shared" si="0"/>
        <v>11.572181993452199</v>
      </c>
      <c r="D28" s="1">
        <v>476.32784574939802</v>
      </c>
    </row>
    <row r="29" spans="1:4" x14ac:dyDescent="0.25">
      <c r="A29">
        <v>2036</v>
      </c>
      <c r="B29">
        <v>8415995958.1168804</v>
      </c>
      <c r="C29" s="1">
        <f t="shared" si="0"/>
        <v>8.4159959581168806</v>
      </c>
      <c r="D29" s="1">
        <v>349.51314263621902</v>
      </c>
    </row>
    <row r="30" spans="1:4" x14ac:dyDescent="0.25">
      <c r="A30">
        <v>2037</v>
      </c>
      <c r="B30">
        <v>11332606868.153099</v>
      </c>
      <c r="C30" s="1">
        <f t="shared" si="0"/>
        <v>11.3326068681531</v>
      </c>
      <c r="D30" s="1">
        <v>448.56704226573299</v>
      </c>
    </row>
    <row r="31" spans="1:4" x14ac:dyDescent="0.25">
      <c r="A31">
        <v>2038</v>
      </c>
      <c r="B31">
        <v>4971867925.7207203</v>
      </c>
      <c r="C31" s="1">
        <f t="shared" si="0"/>
        <v>4.9718679257207201</v>
      </c>
      <c r="D31" s="1">
        <v>326.882558606538</v>
      </c>
    </row>
    <row r="32" spans="1:4" x14ac:dyDescent="0.25">
      <c r="A32">
        <v>2039</v>
      </c>
      <c r="B32">
        <v>4982043484.7136898</v>
      </c>
      <c r="C32" s="1">
        <f t="shared" si="0"/>
        <v>4.9820434847136896</v>
      </c>
      <c r="D32" s="1">
        <v>329.62425599940798</v>
      </c>
    </row>
    <row r="33" spans="1:4" x14ac:dyDescent="0.25">
      <c r="A33">
        <v>2040</v>
      </c>
      <c r="B33">
        <v>4956574060.74436</v>
      </c>
      <c r="C33" s="1">
        <f t="shared" si="0"/>
        <v>4.9565740607443596</v>
      </c>
      <c r="D33" s="1">
        <v>323.61265600548597</v>
      </c>
    </row>
    <row r="34" spans="1:4" x14ac:dyDescent="0.25">
      <c r="A34">
        <v>2041</v>
      </c>
      <c r="B34">
        <v>4955898896.49226</v>
      </c>
      <c r="C34" s="1">
        <f t="shared" si="0"/>
        <v>4.9558988964922603</v>
      </c>
      <c r="D34" s="1">
        <v>325.326085204045</v>
      </c>
    </row>
    <row r="35" spans="1:4" x14ac:dyDescent="0.25">
      <c r="A35">
        <v>2042</v>
      </c>
      <c r="B35">
        <v>4940797603.3403101</v>
      </c>
      <c r="C35" s="1">
        <f t="shared" si="0"/>
        <v>4.94079760334031</v>
      </c>
      <c r="D35" s="1">
        <v>324.10266069200497</v>
      </c>
    </row>
    <row r="36" spans="1:4" x14ac:dyDescent="0.25">
      <c r="A36">
        <v>2043</v>
      </c>
      <c r="B36">
        <v>4941135326.9746799</v>
      </c>
      <c r="C36" s="1">
        <f t="shared" si="0"/>
        <v>4.9411353269746803</v>
      </c>
      <c r="D36" s="1">
        <v>326.04532199863399</v>
      </c>
    </row>
    <row r="37" spans="1:4" x14ac:dyDescent="0.25">
      <c r="A37">
        <v>2044</v>
      </c>
      <c r="B37">
        <v>4926157763.6750498</v>
      </c>
      <c r="C37" s="1">
        <f t="shared" si="0"/>
        <v>4.9261577636750502</v>
      </c>
      <c r="D37" s="1">
        <v>324.30256333769199</v>
      </c>
    </row>
    <row r="38" spans="1:4" x14ac:dyDescent="0.25">
      <c r="A38">
        <v>2045</v>
      </c>
      <c r="B38">
        <v>4925612627.5529499</v>
      </c>
      <c r="C38" s="1">
        <f t="shared" si="0"/>
        <v>4.9256126275529502</v>
      </c>
      <c r="D38" s="1">
        <v>325.66097634704698</v>
      </c>
    </row>
    <row r="39" spans="1:4" x14ac:dyDescent="0.25">
      <c r="A39">
        <v>2046</v>
      </c>
      <c r="B39">
        <v>4911563554.1526098</v>
      </c>
      <c r="C39" s="1">
        <f t="shared" si="0"/>
        <v>4.9115635541526101</v>
      </c>
      <c r="D39" s="1">
        <v>324.44561033218901</v>
      </c>
    </row>
    <row r="40" spans="1:4" x14ac:dyDescent="0.25">
      <c r="A40">
        <v>2047</v>
      </c>
      <c r="B40">
        <v>4888375054.1384497</v>
      </c>
      <c r="C40" s="1">
        <f t="shared" si="0"/>
        <v>4.8883750541384501</v>
      </c>
      <c r="D40" s="1">
        <v>323.07895301352301</v>
      </c>
    </row>
    <row r="41" spans="1:4" x14ac:dyDescent="0.25">
      <c r="A41">
        <v>2048</v>
      </c>
      <c r="B41">
        <v>4914653969.3988895</v>
      </c>
      <c r="C41" s="1">
        <f t="shared" si="0"/>
        <v>4.9146539693988895</v>
      </c>
      <c r="D41" s="1">
        <v>328.18862458324497</v>
      </c>
    </row>
    <row r="42" spans="1:4" x14ac:dyDescent="0.25">
      <c r="A42">
        <v>2049</v>
      </c>
      <c r="B42">
        <v>4916635320.1662798</v>
      </c>
      <c r="C42" s="1">
        <f t="shared" si="0"/>
        <v>4.9166353201662796</v>
      </c>
      <c r="D42" s="1">
        <v>330.532098623553</v>
      </c>
    </row>
    <row r="43" spans="1:4" x14ac:dyDescent="0.25">
      <c r="A43">
        <v>2050</v>
      </c>
      <c r="B43">
        <v>4917835246.8947601</v>
      </c>
      <c r="C43" s="1">
        <f t="shared" si="0"/>
        <v>4.9178352468947599</v>
      </c>
      <c r="D43" s="1">
        <v>332.36336112526402</v>
      </c>
    </row>
    <row r="45" spans="1:4" x14ac:dyDescent="0.25">
      <c r="A45" t="s">
        <v>26</v>
      </c>
      <c r="B45" s="1">
        <f>AVERAGE(B31:B43)</f>
        <v>4934550064.1511545</v>
      </c>
      <c r="C45" s="1">
        <f>AVERAGE(C20:C43)</f>
        <v>5.8405559386715922</v>
      </c>
      <c r="D45" s="1">
        <f>AVERAGE(D20:D30)</f>
        <v>341.44575639175861</v>
      </c>
    </row>
    <row r="46" spans="1:4" x14ac:dyDescent="0.25">
      <c r="C46" s="1"/>
    </row>
    <row r="47" spans="1:4" x14ac:dyDescent="0.25">
      <c r="C47" s="1"/>
    </row>
    <row r="48" spans="1:4" x14ac:dyDescent="0.25">
      <c r="C48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8"/>
  <sheetViews>
    <sheetView topLeftCell="A20" zoomScale="70" zoomScaleNormal="70" workbookViewId="0">
      <selection activeCell="C46" sqref="C46:C48"/>
    </sheetView>
  </sheetViews>
  <sheetFormatPr defaultColWidth="8.7109375" defaultRowHeight="15" x14ac:dyDescent="0.25"/>
  <cols>
    <col min="2" max="2" width="19.85546875" bestFit="1" customWidth="1"/>
    <col min="3" max="3" width="24.28515625" bestFit="1" customWidth="1"/>
    <col min="4" max="4" width="18.85546875" bestFit="1" customWidth="1"/>
  </cols>
  <sheetData>
    <row r="1" spans="1:4" x14ac:dyDescent="0.25">
      <c r="B1" t="s">
        <v>39</v>
      </c>
      <c r="C1" t="s">
        <v>52</v>
      </c>
      <c r="D1" t="s">
        <v>40</v>
      </c>
    </row>
    <row r="2" spans="1:4" x14ac:dyDescent="0.25">
      <c r="A2">
        <v>2009</v>
      </c>
      <c r="B2">
        <v>5000000000</v>
      </c>
      <c r="C2" s="1">
        <f>B2/1000000000</f>
        <v>5</v>
      </c>
      <c r="D2" s="1">
        <v>227</v>
      </c>
    </row>
    <row r="3" spans="1:4" x14ac:dyDescent="0.25">
      <c r="A3">
        <v>2010</v>
      </c>
      <c r="B3">
        <v>5094209470.8115501</v>
      </c>
      <c r="C3" s="1">
        <f t="shared" ref="C3:C43" si="0">B3/1000000000</f>
        <v>5.09420947081155</v>
      </c>
      <c r="D3" s="1">
        <v>182.91794760390101</v>
      </c>
    </row>
    <row r="4" spans="1:4" x14ac:dyDescent="0.25">
      <c r="A4">
        <v>2011</v>
      </c>
      <c r="B4">
        <v>5130613097.3398104</v>
      </c>
      <c r="C4" s="1">
        <f t="shared" si="0"/>
        <v>5.1306130973398103</v>
      </c>
      <c r="D4" s="1">
        <v>209.25602924873601</v>
      </c>
    </row>
    <row r="5" spans="1:4" x14ac:dyDescent="0.25">
      <c r="A5">
        <v>2012</v>
      </c>
      <c r="B5">
        <v>5062566902.3727503</v>
      </c>
      <c r="C5" s="1">
        <f t="shared" si="0"/>
        <v>5.0625669023727502</v>
      </c>
      <c r="D5" s="1">
        <v>230.31234676820401</v>
      </c>
    </row>
    <row r="6" spans="1:4" x14ac:dyDescent="0.25">
      <c r="A6">
        <v>2013</v>
      </c>
      <c r="B6">
        <v>5135808568.5087605</v>
      </c>
      <c r="C6" s="1">
        <f t="shared" si="0"/>
        <v>5.1358085685087609</v>
      </c>
      <c r="D6" s="1">
        <v>226.95850240047901</v>
      </c>
    </row>
    <row r="7" spans="1:4" x14ac:dyDescent="0.25">
      <c r="A7">
        <v>2014</v>
      </c>
      <c r="B7">
        <v>5131768072.9236698</v>
      </c>
      <c r="C7" s="1">
        <f t="shared" si="0"/>
        <v>5.1317680729236699</v>
      </c>
      <c r="D7" s="1">
        <v>241.55155934158901</v>
      </c>
    </row>
    <row r="8" spans="1:4" x14ac:dyDescent="0.25">
      <c r="A8">
        <v>2015</v>
      </c>
      <c r="B8">
        <v>5138657615.5018797</v>
      </c>
      <c r="C8" s="1">
        <f t="shared" si="0"/>
        <v>5.1386576155018799</v>
      </c>
      <c r="D8" s="1">
        <v>259.75217468845801</v>
      </c>
    </row>
    <row r="9" spans="1:4" x14ac:dyDescent="0.25">
      <c r="A9">
        <v>2016</v>
      </c>
      <c r="B9">
        <v>5136968257.8642197</v>
      </c>
      <c r="C9" s="1">
        <f t="shared" si="0"/>
        <v>5.1369682578642193</v>
      </c>
      <c r="D9" s="1">
        <v>251.68100324600999</v>
      </c>
    </row>
    <row r="10" spans="1:4" x14ac:dyDescent="0.25">
      <c r="A10">
        <v>2017</v>
      </c>
      <c r="B10">
        <v>5134767425.3737803</v>
      </c>
      <c r="C10" s="1">
        <f t="shared" si="0"/>
        <v>5.1347674253737798</v>
      </c>
      <c r="D10" s="1">
        <v>259.34855570125802</v>
      </c>
    </row>
    <row r="11" spans="1:4" x14ac:dyDescent="0.25">
      <c r="A11">
        <v>2018</v>
      </c>
      <c r="B11">
        <v>5128370984.7884102</v>
      </c>
      <c r="C11" s="1">
        <f t="shared" si="0"/>
        <v>5.1283709847884102</v>
      </c>
      <c r="D11" s="1">
        <v>274.437605714499</v>
      </c>
    </row>
    <row r="12" spans="1:4" x14ac:dyDescent="0.25">
      <c r="A12">
        <v>2019</v>
      </c>
      <c r="B12">
        <v>5105286662.5051403</v>
      </c>
      <c r="C12" s="1">
        <f t="shared" si="0"/>
        <v>5.1052866625051401</v>
      </c>
      <c r="D12" s="1">
        <v>278.58159343627602</v>
      </c>
    </row>
    <row r="13" spans="1:4" x14ac:dyDescent="0.25">
      <c r="A13">
        <v>2020</v>
      </c>
      <c r="B13">
        <v>5081478532.4046803</v>
      </c>
      <c r="C13" s="1">
        <f t="shared" si="0"/>
        <v>5.0814785324046801</v>
      </c>
      <c r="D13" s="1">
        <v>277.31993984536399</v>
      </c>
    </row>
    <row r="14" spans="1:4" x14ac:dyDescent="0.25">
      <c r="A14">
        <v>2021</v>
      </c>
      <c r="B14">
        <v>5080787693.57271</v>
      </c>
      <c r="C14" s="1">
        <f t="shared" si="0"/>
        <v>5.0807876935727103</v>
      </c>
      <c r="D14" s="1">
        <v>286.48738532658598</v>
      </c>
    </row>
    <row r="15" spans="1:4" x14ac:dyDescent="0.25">
      <c r="A15">
        <v>2022</v>
      </c>
      <c r="B15">
        <v>5071395979.3728905</v>
      </c>
      <c r="C15" s="1">
        <f t="shared" si="0"/>
        <v>5.0713959793728902</v>
      </c>
      <c r="D15" s="1">
        <v>321.741297719366</v>
      </c>
    </row>
    <row r="16" spans="1:4" x14ac:dyDescent="0.25">
      <c r="A16">
        <v>2023</v>
      </c>
      <c r="B16">
        <v>4779868590.2802296</v>
      </c>
      <c r="C16" s="1">
        <f t="shared" si="0"/>
        <v>4.7798685902802296</v>
      </c>
      <c r="D16" s="1">
        <v>324.23018420975001</v>
      </c>
    </row>
    <row r="17" spans="1:4" x14ac:dyDescent="0.25">
      <c r="A17">
        <v>2024</v>
      </c>
      <c r="B17">
        <v>4633866950.7055502</v>
      </c>
      <c r="C17" s="1">
        <f t="shared" si="0"/>
        <v>4.6338669507055501</v>
      </c>
      <c r="D17" s="1">
        <v>331.78120906224302</v>
      </c>
    </row>
    <row r="18" spans="1:4" x14ac:dyDescent="0.25">
      <c r="A18">
        <v>2025</v>
      </c>
      <c r="B18">
        <v>4578092885.0381403</v>
      </c>
      <c r="C18" s="1">
        <f t="shared" si="0"/>
        <v>4.5780928850381404</v>
      </c>
      <c r="D18" s="1">
        <v>314.903942415909</v>
      </c>
    </row>
    <row r="19" spans="1:4" x14ac:dyDescent="0.25">
      <c r="A19">
        <v>2026</v>
      </c>
      <c r="B19">
        <v>4697503436.3859396</v>
      </c>
      <c r="C19" s="1">
        <f t="shared" si="0"/>
        <v>4.69750343638594</v>
      </c>
      <c r="D19" s="1">
        <v>298.12004939242598</v>
      </c>
    </row>
    <row r="20" spans="1:4" x14ac:dyDescent="0.25">
      <c r="A20">
        <v>2027</v>
      </c>
      <c r="B20">
        <v>4770364455.7096796</v>
      </c>
      <c r="C20" s="1">
        <f t="shared" si="0"/>
        <v>4.7703644557096796</v>
      </c>
      <c r="D20" s="1">
        <v>294.79871859118498</v>
      </c>
    </row>
    <row r="21" spans="1:4" x14ac:dyDescent="0.25">
      <c r="A21">
        <v>2028</v>
      </c>
      <c r="B21">
        <v>4684249811.4561701</v>
      </c>
      <c r="C21" s="1">
        <f t="shared" si="0"/>
        <v>4.6842498114561701</v>
      </c>
      <c r="D21" s="1">
        <v>291.11987831154801</v>
      </c>
    </row>
    <row r="22" spans="1:4" x14ac:dyDescent="0.25">
      <c r="A22">
        <v>2029</v>
      </c>
      <c r="B22">
        <v>4795432632.1961298</v>
      </c>
      <c r="C22" s="1">
        <f t="shared" si="0"/>
        <v>4.79543263219613</v>
      </c>
      <c r="D22" s="1">
        <v>296.23950929430998</v>
      </c>
    </row>
    <row r="23" spans="1:4" x14ac:dyDescent="0.25">
      <c r="A23">
        <v>2030</v>
      </c>
      <c r="B23">
        <v>4912473688.3641796</v>
      </c>
      <c r="C23" s="1">
        <f t="shared" si="0"/>
        <v>4.9124736883641793</v>
      </c>
      <c r="D23" s="1">
        <v>300.905112909232</v>
      </c>
    </row>
    <row r="24" spans="1:4" x14ac:dyDescent="0.25">
      <c r="A24">
        <v>2031</v>
      </c>
      <c r="B24">
        <v>4941875820.22962</v>
      </c>
      <c r="C24" s="1">
        <f t="shared" si="0"/>
        <v>4.9418758202296198</v>
      </c>
      <c r="D24" s="1">
        <v>306.06215837396098</v>
      </c>
    </row>
    <row r="25" spans="1:4" x14ac:dyDescent="0.25">
      <c r="A25">
        <v>2032</v>
      </c>
      <c r="B25">
        <v>4953760941.5513601</v>
      </c>
      <c r="C25" s="1">
        <f t="shared" si="0"/>
        <v>4.9537609415513604</v>
      </c>
      <c r="D25" s="1">
        <v>309.93594154367298</v>
      </c>
    </row>
    <row r="26" spans="1:4" x14ac:dyDescent="0.25">
      <c r="A26">
        <v>2033</v>
      </c>
      <c r="B26">
        <v>6143442885.8185902</v>
      </c>
      <c r="C26" s="1">
        <f t="shared" si="0"/>
        <v>6.1434428858185903</v>
      </c>
      <c r="D26" s="1">
        <v>320.52121944434998</v>
      </c>
    </row>
    <row r="27" spans="1:4" x14ac:dyDescent="0.25">
      <c r="A27">
        <v>2034</v>
      </c>
      <c r="B27">
        <v>7017419619.0105104</v>
      </c>
      <c r="C27" s="1">
        <f t="shared" si="0"/>
        <v>7.0174196190105107</v>
      </c>
      <c r="D27" s="1">
        <v>329.49144529286798</v>
      </c>
    </row>
    <row r="28" spans="1:4" x14ac:dyDescent="0.25">
      <c r="A28">
        <v>2035</v>
      </c>
      <c r="B28">
        <v>10287579750.752701</v>
      </c>
      <c r="C28" s="1">
        <f t="shared" si="0"/>
        <v>10.2875797507527</v>
      </c>
      <c r="D28" s="1">
        <v>426.00956049975002</v>
      </c>
    </row>
    <row r="29" spans="1:4" x14ac:dyDescent="0.25">
      <c r="A29">
        <v>2036</v>
      </c>
      <c r="B29">
        <v>8801093954.9265404</v>
      </c>
      <c r="C29" s="1">
        <f t="shared" si="0"/>
        <v>8.8010939549265412</v>
      </c>
      <c r="D29" s="1">
        <v>353.30545320826201</v>
      </c>
    </row>
    <row r="30" spans="1:4" x14ac:dyDescent="0.25">
      <c r="A30">
        <v>2037</v>
      </c>
      <c r="B30">
        <v>10889877057.190001</v>
      </c>
      <c r="C30" s="1">
        <f t="shared" si="0"/>
        <v>10.889877057190001</v>
      </c>
      <c r="D30" s="1">
        <v>437.60631927936402</v>
      </c>
    </row>
    <row r="31" spans="1:4" x14ac:dyDescent="0.25">
      <c r="A31">
        <v>2038</v>
      </c>
      <c r="B31">
        <v>5226281816.5985003</v>
      </c>
      <c r="C31" s="1">
        <f t="shared" si="0"/>
        <v>5.2262818165985001</v>
      </c>
      <c r="D31" s="1">
        <v>330.79145516424802</v>
      </c>
    </row>
    <row r="32" spans="1:4" x14ac:dyDescent="0.25">
      <c r="A32">
        <v>2039</v>
      </c>
      <c r="B32">
        <v>5020433352.3856697</v>
      </c>
      <c r="C32" s="1">
        <f t="shared" si="0"/>
        <v>5.0204333523856697</v>
      </c>
      <c r="D32" s="1">
        <v>331.11209950710901</v>
      </c>
    </row>
    <row r="33" spans="1:4" x14ac:dyDescent="0.25">
      <c r="A33">
        <v>2040</v>
      </c>
      <c r="B33">
        <v>4945710950.1739197</v>
      </c>
      <c r="C33" s="1">
        <f t="shared" si="0"/>
        <v>4.94571095017392</v>
      </c>
      <c r="D33" s="1">
        <v>322.45556432298298</v>
      </c>
    </row>
    <row r="34" spans="1:4" x14ac:dyDescent="0.25">
      <c r="A34">
        <v>2041</v>
      </c>
      <c r="B34">
        <v>4942351943.3591404</v>
      </c>
      <c r="C34" s="1">
        <f t="shared" si="0"/>
        <v>4.9423519433591405</v>
      </c>
      <c r="D34" s="1">
        <v>323.57609984384999</v>
      </c>
    </row>
    <row r="35" spans="1:4" x14ac:dyDescent="0.25">
      <c r="A35">
        <v>2042</v>
      </c>
      <c r="B35">
        <v>4938357367.62043</v>
      </c>
      <c r="C35" s="1">
        <f t="shared" si="0"/>
        <v>4.93835736762043</v>
      </c>
      <c r="D35" s="1">
        <v>324.49759126201297</v>
      </c>
    </row>
    <row r="36" spans="1:4" x14ac:dyDescent="0.25">
      <c r="A36">
        <v>2043</v>
      </c>
      <c r="B36">
        <v>4914814595.1097202</v>
      </c>
      <c r="C36" s="1">
        <f t="shared" si="0"/>
        <v>4.9148145951097204</v>
      </c>
      <c r="D36" s="1">
        <v>321.20352147500199</v>
      </c>
    </row>
    <row r="37" spans="1:4" x14ac:dyDescent="0.25">
      <c r="A37">
        <v>2044</v>
      </c>
      <c r="B37">
        <v>4911967382.0948601</v>
      </c>
      <c r="C37" s="1">
        <f t="shared" si="0"/>
        <v>4.9119673820948604</v>
      </c>
      <c r="D37" s="1">
        <v>322.13980526875201</v>
      </c>
    </row>
    <row r="38" spans="1:4" x14ac:dyDescent="0.25">
      <c r="A38">
        <v>2045</v>
      </c>
      <c r="B38">
        <v>4908927929.7551498</v>
      </c>
      <c r="C38" s="1">
        <f t="shared" si="0"/>
        <v>4.9089279297551496</v>
      </c>
      <c r="D38" s="1">
        <v>323.24623994090501</v>
      </c>
    </row>
    <row r="39" spans="1:4" x14ac:dyDescent="0.25">
      <c r="A39">
        <v>2046</v>
      </c>
      <c r="B39">
        <v>4905031281.8165398</v>
      </c>
      <c r="C39" s="1">
        <f t="shared" si="0"/>
        <v>4.90503128181654</v>
      </c>
      <c r="D39" s="1">
        <v>324.17504577280101</v>
      </c>
    </row>
    <row r="40" spans="1:4" x14ac:dyDescent="0.25">
      <c r="A40">
        <v>2047</v>
      </c>
      <c r="B40">
        <v>4901182911.8345203</v>
      </c>
      <c r="C40" s="1">
        <f t="shared" si="0"/>
        <v>4.9011829118345203</v>
      </c>
      <c r="D40" s="1">
        <v>324.703447877136</v>
      </c>
    </row>
    <row r="41" spans="1:4" x14ac:dyDescent="0.25">
      <c r="A41">
        <v>2048</v>
      </c>
      <c r="B41">
        <v>4883392228.4829102</v>
      </c>
      <c r="C41" s="1">
        <f t="shared" si="0"/>
        <v>4.8833922284829105</v>
      </c>
      <c r="D41" s="1">
        <v>324.49231077378801</v>
      </c>
    </row>
    <row r="42" spans="1:4" x14ac:dyDescent="0.25">
      <c r="A42">
        <v>2049</v>
      </c>
      <c r="B42">
        <v>4861553274.27281</v>
      </c>
      <c r="C42" s="1">
        <f t="shared" si="0"/>
        <v>4.8615532742728096</v>
      </c>
      <c r="D42" s="1">
        <v>324.06589480523002</v>
      </c>
    </row>
    <row r="43" spans="1:4" x14ac:dyDescent="0.25">
      <c r="A43">
        <v>2050</v>
      </c>
      <c r="B43">
        <v>4891561822.8254099</v>
      </c>
      <c r="C43" s="1">
        <f t="shared" si="0"/>
        <v>4.8915618228254099</v>
      </c>
      <c r="D43" s="1">
        <v>328.50117942853501</v>
      </c>
    </row>
    <row r="45" spans="1:4" x14ac:dyDescent="0.25">
      <c r="A45" t="s">
        <v>26</v>
      </c>
      <c r="B45" s="1">
        <f>AVERAGE(B31:B43)</f>
        <v>4942428219.71766</v>
      </c>
      <c r="C45" s="1">
        <f>AVERAGE(C20:C43)</f>
        <v>5.6853807280639614</v>
      </c>
      <c r="D45" s="1">
        <f>AVERAGE(D20:D30)</f>
        <v>333.27230152259114</v>
      </c>
    </row>
    <row r="46" spans="1:4" x14ac:dyDescent="0.25">
      <c r="C46" s="1"/>
    </row>
    <row r="47" spans="1:4" x14ac:dyDescent="0.25">
      <c r="C47" s="1"/>
    </row>
    <row r="48" spans="1:4" x14ac:dyDescent="0.25">
      <c r="C4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Parameters</vt:lpstr>
      <vt:lpstr>Installed Power 2009 - 2021</vt:lpstr>
      <vt:lpstr>Reference Run</vt:lpstr>
      <vt:lpstr>Crisis Run</vt:lpstr>
      <vt:lpstr>Governmental Secureties</vt:lpstr>
      <vt:lpstr>Secureties Renewables</vt:lpstr>
      <vt:lpstr>Maximum Invest All Agents</vt:lpstr>
      <vt:lpstr>Maximum Invest Renewables</vt:lpstr>
      <vt:lpstr>Funding Renewables</vt:lpstr>
      <vt:lpstr>Funding Renewable and Gas CC</vt:lpstr>
      <vt:lpstr>Increased Storage</vt:lpstr>
      <vt:lpstr>Increased Storage 2</vt:lpstr>
      <vt:lpstr>Decreased Demand 20%</vt:lpstr>
      <vt:lpstr>Decreased Demand 10%</vt:lpstr>
      <vt:lpstr>Decreased Demand 5%</vt:lpstr>
      <vt:lpstr>Increased Lifetime</vt:lpstr>
      <vt:lpstr>Evaluation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Schell</dc:creator>
  <cp:lastModifiedBy>Tim Schell (tschell)</cp:lastModifiedBy>
  <dcterms:created xsi:type="dcterms:W3CDTF">2015-06-05T18:19:34Z</dcterms:created>
  <dcterms:modified xsi:type="dcterms:W3CDTF">2024-08-15T08:46:25Z</dcterms:modified>
</cp:coreProperties>
</file>