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bookViews>
    <workbookView xWindow="0" yWindow="0" windowWidth="28800" windowHeight="12435"/>
  </bookViews>
  <sheets>
    <sheet name="Punt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28" i="1" l="1"/>
  <c r="J27" i="1"/>
  <c r="J37" i="1" l="1"/>
  <c r="J38" i="1"/>
  <c r="J39" i="1"/>
  <c r="J40" i="1"/>
  <c r="J36" i="1"/>
  <c r="J20" i="1"/>
  <c r="J21" i="1"/>
  <c r="J22" i="1"/>
  <c r="J23" i="1"/>
  <c r="J19" i="1"/>
  <c r="J156" i="1" l="1"/>
  <c r="J155" i="1"/>
  <c r="J154" i="1"/>
  <c r="J153" i="1"/>
  <c r="J161" i="1"/>
  <c r="J164" i="1"/>
  <c r="J163" i="1"/>
  <c r="J162" i="1"/>
  <c r="J168" i="1"/>
  <c r="J171" i="1"/>
  <c r="J170" i="1"/>
  <c r="J169" i="1"/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36" i="1"/>
  <c r="G128" i="1"/>
  <c r="G129" i="1"/>
  <c r="G130" i="1"/>
  <c r="G131" i="1"/>
  <c r="G132" i="1"/>
  <c r="G127" i="1"/>
  <c r="G121" i="1"/>
  <c r="G122" i="1"/>
  <c r="G123" i="1"/>
  <c r="G120" i="1"/>
  <c r="J116" i="1"/>
  <c r="J115" i="1"/>
  <c r="J114" i="1"/>
  <c r="J113" i="1"/>
  <c r="J107" i="1"/>
  <c r="J108" i="1"/>
  <c r="J109" i="1"/>
  <c r="J110" i="1"/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82" i="1"/>
  <c r="G82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8" i="1"/>
  <c r="J14" i="1"/>
  <c r="J15" i="1"/>
  <c r="J13" i="1"/>
  <c r="Q12" i="1" l="1"/>
  <c r="I190" i="1"/>
  <c r="G190" i="1"/>
  <c r="I187" i="1"/>
  <c r="G187" i="1"/>
  <c r="M175" i="1"/>
  <c r="I193" i="1" s="1"/>
  <c r="Q171" i="1"/>
  <c r="Q170" i="1"/>
  <c r="Q169" i="1"/>
  <c r="Q168" i="1"/>
  <c r="Q164" i="1"/>
  <c r="Q163" i="1"/>
  <c r="Q162" i="1"/>
  <c r="Q161" i="1"/>
  <c r="Q156" i="1"/>
  <c r="Q155" i="1"/>
  <c r="Q154" i="1"/>
  <c r="Q153" i="1"/>
  <c r="Q116" i="1"/>
  <c r="Q115" i="1"/>
  <c r="Q114" i="1"/>
  <c r="Q113" i="1"/>
  <c r="Q110" i="1"/>
  <c r="Q109" i="1"/>
  <c r="Q108" i="1"/>
  <c r="Q107" i="1"/>
  <c r="M48" i="1"/>
  <c r="I184" i="1" s="1"/>
  <c r="Q40" i="1"/>
  <c r="Q39" i="1"/>
  <c r="Q38" i="1"/>
  <c r="Q37" i="1"/>
  <c r="Q36" i="1"/>
  <c r="Q28" i="1"/>
  <c r="Q27" i="1"/>
  <c r="Q23" i="1"/>
  <c r="Q22" i="1"/>
  <c r="Q21" i="1"/>
  <c r="Q20" i="1"/>
  <c r="Q19" i="1"/>
  <c r="Q15" i="1"/>
  <c r="Q14" i="1"/>
  <c r="Q13" i="1"/>
  <c r="L27" i="1" l="1"/>
  <c r="L162" i="1"/>
  <c r="L108" i="1"/>
  <c r="L114" i="1"/>
  <c r="L154" i="1"/>
  <c r="L169" i="1"/>
  <c r="I196" i="1"/>
  <c r="L21" i="1"/>
  <c r="L37" i="1"/>
  <c r="Q16" i="1"/>
  <c r="L13" i="1" s="1"/>
  <c r="J175" i="1" l="1"/>
  <c r="G193" i="1" s="1"/>
  <c r="J48" i="1"/>
  <c r="G184" i="1" s="1"/>
  <c r="G196" i="1" l="1"/>
</calcChain>
</file>

<file path=xl/sharedStrings.xml><?xml version="1.0" encoding="utf-8"?>
<sst xmlns="http://schemas.openxmlformats.org/spreadsheetml/2006/main" count="143" uniqueCount="104">
  <si>
    <t>Teamnaam:</t>
  </si>
  <si>
    <t>Smaak</t>
  </si>
  <si>
    <t>Geur</t>
  </si>
  <si>
    <t>Visuele Aspecten</t>
  </si>
  <si>
    <t>Presentatie</t>
  </si>
  <si>
    <t>Correct</t>
  </si>
  <si>
    <t>Niet correct: Fles</t>
  </si>
  <si>
    <t>Niet correct: Vulhoogte</t>
  </si>
  <si>
    <t>Niet correct: Uiterlijke kenmerken</t>
  </si>
  <si>
    <t>Koolzuur</t>
  </si>
  <si>
    <t>Geen</t>
  </si>
  <si>
    <t>weinig</t>
  </si>
  <si>
    <t>Overschuimend</t>
  </si>
  <si>
    <t>Spuitend</t>
  </si>
  <si>
    <t>Helderheid</t>
  </si>
  <si>
    <t xml:space="preserve">Correct volgens type </t>
  </si>
  <si>
    <t>Niet Correct</t>
  </si>
  <si>
    <t xml:space="preserve">Extra info: </t>
  </si>
  <si>
    <t>Schuimkraag</t>
  </si>
  <si>
    <t>Stabiel blijvend</t>
  </si>
  <si>
    <t>Langzaam Inzakkend tot blijvend laagje</t>
  </si>
  <si>
    <t>Neerslaand</t>
  </si>
  <si>
    <t>Cola-achtig</t>
  </si>
  <si>
    <t>Geen schuim</t>
  </si>
  <si>
    <t>Subtotaal</t>
  </si>
  <si>
    <t>Geur- &amp; smaakassocoaties</t>
  </si>
  <si>
    <t>Waarneembaar - neutraal</t>
  </si>
  <si>
    <t>Zwak</t>
  </si>
  <si>
    <t>Matig</t>
  </si>
  <si>
    <t>Sterk</t>
  </si>
  <si>
    <t>NVT</t>
  </si>
  <si>
    <t>Aardbei / framboos / abrikoos</t>
  </si>
  <si>
    <t>Ananas / banaan / peer / meloen</t>
  </si>
  <si>
    <t>Appel / citrus / kers</t>
  </si>
  <si>
    <t>Bos / vlier / zwarte bessen</t>
  </si>
  <si>
    <t>Caramel / stroop / drop</t>
  </si>
  <si>
    <t>Fruitig (esters)</t>
  </si>
  <si>
    <t>Gebrand</t>
  </si>
  <si>
    <t>Gember / kaneel / gagel</t>
  </si>
  <si>
    <t>Gistachtig</t>
  </si>
  <si>
    <t>Hogere alcoholen</t>
  </si>
  <si>
    <t>Hoppig / bitter</t>
  </si>
  <si>
    <t>Koriander / komijn</t>
  </si>
  <si>
    <t>Kruidig / bloemenachtig</t>
  </si>
  <si>
    <t>Kummel / kruidnagel</t>
  </si>
  <si>
    <t>Melkzuur / citroensap</t>
  </si>
  <si>
    <t>Moutig / gerst / tarwe / graan</t>
  </si>
  <si>
    <t>Sherry / porto / vanille</t>
  </si>
  <si>
    <t>Zoethout / anijs</t>
  </si>
  <si>
    <t>Zoetig / honing / kandij</t>
  </si>
  <si>
    <t>Zoutig</t>
  </si>
  <si>
    <t xml:space="preserve">Andere: </t>
  </si>
  <si>
    <t>Afwijkingen -  Fouten - Speciaal</t>
  </si>
  <si>
    <t>Acetaldehyde / groene appels</t>
  </si>
  <si>
    <t>Azijnzuur</t>
  </si>
  <si>
    <t>Boter / olie / zeepachtig</t>
  </si>
  <si>
    <t>Branderig / rokerig</t>
  </si>
  <si>
    <t>Chloor</t>
  </si>
  <si>
    <t>Dms / suiker / gekookte groenten</t>
  </si>
  <si>
    <t>Fenolen / medicinaal / verband</t>
  </si>
  <si>
    <t>Geoxideerd / kartonachtig / muf</t>
  </si>
  <si>
    <t>Grasachtig / nootachtig</t>
  </si>
  <si>
    <t>Lichtsmaak</t>
  </si>
  <si>
    <t>Metaalachtig</t>
  </si>
  <si>
    <t>Oplosmiddel (ethylacetaat)</t>
  </si>
  <si>
    <t>Schimmelachtig</t>
  </si>
  <si>
    <t>Wort /harsachtig</t>
  </si>
  <si>
    <t>Zwavelig / sulfiet</t>
  </si>
  <si>
    <t>Doordrinkbaarheid</t>
  </si>
  <si>
    <t>Goed</t>
  </si>
  <si>
    <t>Redelijk</t>
  </si>
  <si>
    <t>Slecht</t>
  </si>
  <si>
    <t>Balans</t>
  </si>
  <si>
    <t>Basissmaak</t>
  </si>
  <si>
    <t>Bitter</t>
  </si>
  <si>
    <t>Zoet</t>
  </si>
  <si>
    <t>Zuur</t>
  </si>
  <si>
    <t>Zout</t>
  </si>
  <si>
    <t>Mondgevoel</t>
  </si>
  <si>
    <t>Droog</t>
  </si>
  <si>
    <t>Plakkerig / mondklevend</t>
  </si>
  <si>
    <t>Samentrekkend / wrang</t>
  </si>
  <si>
    <t>Vettig</t>
  </si>
  <si>
    <t>Nasmaak</t>
  </si>
  <si>
    <t>Alcohol (verwarmend)</t>
  </si>
  <si>
    <t>Bitter / hoppig</t>
  </si>
  <si>
    <t>Branderig</t>
  </si>
  <si>
    <t>Caramelachtig</t>
  </si>
  <si>
    <t>Dropachtig</t>
  </si>
  <si>
    <t>Fruitig</t>
  </si>
  <si>
    <t>Kruidig</t>
  </si>
  <si>
    <t>Medicinaal</t>
  </si>
  <si>
    <t>Zoetig / moutig</t>
  </si>
  <si>
    <t>Creativiteit</t>
  </si>
  <si>
    <t>Complexiteit</t>
  </si>
  <si>
    <t>Voldoet aan opgegeven type</t>
  </si>
  <si>
    <t>Subtotaal 1</t>
  </si>
  <si>
    <t>Subtotaal 2 (Geur)</t>
  </si>
  <si>
    <t>Subtotaal 2 (Smaak)</t>
  </si>
  <si>
    <t>Subtotaal 3</t>
  </si>
  <si>
    <t>Totaal</t>
  </si>
  <si>
    <t>Totaal berekening</t>
  </si>
  <si>
    <t>Gegevens</t>
  </si>
  <si>
    <t>Biernaam: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</si>
</sst>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2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1" fillId="3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4" borderId="0" xfId="0" applyFont="1" applyFill="1" applyBorder="1" applyAlignment="1">
      <alignment horizontal="left"/>
    </xf>
    <xf numFmtId="0" fontId="0" fillId="0" borderId="1" xfId="0" applyFill="1" applyBorder="1"/>
    <xf numFmtId="0" fontId="1" fillId="2" borderId="0" xfId="0" applyFont="1" applyFill="1" applyBorder="1" applyAlignment="1"/>
    <xf numFmtId="0" fontId="1" fillId="7" borderId="17" xfId="0" applyFont="1" applyFill="1" applyBorder="1" applyAlignment="1">
      <alignment horizontal="left"/>
    </xf>
    <xf numFmtId="0" fontId="1" fillId="7" borderId="16" xfId="0" applyFont="1" applyFill="1" applyBorder="1" applyAlignment="1">
      <alignment horizontal="left"/>
    </xf>
    <xf numFmtId="0" fontId="1" fillId="7" borderId="18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10" xfId="0" applyFill="1" applyBorder="1" applyAlignment="1"/>
    <xf numFmtId="0" fontId="0" fillId="0" borderId="0" xfId="0" applyAlignment="1"/>
    <xf numFmtId="0" fontId="0" fillId="0" borderId="0" xfId="0"/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3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Standaard" xfId="0" builtinId="0"/>
  </cellStyles>
  <dxfs count="1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9"/>
  <sheetViews>
    <sheetView tabSelected="1" zoomScale="70" zoomScaleNormal="70" workbookViewId="0">
      <selection activeCell="T175" sqref="T175"/>
    </sheetView>
  </sheetViews>
  <sheetFormatPr defaultRowHeight="15" x14ac:dyDescent="0.25"/>
  <cols>
    <col min="1" max="1" width="11.28515625" bestFit="1" customWidth="1"/>
    <col min="2" max="2" width="21.5703125" customWidth="1"/>
    <col min="3" max="3" width="15.7109375" customWidth="1"/>
    <col min="4" max="4" width="14.42578125" customWidth="1"/>
    <col min="16" max="16" width="8.5703125" customWidth="1"/>
    <col min="17" max="17" width="17.28515625" customWidth="1"/>
    <col min="18" max="18" width="18.42578125" customWidth="1"/>
  </cols>
  <sheetData>
    <row r="2" spans="2:18" x14ac:dyDescent="0.25">
      <c r="B2" s="48" t="s">
        <v>102</v>
      </c>
      <c r="C2" s="49"/>
      <c r="D2" s="49"/>
      <c r="E2" s="49"/>
      <c r="F2" s="49"/>
      <c r="G2" s="3"/>
      <c r="H2" s="4"/>
      <c r="I2" s="4"/>
      <c r="J2" s="3"/>
      <c r="K2" s="4"/>
      <c r="L2" s="4"/>
      <c r="M2" s="4"/>
      <c r="N2" s="4"/>
      <c r="O2" s="4"/>
      <c r="P2" s="5"/>
    </row>
    <row r="3" spans="2:18" x14ac:dyDescent="0.25">
      <c r="B3" s="16"/>
      <c r="C3" s="12"/>
      <c r="D3" s="12"/>
      <c r="E3" s="12"/>
      <c r="F3" s="12"/>
      <c r="G3" s="12"/>
      <c r="H3" s="12"/>
      <c r="I3" s="12"/>
      <c r="J3" s="12"/>
      <c r="K3" s="17"/>
      <c r="L3" s="12"/>
      <c r="M3" s="12"/>
      <c r="N3" s="12"/>
      <c r="O3" s="12"/>
      <c r="P3" s="14"/>
    </row>
    <row r="4" spans="2:18" x14ac:dyDescent="0.25">
      <c r="B4" s="16" t="s">
        <v>0</v>
      </c>
      <c r="C4" s="12"/>
      <c r="D4" s="12"/>
      <c r="E4" s="12"/>
      <c r="F4" s="12"/>
      <c r="G4" s="12"/>
      <c r="H4" s="12"/>
      <c r="I4" s="12"/>
      <c r="J4" s="12"/>
      <c r="K4" s="17"/>
      <c r="L4" s="12"/>
      <c r="M4" s="12"/>
      <c r="N4" s="12"/>
      <c r="O4" s="12"/>
      <c r="P4" s="14"/>
    </row>
    <row r="5" spans="2:18" x14ac:dyDescent="0.25">
      <c r="B5" s="16" t="s">
        <v>103</v>
      </c>
      <c r="C5" s="12"/>
      <c r="E5" s="43"/>
      <c r="F5" s="12"/>
      <c r="G5" s="43"/>
      <c r="H5" s="43"/>
      <c r="I5" s="43"/>
      <c r="J5" s="43"/>
      <c r="K5" s="43"/>
      <c r="L5" s="43"/>
      <c r="M5" s="43"/>
      <c r="N5" s="43"/>
      <c r="O5" s="12"/>
      <c r="P5" s="14"/>
    </row>
    <row r="6" spans="2:18" x14ac:dyDescent="0.25">
      <c r="B6" s="16"/>
      <c r="C6" s="12"/>
      <c r="D6" s="12"/>
      <c r="E6" s="43"/>
      <c r="F6" s="43"/>
      <c r="G6" s="43"/>
      <c r="H6" s="43"/>
      <c r="I6" s="43"/>
      <c r="J6" s="43"/>
      <c r="K6" s="43"/>
      <c r="L6" s="43"/>
      <c r="M6" s="43"/>
      <c r="N6" s="43"/>
      <c r="O6" s="12"/>
      <c r="P6" s="14"/>
    </row>
    <row r="7" spans="2:18" ht="15.75" thickBot="1" x14ac:dyDescent="0.3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</row>
    <row r="9" spans="2:18" x14ac:dyDescent="0.25">
      <c r="B9" s="123" t="s">
        <v>3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5"/>
      <c r="Q9" s="1"/>
      <c r="R9" s="2"/>
    </row>
    <row r="10" spans="2:18" x14ac:dyDescent="0.25">
      <c r="B10" s="48" t="s">
        <v>4</v>
      </c>
      <c r="C10" s="49"/>
      <c r="D10" s="49"/>
      <c r="E10" s="49"/>
      <c r="F10" s="49"/>
      <c r="G10" s="3"/>
      <c r="H10" s="4"/>
      <c r="I10" s="4"/>
      <c r="J10" s="3"/>
      <c r="K10" s="4"/>
      <c r="L10" s="4"/>
      <c r="M10" s="4"/>
      <c r="N10" s="4"/>
      <c r="O10" s="4"/>
      <c r="P10" s="5"/>
      <c r="Q10" s="1"/>
      <c r="R10" s="2"/>
    </row>
    <row r="11" spans="2:18" ht="15.75" thickBot="1" x14ac:dyDescent="0.3">
      <c r="B11" s="6"/>
      <c r="C11" s="7"/>
      <c r="D11" s="7"/>
      <c r="E11" s="7"/>
      <c r="F11" s="7"/>
      <c r="G11" s="8"/>
      <c r="H11" s="9"/>
      <c r="I11" s="9"/>
      <c r="J11" s="8"/>
      <c r="K11" s="9"/>
      <c r="L11" s="9"/>
      <c r="M11" s="9"/>
      <c r="N11" s="9"/>
      <c r="O11" s="9"/>
      <c r="P11" s="10"/>
      <c r="Q11" s="1"/>
      <c r="R11" s="2"/>
    </row>
    <row r="12" spans="2:18" ht="15.75" thickBot="1" x14ac:dyDescent="0.3">
      <c r="B12" s="121" t="s">
        <v>5</v>
      </c>
      <c r="C12" s="50"/>
      <c r="D12" s="50"/>
      <c r="E12" s="50"/>
      <c r="F12" s="11"/>
      <c r="G12" s="12"/>
      <c r="H12" s="12"/>
      <c r="I12" s="12"/>
      <c r="J12" s="13" t="str">
        <f>IF(AND(J13="",J14="",J15=""),"x","")</f>
        <v>x</v>
      </c>
      <c r="K12" s="12"/>
      <c r="L12" s="12"/>
      <c r="M12" s="12"/>
      <c r="N12" s="12"/>
      <c r="O12" s="12"/>
      <c r="P12" s="14"/>
      <c r="Q12" s="15">
        <f>IF(J12="x",3,0)</f>
        <v>3</v>
      </c>
      <c r="R12" s="2">
        <v>3</v>
      </c>
    </row>
    <row r="13" spans="2:18" ht="15.75" customHeight="1" thickBot="1" x14ac:dyDescent="0.3">
      <c r="B13" s="121" t="s">
        <v>6</v>
      </c>
      <c r="C13" s="50"/>
      <c r="D13" s="50"/>
      <c r="E13" s="50"/>
      <c r="F13" s="11"/>
      <c r="G13" s="12"/>
      <c r="H13" s="12"/>
      <c r="I13" s="12"/>
      <c r="J13" s="13" t="str">
        <f>IF(S13=1,"x","")</f>
        <v/>
      </c>
      <c r="K13" s="12"/>
      <c r="L13" s="52">
        <f>IF(Q16&lt;3,Q16,0)+Q12</f>
        <v>3</v>
      </c>
      <c r="M13" s="52">
        <v>3</v>
      </c>
      <c r="N13" s="12"/>
      <c r="O13" s="12"/>
      <c r="P13" s="14"/>
      <c r="Q13" s="1">
        <f>IF(J13="x",1,0)</f>
        <v>0</v>
      </c>
      <c r="R13" s="2">
        <v>-1</v>
      </c>
    </row>
    <row r="14" spans="2:18" ht="15.75" customHeight="1" thickBot="1" x14ac:dyDescent="0.3">
      <c r="B14" s="121" t="s">
        <v>7</v>
      </c>
      <c r="C14" s="50"/>
      <c r="D14" s="50"/>
      <c r="E14" s="50"/>
      <c r="F14" s="11"/>
      <c r="G14" s="12"/>
      <c r="H14" s="12"/>
      <c r="I14" s="12"/>
      <c r="J14" s="13" t="str">
        <f t="shared" ref="J14:J15" si="0">IF(S14=1,"x","")</f>
        <v/>
      </c>
      <c r="K14" s="12"/>
      <c r="L14" s="53"/>
      <c r="M14" s="53"/>
      <c r="N14" s="12"/>
      <c r="O14" s="12"/>
      <c r="P14" s="14"/>
      <c r="Q14" s="1">
        <f>IF(J14="x",1,0)</f>
        <v>0</v>
      </c>
      <c r="R14" s="2">
        <v>-1</v>
      </c>
    </row>
    <row r="15" spans="2:18" ht="15.75" thickBot="1" x14ac:dyDescent="0.3">
      <c r="B15" s="121" t="s">
        <v>8</v>
      </c>
      <c r="C15" s="50"/>
      <c r="D15" s="50"/>
      <c r="E15" s="50"/>
      <c r="F15" s="11"/>
      <c r="G15" s="12"/>
      <c r="H15" s="12"/>
      <c r="I15" s="12"/>
      <c r="J15" s="13" t="str">
        <f t="shared" si="0"/>
        <v/>
      </c>
      <c r="K15" s="12"/>
      <c r="L15" s="12"/>
      <c r="M15" s="12"/>
      <c r="N15" s="12"/>
      <c r="O15" s="12"/>
      <c r="P15" s="14"/>
      <c r="Q15" s="1">
        <f>IF(J15="x",1,0)</f>
        <v>0</v>
      </c>
      <c r="R15" s="2">
        <v>-1</v>
      </c>
    </row>
    <row r="16" spans="2:18" x14ac:dyDescent="0.25">
      <c r="B16" s="16"/>
      <c r="C16" s="12"/>
      <c r="D16" s="12"/>
      <c r="E16" s="12"/>
      <c r="F16" s="12"/>
      <c r="G16" s="12"/>
      <c r="H16" s="12"/>
      <c r="I16" s="12"/>
      <c r="J16" s="12"/>
      <c r="K16" s="17"/>
      <c r="L16" s="12"/>
      <c r="M16" s="12"/>
      <c r="N16" s="12"/>
      <c r="O16" s="12"/>
      <c r="P16" s="14"/>
      <c r="Q16" s="15">
        <f>3-SUM(Q13:Q15)</f>
        <v>3</v>
      </c>
      <c r="R16" s="2"/>
    </row>
    <row r="17" spans="2:18" x14ac:dyDescent="0.25">
      <c r="B17" s="48" t="s">
        <v>9</v>
      </c>
      <c r="C17" s="49"/>
      <c r="D17" s="49"/>
      <c r="E17" s="49"/>
      <c r="F17" s="49"/>
      <c r="G17" s="3"/>
      <c r="H17" s="4"/>
      <c r="I17" s="4"/>
      <c r="J17" s="3"/>
      <c r="K17" s="4"/>
      <c r="L17" s="4"/>
      <c r="M17" s="4"/>
      <c r="N17" s="4"/>
      <c r="O17" s="4"/>
      <c r="P17" s="5"/>
      <c r="Q17" s="1"/>
      <c r="R17" s="2"/>
    </row>
    <row r="18" spans="2:18" ht="15.75" thickBot="1" x14ac:dyDescent="0.3">
      <c r="B18" s="6"/>
      <c r="C18" s="7"/>
      <c r="D18" s="7"/>
      <c r="E18" s="7"/>
      <c r="F18" s="7"/>
      <c r="G18" s="8"/>
      <c r="H18" s="9"/>
      <c r="I18" s="9"/>
      <c r="J18" s="8"/>
      <c r="K18" s="9"/>
      <c r="L18" s="9"/>
      <c r="M18" s="9"/>
      <c r="N18" s="9"/>
      <c r="O18" s="9"/>
      <c r="P18" s="10"/>
      <c r="Q18" s="1"/>
      <c r="R18" s="2"/>
    </row>
    <row r="19" spans="2:18" ht="15.75" thickBot="1" x14ac:dyDescent="0.3">
      <c r="B19" s="121" t="s">
        <v>10</v>
      </c>
      <c r="C19" s="50"/>
      <c r="D19" s="50"/>
      <c r="E19" s="50"/>
      <c r="F19" s="12"/>
      <c r="G19" s="12"/>
      <c r="H19" s="12"/>
      <c r="I19" s="12"/>
      <c r="J19" s="13" t="str">
        <f>IF(S19=1,"x","")</f>
        <v/>
      </c>
      <c r="K19" s="12"/>
      <c r="L19" s="12"/>
      <c r="M19" s="12"/>
      <c r="N19" s="12"/>
      <c r="O19" s="12"/>
      <c r="P19" s="14"/>
      <c r="Q19" s="1">
        <f>IF(J19="x",0,0)</f>
        <v>0</v>
      </c>
      <c r="R19" s="2">
        <v>0</v>
      </c>
    </row>
    <row r="20" spans="2:18" ht="15.75" thickBot="1" x14ac:dyDescent="0.3">
      <c r="B20" s="121" t="s">
        <v>11</v>
      </c>
      <c r="C20" s="50"/>
      <c r="D20" s="50"/>
      <c r="E20" s="50"/>
      <c r="F20" s="12"/>
      <c r="G20" s="12"/>
      <c r="H20" s="12"/>
      <c r="I20" s="12"/>
      <c r="J20" s="13" t="str">
        <f t="shared" ref="J20:J23" si="1">IF(S20=1,"x","")</f>
        <v/>
      </c>
      <c r="K20" s="12"/>
      <c r="L20" s="12"/>
      <c r="M20" s="12"/>
      <c r="N20" s="12"/>
      <c r="O20" s="12"/>
      <c r="P20" s="14"/>
      <c r="Q20" s="1">
        <f>IF(J20="x",1,0)</f>
        <v>0</v>
      </c>
      <c r="R20" s="2">
        <v>1</v>
      </c>
    </row>
    <row r="21" spans="2:18" ht="15.75" thickBot="1" x14ac:dyDescent="0.3">
      <c r="B21" s="121" t="s">
        <v>5</v>
      </c>
      <c r="C21" s="50"/>
      <c r="D21" s="50"/>
      <c r="E21" s="50"/>
      <c r="F21" s="12"/>
      <c r="G21" s="12"/>
      <c r="H21" s="12"/>
      <c r="I21" s="12"/>
      <c r="J21" s="13" t="str">
        <f t="shared" si="1"/>
        <v/>
      </c>
      <c r="K21" s="12"/>
      <c r="L21" s="52">
        <f>SUM(Q19:Q23)</f>
        <v>0</v>
      </c>
      <c r="M21" s="52">
        <v>2</v>
      </c>
      <c r="N21" s="12"/>
      <c r="O21" s="12"/>
      <c r="P21" s="14"/>
      <c r="Q21" s="1">
        <f>IF(J21="x",2,0)</f>
        <v>0</v>
      </c>
      <c r="R21" s="2">
        <v>2</v>
      </c>
    </row>
    <row r="22" spans="2:18" ht="15.75" thickBot="1" x14ac:dyDescent="0.3">
      <c r="B22" s="121" t="s">
        <v>12</v>
      </c>
      <c r="C22" s="50"/>
      <c r="D22" s="50"/>
      <c r="E22" s="50"/>
      <c r="F22" s="12"/>
      <c r="G22" s="12"/>
      <c r="H22" s="12"/>
      <c r="I22" s="12"/>
      <c r="J22" s="13" t="str">
        <f t="shared" si="1"/>
        <v/>
      </c>
      <c r="K22" s="12"/>
      <c r="L22" s="53"/>
      <c r="M22" s="53"/>
      <c r="N22" s="12"/>
      <c r="O22" s="12"/>
      <c r="P22" s="14"/>
      <c r="Q22" s="1">
        <f>IF(J22="x",1,0)</f>
        <v>0</v>
      </c>
      <c r="R22" s="2">
        <v>1</v>
      </c>
    </row>
    <row r="23" spans="2:18" ht="15.75" thickBot="1" x14ac:dyDescent="0.3">
      <c r="B23" s="121" t="s">
        <v>13</v>
      </c>
      <c r="C23" s="50"/>
      <c r="D23" s="50"/>
      <c r="E23" s="50"/>
      <c r="F23" s="12"/>
      <c r="G23" s="12"/>
      <c r="H23" s="12"/>
      <c r="I23" s="12"/>
      <c r="J23" s="13" t="str">
        <f t="shared" si="1"/>
        <v/>
      </c>
      <c r="K23" s="12"/>
      <c r="L23" s="12"/>
      <c r="M23" s="12"/>
      <c r="N23" s="12"/>
      <c r="O23" s="12"/>
      <c r="P23" s="14"/>
      <c r="Q23" s="1">
        <f>IF(J23="x",0,0)</f>
        <v>0</v>
      </c>
      <c r="R23" s="2">
        <v>2</v>
      </c>
    </row>
    <row r="24" spans="2:18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"/>
      <c r="Q24" s="1"/>
      <c r="R24" s="2"/>
    </row>
    <row r="25" spans="2:18" x14ac:dyDescent="0.25">
      <c r="B25" s="48" t="s">
        <v>14</v>
      </c>
      <c r="C25" s="49"/>
      <c r="D25" s="49"/>
      <c r="E25" s="49"/>
      <c r="F25" s="49"/>
      <c r="G25" s="3"/>
      <c r="H25" s="4"/>
      <c r="I25" s="4"/>
      <c r="J25" s="3"/>
      <c r="K25" s="4"/>
      <c r="L25" s="4"/>
      <c r="M25" s="4"/>
      <c r="N25" s="4"/>
      <c r="O25" s="4"/>
      <c r="P25" s="5"/>
      <c r="Q25" s="1"/>
      <c r="R25" s="2"/>
    </row>
    <row r="26" spans="2:18" ht="15.75" thickBot="1" x14ac:dyDescent="0.3">
      <c r="B26" s="6"/>
      <c r="C26" s="7"/>
      <c r="D26" s="7"/>
      <c r="E26" s="7"/>
      <c r="F26" s="7"/>
      <c r="G26" s="8"/>
      <c r="H26" s="9"/>
      <c r="I26" s="9"/>
      <c r="J26" s="8"/>
      <c r="K26" s="9"/>
      <c r="L26" s="9"/>
      <c r="M26" s="9"/>
      <c r="N26" s="9"/>
      <c r="O26" s="9"/>
      <c r="P26" s="10"/>
      <c r="Q26" s="1"/>
      <c r="R26" s="2"/>
    </row>
    <row r="27" spans="2:18" ht="15.75" thickBot="1" x14ac:dyDescent="0.3">
      <c r="B27" s="121" t="s">
        <v>15</v>
      </c>
      <c r="C27" s="50"/>
      <c r="D27" s="50"/>
      <c r="E27" s="50"/>
      <c r="F27" s="12"/>
      <c r="G27" s="12"/>
      <c r="H27" s="12"/>
      <c r="I27" s="12"/>
      <c r="J27" s="13" t="str">
        <f>IF(S27=1,"x","")</f>
        <v/>
      </c>
      <c r="K27" s="12"/>
      <c r="L27" s="52">
        <f>SUM(Q27:Q28)</f>
        <v>0</v>
      </c>
      <c r="M27" s="52">
        <v>2</v>
      </c>
      <c r="N27" s="12"/>
      <c r="O27" s="12"/>
      <c r="P27" s="14"/>
      <c r="Q27" s="1">
        <f>IF(J27="x",2,0)</f>
        <v>0</v>
      </c>
      <c r="R27" s="2">
        <v>2</v>
      </c>
    </row>
    <row r="28" spans="2:18" ht="15.75" thickBot="1" x14ac:dyDescent="0.3">
      <c r="B28" s="121" t="s">
        <v>16</v>
      </c>
      <c r="C28" s="50"/>
      <c r="D28" s="50"/>
      <c r="E28" s="50"/>
      <c r="F28" s="12"/>
      <c r="G28" s="12"/>
      <c r="H28" s="12"/>
      <c r="I28" s="12"/>
      <c r="J28" s="13" t="str">
        <f>IF(S27=0,"x","")</f>
        <v>x</v>
      </c>
      <c r="K28" s="12"/>
      <c r="L28" s="53"/>
      <c r="M28" s="53"/>
      <c r="N28" s="12"/>
      <c r="O28" s="12"/>
      <c r="P28" s="14"/>
      <c r="Q28" s="1">
        <f>IF(J28="x",0,0)</f>
        <v>0</v>
      </c>
      <c r="R28" s="2">
        <v>0</v>
      </c>
    </row>
    <row r="29" spans="2:18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7"/>
      <c r="L29" s="12"/>
      <c r="M29" s="12"/>
      <c r="N29" s="12"/>
      <c r="O29" s="12"/>
      <c r="P29" s="14"/>
      <c r="Q29" s="1"/>
      <c r="R29" s="2"/>
    </row>
    <row r="30" spans="2:18" x14ac:dyDescent="0.25">
      <c r="B30" s="16" t="s">
        <v>17</v>
      </c>
      <c r="C30" s="12"/>
      <c r="D30" s="44"/>
      <c r="E30" s="44"/>
      <c r="F30" s="44"/>
      <c r="G30" s="44"/>
      <c r="H30" s="44"/>
      <c r="I30" s="43"/>
      <c r="J30" s="122"/>
      <c r="K30" s="122"/>
      <c r="L30" s="122"/>
      <c r="M30" s="122"/>
      <c r="N30" s="122"/>
      <c r="O30" s="122"/>
      <c r="P30" s="14"/>
      <c r="Q30" s="1"/>
      <c r="R30" s="1"/>
    </row>
    <row r="31" spans="2:18" x14ac:dyDescent="0.25">
      <c r="B31" s="16"/>
      <c r="C31" s="12"/>
      <c r="D31" s="44"/>
      <c r="E31" s="44"/>
      <c r="F31" s="44"/>
      <c r="G31" s="44"/>
      <c r="H31" s="44"/>
      <c r="I31" s="43"/>
      <c r="J31" s="43"/>
      <c r="K31" s="43"/>
      <c r="L31" s="43"/>
      <c r="M31" s="12"/>
      <c r="N31" s="12"/>
      <c r="O31" s="12"/>
      <c r="P31" s="18"/>
      <c r="Q31" s="1"/>
      <c r="R31" s="1"/>
    </row>
    <row r="32" spans="2:18" x14ac:dyDescent="0.25">
      <c r="B32" s="16"/>
      <c r="C32" s="12"/>
      <c r="D32" s="44"/>
      <c r="E32" s="44"/>
      <c r="F32" s="44"/>
      <c r="G32" s="44"/>
      <c r="H32" s="44"/>
      <c r="I32" s="43"/>
      <c r="J32" s="43"/>
      <c r="K32" s="43"/>
      <c r="L32" s="43"/>
      <c r="M32" s="12"/>
      <c r="N32" s="12"/>
      <c r="O32" s="12"/>
      <c r="P32" s="18"/>
      <c r="Q32" s="1"/>
      <c r="R32" s="1"/>
    </row>
    <row r="33" spans="2:18" x14ac:dyDescent="0.25">
      <c r="B33" s="16"/>
      <c r="C33" s="12"/>
      <c r="D33" s="12"/>
      <c r="E33" s="19"/>
      <c r="F33" s="19"/>
      <c r="G33" s="19"/>
      <c r="H33" s="19"/>
      <c r="I33" s="19"/>
      <c r="J33" s="19"/>
      <c r="K33" s="17"/>
      <c r="L33" s="12"/>
      <c r="M33" s="12"/>
      <c r="N33" s="12"/>
      <c r="O33" s="12"/>
      <c r="P33" s="14"/>
      <c r="Q33" s="1"/>
      <c r="R33" s="2"/>
    </row>
    <row r="34" spans="2:18" x14ac:dyDescent="0.25">
      <c r="B34" s="48" t="s">
        <v>18</v>
      </c>
      <c r="C34" s="49"/>
      <c r="D34" s="49"/>
      <c r="E34" s="49"/>
      <c r="F34" s="49"/>
      <c r="G34" s="3"/>
      <c r="H34" s="4"/>
      <c r="I34" s="4"/>
      <c r="J34" s="3"/>
      <c r="K34" s="4"/>
      <c r="L34" s="4"/>
      <c r="M34" s="4"/>
      <c r="N34" s="4"/>
      <c r="O34" s="4"/>
      <c r="P34" s="5"/>
      <c r="Q34" s="1"/>
      <c r="R34" s="2"/>
    </row>
    <row r="35" spans="2:18" ht="15.75" thickBot="1" x14ac:dyDescent="0.3">
      <c r="B35" s="6"/>
      <c r="C35" s="7"/>
      <c r="D35" s="7"/>
      <c r="E35" s="7"/>
      <c r="F35" s="7"/>
      <c r="G35" s="8"/>
      <c r="H35" s="9"/>
      <c r="I35" s="9"/>
      <c r="J35" s="8"/>
      <c r="K35" s="9"/>
      <c r="L35" s="9"/>
      <c r="M35" s="9"/>
      <c r="N35" s="9"/>
      <c r="O35" s="9"/>
      <c r="P35" s="10"/>
      <c r="Q35" s="1"/>
      <c r="R35" s="2"/>
    </row>
    <row r="36" spans="2:18" ht="15.75" thickBot="1" x14ac:dyDescent="0.3">
      <c r="B36" s="121" t="s">
        <v>19</v>
      </c>
      <c r="C36" s="50"/>
      <c r="D36" s="50"/>
      <c r="E36" s="50"/>
      <c r="F36" s="12"/>
      <c r="G36" s="12"/>
      <c r="H36" s="12"/>
      <c r="I36" s="12"/>
      <c r="J36" s="13" t="str">
        <f>IF(S36=1,"x","")</f>
        <v/>
      </c>
      <c r="K36" s="12"/>
      <c r="L36" s="12"/>
      <c r="M36" s="12"/>
      <c r="N36" s="12"/>
      <c r="O36" s="12"/>
      <c r="P36" s="14"/>
      <c r="Q36" s="1">
        <f>IF(J36="x",3,0)</f>
        <v>0</v>
      </c>
      <c r="R36" s="2">
        <v>3</v>
      </c>
    </row>
    <row r="37" spans="2:18" ht="15.75" thickBot="1" x14ac:dyDescent="0.3">
      <c r="B37" s="121" t="s">
        <v>20</v>
      </c>
      <c r="C37" s="50"/>
      <c r="D37" s="50"/>
      <c r="E37" s="50"/>
      <c r="F37" s="12"/>
      <c r="G37" s="12"/>
      <c r="H37" s="12"/>
      <c r="I37" s="12"/>
      <c r="J37" s="13" t="str">
        <f t="shared" ref="J37:J40" si="2">IF(S37=1,"x","")</f>
        <v/>
      </c>
      <c r="K37" s="12"/>
      <c r="L37" s="52">
        <f>SUM(Q36:Q40)</f>
        <v>0</v>
      </c>
      <c r="M37" s="52">
        <v>3</v>
      </c>
      <c r="N37" s="12"/>
      <c r="O37" s="12"/>
      <c r="P37" s="14"/>
      <c r="Q37" s="1">
        <f>IF(J37="x",2,0)</f>
        <v>0</v>
      </c>
      <c r="R37" s="2">
        <v>2</v>
      </c>
    </row>
    <row r="38" spans="2:18" ht="15.75" thickBot="1" x14ac:dyDescent="0.3">
      <c r="B38" s="121" t="s">
        <v>21</v>
      </c>
      <c r="C38" s="50"/>
      <c r="D38" s="50"/>
      <c r="E38" s="50"/>
      <c r="F38" s="12"/>
      <c r="G38" s="12"/>
      <c r="H38" s="12"/>
      <c r="I38" s="12"/>
      <c r="J38" s="13" t="str">
        <f t="shared" si="2"/>
        <v/>
      </c>
      <c r="K38" s="12"/>
      <c r="L38" s="53"/>
      <c r="M38" s="53"/>
      <c r="N38" s="12"/>
      <c r="O38" s="12"/>
      <c r="P38" s="14"/>
      <c r="Q38" s="1">
        <f>IF(J38="x",1,0)</f>
        <v>0</v>
      </c>
      <c r="R38" s="2">
        <v>1</v>
      </c>
    </row>
    <row r="39" spans="2:18" ht="15.75" thickBot="1" x14ac:dyDescent="0.3">
      <c r="B39" s="121" t="s">
        <v>22</v>
      </c>
      <c r="C39" s="50"/>
      <c r="D39" s="50"/>
      <c r="E39" s="50"/>
      <c r="F39" s="12"/>
      <c r="G39" s="12"/>
      <c r="H39" s="12"/>
      <c r="I39" s="12"/>
      <c r="J39" s="13" t="str">
        <f t="shared" si="2"/>
        <v/>
      </c>
      <c r="K39" s="12"/>
      <c r="L39" s="12"/>
      <c r="M39" s="12"/>
      <c r="N39" s="12"/>
      <c r="O39" s="12"/>
      <c r="P39" s="14"/>
      <c r="Q39" s="1">
        <f>IF(J39="x",0,0)</f>
        <v>0</v>
      </c>
      <c r="R39" s="2">
        <v>0</v>
      </c>
    </row>
    <row r="40" spans="2:18" ht="15.75" thickBot="1" x14ac:dyDescent="0.3">
      <c r="B40" s="121" t="s">
        <v>23</v>
      </c>
      <c r="C40" s="50"/>
      <c r="D40" s="50"/>
      <c r="E40" s="50"/>
      <c r="F40" s="12"/>
      <c r="G40" s="12"/>
      <c r="H40" s="12"/>
      <c r="I40" s="12"/>
      <c r="J40" s="13" t="str">
        <f t="shared" si="2"/>
        <v/>
      </c>
      <c r="K40" s="12"/>
      <c r="L40" s="12"/>
      <c r="M40" s="12"/>
      <c r="N40" s="12"/>
      <c r="O40" s="12"/>
      <c r="P40" s="14"/>
      <c r="Q40" s="1">
        <f>IF(J40="x",0,0)</f>
        <v>0</v>
      </c>
      <c r="R40" s="2">
        <v>0</v>
      </c>
    </row>
    <row r="41" spans="2:18" x14ac:dyDescent="0.25">
      <c r="B41" s="16"/>
      <c r="C41" s="12"/>
      <c r="D41" s="12"/>
      <c r="E41" s="12"/>
      <c r="F41" s="12"/>
      <c r="G41" s="12"/>
      <c r="H41" s="12"/>
      <c r="I41" s="12"/>
      <c r="J41" s="12"/>
      <c r="K41" s="17"/>
      <c r="L41" s="12"/>
      <c r="M41" s="12"/>
      <c r="N41" s="12"/>
      <c r="O41" s="12"/>
      <c r="P41" s="14"/>
      <c r="Q41" s="1"/>
      <c r="R41" s="2"/>
    </row>
    <row r="42" spans="2:18" x14ac:dyDescent="0.25">
      <c r="B42" s="16" t="s">
        <v>17</v>
      </c>
      <c r="C42" s="12"/>
      <c r="D42" s="44"/>
      <c r="E42" s="44"/>
      <c r="F42" s="44"/>
      <c r="G42" s="44"/>
      <c r="H42" s="44"/>
      <c r="I42" s="43"/>
      <c r="J42" s="122"/>
      <c r="K42" s="122"/>
      <c r="L42" s="122"/>
      <c r="M42" s="122"/>
      <c r="N42" s="122"/>
      <c r="O42" s="122"/>
      <c r="P42" s="18"/>
      <c r="Q42" s="1"/>
      <c r="R42" s="1"/>
    </row>
    <row r="43" spans="2:18" x14ac:dyDescent="0.25">
      <c r="B43" s="16"/>
      <c r="C43" s="12"/>
      <c r="D43" s="44"/>
      <c r="E43" s="44"/>
      <c r="F43" s="44"/>
      <c r="G43" s="44"/>
      <c r="H43" s="44"/>
      <c r="I43" s="43"/>
      <c r="J43" s="43"/>
      <c r="K43" s="43"/>
      <c r="L43" s="43"/>
      <c r="M43" s="12"/>
      <c r="N43" s="12"/>
      <c r="O43" s="12"/>
      <c r="P43" s="18"/>
      <c r="Q43" s="1"/>
      <c r="R43" s="2"/>
    </row>
    <row r="44" spans="2:18" ht="21" x14ac:dyDescent="0.25">
      <c r="B44" s="16"/>
      <c r="C44" s="12"/>
      <c r="D44" s="12"/>
      <c r="E44" s="20"/>
      <c r="F44" s="20"/>
      <c r="G44" s="20"/>
      <c r="H44" s="12"/>
      <c r="I44" s="21"/>
      <c r="J44" s="21"/>
      <c r="K44" s="17"/>
      <c r="L44" s="12"/>
      <c r="M44" s="12"/>
      <c r="N44" s="12"/>
      <c r="O44" s="12"/>
      <c r="P44" s="18"/>
      <c r="Q44" s="1"/>
      <c r="R44" s="2"/>
    </row>
    <row r="45" spans="2:18" ht="21" x14ac:dyDescent="0.25">
      <c r="B45" s="16"/>
      <c r="C45" s="12"/>
      <c r="D45" s="12"/>
      <c r="E45" s="20"/>
      <c r="F45" s="20"/>
      <c r="G45" s="20"/>
      <c r="H45" s="12"/>
      <c r="I45" s="21"/>
      <c r="J45" s="21"/>
      <c r="K45" s="17"/>
      <c r="L45" s="12"/>
      <c r="M45" s="12"/>
      <c r="N45" s="12"/>
      <c r="O45" s="12"/>
      <c r="P45" s="14"/>
      <c r="Q45" s="1"/>
      <c r="R45" s="2"/>
    </row>
    <row r="46" spans="2:18" x14ac:dyDescent="0.25">
      <c r="B46" s="48" t="s">
        <v>24</v>
      </c>
      <c r="C46" s="49"/>
      <c r="D46" s="49"/>
      <c r="E46" s="49"/>
      <c r="F46" s="49"/>
      <c r="G46" s="3"/>
      <c r="H46" s="4"/>
      <c r="I46" s="4"/>
      <c r="J46" s="3"/>
      <c r="K46" s="4"/>
      <c r="L46" s="4"/>
      <c r="M46" s="4"/>
      <c r="N46" s="4"/>
      <c r="O46" s="4"/>
      <c r="P46" s="5"/>
      <c r="Q46" s="1"/>
      <c r="R46" s="2"/>
    </row>
    <row r="47" spans="2:18" ht="15.75" thickBot="1" x14ac:dyDescent="0.3">
      <c r="B47" s="16"/>
      <c r="C47" s="12"/>
      <c r="D47" s="12"/>
      <c r="E47" s="12"/>
      <c r="F47" s="12"/>
      <c r="G47" s="12"/>
      <c r="H47" s="12"/>
      <c r="I47" s="12"/>
      <c r="J47" s="12"/>
      <c r="K47" s="17"/>
      <c r="L47" s="12"/>
      <c r="M47" s="12"/>
      <c r="N47" s="12"/>
      <c r="O47" s="12"/>
      <c r="P47" s="14"/>
      <c r="Q47" s="1"/>
      <c r="R47" s="2"/>
    </row>
    <row r="48" spans="2:18" x14ac:dyDescent="0.25">
      <c r="B48" s="16"/>
      <c r="C48" s="12"/>
      <c r="D48" s="12"/>
      <c r="E48" s="86" t="s">
        <v>24</v>
      </c>
      <c r="F48" s="90"/>
      <c r="G48" s="90"/>
      <c r="H48" s="90"/>
      <c r="I48" s="87"/>
      <c r="J48" s="86">
        <f>L13+L21+L27+L37</f>
        <v>3</v>
      </c>
      <c r="K48" s="90"/>
      <c r="L48" s="87"/>
      <c r="M48" s="86">
        <f>M13+M21+M27+M37</f>
        <v>10</v>
      </c>
      <c r="N48" s="87"/>
      <c r="O48" s="12"/>
      <c r="P48" s="14"/>
      <c r="Q48" s="1"/>
      <c r="R48" s="2"/>
    </row>
    <row r="49" spans="2:18" ht="15.75" thickBot="1" x14ac:dyDescent="0.3">
      <c r="B49" s="16"/>
      <c r="C49" s="12"/>
      <c r="D49" s="12"/>
      <c r="E49" s="88"/>
      <c r="F49" s="91"/>
      <c r="G49" s="91"/>
      <c r="H49" s="91"/>
      <c r="I49" s="89"/>
      <c r="J49" s="88"/>
      <c r="K49" s="91"/>
      <c r="L49" s="89"/>
      <c r="M49" s="88"/>
      <c r="N49" s="89"/>
      <c r="O49" s="12"/>
      <c r="P49" s="14"/>
      <c r="Q49" s="1"/>
      <c r="R49" s="2"/>
    </row>
    <row r="50" spans="2:18" ht="15.75" thickBot="1" x14ac:dyDescent="0.3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/>
      <c r="Q50" s="1"/>
      <c r="R50" s="2"/>
    </row>
    <row r="52" spans="2:18" ht="15.75" thickBot="1" x14ac:dyDescent="0.3"/>
    <row r="53" spans="2:18" x14ac:dyDescent="0.25">
      <c r="B53" s="92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4"/>
    </row>
    <row r="54" spans="2:18" x14ac:dyDescent="0.25">
      <c r="B54" s="95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</row>
    <row r="55" spans="2:18" x14ac:dyDescent="0.25">
      <c r="B55" s="2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8"/>
    </row>
    <row r="56" spans="2:18" x14ac:dyDescent="0.25">
      <c r="B56" s="26"/>
      <c r="C56" s="118" t="s">
        <v>25</v>
      </c>
      <c r="D56" s="118"/>
      <c r="E56" s="118"/>
      <c r="F56" s="120"/>
      <c r="G56" s="102" t="s">
        <v>2</v>
      </c>
      <c r="H56" s="103"/>
      <c r="I56" s="103"/>
      <c r="J56" s="104"/>
      <c r="K56" s="27"/>
      <c r="L56" s="111" t="s">
        <v>1</v>
      </c>
      <c r="M56" s="112"/>
      <c r="N56" s="112"/>
      <c r="O56" s="113"/>
      <c r="P56" s="18"/>
    </row>
    <row r="57" spans="2:18" x14ac:dyDescent="0.25">
      <c r="B57" s="26"/>
      <c r="C57" s="119" t="s">
        <v>26</v>
      </c>
      <c r="D57" s="119"/>
      <c r="E57" s="119"/>
      <c r="F57" s="25"/>
      <c r="G57" s="28"/>
      <c r="H57" s="29"/>
      <c r="I57" s="29"/>
      <c r="J57" s="30"/>
      <c r="K57" s="4"/>
      <c r="L57" s="105"/>
      <c r="M57" s="106"/>
      <c r="N57" s="106"/>
      <c r="O57" s="107"/>
      <c r="P57" s="18"/>
    </row>
    <row r="58" spans="2:18" x14ac:dyDescent="0.25">
      <c r="B58" s="26"/>
      <c r="C58" s="114" t="s">
        <v>31</v>
      </c>
      <c r="D58" s="115"/>
      <c r="E58" s="115"/>
      <c r="F58" s="116"/>
      <c r="G58" s="57" t="str">
        <f>IF(S58=0,"NVT",IF(S58=1,"Zwak",IF(S58=2,"Matig",IF(S58=3,"Sterk",0))))</f>
        <v>NVT</v>
      </c>
      <c r="H58" s="58"/>
      <c r="I58" s="58"/>
      <c r="J58" s="59"/>
      <c r="K58" s="31"/>
      <c r="L58" s="54" t="str">
        <f>IF(T58=0,"NVT",IF(T58=1,"Zwak",IF(T58=2,"Matig",IF(T58=3,"Sterk",0))))</f>
        <v>NVT</v>
      </c>
      <c r="M58" s="55"/>
      <c r="N58" s="55"/>
      <c r="O58" s="56"/>
      <c r="P58" s="18"/>
    </row>
    <row r="59" spans="2:18" x14ac:dyDescent="0.25">
      <c r="B59" s="26"/>
      <c r="C59" s="114" t="s">
        <v>32</v>
      </c>
      <c r="D59" s="115"/>
      <c r="E59" s="115"/>
      <c r="F59" s="116"/>
      <c r="G59" s="57" t="str">
        <f t="shared" ref="G59:G78" si="3">IF(S59=0,"NVT",IF(S59=1,"Zwak",IF(S59=2,"Matig",IF(S59=3,"Sterk",0))))</f>
        <v>NVT</v>
      </c>
      <c r="H59" s="58"/>
      <c r="I59" s="58"/>
      <c r="J59" s="59"/>
      <c r="K59" s="31"/>
      <c r="L59" s="54" t="str">
        <f t="shared" ref="L59:L78" si="4">IF(T59=0,"NVT",IF(T59=1,"Zwak",IF(T59=2,"Matig",IF(T59=3,"Sterk",0))))</f>
        <v>NVT</v>
      </c>
      <c r="M59" s="55"/>
      <c r="N59" s="55"/>
      <c r="O59" s="56"/>
      <c r="P59" s="18"/>
    </row>
    <row r="60" spans="2:18" x14ac:dyDescent="0.25">
      <c r="B60" s="26"/>
      <c r="C60" s="114" t="s">
        <v>33</v>
      </c>
      <c r="D60" s="115"/>
      <c r="E60" s="115"/>
      <c r="F60" s="116"/>
      <c r="G60" s="57" t="str">
        <f t="shared" si="3"/>
        <v>NVT</v>
      </c>
      <c r="H60" s="58"/>
      <c r="I60" s="58"/>
      <c r="J60" s="59"/>
      <c r="K60" s="31"/>
      <c r="L60" s="54" t="str">
        <f t="shared" si="4"/>
        <v>NVT</v>
      </c>
      <c r="M60" s="55"/>
      <c r="N60" s="55"/>
      <c r="O60" s="56"/>
      <c r="P60" s="18"/>
    </row>
    <row r="61" spans="2:18" x14ac:dyDescent="0.25">
      <c r="B61" s="26"/>
      <c r="C61" s="114" t="s">
        <v>34</v>
      </c>
      <c r="D61" s="115"/>
      <c r="E61" s="115"/>
      <c r="F61" s="116"/>
      <c r="G61" s="57" t="str">
        <f t="shared" si="3"/>
        <v>NVT</v>
      </c>
      <c r="H61" s="58"/>
      <c r="I61" s="58"/>
      <c r="J61" s="59"/>
      <c r="K61" s="31"/>
      <c r="L61" s="54" t="str">
        <f t="shared" si="4"/>
        <v>NVT</v>
      </c>
      <c r="M61" s="55"/>
      <c r="N61" s="55"/>
      <c r="O61" s="56"/>
      <c r="P61" s="18"/>
    </row>
    <row r="62" spans="2:18" x14ac:dyDescent="0.25">
      <c r="B62" s="26"/>
      <c r="C62" s="114" t="s">
        <v>35</v>
      </c>
      <c r="D62" s="115"/>
      <c r="E62" s="115"/>
      <c r="F62" s="116"/>
      <c r="G62" s="57" t="str">
        <f t="shared" si="3"/>
        <v>NVT</v>
      </c>
      <c r="H62" s="58"/>
      <c r="I62" s="58"/>
      <c r="J62" s="59"/>
      <c r="K62" s="31"/>
      <c r="L62" s="54" t="str">
        <f t="shared" si="4"/>
        <v>NVT</v>
      </c>
      <c r="M62" s="55"/>
      <c r="N62" s="55"/>
      <c r="O62" s="56"/>
      <c r="P62" s="18"/>
    </row>
    <row r="63" spans="2:18" x14ac:dyDescent="0.25">
      <c r="B63" s="26"/>
      <c r="C63" s="114" t="s">
        <v>36</v>
      </c>
      <c r="D63" s="115"/>
      <c r="E63" s="115"/>
      <c r="F63" s="116"/>
      <c r="G63" s="57" t="str">
        <f t="shared" si="3"/>
        <v>NVT</v>
      </c>
      <c r="H63" s="58"/>
      <c r="I63" s="58"/>
      <c r="J63" s="59"/>
      <c r="K63" s="31"/>
      <c r="L63" s="54" t="str">
        <f t="shared" si="4"/>
        <v>NVT</v>
      </c>
      <c r="M63" s="55"/>
      <c r="N63" s="55"/>
      <c r="O63" s="56"/>
      <c r="P63" s="18"/>
    </row>
    <row r="64" spans="2:18" x14ac:dyDescent="0.25">
      <c r="B64" s="26"/>
      <c r="C64" s="114" t="s">
        <v>37</v>
      </c>
      <c r="D64" s="115"/>
      <c r="E64" s="115"/>
      <c r="F64" s="116"/>
      <c r="G64" s="57" t="str">
        <f t="shared" si="3"/>
        <v>NVT</v>
      </c>
      <c r="H64" s="58"/>
      <c r="I64" s="58"/>
      <c r="J64" s="59"/>
      <c r="K64" s="31"/>
      <c r="L64" s="54" t="str">
        <f t="shared" si="4"/>
        <v>NVT</v>
      </c>
      <c r="M64" s="55"/>
      <c r="N64" s="55"/>
      <c r="O64" s="56"/>
      <c r="P64" s="18"/>
    </row>
    <row r="65" spans="2:16" x14ac:dyDescent="0.25">
      <c r="B65" s="26"/>
      <c r="C65" s="114" t="s">
        <v>38</v>
      </c>
      <c r="D65" s="115"/>
      <c r="E65" s="115"/>
      <c r="F65" s="116"/>
      <c r="G65" s="57" t="str">
        <f t="shared" si="3"/>
        <v>NVT</v>
      </c>
      <c r="H65" s="58"/>
      <c r="I65" s="58"/>
      <c r="J65" s="59"/>
      <c r="K65" s="31"/>
      <c r="L65" s="54" t="str">
        <f t="shared" si="4"/>
        <v>NVT</v>
      </c>
      <c r="M65" s="55"/>
      <c r="N65" s="55"/>
      <c r="O65" s="56"/>
      <c r="P65" s="18"/>
    </row>
    <row r="66" spans="2:16" x14ac:dyDescent="0.25">
      <c r="B66" s="26"/>
      <c r="C66" s="114" t="s">
        <v>39</v>
      </c>
      <c r="D66" s="115"/>
      <c r="E66" s="115"/>
      <c r="F66" s="116"/>
      <c r="G66" s="57" t="str">
        <f t="shared" si="3"/>
        <v>NVT</v>
      </c>
      <c r="H66" s="58"/>
      <c r="I66" s="58"/>
      <c r="J66" s="59"/>
      <c r="K66" s="31"/>
      <c r="L66" s="54" t="str">
        <f t="shared" si="4"/>
        <v>NVT</v>
      </c>
      <c r="M66" s="55"/>
      <c r="N66" s="55"/>
      <c r="O66" s="56"/>
      <c r="P66" s="18"/>
    </row>
    <row r="67" spans="2:16" x14ac:dyDescent="0.25">
      <c r="B67" s="26"/>
      <c r="C67" s="114" t="s">
        <v>40</v>
      </c>
      <c r="D67" s="115"/>
      <c r="E67" s="115"/>
      <c r="F67" s="116"/>
      <c r="G67" s="57" t="str">
        <f t="shared" si="3"/>
        <v>NVT</v>
      </c>
      <c r="H67" s="58"/>
      <c r="I67" s="58"/>
      <c r="J67" s="59"/>
      <c r="K67" s="31"/>
      <c r="L67" s="54" t="str">
        <f t="shared" si="4"/>
        <v>NVT</v>
      </c>
      <c r="M67" s="55"/>
      <c r="N67" s="55"/>
      <c r="O67" s="56"/>
      <c r="P67" s="18"/>
    </row>
    <row r="68" spans="2:16" x14ac:dyDescent="0.25">
      <c r="B68" s="26"/>
      <c r="C68" s="114" t="s">
        <v>41</v>
      </c>
      <c r="D68" s="115"/>
      <c r="E68" s="115"/>
      <c r="F68" s="116"/>
      <c r="G68" s="57" t="str">
        <f t="shared" si="3"/>
        <v>NVT</v>
      </c>
      <c r="H68" s="58"/>
      <c r="I68" s="58"/>
      <c r="J68" s="59"/>
      <c r="K68" s="31"/>
      <c r="L68" s="54" t="str">
        <f t="shared" si="4"/>
        <v>NVT</v>
      </c>
      <c r="M68" s="55"/>
      <c r="N68" s="55"/>
      <c r="O68" s="56"/>
      <c r="P68" s="18"/>
    </row>
    <row r="69" spans="2:16" x14ac:dyDescent="0.25">
      <c r="B69" s="26"/>
      <c r="C69" s="114" t="s">
        <v>42</v>
      </c>
      <c r="D69" s="115"/>
      <c r="E69" s="115"/>
      <c r="F69" s="116"/>
      <c r="G69" s="57" t="str">
        <f t="shared" si="3"/>
        <v>NVT</v>
      </c>
      <c r="H69" s="58"/>
      <c r="I69" s="58"/>
      <c r="J69" s="59"/>
      <c r="K69" s="31"/>
      <c r="L69" s="54" t="str">
        <f t="shared" si="4"/>
        <v>NVT</v>
      </c>
      <c r="M69" s="55"/>
      <c r="N69" s="55"/>
      <c r="O69" s="56"/>
      <c r="P69" s="18"/>
    </row>
    <row r="70" spans="2:16" x14ac:dyDescent="0.25">
      <c r="B70" s="26"/>
      <c r="C70" s="114" t="s">
        <v>43</v>
      </c>
      <c r="D70" s="115"/>
      <c r="E70" s="115"/>
      <c r="F70" s="116"/>
      <c r="G70" s="57" t="str">
        <f t="shared" si="3"/>
        <v>NVT</v>
      </c>
      <c r="H70" s="58"/>
      <c r="I70" s="58"/>
      <c r="J70" s="59"/>
      <c r="K70" s="31"/>
      <c r="L70" s="54" t="str">
        <f t="shared" si="4"/>
        <v>NVT</v>
      </c>
      <c r="M70" s="55"/>
      <c r="N70" s="55"/>
      <c r="O70" s="56"/>
      <c r="P70" s="18"/>
    </row>
    <row r="71" spans="2:16" x14ac:dyDescent="0.25">
      <c r="B71" s="26"/>
      <c r="C71" s="114" t="s">
        <v>44</v>
      </c>
      <c r="D71" s="115"/>
      <c r="E71" s="115"/>
      <c r="F71" s="116"/>
      <c r="G71" s="57" t="str">
        <f t="shared" si="3"/>
        <v>NVT</v>
      </c>
      <c r="H71" s="58"/>
      <c r="I71" s="58"/>
      <c r="J71" s="59"/>
      <c r="K71" s="31"/>
      <c r="L71" s="54" t="str">
        <f t="shared" si="4"/>
        <v>NVT</v>
      </c>
      <c r="M71" s="55"/>
      <c r="N71" s="55"/>
      <c r="O71" s="56"/>
      <c r="P71" s="18"/>
    </row>
    <row r="72" spans="2:16" x14ac:dyDescent="0.25">
      <c r="B72" s="26"/>
      <c r="C72" s="114" t="s">
        <v>45</v>
      </c>
      <c r="D72" s="115"/>
      <c r="E72" s="115"/>
      <c r="F72" s="116"/>
      <c r="G72" s="57" t="str">
        <f t="shared" si="3"/>
        <v>NVT</v>
      </c>
      <c r="H72" s="58"/>
      <c r="I72" s="58"/>
      <c r="J72" s="59"/>
      <c r="K72" s="31"/>
      <c r="L72" s="54" t="str">
        <f t="shared" si="4"/>
        <v>NVT</v>
      </c>
      <c r="M72" s="55"/>
      <c r="N72" s="55"/>
      <c r="O72" s="56"/>
      <c r="P72" s="18"/>
    </row>
    <row r="73" spans="2:16" x14ac:dyDescent="0.25">
      <c r="B73" s="26"/>
      <c r="C73" s="114" t="s">
        <v>46</v>
      </c>
      <c r="D73" s="115"/>
      <c r="E73" s="115"/>
      <c r="F73" s="116"/>
      <c r="G73" s="57" t="str">
        <f t="shared" si="3"/>
        <v>NVT</v>
      </c>
      <c r="H73" s="58"/>
      <c r="I73" s="58"/>
      <c r="J73" s="59"/>
      <c r="K73" s="31"/>
      <c r="L73" s="54" t="str">
        <f t="shared" si="4"/>
        <v>NVT</v>
      </c>
      <c r="M73" s="55"/>
      <c r="N73" s="55"/>
      <c r="O73" s="56"/>
      <c r="P73" s="18"/>
    </row>
    <row r="74" spans="2:16" x14ac:dyDescent="0.25">
      <c r="B74" s="26"/>
      <c r="C74" s="114" t="s">
        <v>47</v>
      </c>
      <c r="D74" s="115"/>
      <c r="E74" s="115"/>
      <c r="F74" s="116"/>
      <c r="G74" s="57" t="str">
        <f t="shared" si="3"/>
        <v>NVT</v>
      </c>
      <c r="H74" s="58"/>
      <c r="I74" s="58"/>
      <c r="J74" s="59"/>
      <c r="K74" s="31"/>
      <c r="L74" s="54" t="str">
        <f t="shared" si="4"/>
        <v>NVT</v>
      </c>
      <c r="M74" s="55"/>
      <c r="N74" s="55"/>
      <c r="O74" s="56"/>
      <c r="P74" s="18"/>
    </row>
    <row r="75" spans="2:16" x14ac:dyDescent="0.25">
      <c r="B75" s="26"/>
      <c r="C75" s="101" t="s">
        <v>48</v>
      </c>
      <c r="D75" s="101"/>
      <c r="E75" s="101"/>
      <c r="F75" s="101"/>
      <c r="G75" s="57" t="str">
        <f t="shared" si="3"/>
        <v>NVT</v>
      </c>
      <c r="H75" s="58"/>
      <c r="I75" s="58"/>
      <c r="J75" s="59"/>
      <c r="K75" s="31"/>
      <c r="L75" s="54" t="str">
        <f t="shared" si="4"/>
        <v>NVT</v>
      </c>
      <c r="M75" s="55"/>
      <c r="N75" s="55"/>
      <c r="O75" s="56"/>
      <c r="P75" s="18"/>
    </row>
    <row r="76" spans="2:16" x14ac:dyDescent="0.25">
      <c r="B76" s="26"/>
      <c r="C76" s="101" t="s">
        <v>49</v>
      </c>
      <c r="D76" s="101"/>
      <c r="E76" s="101"/>
      <c r="F76" s="101"/>
      <c r="G76" s="57" t="str">
        <f t="shared" si="3"/>
        <v>NVT</v>
      </c>
      <c r="H76" s="58"/>
      <c r="I76" s="58"/>
      <c r="J76" s="59"/>
      <c r="K76" s="31"/>
      <c r="L76" s="54" t="str">
        <f t="shared" si="4"/>
        <v>NVT</v>
      </c>
      <c r="M76" s="55"/>
      <c r="N76" s="55"/>
      <c r="O76" s="56"/>
      <c r="P76" s="18"/>
    </row>
    <row r="77" spans="2:16" x14ac:dyDescent="0.25">
      <c r="B77" s="26"/>
      <c r="C77" s="101" t="s">
        <v>50</v>
      </c>
      <c r="D77" s="101"/>
      <c r="E77" s="101"/>
      <c r="F77" s="101"/>
      <c r="G77" s="57" t="str">
        <f t="shared" si="3"/>
        <v>NVT</v>
      </c>
      <c r="H77" s="58"/>
      <c r="I77" s="58"/>
      <c r="J77" s="59"/>
      <c r="K77" s="31"/>
      <c r="L77" s="54" t="str">
        <f t="shared" si="4"/>
        <v>NVT</v>
      </c>
      <c r="M77" s="55"/>
      <c r="N77" s="55"/>
      <c r="O77" s="56"/>
      <c r="P77" s="18"/>
    </row>
    <row r="78" spans="2:16" x14ac:dyDescent="0.25">
      <c r="B78" s="26"/>
      <c r="C78" s="101"/>
      <c r="D78" s="101"/>
      <c r="E78" s="101"/>
      <c r="F78" s="101"/>
      <c r="G78" s="57" t="str">
        <f t="shared" si="3"/>
        <v>NVT</v>
      </c>
      <c r="H78" s="58"/>
      <c r="I78" s="58"/>
      <c r="J78" s="59"/>
      <c r="K78" s="31"/>
      <c r="L78" s="54" t="str">
        <f t="shared" si="4"/>
        <v>NVT</v>
      </c>
      <c r="M78" s="55"/>
      <c r="N78" s="55"/>
      <c r="O78" s="56"/>
      <c r="P78" s="18"/>
    </row>
    <row r="79" spans="2:16" x14ac:dyDescent="0.25">
      <c r="B79" s="26"/>
      <c r="C79" s="117"/>
      <c r="D79" s="117"/>
      <c r="E79" s="117"/>
      <c r="F79" s="117"/>
      <c r="G79" s="17"/>
      <c r="H79" s="17"/>
      <c r="I79" s="17"/>
      <c r="J79" s="17"/>
      <c r="K79" s="17"/>
      <c r="L79" s="17"/>
      <c r="M79" s="17"/>
      <c r="N79" s="17"/>
      <c r="O79" s="17"/>
      <c r="P79" s="18"/>
    </row>
    <row r="80" spans="2:16" x14ac:dyDescent="0.25">
      <c r="B80" s="26"/>
      <c r="C80" s="118" t="s">
        <v>25</v>
      </c>
      <c r="D80" s="118"/>
      <c r="E80" s="118"/>
      <c r="F80" s="118"/>
      <c r="G80" s="102" t="s">
        <v>2</v>
      </c>
      <c r="H80" s="103"/>
      <c r="I80" s="103"/>
      <c r="J80" s="104"/>
      <c r="K80" s="27"/>
      <c r="L80" s="111" t="s">
        <v>1</v>
      </c>
      <c r="M80" s="112"/>
      <c r="N80" s="112"/>
      <c r="O80" s="113"/>
      <c r="P80" s="18"/>
    </row>
    <row r="81" spans="2:16" x14ac:dyDescent="0.25">
      <c r="B81" s="26"/>
      <c r="C81" s="49" t="s">
        <v>52</v>
      </c>
      <c r="D81" s="49"/>
      <c r="E81" s="49"/>
      <c r="F81" s="25"/>
      <c r="G81" s="108"/>
      <c r="H81" s="109"/>
      <c r="I81" s="109"/>
      <c r="J81" s="110"/>
      <c r="K81" s="4"/>
      <c r="L81" s="105"/>
      <c r="M81" s="106"/>
      <c r="N81" s="106"/>
      <c r="O81" s="107"/>
      <c r="P81" s="18"/>
    </row>
    <row r="82" spans="2:16" x14ac:dyDescent="0.25">
      <c r="B82" s="26"/>
      <c r="C82" s="101" t="s">
        <v>53</v>
      </c>
      <c r="D82" s="101"/>
      <c r="E82" s="101"/>
      <c r="F82" s="101"/>
      <c r="G82" s="57" t="str">
        <f>IF(S82=0,"NVT",IF(S82=1,"Zwak",IF(S82=2,"Matig",IF(S82=3,"Sterk",0))))</f>
        <v>NVT</v>
      </c>
      <c r="H82" s="58"/>
      <c r="I82" s="58"/>
      <c r="J82" s="59"/>
      <c r="K82" s="31"/>
      <c r="L82" s="54" t="str">
        <f>IF(T82=0,"NVT",IF(T82=1,"Zwak",IF(T82=2,"Matig",IF(T82=3,"Sterk",0))))</f>
        <v>NVT</v>
      </c>
      <c r="M82" s="55"/>
      <c r="N82" s="55"/>
      <c r="O82" s="56"/>
      <c r="P82" s="18"/>
    </row>
    <row r="83" spans="2:16" x14ac:dyDescent="0.25">
      <c r="B83" s="26"/>
      <c r="C83" s="101" t="s">
        <v>54</v>
      </c>
      <c r="D83" s="101"/>
      <c r="E83" s="101"/>
      <c r="F83" s="101"/>
      <c r="G83" s="57" t="str">
        <f t="shared" ref="G83:G97" si="5">IF(S83=0,"NVT",IF(S83=1,"Zwak",IF(S83=2,"Matig",IF(S83=3,"Sterk",0))))</f>
        <v>NVT</v>
      </c>
      <c r="H83" s="58"/>
      <c r="I83" s="58"/>
      <c r="J83" s="59"/>
      <c r="K83" s="31"/>
      <c r="L83" s="54" t="str">
        <f t="shared" ref="L83:L97" si="6">IF(T83=0,"NVT",IF(T83=1,"Zwak",IF(T83=2,"Matig",IF(T83=3,"Sterk",0))))</f>
        <v>NVT</v>
      </c>
      <c r="M83" s="55"/>
      <c r="N83" s="55"/>
      <c r="O83" s="56"/>
      <c r="P83" s="18"/>
    </row>
    <row r="84" spans="2:16" x14ac:dyDescent="0.25">
      <c r="B84" s="26"/>
      <c r="C84" s="101" t="s">
        <v>55</v>
      </c>
      <c r="D84" s="101"/>
      <c r="E84" s="101"/>
      <c r="F84" s="101"/>
      <c r="G84" s="57" t="str">
        <f t="shared" si="5"/>
        <v>NVT</v>
      </c>
      <c r="H84" s="58"/>
      <c r="I84" s="58"/>
      <c r="J84" s="59"/>
      <c r="K84" s="31"/>
      <c r="L84" s="54" t="str">
        <f t="shared" si="6"/>
        <v>NVT</v>
      </c>
      <c r="M84" s="55"/>
      <c r="N84" s="55"/>
      <c r="O84" s="56"/>
      <c r="P84" s="18"/>
    </row>
    <row r="85" spans="2:16" x14ac:dyDescent="0.25">
      <c r="B85" s="26"/>
      <c r="C85" s="101" t="s">
        <v>56</v>
      </c>
      <c r="D85" s="101"/>
      <c r="E85" s="101"/>
      <c r="F85" s="101"/>
      <c r="G85" s="57" t="str">
        <f t="shared" si="5"/>
        <v>NVT</v>
      </c>
      <c r="H85" s="58"/>
      <c r="I85" s="58"/>
      <c r="J85" s="59"/>
      <c r="K85" s="31"/>
      <c r="L85" s="54" t="str">
        <f t="shared" si="6"/>
        <v>NVT</v>
      </c>
      <c r="M85" s="55"/>
      <c r="N85" s="55"/>
      <c r="O85" s="56"/>
      <c r="P85" s="18"/>
    </row>
    <row r="86" spans="2:16" x14ac:dyDescent="0.25">
      <c r="B86" s="26"/>
      <c r="C86" s="101" t="s">
        <v>57</v>
      </c>
      <c r="D86" s="101"/>
      <c r="E86" s="101"/>
      <c r="F86" s="101"/>
      <c r="G86" s="57" t="str">
        <f t="shared" si="5"/>
        <v>NVT</v>
      </c>
      <c r="H86" s="58"/>
      <c r="I86" s="58"/>
      <c r="J86" s="59"/>
      <c r="K86" s="31"/>
      <c r="L86" s="54" t="str">
        <f t="shared" si="6"/>
        <v>NVT</v>
      </c>
      <c r="M86" s="55"/>
      <c r="N86" s="55"/>
      <c r="O86" s="56"/>
      <c r="P86" s="18"/>
    </row>
    <row r="87" spans="2:16" x14ac:dyDescent="0.25">
      <c r="B87" s="26"/>
      <c r="C87" s="101" t="s">
        <v>58</v>
      </c>
      <c r="D87" s="101"/>
      <c r="E87" s="101"/>
      <c r="F87" s="101"/>
      <c r="G87" s="57" t="str">
        <f t="shared" si="5"/>
        <v>NVT</v>
      </c>
      <c r="H87" s="58"/>
      <c r="I87" s="58"/>
      <c r="J87" s="59"/>
      <c r="K87" s="31"/>
      <c r="L87" s="54" t="str">
        <f t="shared" si="6"/>
        <v>NVT</v>
      </c>
      <c r="M87" s="55"/>
      <c r="N87" s="55"/>
      <c r="O87" s="56"/>
      <c r="P87" s="18"/>
    </row>
    <row r="88" spans="2:16" x14ac:dyDescent="0.25">
      <c r="B88" s="26"/>
      <c r="C88" s="101" t="s">
        <v>59</v>
      </c>
      <c r="D88" s="101"/>
      <c r="E88" s="101"/>
      <c r="F88" s="101"/>
      <c r="G88" s="57" t="str">
        <f t="shared" si="5"/>
        <v>NVT</v>
      </c>
      <c r="H88" s="58"/>
      <c r="I88" s="58"/>
      <c r="J88" s="59"/>
      <c r="K88" s="31"/>
      <c r="L88" s="54" t="str">
        <f t="shared" si="6"/>
        <v>NVT</v>
      </c>
      <c r="M88" s="55"/>
      <c r="N88" s="55"/>
      <c r="O88" s="56"/>
      <c r="P88" s="18"/>
    </row>
    <row r="89" spans="2:16" x14ac:dyDescent="0.25">
      <c r="B89" s="26"/>
      <c r="C89" s="101" t="s">
        <v>60</v>
      </c>
      <c r="D89" s="101"/>
      <c r="E89" s="101"/>
      <c r="F89" s="101"/>
      <c r="G89" s="57" t="str">
        <f t="shared" si="5"/>
        <v>NVT</v>
      </c>
      <c r="H89" s="58"/>
      <c r="I89" s="58"/>
      <c r="J89" s="59"/>
      <c r="K89" s="31"/>
      <c r="L89" s="54" t="str">
        <f t="shared" si="6"/>
        <v>NVT</v>
      </c>
      <c r="M89" s="55"/>
      <c r="N89" s="55"/>
      <c r="O89" s="56"/>
      <c r="P89" s="18"/>
    </row>
    <row r="90" spans="2:16" x14ac:dyDescent="0.25">
      <c r="B90" s="26"/>
      <c r="C90" s="101" t="s">
        <v>61</v>
      </c>
      <c r="D90" s="101"/>
      <c r="E90" s="101"/>
      <c r="F90" s="101"/>
      <c r="G90" s="57" t="str">
        <f t="shared" si="5"/>
        <v>NVT</v>
      </c>
      <c r="H90" s="58"/>
      <c r="I90" s="58"/>
      <c r="J90" s="59"/>
      <c r="K90" s="31"/>
      <c r="L90" s="54" t="str">
        <f t="shared" si="6"/>
        <v>NVT</v>
      </c>
      <c r="M90" s="55"/>
      <c r="N90" s="55"/>
      <c r="O90" s="56"/>
      <c r="P90" s="18"/>
    </row>
    <row r="91" spans="2:16" x14ac:dyDescent="0.25">
      <c r="B91" s="26"/>
      <c r="C91" s="101" t="s">
        <v>62</v>
      </c>
      <c r="D91" s="101"/>
      <c r="E91" s="101"/>
      <c r="F91" s="101"/>
      <c r="G91" s="57" t="str">
        <f t="shared" si="5"/>
        <v>NVT</v>
      </c>
      <c r="H91" s="58"/>
      <c r="I91" s="58"/>
      <c r="J91" s="59"/>
      <c r="K91" s="31"/>
      <c r="L91" s="54" t="str">
        <f t="shared" si="6"/>
        <v>NVT</v>
      </c>
      <c r="M91" s="55"/>
      <c r="N91" s="55"/>
      <c r="O91" s="56"/>
      <c r="P91" s="18"/>
    </row>
    <row r="92" spans="2:16" x14ac:dyDescent="0.25">
      <c r="B92" s="26"/>
      <c r="C92" s="101" t="s">
        <v>63</v>
      </c>
      <c r="D92" s="101"/>
      <c r="E92" s="101"/>
      <c r="F92" s="101"/>
      <c r="G92" s="57" t="str">
        <f t="shared" si="5"/>
        <v>NVT</v>
      </c>
      <c r="H92" s="58"/>
      <c r="I92" s="58"/>
      <c r="J92" s="59"/>
      <c r="K92" s="31"/>
      <c r="L92" s="54" t="str">
        <f t="shared" si="6"/>
        <v>NVT</v>
      </c>
      <c r="M92" s="55"/>
      <c r="N92" s="55"/>
      <c r="O92" s="56"/>
      <c r="P92" s="18"/>
    </row>
    <row r="93" spans="2:16" x14ac:dyDescent="0.25">
      <c r="B93" s="26"/>
      <c r="C93" s="101" t="s">
        <v>64</v>
      </c>
      <c r="D93" s="101"/>
      <c r="E93" s="101"/>
      <c r="F93" s="101"/>
      <c r="G93" s="57" t="str">
        <f t="shared" si="5"/>
        <v>NVT</v>
      </c>
      <c r="H93" s="58"/>
      <c r="I93" s="58"/>
      <c r="J93" s="59"/>
      <c r="K93" s="31"/>
      <c r="L93" s="54" t="str">
        <f t="shared" si="6"/>
        <v>NVT</v>
      </c>
      <c r="M93" s="55"/>
      <c r="N93" s="55"/>
      <c r="O93" s="56"/>
      <c r="P93" s="18"/>
    </row>
    <row r="94" spans="2:16" x14ac:dyDescent="0.25">
      <c r="B94" s="26"/>
      <c r="C94" s="101" t="s">
        <v>65</v>
      </c>
      <c r="D94" s="101"/>
      <c r="E94" s="101"/>
      <c r="F94" s="101"/>
      <c r="G94" s="57" t="str">
        <f t="shared" si="5"/>
        <v>NVT</v>
      </c>
      <c r="H94" s="58"/>
      <c r="I94" s="58"/>
      <c r="J94" s="59"/>
      <c r="K94" s="31"/>
      <c r="L94" s="54" t="str">
        <f t="shared" si="6"/>
        <v>NVT</v>
      </c>
      <c r="M94" s="55"/>
      <c r="N94" s="55"/>
      <c r="O94" s="56"/>
      <c r="P94" s="18"/>
    </row>
    <row r="95" spans="2:16" x14ac:dyDescent="0.25">
      <c r="B95" s="26"/>
      <c r="C95" s="101" t="s">
        <v>66</v>
      </c>
      <c r="D95" s="101"/>
      <c r="E95" s="101"/>
      <c r="F95" s="101"/>
      <c r="G95" s="57" t="str">
        <f t="shared" si="5"/>
        <v>NVT</v>
      </c>
      <c r="H95" s="58"/>
      <c r="I95" s="58"/>
      <c r="J95" s="59"/>
      <c r="K95" s="31"/>
      <c r="L95" s="54" t="str">
        <f t="shared" si="6"/>
        <v>NVT</v>
      </c>
      <c r="M95" s="55"/>
      <c r="N95" s="55"/>
      <c r="O95" s="56"/>
      <c r="P95" s="18"/>
    </row>
    <row r="96" spans="2:16" x14ac:dyDescent="0.25">
      <c r="B96" s="26"/>
      <c r="C96" s="101" t="s">
        <v>67</v>
      </c>
      <c r="D96" s="101"/>
      <c r="E96" s="101"/>
      <c r="F96" s="101"/>
      <c r="G96" s="57" t="str">
        <f t="shared" si="5"/>
        <v>NVT</v>
      </c>
      <c r="H96" s="58"/>
      <c r="I96" s="58"/>
      <c r="J96" s="59"/>
      <c r="K96" s="31"/>
      <c r="L96" s="54" t="str">
        <f t="shared" si="6"/>
        <v>NVT</v>
      </c>
      <c r="M96" s="55"/>
      <c r="N96" s="55"/>
      <c r="O96" s="56"/>
      <c r="P96" s="18"/>
    </row>
    <row r="97" spans="2:18" x14ac:dyDescent="0.25">
      <c r="B97" s="26"/>
      <c r="C97" s="101" t="s">
        <v>51</v>
      </c>
      <c r="D97" s="101"/>
      <c r="E97" s="101"/>
      <c r="F97" s="101"/>
      <c r="G97" s="57" t="str">
        <f t="shared" si="5"/>
        <v>NVT</v>
      </c>
      <c r="H97" s="58"/>
      <c r="I97" s="58"/>
      <c r="J97" s="59"/>
      <c r="K97" s="31"/>
      <c r="L97" s="54" t="str">
        <f t="shared" si="6"/>
        <v>NVT</v>
      </c>
      <c r="M97" s="55"/>
      <c r="N97" s="55"/>
      <c r="O97" s="56"/>
      <c r="P97" s="18"/>
    </row>
    <row r="98" spans="2:18" ht="15.75" thickBot="1" x14ac:dyDescent="0.3">
      <c r="B98" s="26"/>
      <c r="C98" s="32"/>
      <c r="D98" s="32"/>
      <c r="E98" s="32"/>
      <c r="F98" s="32"/>
      <c r="G98" s="17"/>
      <c r="H98" s="17"/>
      <c r="I98" s="17"/>
      <c r="J98" s="17"/>
      <c r="K98" s="17"/>
      <c r="L98" s="17"/>
      <c r="M98" s="17"/>
      <c r="N98" s="17"/>
      <c r="O98" s="17"/>
      <c r="P98" s="18"/>
    </row>
    <row r="99" spans="2:18" ht="15.75" thickTop="1" x14ac:dyDescent="0.25">
      <c r="B99" s="26"/>
      <c r="C99" s="12"/>
      <c r="D99" s="60" t="s">
        <v>24</v>
      </c>
      <c r="E99" s="61"/>
      <c r="F99" s="61"/>
      <c r="G99" s="64">
        <v>0</v>
      </c>
      <c r="H99" s="65"/>
      <c r="I99" s="64">
        <v>25</v>
      </c>
      <c r="J99" s="68"/>
      <c r="K99" s="12"/>
      <c r="L99" s="70">
        <v>0</v>
      </c>
      <c r="M99" s="71"/>
      <c r="N99" s="70">
        <v>15</v>
      </c>
      <c r="O99" s="99"/>
      <c r="P99" s="18"/>
    </row>
    <row r="100" spans="2:18" ht="15.75" thickBot="1" x14ac:dyDescent="0.3">
      <c r="B100" s="26"/>
      <c r="C100" s="12"/>
      <c r="D100" s="62"/>
      <c r="E100" s="63"/>
      <c r="F100" s="63"/>
      <c r="G100" s="66"/>
      <c r="H100" s="67"/>
      <c r="I100" s="66"/>
      <c r="J100" s="69"/>
      <c r="K100" s="12"/>
      <c r="L100" s="72"/>
      <c r="M100" s="73"/>
      <c r="N100" s="72"/>
      <c r="O100" s="100"/>
      <c r="P100" s="18"/>
    </row>
    <row r="101" spans="2:18" ht="16.5" thickTop="1" thickBot="1" x14ac:dyDescent="0.3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5"/>
    </row>
    <row r="103" spans="2:18" ht="15.75" thickBot="1" x14ac:dyDescent="0.3"/>
    <row r="104" spans="2:18" x14ac:dyDescent="0.25">
      <c r="B104" s="92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4"/>
      <c r="Q104" s="2"/>
      <c r="R104" s="2"/>
    </row>
    <row r="105" spans="2:18" x14ac:dyDescent="0.25">
      <c r="B105" s="95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7"/>
      <c r="Q105" s="2"/>
      <c r="R105" s="2"/>
    </row>
    <row r="106" spans="2:18" ht="15.75" thickBot="1" x14ac:dyDescent="0.3">
      <c r="B106" s="48" t="s">
        <v>68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51"/>
      <c r="Q106" s="2"/>
      <c r="R106" s="2"/>
    </row>
    <row r="107" spans="2:18" ht="15.75" thickBot="1" x14ac:dyDescent="0.3">
      <c r="B107" s="16"/>
      <c r="C107" s="50" t="s">
        <v>69</v>
      </c>
      <c r="D107" s="50"/>
      <c r="E107" s="50"/>
      <c r="F107" s="11"/>
      <c r="G107" s="11"/>
      <c r="H107" s="12"/>
      <c r="I107" s="12"/>
      <c r="J107" s="13" t="str">
        <f>IF($S$107=5,"x","")</f>
        <v/>
      </c>
      <c r="K107" s="12"/>
      <c r="L107" s="17"/>
      <c r="M107" s="12"/>
      <c r="N107" s="12"/>
      <c r="O107" s="12"/>
      <c r="P107" s="14"/>
      <c r="Q107" s="2">
        <f>IF(J107="x",5,0)</f>
        <v>0</v>
      </c>
      <c r="R107" s="2">
        <v>5</v>
      </c>
    </row>
    <row r="108" spans="2:18" ht="15.75" thickBot="1" x14ac:dyDescent="0.3">
      <c r="B108" s="16"/>
      <c r="C108" s="50" t="s">
        <v>70</v>
      </c>
      <c r="D108" s="50"/>
      <c r="E108" s="50"/>
      <c r="F108" s="11"/>
      <c r="G108" s="11"/>
      <c r="H108" s="12"/>
      <c r="I108" s="12"/>
      <c r="J108" s="13" t="str">
        <f>IF($S$107=3,"x","")</f>
        <v/>
      </c>
      <c r="K108" s="12"/>
      <c r="L108" s="52">
        <f>SUM(Q107:Q110)</f>
        <v>0</v>
      </c>
      <c r="M108" s="52">
        <v>5</v>
      </c>
      <c r="N108" s="12"/>
      <c r="O108" s="12"/>
      <c r="P108" s="14"/>
      <c r="Q108" s="2">
        <f>IF(J108="x",3,0)</f>
        <v>0</v>
      </c>
      <c r="R108" s="2">
        <v>3</v>
      </c>
    </row>
    <row r="109" spans="2:18" ht="15.75" thickBot="1" x14ac:dyDescent="0.3">
      <c r="B109" s="16"/>
      <c r="C109" s="50" t="s">
        <v>28</v>
      </c>
      <c r="D109" s="50"/>
      <c r="E109" s="50"/>
      <c r="F109" s="11"/>
      <c r="G109" s="11"/>
      <c r="H109" s="12"/>
      <c r="I109" s="12"/>
      <c r="J109" s="13" t="str">
        <f>IF($S$107=1,"x","")</f>
        <v/>
      </c>
      <c r="K109" s="12"/>
      <c r="L109" s="53"/>
      <c r="M109" s="53"/>
      <c r="N109" s="12"/>
      <c r="O109" s="12"/>
      <c r="P109" s="14"/>
      <c r="Q109" s="2">
        <f>IF(J109="x",1,0)</f>
        <v>0</v>
      </c>
      <c r="R109" s="2">
        <v>1</v>
      </c>
    </row>
    <row r="110" spans="2:18" ht="15.75" thickBot="1" x14ac:dyDescent="0.3">
      <c r="B110" s="16"/>
      <c r="C110" s="50" t="s">
        <v>71</v>
      </c>
      <c r="D110" s="50"/>
      <c r="E110" s="50"/>
      <c r="F110" s="11"/>
      <c r="G110" s="11"/>
      <c r="H110" s="12"/>
      <c r="I110" s="12"/>
      <c r="J110" s="13" t="str">
        <f>IF($S$107=0,"x","")</f>
        <v>x</v>
      </c>
      <c r="K110" s="12"/>
      <c r="L110" s="17"/>
      <c r="M110" s="12"/>
      <c r="N110" s="12"/>
      <c r="O110" s="12"/>
      <c r="P110" s="14"/>
      <c r="Q110" s="2">
        <f>IF(J110="x",0,0)</f>
        <v>0</v>
      </c>
      <c r="R110" s="2">
        <v>0</v>
      </c>
    </row>
    <row r="111" spans="2:18" x14ac:dyDescent="0.25">
      <c r="B111" s="26"/>
      <c r="C111" s="12"/>
      <c r="D111" s="12"/>
      <c r="E111" s="12"/>
      <c r="F111" s="12"/>
      <c r="G111" s="12"/>
      <c r="H111" s="12"/>
      <c r="I111" s="12"/>
      <c r="J111" s="12"/>
      <c r="K111" s="12"/>
      <c r="L111" s="17"/>
      <c r="M111" s="12"/>
      <c r="N111" s="12"/>
      <c r="O111" s="12"/>
      <c r="P111" s="14"/>
      <c r="Q111" s="2"/>
      <c r="R111" s="2"/>
    </row>
    <row r="112" spans="2:18" ht="15.75" thickBot="1" x14ac:dyDescent="0.3">
      <c r="B112" s="48" t="s">
        <v>72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51"/>
      <c r="Q112" s="2"/>
      <c r="R112" s="2"/>
    </row>
    <row r="113" spans="2:18" ht="15.75" thickBot="1" x14ac:dyDescent="0.3">
      <c r="B113" s="16"/>
      <c r="C113" s="50" t="s">
        <v>69</v>
      </c>
      <c r="D113" s="50"/>
      <c r="E113" s="50"/>
      <c r="F113" s="11"/>
      <c r="G113" s="11"/>
      <c r="H113" s="12"/>
      <c r="I113" s="12"/>
      <c r="J113" s="13" t="str">
        <f>IF($S$113=5,"x","")</f>
        <v/>
      </c>
      <c r="K113" s="12"/>
      <c r="L113" s="17"/>
      <c r="M113" s="12"/>
      <c r="N113" s="12"/>
      <c r="O113" s="12"/>
      <c r="P113" s="14"/>
      <c r="Q113" s="2">
        <f>IF(J113="x",5,0)</f>
        <v>0</v>
      </c>
      <c r="R113" s="2">
        <v>5</v>
      </c>
    </row>
    <row r="114" spans="2:18" ht="15.75" thickBot="1" x14ac:dyDescent="0.3">
      <c r="B114" s="16"/>
      <c r="C114" s="50" t="s">
        <v>70</v>
      </c>
      <c r="D114" s="50"/>
      <c r="E114" s="50"/>
      <c r="F114" s="11"/>
      <c r="G114" s="11"/>
      <c r="H114" s="12"/>
      <c r="I114" s="12"/>
      <c r="J114" s="13" t="str">
        <f>IF($S$113=3,"x","")</f>
        <v/>
      </c>
      <c r="K114" s="12"/>
      <c r="L114" s="52">
        <f>SUM(Q113:Q116)</f>
        <v>0</v>
      </c>
      <c r="M114" s="52">
        <v>5</v>
      </c>
      <c r="N114" s="12"/>
      <c r="O114" s="12"/>
      <c r="P114" s="14"/>
      <c r="Q114" s="2">
        <f>IF(J114="x",3,0)</f>
        <v>0</v>
      </c>
      <c r="R114" s="2">
        <v>3</v>
      </c>
    </row>
    <row r="115" spans="2:18" ht="15.75" thickBot="1" x14ac:dyDescent="0.3">
      <c r="B115" s="16"/>
      <c r="C115" s="50" t="s">
        <v>28</v>
      </c>
      <c r="D115" s="50"/>
      <c r="E115" s="50"/>
      <c r="F115" s="11"/>
      <c r="G115" s="11"/>
      <c r="H115" s="12"/>
      <c r="I115" s="12"/>
      <c r="J115" s="13" t="str">
        <f>IF($S$113=1,"x","")</f>
        <v/>
      </c>
      <c r="K115" s="12"/>
      <c r="L115" s="53"/>
      <c r="M115" s="53"/>
      <c r="N115" s="12"/>
      <c r="O115" s="12"/>
      <c r="P115" s="14"/>
      <c r="Q115" s="2">
        <f>IF(J115="x",1,0)</f>
        <v>0</v>
      </c>
      <c r="R115" s="2">
        <v>1</v>
      </c>
    </row>
    <row r="116" spans="2:18" ht="15.75" thickBot="1" x14ac:dyDescent="0.3">
      <c r="B116" s="16"/>
      <c r="C116" s="50" t="s">
        <v>71</v>
      </c>
      <c r="D116" s="50"/>
      <c r="E116" s="50"/>
      <c r="F116" s="11"/>
      <c r="G116" s="11"/>
      <c r="H116" s="12"/>
      <c r="I116" s="12"/>
      <c r="J116" s="13" t="str">
        <f>IF($S$113=0,"x","")</f>
        <v>x</v>
      </c>
      <c r="K116" s="12"/>
      <c r="L116" s="17"/>
      <c r="M116" s="12"/>
      <c r="N116" s="12"/>
      <c r="O116" s="12"/>
      <c r="P116" s="14"/>
      <c r="Q116" s="2">
        <f>IF(J116="x",0,0)</f>
        <v>0</v>
      </c>
      <c r="R116" s="2">
        <v>0</v>
      </c>
    </row>
    <row r="117" spans="2:18" x14ac:dyDescent="0.25">
      <c r="B117" s="1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4"/>
      <c r="Q117" s="2"/>
      <c r="R117" s="2"/>
    </row>
    <row r="118" spans="2:18" x14ac:dyDescent="0.25">
      <c r="B118" s="48" t="s">
        <v>73</v>
      </c>
      <c r="C118" s="49" t="s">
        <v>73</v>
      </c>
      <c r="D118" s="49"/>
      <c r="E118" s="49"/>
      <c r="F118" s="49" t="s">
        <v>27</v>
      </c>
      <c r="G118" s="49" t="s">
        <v>28</v>
      </c>
      <c r="H118" s="49" t="s">
        <v>29</v>
      </c>
      <c r="I118" s="49" t="s">
        <v>30</v>
      </c>
      <c r="J118" s="49"/>
      <c r="K118" s="49"/>
      <c r="L118" s="49"/>
      <c r="M118" s="49"/>
      <c r="N118" s="49"/>
      <c r="O118" s="49"/>
      <c r="P118" s="51"/>
      <c r="Q118" s="2"/>
      <c r="R118" s="2"/>
    </row>
    <row r="119" spans="2:18" x14ac:dyDescent="0.25">
      <c r="B119" s="6"/>
      <c r="C119" s="7"/>
      <c r="D119" s="7"/>
      <c r="E119" s="7"/>
      <c r="F119" s="7"/>
      <c r="G119" s="98"/>
      <c r="H119" s="98"/>
      <c r="I119" s="98"/>
      <c r="J119" s="98"/>
      <c r="K119" s="7"/>
      <c r="L119" s="7"/>
      <c r="M119" s="7"/>
      <c r="N119" s="7"/>
      <c r="O119" s="7"/>
      <c r="P119" s="36"/>
      <c r="Q119" s="2"/>
      <c r="R119" s="2"/>
    </row>
    <row r="120" spans="2:18" ht="15.75" thickBot="1" x14ac:dyDescent="0.3">
      <c r="B120" s="26"/>
      <c r="C120" s="11" t="s">
        <v>74</v>
      </c>
      <c r="D120" s="11"/>
      <c r="E120" s="11"/>
      <c r="F120" s="12"/>
      <c r="G120" s="45" t="str">
        <f>IF(S120=0,"NVT",IF(S120=1,"Zwak",IF(S120=2,"Matig",IF(S120=3,"Sterk",0))))</f>
        <v>NVT</v>
      </c>
      <c r="H120" s="46"/>
      <c r="I120" s="46"/>
      <c r="J120" s="47"/>
      <c r="K120" s="12"/>
      <c r="L120" s="17"/>
      <c r="M120" s="12"/>
      <c r="N120" s="12"/>
      <c r="O120" s="12"/>
      <c r="P120" s="14"/>
      <c r="Q120" s="2"/>
      <c r="R120" s="2"/>
    </row>
    <row r="121" spans="2:18" ht="21" x14ac:dyDescent="0.25">
      <c r="B121" s="26"/>
      <c r="C121" s="11" t="s">
        <v>75</v>
      </c>
      <c r="D121" s="11"/>
      <c r="E121" s="11"/>
      <c r="F121" s="12"/>
      <c r="G121" s="45" t="str">
        <f t="shared" ref="G121:G123" si="7">IF(S121=0,"NVT",IF(S121=1,"Zwak",IF(S121=2,"Matig",IF(S121=3,"Sterk",0))))</f>
        <v>NVT</v>
      </c>
      <c r="H121" s="46"/>
      <c r="I121" s="46"/>
      <c r="J121" s="47"/>
      <c r="K121" s="21"/>
      <c r="L121" s="52">
        <v>0</v>
      </c>
      <c r="M121" s="52">
        <v>5</v>
      </c>
      <c r="N121" s="12"/>
      <c r="O121" s="12"/>
      <c r="P121" s="14"/>
      <c r="Q121" s="2"/>
      <c r="R121" s="2"/>
    </row>
    <row r="122" spans="2:18" ht="21.75" thickBot="1" x14ac:dyDescent="0.3">
      <c r="B122" s="26"/>
      <c r="C122" s="11" t="s">
        <v>76</v>
      </c>
      <c r="D122" s="11"/>
      <c r="E122" s="11"/>
      <c r="F122" s="12"/>
      <c r="G122" s="45" t="str">
        <f t="shared" si="7"/>
        <v>NVT</v>
      </c>
      <c r="H122" s="46"/>
      <c r="I122" s="46"/>
      <c r="J122" s="47"/>
      <c r="K122" s="21"/>
      <c r="L122" s="53"/>
      <c r="M122" s="53"/>
      <c r="N122" s="12"/>
      <c r="O122" s="12"/>
      <c r="P122" s="14"/>
      <c r="Q122" s="2"/>
      <c r="R122" s="2"/>
    </row>
    <row r="123" spans="2:18" x14ac:dyDescent="0.25">
      <c r="B123" s="26"/>
      <c r="C123" s="11" t="s">
        <v>77</v>
      </c>
      <c r="D123" s="11"/>
      <c r="E123" s="11"/>
      <c r="F123" s="12"/>
      <c r="G123" s="45" t="str">
        <f t="shared" si="7"/>
        <v>NVT</v>
      </c>
      <c r="H123" s="46"/>
      <c r="I123" s="46"/>
      <c r="J123" s="47"/>
      <c r="K123" s="12"/>
      <c r="L123" s="17"/>
      <c r="M123" s="12"/>
      <c r="N123" s="12"/>
      <c r="O123" s="12"/>
      <c r="P123" s="14"/>
      <c r="Q123" s="2"/>
      <c r="R123" s="2"/>
    </row>
    <row r="124" spans="2:18" x14ac:dyDescent="0.25">
      <c r="B124" s="26"/>
      <c r="C124" s="12"/>
      <c r="D124" s="12"/>
      <c r="E124" s="12"/>
      <c r="F124" s="12"/>
      <c r="G124" s="12"/>
      <c r="H124" s="12"/>
      <c r="I124" s="12"/>
      <c r="J124" s="12"/>
      <c r="K124" s="12"/>
      <c r="L124" s="17"/>
      <c r="M124" s="12"/>
      <c r="N124" s="12"/>
      <c r="O124" s="12"/>
      <c r="P124" s="14"/>
      <c r="Q124" s="2"/>
      <c r="R124" s="2"/>
    </row>
    <row r="125" spans="2:18" x14ac:dyDescent="0.25">
      <c r="B125" s="48" t="s">
        <v>78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51"/>
      <c r="Q125" s="2"/>
      <c r="R125" s="2"/>
    </row>
    <row r="126" spans="2:18" x14ac:dyDescent="0.25">
      <c r="B126" s="26"/>
      <c r="C126" s="7"/>
      <c r="D126" s="7"/>
      <c r="E126" s="7"/>
      <c r="F126" s="12"/>
      <c r="K126" s="9"/>
      <c r="L126" s="17"/>
      <c r="M126" s="12"/>
      <c r="N126" s="12"/>
      <c r="O126" s="12"/>
      <c r="P126" s="14"/>
      <c r="Q126" s="2"/>
      <c r="R126" s="2"/>
    </row>
    <row r="127" spans="2:18" x14ac:dyDescent="0.25">
      <c r="B127" s="26"/>
      <c r="C127" s="11" t="s">
        <v>9</v>
      </c>
      <c r="D127" s="11"/>
      <c r="E127" s="11"/>
      <c r="F127" s="12"/>
      <c r="G127" s="45" t="str">
        <f>IF(S127=0,"NVT",IF(S127=1,"Zwak",IF(S127=2,"Matig",IF(S127=3,"Sterk",0))))</f>
        <v>NVT</v>
      </c>
      <c r="H127" s="46"/>
      <c r="I127" s="46"/>
      <c r="J127" s="47"/>
      <c r="K127" s="12"/>
      <c r="L127" s="17"/>
      <c r="M127" s="12"/>
      <c r="N127" s="12"/>
      <c r="O127" s="12"/>
      <c r="P127" s="14"/>
      <c r="Q127" s="2"/>
      <c r="R127" s="2"/>
    </row>
    <row r="128" spans="2:18" ht="15.75" thickBot="1" x14ac:dyDescent="0.3">
      <c r="B128" s="26"/>
      <c r="C128" s="11" t="s">
        <v>79</v>
      </c>
      <c r="D128" s="11"/>
      <c r="E128" s="11"/>
      <c r="F128" s="12"/>
      <c r="G128" s="45" t="str">
        <f t="shared" ref="G128:G132" si="8">IF(S128=0,"NVT",IF(S128=1,"Zwak",IF(S128=2,"Matig",IF(S128=3,"Sterk",0))))</f>
        <v>NVT</v>
      </c>
      <c r="H128" s="46"/>
      <c r="I128" s="46"/>
      <c r="J128" s="47"/>
      <c r="K128" s="12"/>
      <c r="L128" s="12"/>
      <c r="M128" s="12"/>
      <c r="N128" s="12"/>
      <c r="O128" s="12"/>
      <c r="P128" s="14"/>
      <c r="Q128" s="2"/>
      <c r="R128" s="2"/>
    </row>
    <row r="129" spans="2:18" x14ac:dyDescent="0.25">
      <c r="B129" s="26"/>
      <c r="C129" s="11" t="s">
        <v>63</v>
      </c>
      <c r="D129" s="11"/>
      <c r="E129" s="11"/>
      <c r="F129" s="12"/>
      <c r="G129" s="45" t="str">
        <f t="shared" si="8"/>
        <v>NVT</v>
      </c>
      <c r="H129" s="46"/>
      <c r="I129" s="46"/>
      <c r="J129" s="47"/>
      <c r="K129" s="12"/>
      <c r="L129" s="52">
        <v>0</v>
      </c>
      <c r="M129" s="52">
        <v>5</v>
      </c>
      <c r="N129" s="12"/>
      <c r="O129" s="12"/>
      <c r="P129" s="14"/>
      <c r="Q129" s="2"/>
      <c r="R129" s="2"/>
    </row>
    <row r="130" spans="2:18" ht="15.75" thickBot="1" x14ac:dyDescent="0.3">
      <c r="B130" s="26"/>
      <c r="C130" s="11" t="s">
        <v>80</v>
      </c>
      <c r="D130" s="11"/>
      <c r="E130" s="11"/>
      <c r="F130" s="12"/>
      <c r="G130" s="45" t="str">
        <f t="shared" si="8"/>
        <v>NVT</v>
      </c>
      <c r="H130" s="46"/>
      <c r="I130" s="46"/>
      <c r="J130" s="47"/>
      <c r="K130" s="12"/>
      <c r="L130" s="53"/>
      <c r="M130" s="53"/>
      <c r="N130" s="12"/>
      <c r="O130" s="12"/>
      <c r="P130" s="14"/>
      <c r="Q130" s="2"/>
      <c r="R130" s="2"/>
    </row>
    <row r="131" spans="2:18" x14ac:dyDescent="0.25">
      <c r="B131" s="26"/>
      <c r="C131" s="11" t="s">
        <v>81</v>
      </c>
      <c r="D131" s="11"/>
      <c r="E131" s="11"/>
      <c r="F131" s="12"/>
      <c r="G131" s="45" t="str">
        <f t="shared" si="8"/>
        <v>NVT</v>
      </c>
      <c r="H131" s="46"/>
      <c r="I131" s="46"/>
      <c r="J131" s="47"/>
      <c r="K131" s="12"/>
      <c r="L131" s="17"/>
      <c r="M131" s="12"/>
      <c r="N131" s="12"/>
      <c r="O131" s="12"/>
      <c r="P131" s="14"/>
      <c r="Q131" s="2"/>
      <c r="R131" s="2"/>
    </row>
    <row r="132" spans="2:18" x14ac:dyDescent="0.25">
      <c r="B132" s="26"/>
      <c r="C132" s="11" t="s">
        <v>82</v>
      </c>
      <c r="D132" s="11"/>
      <c r="E132" s="11"/>
      <c r="F132" s="12"/>
      <c r="G132" s="45" t="str">
        <f t="shared" si="8"/>
        <v>NVT</v>
      </c>
      <c r="H132" s="46"/>
      <c r="I132" s="46"/>
      <c r="J132" s="47"/>
      <c r="K132" s="12"/>
      <c r="L132" s="17"/>
      <c r="M132" s="12"/>
      <c r="N132" s="12"/>
      <c r="O132" s="12"/>
      <c r="P132" s="14"/>
      <c r="Q132" s="2"/>
      <c r="R132" s="2"/>
    </row>
    <row r="133" spans="2:18" x14ac:dyDescent="0.25">
      <c r="B133" s="26"/>
      <c r="C133" s="12"/>
      <c r="D133" s="12"/>
      <c r="E133" s="12"/>
      <c r="F133" s="12"/>
      <c r="G133" s="12"/>
      <c r="H133" s="12"/>
      <c r="I133" s="12"/>
      <c r="J133" s="12"/>
      <c r="K133" s="12"/>
      <c r="L133" s="17"/>
      <c r="M133" s="12"/>
      <c r="N133" s="12"/>
      <c r="O133" s="12"/>
      <c r="P133" s="14"/>
      <c r="Q133" s="2"/>
      <c r="R133" s="2"/>
    </row>
    <row r="134" spans="2:18" x14ac:dyDescent="0.25">
      <c r="B134" s="48" t="s">
        <v>83</v>
      </c>
      <c r="C134" s="49" t="s">
        <v>83</v>
      </c>
      <c r="D134" s="49"/>
      <c r="E134" s="49"/>
      <c r="F134" s="49" t="s">
        <v>27</v>
      </c>
      <c r="G134" s="49" t="s">
        <v>28</v>
      </c>
      <c r="H134" s="49" t="s">
        <v>29</v>
      </c>
      <c r="I134" s="49" t="s">
        <v>30</v>
      </c>
      <c r="J134" s="49"/>
      <c r="K134" s="49"/>
      <c r="L134" s="49"/>
      <c r="M134" s="49"/>
      <c r="N134" s="49"/>
      <c r="O134" s="49"/>
      <c r="P134" s="51"/>
      <c r="Q134" s="2"/>
      <c r="R134" s="2"/>
    </row>
    <row r="135" spans="2:18" x14ac:dyDescent="0.25">
      <c r="B135" s="16"/>
      <c r="C135" s="12"/>
      <c r="D135" s="11"/>
      <c r="E135" s="12"/>
      <c r="F135" s="12"/>
      <c r="K135" s="17"/>
      <c r="L135" s="12"/>
      <c r="M135" s="12"/>
      <c r="N135" s="12"/>
      <c r="O135" s="12"/>
      <c r="P135" s="14"/>
      <c r="Q135" s="2"/>
      <c r="R135" s="2"/>
    </row>
    <row r="136" spans="2:18" x14ac:dyDescent="0.25">
      <c r="B136" s="16"/>
      <c r="C136" s="11" t="s">
        <v>84</v>
      </c>
      <c r="D136" s="11"/>
      <c r="E136" s="12"/>
      <c r="F136" s="12"/>
      <c r="G136" s="45" t="str">
        <f>IF(S136=0,"NVT",IF(S136=1,"Zwak",IF(S136=2,"Matig",IF(S136=3,"Sterk",0))))</f>
        <v>NVT</v>
      </c>
      <c r="H136" s="46"/>
      <c r="I136" s="46"/>
      <c r="J136" s="47"/>
      <c r="K136" s="17"/>
      <c r="L136" s="12"/>
      <c r="M136" s="12"/>
      <c r="N136" s="12"/>
      <c r="O136" s="12"/>
      <c r="P136" s="14"/>
      <c r="Q136" s="2"/>
      <c r="R136" s="2"/>
    </row>
    <row r="137" spans="2:18" x14ac:dyDescent="0.25">
      <c r="B137" s="16"/>
      <c r="C137" s="11" t="s">
        <v>85</v>
      </c>
      <c r="D137" s="11"/>
      <c r="E137" s="12"/>
      <c r="F137" s="12"/>
      <c r="G137" s="45" t="str">
        <f t="shared" ref="G137:G149" si="9">IF(S137=0,"NVT",IF(S137=1,"Zwak",IF(S137=2,"Matig",IF(S137=3,"Sterk",0))))</f>
        <v>NVT</v>
      </c>
      <c r="H137" s="46"/>
      <c r="I137" s="46"/>
      <c r="J137" s="47"/>
      <c r="K137" s="17"/>
      <c r="L137" s="12"/>
      <c r="M137" s="12"/>
      <c r="N137" s="12"/>
      <c r="O137" s="12"/>
      <c r="P137" s="14"/>
      <c r="Q137" s="2"/>
      <c r="R137" s="2"/>
    </row>
    <row r="138" spans="2:18" x14ac:dyDescent="0.25">
      <c r="B138" s="16"/>
      <c r="C138" s="11" t="s">
        <v>86</v>
      </c>
      <c r="D138" s="11"/>
      <c r="E138" s="12"/>
      <c r="F138" s="12"/>
      <c r="G138" s="45" t="str">
        <f t="shared" si="9"/>
        <v>NVT</v>
      </c>
      <c r="H138" s="46"/>
      <c r="I138" s="46"/>
      <c r="J138" s="47"/>
      <c r="K138" s="17"/>
      <c r="L138" s="12"/>
      <c r="M138" s="12"/>
      <c r="N138" s="12"/>
      <c r="O138" s="12"/>
      <c r="P138" s="14"/>
      <c r="Q138" s="2"/>
      <c r="R138" s="2"/>
    </row>
    <row r="139" spans="2:18" x14ac:dyDescent="0.25">
      <c r="B139" s="16"/>
      <c r="C139" s="11" t="s">
        <v>87</v>
      </c>
      <c r="D139" s="11"/>
      <c r="E139" s="12"/>
      <c r="F139" s="12"/>
      <c r="G139" s="45" t="str">
        <f t="shared" si="9"/>
        <v>NVT</v>
      </c>
      <c r="H139" s="46"/>
      <c r="I139" s="46"/>
      <c r="J139" s="47"/>
      <c r="K139" s="17"/>
      <c r="L139" s="12"/>
      <c r="M139" s="12"/>
      <c r="N139" s="12"/>
      <c r="O139" s="12"/>
      <c r="P139" s="14"/>
      <c r="Q139" s="2"/>
      <c r="R139" s="2"/>
    </row>
    <row r="140" spans="2:18" ht="15.75" thickBot="1" x14ac:dyDescent="0.3">
      <c r="B140" s="16"/>
      <c r="C140" s="11" t="s">
        <v>88</v>
      </c>
      <c r="D140" s="11"/>
      <c r="E140" s="12"/>
      <c r="F140" s="12"/>
      <c r="G140" s="45" t="str">
        <f t="shared" si="9"/>
        <v>NVT</v>
      </c>
      <c r="H140" s="46"/>
      <c r="I140" s="46"/>
      <c r="J140" s="47"/>
      <c r="K140" s="17"/>
      <c r="L140" s="12"/>
      <c r="M140" s="12"/>
      <c r="N140" s="12"/>
      <c r="O140" s="12"/>
      <c r="P140" s="14"/>
      <c r="Q140" s="2"/>
      <c r="R140" s="2"/>
    </row>
    <row r="141" spans="2:18" x14ac:dyDescent="0.25">
      <c r="B141" s="16"/>
      <c r="C141" s="11" t="s">
        <v>89</v>
      </c>
      <c r="D141" s="11"/>
      <c r="E141" s="12"/>
      <c r="F141" s="12"/>
      <c r="G141" s="45" t="str">
        <f t="shared" si="9"/>
        <v>NVT</v>
      </c>
      <c r="H141" s="46"/>
      <c r="I141" s="46"/>
      <c r="J141" s="47"/>
      <c r="K141" s="17"/>
      <c r="L141" s="52">
        <v>0</v>
      </c>
      <c r="M141" s="52">
        <v>15</v>
      </c>
      <c r="N141" s="12"/>
      <c r="O141" s="12"/>
      <c r="P141" s="14"/>
      <c r="Q141" s="2"/>
      <c r="R141" s="2"/>
    </row>
    <row r="142" spans="2:18" ht="15.75" thickBot="1" x14ac:dyDescent="0.3">
      <c r="B142" s="16"/>
      <c r="C142" s="11" t="s">
        <v>37</v>
      </c>
      <c r="D142" s="11"/>
      <c r="E142" s="12"/>
      <c r="F142" s="12"/>
      <c r="G142" s="45" t="str">
        <f t="shared" si="9"/>
        <v>NVT</v>
      </c>
      <c r="H142" s="46"/>
      <c r="I142" s="46"/>
      <c r="J142" s="47"/>
      <c r="K142" s="17"/>
      <c r="L142" s="53"/>
      <c r="M142" s="53"/>
      <c r="N142" s="12"/>
      <c r="O142" s="12"/>
      <c r="P142" s="14"/>
      <c r="Q142" s="2"/>
      <c r="R142" s="2"/>
    </row>
    <row r="143" spans="2:18" x14ac:dyDescent="0.25">
      <c r="B143" s="16"/>
      <c r="C143" s="11" t="s">
        <v>39</v>
      </c>
      <c r="D143" s="11"/>
      <c r="E143" s="12"/>
      <c r="F143" s="12"/>
      <c r="G143" s="45" t="str">
        <f t="shared" si="9"/>
        <v>NVT</v>
      </c>
      <c r="H143" s="46"/>
      <c r="I143" s="46"/>
      <c r="J143" s="47"/>
      <c r="K143" s="17"/>
      <c r="L143" s="12"/>
      <c r="M143" s="12"/>
      <c r="N143" s="12"/>
      <c r="O143" s="12"/>
      <c r="P143" s="14"/>
      <c r="Q143" s="2"/>
      <c r="R143" s="2"/>
    </row>
    <row r="144" spans="2:18" x14ac:dyDescent="0.25">
      <c r="B144" s="16"/>
      <c r="C144" s="11" t="s">
        <v>90</v>
      </c>
      <c r="D144" s="11"/>
      <c r="E144" s="12"/>
      <c r="F144" s="12"/>
      <c r="G144" s="45" t="str">
        <f t="shared" si="9"/>
        <v>NVT</v>
      </c>
      <c r="H144" s="46"/>
      <c r="I144" s="46"/>
      <c r="J144" s="47"/>
      <c r="K144" s="17"/>
      <c r="L144" s="12"/>
      <c r="M144" s="12"/>
      <c r="N144" s="12"/>
      <c r="O144" s="12"/>
      <c r="P144" s="14"/>
      <c r="Q144" s="2"/>
      <c r="R144" s="2"/>
    </row>
    <row r="145" spans="2:18" x14ac:dyDescent="0.25">
      <c r="B145" s="16"/>
      <c r="C145" s="11" t="s">
        <v>91</v>
      </c>
      <c r="D145" s="11"/>
      <c r="E145" s="12"/>
      <c r="F145" s="12"/>
      <c r="G145" s="45" t="str">
        <f t="shared" si="9"/>
        <v>NVT</v>
      </c>
      <c r="H145" s="46"/>
      <c r="I145" s="46"/>
      <c r="J145" s="47"/>
      <c r="K145" s="17"/>
      <c r="L145" s="12"/>
      <c r="M145" s="12"/>
      <c r="N145" s="12"/>
      <c r="O145" s="12"/>
      <c r="P145" s="14"/>
      <c r="Q145" s="2"/>
      <c r="R145" s="2"/>
    </row>
    <row r="146" spans="2:18" x14ac:dyDescent="0.25">
      <c r="B146" s="16"/>
      <c r="C146" s="11" t="s">
        <v>63</v>
      </c>
      <c r="D146" s="11"/>
      <c r="E146" s="12"/>
      <c r="F146" s="12"/>
      <c r="G146" s="45" t="str">
        <f t="shared" si="9"/>
        <v>NVT</v>
      </c>
      <c r="H146" s="46"/>
      <c r="I146" s="46"/>
      <c r="J146" s="47"/>
      <c r="K146" s="17"/>
      <c r="L146" s="12"/>
      <c r="M146" s="12"/>
      <c r="N146" s="12"/>
      <c r="O146" s="12"/>
      <c r="P146" s="14"/>
      <c r="Q146" s="2"/>
      <c r="R146" s="2"/>
    </row>
    <row r="147" spans="2:18" x14ac:dyDescent="0.25">
      <c r="B147" s="16"/>
      <c r="C147" s="11" t="s">
        <v>92</v>
      </c>
      <c r="D147" s="11"/>
      <c r="E147" s="12"/>
      <c r="F147" s="12"/>
      <c r="G147" s="45" t="str">
        <f t="shared" si="9"/>
        <v>NVT</v>
      </c>
      <c r="H147" s="46"/>
      <c r="I147" s="46"/>
      <c r="J147" s="47"/>
      <c r="K147" s="17"/>
      <c r="L147" s="12"/>
      <c r="M147" s="12"/>
      <c r="N147" s="12"/>
      <c r="O147" s="12"/>
      <c r="P147" s="14"/>
      <c r="Q147" s="2"/>
      <c r="R147" s="2"/>
    </row>
    <row r="148" spans="2:18" x14ac:dyDescent="0.25">
      <c r="B148" s="16"/>
      <c r="C148" s="11" t="s">
        <v>77</v>
      </c>
      <c r="D148" s="11"/>
      <c r="E148" s="12"/>
      <c r="F148" s="12"/>
      <c r="G148" s="45" t="str">
        <f t="shared" si="9"/>
        <v>NVT</v>
      </c>
      <c r="H148" s="46"/>
      <c r="I148" s="46"/>
      <c r="J148" s="47"/>
      <c r="K148" s="17"/>
      <c r="L148" s="12"/>
      <c r="M148" s="12"/>
      <c r="N148" s="12"/>
      <c r="O148" s="12"/>
      <c r="P148" s="14"/>
      <c r="Q148" s="2"/>
      <c r="R148" s="2"/>
    </row>
    <row r="149" spans="2:18" x14ac:dyDescent="0.25">
      <c r="B149" s="16"/>
      <c r="C149" s="11" t="s">
        <v>76</v>
      </c>
      <c r="D149" s="12"/>
      <c r="E149" s="12"/>
      <c r="F149" s="12"/>
      <c r="G149" s="45" t="str">
        <f t="shared" si="9"/>
        <v>NVT</v>
      </c>
      <c r="H149" s="46"/>
      <c r="I149" s="46"/>
      <c r="J149" s="47"/>
      <c r="K149" s="17"/>
      <c r="L149" s="12"/>
      <c r="M149" s="12"/>
      <c r="N149" s="12"/>
      <c r="O149" s="12"/>
      <c r="P149" s="14"/>
      <c r="Q149" s="2"/>
      <c r="R149" s="2"/>
    </row>
    <row r="150" spans="2:18" x14ac:dyDescent="0.25">
      <c r="B150" s="16"/>
      <c r="C150" s="11"/>
      <c r="D150" s="12"/>
      <c r="E150" s="12"/>
      <c r="F150" s="12"/>
      <c r="G150" s="37"/>
      <c r="H150" s="37"/>
      <c r="I150" s="37"/>
      <c r="J150" s="37"/>
      <c r="K150" s="17"/>
      <c r="L150" s="12"/>
      <c r="M150" s="12"/>
      <c r="N150" s="12"/>
      <c r="O150" s="12"/>
      <c r="P150" s="14"/>
      <c r="Q150" s="2"/>
      <c r="R150" s="2"/>
    </row>
    <row r="151" spans="2:18" x14ac:dyDescent="0.25">
      <c r="B151" s="48" t="s">
        <v>93</v>
      </c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51"/>
      <c r="Q151" s="2"/>
      <c r="R151" s="2"/>
    </row>
    <row r="152" spans="2:18" ht="15.75" thickBot="1" x14ac:dyDescent="0.3"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36"/>
      <c r="Q152" s="2"/>
      <c r="R152" s="2"/>
    </row>
    <row r="153" spans="2:18" ht="15.75" thickBot="1" x14ac:dyDescent="0.3">
      <c r="B153" s="16"/>
      <c r="C153" s="50" t="s">
        <v>69</v>
      </c>
      <c r="D153" s="50"/>
      <c r="E153" s="50"/>
      <c r="F153" s="11"/>
      <c r="G153" s="11"/>
      <c r="H153" s="12"/>
      <c r="I153" s="12"/>
      <c r="J153" s="13" t="str">
        <f>IF($S$153=5,"x","")</f>
        <v/>
      </c>
      <c r="K153" s="12"/>
      <c r="L153" s="17"/>
      <c r="M153" s="12"/>
      <c r="N153" s="12"/>
      <c r="O153" s="12"/>
      <c r="P153" s="14"/>
      <c r="Q153" s="2">
        <f>IF(J153="x",5,0)</f>
        <v>0</v>
      </c>
      <c r="R153" s="2">
        <v>5</v>
      </c>
    </row>
    <row r="154" spans="2:18" ht="15.75" thickBot="1" x14ac:dyDescent="0.3">
      <c r="B154" s="16"/>
      <c r="C154" s="50" t="s">
        <v>70</v>
      </c>
      <c r="D154" s="50"/>
      <c r="E154" s="50"/>
      <c r="F154" s="11"/>
      <c r="G154" s="11"/>
      <c r="H154" s="12"/>
      <c r="I154" s="12"/>
      <c r="J154" s="13" t="str">
        <f>IF($S$153=3,"x","")</f>
        <v/>
      </c>
      <c r="K154" s="12"/>
      <c r="L154" s="52">
        <f>SUM(Q153:Q156)</f>
        <v>0</v>
      </c>
      <c r="M154" s="52">
        <v>5</v>
      </c>
      <c r="N154" s="12"/>
      <c r="O154" s="12"/>
      <c r="P154" s="14"/>
      <c r="Q154" s="2">
        <f>IF(J154="x",3,0)</f>
        <v>0</v>
      </c>
      <c r="R154" s="2">
        <v>3</v>
      </c>
    </row>
    <row r="155" spans="2:18" ht="15.75" thickBot="1" x14ac:dyDescent="0.3">
      <c r="B155" s="16"/>
      <c r="C155" s="50" t="s">
        <v>28</v>
      </c>
      <c r="D155" s="50"/>
      <c r="E155" s="50"/>
      <c r="F155" s="11"/>
      <c r="G155" s="11"/>
      <c r="H155" s="12"/>
      <c r="I155" s="12"/>
      <c r="J155" s="13" t="str">
        <f>IF($S$153=1,"x","")</f>
        <v/>
      </c>
      <c r="K155" s="12"/>
      <c r="L155" s="53"/>
      <c r="M155" s="53"/>
      <c r="N155" s="12"/>
      <c r="O155" s="12"/>
      <c r="P155" s="14"/>
      <c r="Q155" s="2">
        <f>IF(J155="x",1,0)</f>
        <v>0</v>
      </c>
      <c r="R155" s="2">
        <v>1</v>
      </c>
    </row>
    <row r="156" spans="2:18" ht="15.75" thickBot="1" x14ac:dyDescent="0.3">
      <c r="B156" s="16"/>
      <c r="C156" s="50" t="s">
        <v>71</v>
      </c>
      <c r="D156" s="50"/>
      <c r="E156" s="50"/>
      <c r="F156" s="11"/>
      <c r="G156" s="11"/>
      <c r="H156" s="12"/>
      <c r="I156" s="12"/>
      <c r="J156" s="13" t="str">
        <f>IF($S$153=0,"x","")</f>
        <v>x</v>
      </c>
      <c r="K156" s="12"/>
      <c r="L156" s="17"/>
      <c r="M156" s="12"/>
      <c r="N156" s="12"/>
      <c r="O156" s="12"/>
      <c r="P156" s="14"/>
      <c r="Q156" s="2">
        <f>IF(J156="x",0,0)</f>
        <v>0</v>
      </c>
      <c r="R156" s="2">
        <v>0</v>
      </c>
    </row>
    <row r="157" spans="2:18" x14ac:dyDescent="0.25">
      <c r="B157" s="26"/>
      <c r="C157" s="12"/>
      <c r="D157" s="12"/>
      <c r="E157" s="12"/>
      <c r="F157" s="12"/>
      <c r="G157" s="12"/>
      <c r="H157" s="12"/>
      <c r="I157" s="12"/>
      <c r="J157" s="12"/>
      <c r="K157" s="12"/>
      <c r="L157" s="17"/>
      <c r="M157" s="12"/>
      <c r="N157" s="12"/>
      <c r="O157" s="12"/>
      <c r="P157" s="14"/>
      <c r="Q157" s="2"/>
      <c r="R157" s="2"/>
    </row>
    <row r="158" spans="2:18" x14ac:dyDescent="0.25">
      <c r="B158" s="16"/>
      <c r="C158" s="11"/>
      <c r="D158" s="12"/>
      <c r="E158" s="12"/>
      <c r="F158" s="12"/>
      <c r="G158" s="37"/>
      <c r="H158" s="37"/>
      <c r="I158" s="37"/>
      <c r="J158" s="37"/>
      <c r="K158" s="17"/>
      <c r="L158" s="12"/>
      <c r="M158" s="12"/>
      <c r="N158" s="12"/>
      <c r="O158" s="12"/>
      <c r="P158" s="14"/>
      <c r="Q158" s="2"/>
      <c r="R158" s="2"/>
    </row>
    <row r="159" spans="2:18" x14ac:dyDescent="0.25">
      <c r="B159" s="48" t="s">
        <v>94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51"/>
      <c r="Q159" s="2"/>
      <c r="R159" s="2"/>
    </row>
    <row r="160" spans="2:18" ht="15.75" thickBot="1" x14ac:dyDescent="0.3"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36"/>
      <c r="Q160" s="2"/>
      <c r="R160" s="2"/>
    </row>
    <row r="161" spans="2:18" ht="15.75" thickBot="1" x14ac:dyDescent="0.3">
      <c r="B161" s="16"/>
      <c r="C161" s="50" t="s">
        <v>69</v>
      </c>
      <c r="D161" s="50"/>
      <c r="E161" s="50"/>
      <c r="F161" s="11"/>
      <c r="G161" s="11"/>
      <c r="H161" s="12"/>
      <c r="I161" s="12"/>
      <c r="J161" s="13" t="str">
        <f>IF($S$161=5,"x","")</f>
        <v/>
      </c>
      <c r="K161" s="12"/>
      <c r="L161" s="17"/>
      <c r="M161" s="12"/>
      <c r="N161" s="12"/>
      <c r="O161" s="12"/>
      <c r="P161" s="14"/>
      <c r="Q161" s="2">
        <f>IF(J161="x",5,0)</f>
        <v>0</v>
      </c>
      <c r="R161" s="2">
        <v>5</v>
      </c>
    </row>
    <row r="162" spans="2:18" ht="15.75" thickBot="1" x14ac:dyDescent="0.3">
      <c r="B162" s="16"/>
      <c r="C162" s="50" t="s">
        <v>70</v>
      </c>
      <c r="D162" s="50"/>
      <c r="E162" s="50"/>
      <c r="F162" s="11"/>
      <c r="G162" s="11"/>
      <c r="H162" s="12"/>
      <c r="I162" s="12"/>
      <c r="J162" s="13" t="str">
        <f>IF($S$161=3,"x","")</f>
        <v/>
      </c>
      <c r="K162" s="12"/>
      <c r="L162" s="52">
        <f>SUM(Q161:Q164)</f>
        <v>0</v>
      </c>
      <c r="M162" s="52">
        <v>5</v>
      </c>
      <c r="N162" s="12"/>
      <c r="O162" s="12"/>
      <c r="P162" s="14"/>
      <c r="Q162" s="2">
        <f>IF(J162="x",3,0)</f>
        <v>0</v>
      </c>
      <c r="R162" s="2">
        <v>3</v>
      </c>
    </row>
    <row r="163" spans="2:18" ht="15.75" thickBot="1" x14ac:dyDescent="0.3">
      <c r="B163" s="16"/>
      <c r="C163" s="50" t="s">
        <v>28</v>
      </c>
      <c r="D163" s="50"/>
      <c r="E163" s="50"/>
      <c r="F163" s="11"/>
      <c r="G163" s="11"/>
      <c r="H163" s="12"/>
      <c r="I163" s="12"/>
      <c r="J163" s="13" t="str">
        <f>IF($S$161=1,"x","")</f>
        <v/>
      </c>
      <c r="K163" s="12"/>
      <c r="L163" s="53"/>
      <c r="M163" s="53"/>
      <c r="N163" s="12"/>
      <c r="O163" s="12"/>
      <c r="P163" s="14"/>
      <c r="Q163" s="2">
        <f>IF(J163="x",1,0)</f>
        <v>0</v>
      </c>
      <c r="R163" s="2">
        <v>1</v>
      </c>
    </row>
    <row r="164" spans="2:18" ht="15.75" thickBot="1" x14ac:dyDescent="0.3">
      <c r="B164" s="16"/>
      <c r="C164" s="50" t="s">
        <v>71</v>
      </c>
      <c r="D164" s="50"/>
      <c r="E164" s="50"/>
      <c r="F164" s="11"/>
      <c r="G164" s="11"/>
      <c r="H164" s="12"/>
      <c r="I164" s="12"/>
      <c r="J164" s="13" t="str">
        <f>IF($S$161=0,"x","")</f>
        <v>x</v>
      </c>
      <c r="K164" s="12"/>
      <c r="L164" s="17"/>
      <c r="M164" s="12"/>
      <c r="N164" s="12"/>
      <c r="O164" s="12"/>
      <c r="P164" s="14"/>
      <c r="Q164" s="2">
        <f>IF(J164="x",0,0)</f>
        <v>0</v>
      </c>
      <c r="R164" s="2">
        <v>0</v>
      </c>
    </row>
    <row r="165" spans="2:18" x14ac:dyDescent="0.25">
      <c r="B165" s="16"/>
      <c r="C165" s="11"/>
      <c r="D165" s="11"/>
      <c r="E165" s="11"/>
      <c r="F165" s="11"/>
      <c r="G165" s="11"/>
      <c r="H165" s="12"/>
      <c r="I165" s="12"/>
      <c r="J165" s="31"/>
      <c r="K165" s="12"/>
      <c r="L165" s="17"/>
      <c r="M165" s="12"/>
      <c r="N165" s="12"/>
      <c r="O165" s="12"/>
      <c r="P165" s="14"/>
      <c r="Q165" s="2"/>
      <c r="R165" s="2"/>
    </row>
    <row r="166" spans="2:18" x14ac:dyDescent="0.25">
      <c r="B166" s="48" t="s">
        <v>95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51"/>
      <c r="Q166" s="2"/>
      <c r="R166" s="2"/>
    </row>
    <row r="167" spans="2:18" ht="15.75" thickBot="1" x14ac:dyDescent="0.3"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36"/>
      <c r="Q167" s="2"/>
      <c r="R167" s="2"/>
    </row>
    <row r="168" spans="2:18" ht="15.75" thickBot="1" x14ac:dyDescent="0.3">
      <c r="B168" s="16"/>
      <c r="C168" s="50" t="s">
        <v>69</v>
      </c>
      <c r="D168" s="50"/>
      <c r="E168" s="50"/>
      <c r="F168" s="11"/>
      <c r="G168" s="11"/>
      <c r="H168" s="12"/>
      <c r="I168" s="12"/>
      <c r="J168" s="13" t="str">
        <f>IF($S$168=5,"x","")</f>
        <v/>
      </c>
      <c r="K168" s="12"/>
      <c r="L168" s="17"/>
      <c r="M168" s="12"/>
      <c r="N168" s="12"/>
      <c r="O168" s="12"/>
      <c r="P168" s="14"/>
      <c r="Q168" s="2">
        <f>IF(J168="x",5,0)</f>
        <v>0</v>
      </c>
      <c r="R168" s="2">
        <v>5</v>
      </c>
    </row>
    <row r="169" spans="2:18" ht="15.75" thickBot="1" x14ac:dyDescent="0.3">
      <c r="B169" s="16"/>
      <c r="C169" s="50" t="s">
        <v>70</v>
      </c>
      <c r="D169" s="50"/>
      <c r="E169" s="50"/>
      <c r="F169" s="11"/>
      <c r="G169" s="11"/>
      <c r="H169" s="12"/>
      <c r="I169" s="12"/>
      <c r="J169" s="13" t="str">
        <f>IF($S$168=3,"x","")</f>
        <v/>
      </c>
      <c r="K169" s="12"/>
      <c r="L169" s="52">
        <f>SUM(Q168:Q171)</f>
        <v>0</v>
      </c>
      <c r="M169" s="52">
        <v>5</v>
      </c>
      <c r="N169" s="12"/>
      <c r="O169" s="12"/>
      <c r="P169" s="14"/>
      <c r="Q169" s="2">
        <f>IF(J169="x",3,0)</f>
        <v>0</v>
      </c>
      <c r="R169" s="2">
        <v>3</v>
      </c>
    </row>
    <row r="170" spans="2:18" ht="15.75" thickBot="1" x14ac:dyDescent="0.3">
      <c r="B170" s="16"/>
      <c r="C170" s="50" t="s">
        <v>28</v>
      </c>
      <c r="D170" s="50"/>
      <c r="E170" s="50"/>
      <c r="F170" s="11"/>
      <c r="G170" s="11"/>
      <c r="H170" s="12"/>
      <c r="I170" s="12"/>
      <c r="J170" s="13" t="str">
        <f>IF($S$168=1,"x","")</f>
        <v/>
      </c>
      <c r="K170" s="12"/>
      <c r="L170" s="53"/>
      <c r="M170" s="53"/>
      <c r="N170" s="12"/>
      <c r="O170" s="12"/>
      <c r="P170" s="14"/>
      <c r="Q170" s="2">
        <f>IF(J170="x",1,0)</f>
        <v>0</v>
      </c>
      <c r="R170" s="2">
        <v>1</v>
      </c>
    </row>
    <row r="171" spans="2:18" ht="15.75" thickBot="1" x14ac:dyDescent="0.3">
      <c r="B171" s="16"/>
      <c r="C171" s="50" t="s">
        <v>71</v>
      </c>
      <c r="D171" s="50"/>
      <c r="E171" s="50"/>
      <c r="F171" s="11"/>
      <c r="G171" s="11"/>
      <c r="H171" s="12"/>
      <c r="I171" s="12"/>
      <c r="J171" s="13" t="str">
        <f>IF($S$168=0,"x","")</f>
        <v>x</v>
      </c>
      <c r="K171" s="12"/>
      <c r="L171" s="17"/>
      <c r="M171" s="12"/>
      <c r="N171" s="12"/>
      <c r="O171" s="12"/>
      <c r="P171" s="14"/>
      <c r="Q171" s="2">
        <f>IF(J171="x",0,0)</f>
        <v>0</v>
      </c>
      <c r="R171" s="2">
        <v>0</v>
      </c>
    </row>
    <row r="172" spans="2:18" x14ac:dyDescent="0.25">
      <c r="B172" s="16"/>
      <c r="C172" s="12"/>
      <c r="D172" s="12"/>
      <c r="E172" s="12"/>
      <c r="F172" s="12"/>
      <c r="G172" s="12"/>
      <c r="H172" s="12"/>
      <c r="I172" s="12"/>
      <c r="J172" s="12"/>
      <c r="K172" s="17"/>
      <c r="L172" s="12"/>
      <c r="M172" s="12"/>
      <c r="N172" s="12"/>
      <c r="O172" s="12"/>
      <c r="P172" s="14"/>
      <c r="Q172" s="2"/>
      <c r="R172" s="2"/>
    </row>
    <row r="173" spans="2:18" x14ac:dyDescent="0.25">
      <c r="B173" s="48" t="s">
        <v>24</v>
      </c>
      <c r="C173" s="49"/>
      <c r="D173" s="49"/>
      <c r="E173" s="49"/>
      <c r="F173" s="49"/>
      <c r="G173" s="3"/>
      <c r="H173" s="4"/>
      <c r="I173" s="4"/>
      <c r="J173" s="3"/>
      <c r="K173" s="4"/>
      <c r="L173" s="4"/>
      <c r="M173" s="4"/>
      <c r="N173" s="4"/>
      <c r="O173" s="4"/>
      <c r="P173" s="5"/>
      <c r="Q173" s="2"/>
      <c r="R173" s="2"/>
    </row>
    <row r="174" spans="2:18" ht="15.75" thickBot="1" x14ac:dyDescent="0.3">
      <c r="B174" s="16"/>
      <c r="C174" s="12"/>
      <c r="D174" s="12"/>
      <c r="E174" s="12"/>
      <c r="F174" s="12"/>
      <c r="G174" s="12"/>
      <c r="H174" s="12"/>
      <c r="I174" s="12"/>
      <c r="J174" s="12"/>
      <c r="K174" s="17"/>
      <c r="L174" s="12"/>
      <c r="M174" s="12"/>
      <c r="N174" s="12"/>
      <c r="O174" s="12"/>
      <c r="P174" s="14"/>
      <c r="Q174" s="2"/>
      <c r="R174" s="2"/>
    </row>
    <row r="175" spans="2:18" x14ac:dyDescent="0.25">
      <c r="B175" s="16"/>
      <c r="C175" s="12"/>
      <c r="D175" s="12"/>
      <c r="E175" s="86" t="s">
        <v>24</v>
      </c>
      <c r="F175" s="90"/>
      <c r="G175" s="90"/>
      <c r="H175" s="90"/>
      <c r="I175" s="87"/>
      <c r="J175" s="86">
        <f>L169+L162+L154+L141+L129+L121+L114+L108</f>
        <v>0</v>
      </c>
      <c r="K175" s="90"/>
      <c r="L175" s="87"/>
      <c r="M175" s="86">
        <f>M169+M162+M154+M141+M129+M121+M114+M108</f>
        <v>50</v>
      </c>
      <c r="N175" s="87"/>
      <c r="O175" s="12"/>
      <c r="P175" s="14"/>
      <c r="Q175" s="2"/>
      <c r="R175" s="2"/>
    </row>
    <row r="176" spans="2:18" ht="15.75" thickBot="1" x14ac:dyDescent="0.3">
      <c r="B176" s="16"/>
      <c r="C176" s="12"/>
      <c r="D176" s="12"/>
      <c r="E176" s="88"/>
      <c r="F176" s="91"/>
      <c r="G176" s="91"/>
      <c r="H176" s="91"/>
      <c r="I176" s="89"/>
      <c r="J176" s="88"/>
      <c r="K176" s="91"/>
      <c r="L176" s="89"/>
      <c r="M176" s="88"/>
      <c r="N176" s="89"/>
      <c r="O176" s="12"/>
      <c r="P176" s="14"/>
      <c r="Q176" s="2"/>
      <c r="R176" s="2"/>
    </row>
    <row r="177" spans="2:18" ht="15.75" thickBot="1" x14ac:dyDescent="0.3"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4"/>
      <c r="Q177" s="2"/>
      <c r="R177" s="2"/>
    </row>
    <row r="179" spans="2:18" ht="15.75" thickBot="1" x14ac:dyDescent="0.3"/>
    <row r="180" spans="2:18" x14ac:dyDescent="0.25">
      <c r="B180" s="92" t="s">
        <v>101</v>
      </c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4"/>
    </row>
    <row r="181" spans="2:18" x14ac:dyDescent="0.25">
      <c r="B181" s="95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7"/>
    </row>
    <row r="182" spans="2:18" x14ac:dyDescent="0.25">
      <c r="B182" s="2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8"/>
    </row>
    <row r="183" spans="2:18" ht="15.75" thickBot="1" x14ac:dyDescent="0.3">
      <c r="B183" s="2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8"/>
    </row>
    <row r="184" spans="2:18" x14ac:dyDescent="0.25">
      <c r="B184" s="26"/>
      <c r="C184" s="74" t="s">
        <v>96</v>
      </c>
      <c r="D184" s="75"/>
      <c r="E184" s="76"/>
      <c r="F184" s="17"/>
      <c r="G184" s="86">
        <f>J48</f>
        <v>3</v>
      </c>
      <c r="H184" s="87"/>
      <c r="I184" s="90">
        <f>M48</f>
        <v>10</v>
      </c>
      <c r="J184" s="90"/>
      <c r="K184" s="87"/>
      <c r="L184" s="17"/>
      <c r="M184" s="17"/>
      <c r="N184" s="17"/>
      <c r="O184" s="17"/>
      <c r="P184" s="18"/>
    </row>
    <row r="185" spans="2:18" ht="19.5" thickBot="1" x14ac:dyDescent="0.3">
      <c r="B185" s="26"/>
      <c r="C185" s="77"/>
      <c r="D185" s="78"/>
      <c r="E185" s="79"/>
      <c r="F185" s="38"/>
      <c r="G185" s="88"/>
      <c r="H185" s="89"/>
      <c r="I185" s="91"/>
      <c r="J185" s="91"/>
      <c r="K185" s="89"/>
      <c r="L185" s="17"/>
      <c r="M185" s="17"/>
      <c r="N185" s="17"/>
      <c r="O185" s="17"/>
      <c r="P185" s="18"/>
    </row>
    <row r="186" spans="2:18" ht="21.75" thickBot="1" x14ac:dyDescent="0.3">
      <c r="B186" s="26"/>
      <c r="C186" s="39"/>
      <c r="D186" s="40"/>
      <c r="E186" s="40"/>
      <c r="F186" s="38"/>
      <c r="G186" s="17"/>
      <c r="H186" s="41"/>
      <c r="I186" s="41"/>
      <c r="J186" s="17"/>
      <c r="K186" s="17"/>
      <c r="L186" s="17"/>
      <c r="M186" s="17"/>
      <c r="N186" s="17"/>
      <c r="O186" s="17"/>
      <c r="P186" s="18"/>
    </row>
    <row r="187" spans="2:18" x14ac:dyDescent="0.25">
      <c r="B187" s="26"/>
      <c r="C187" s="74" t="s">
        <v>97</v>
      </c>
      <c r="D187" s="75"/>
      <c r="E187" s="76"/>
      <c r="F187" s="17"/>
      <c r="G187" s="86">
        <f>G99</f>
        <v>0</v>
      </c>
      <c r="H187" s="87"/>
      <c r="I187" s="90">
        <f>I99</f>
        <v>25</v>
      </c>
      <c r="J187" s="90"/>
      <c r="K187" s="87"/>
      <c r="L187" s="17"/>
      <c r="M187" s="17"/>
      <c r="N187" s="17"/>
      <c r="O187" s="17"/>
      <c r="P187" s="18"/>
    </row>
    <row r="188" spans="2:18" ht="19.5" thickBot="1" x14ac:dyDescent="0.3">
      <c r="B188" s="26"/>
      <c r="C188" s="77"/>
      <c r="D188" s="78"/>
      <c r="E188" s="79"/>
      <c r="F188" s="38"/>
      <c r="G188" s="88"/>
      <c r="H188" s="89"/>
      <c r="I188" s="91"/>
      <c r="J188" s="91"/>
      <c r="K188" s="89"/>
      <c r="L188" s="17"/>
      <c r="M188" s="17"/>
      <c r="N188" s="17"/>
      <c r="O188" s="17"/>
      <c r="P188" s="18"/>
    </row>
    <row r="189" spans="2:18" ht="21.75" thickBot="1" x14ac:dyDescent="0.3">
      <c r="B189" s="26"/>
      <c r="C189" s="39"/>
      <c r="D189" s="40"/>
      <c r="E189" s="40"/>
      <c r="F189" s="38"/>
      <c r="G189" s="17"/>
      <c r="H189" s="41"/>
      <c r="I189" s="41"/>
      <c r="J189" s="17"/>
      <c r="K189" s="17"/>
      <c r="L189" s="17"/>
      <c r="M189" s="17"/>
      <c r="N189" s="17"/>
      <c r="O189" s="17"/>
      <c r="P189" s="18"/>
    </row>
    <row r="190" spans="2:18" x14ac:dyDescent="0.25">
      <c r="B190" s="26"/>
      <c r="C190" s="74" t="s">
        <v>98</v>
      </c>
      <c r="D190" s="75"/>
      <c r="E190" s="76"/>
      <c r="F190" s="17"/>
      <c r="G190" s="86">
        <f>L99</f>
        <v>0</v>
      </c>
      <c r="H190" s="87"/>
      <c r="I190" s="90">
        <f>N99</f>
        <v>15</v>
      </c>
      <c r="J190" s="90"/>
      <c r="K190" s="87"/>
      <c r="L190" s="17"/>
      <c r="M190" s="17"/>
      <c r="N190" s="17"/>
      <c r="O190" s="17"/>
      <c r="P190" s="18"/>
    </row>
    <row r="191" spans="2:18" ht="19.5" thickBot="1" x14ac:dyDescent="0.3">
      <c r="B191" s="26"/>
      <c r="C191" s="77"/>
      <c r="D191" s="78"/>
      <c r="E191" s="79"/>
      <c r="F191" s="38"/>
      <c r="G191" s="88"/>
      <c r="H191" s="89"/>
      <c r="I191" s="91"/>
      <c r="J191" s="91"/>
      <c r="K191" s="89"/>
      <c r="L191" s="17"/>
      <c r="M191" s="17"/>
      <c r="N191" s="17"/>
      <c r="O191" s="17"/>
      <c r="P191" s="18"/>
    </row>
    <row r="192" spans="2:18" ht="21.75" thickBot="1" x14ac:dyDescent="0.3">
      <c r="B192" s="26"/>
      <c r="C192" s="39"/>
      <c r="D192" s="40"/>
      <c r="E192" s="40"/>
      <c r="F192" s="38"/>
      <c r="G192" s="17"/>
      <c r="H192" s="41"/>
      <c r="I192" s="41"/>
      <c r="J192" s="17"/>
      <c r="K192" s="17"/>
      <c r="L192" s="17"/>
      <c r="M192" s="17"/>
      <c r="N192" s="17"/>
      <c r="O192" s="17"/>
      <c r="P192" s="18"/>
    </row>
    <row r="193" spans="2:16" x14ac:dyDescent="0.25">
      <c r="B193" s="26"/>
      <c r="C193" s="74" t="s">
        <v>99</v>
      </c>
      <c r="D193" s="75"/>
      <c r="E193" s="76"/>
      <c r="F193" s="17"/>
      <c r="G193" s="86">
        <f>J175</f>
        <v>0</v>
      </c>
      <c r="H193" s="87"/>
      <c r="I193" s="90">
        <f>M175</f>
        <v>50</v>
      </c>
      <c r="J193" s="90"/>
      <c r="K193" s="87"/>
      <c r="L193" s="17"/>
      <c r="M193" s="17"/>
      <c r="N193" s="17"/>
      <c r="O193" s="17"/>
      <c r="P193" s="18"/>
    </row>
    <row r="194" spans="2:16" ht="19.5" thickBot="1" x14ac:dyDescent="0.3">
      <c r="B194" s="26"/>
      <c r="C194" s="77"/>
      <c r="D194" s="78"/>
      <c r="E194" s="79"/>
      <c r="F194" s="38"/>
      <c r="G194" s="88"/>
      <c r="H194" s="89"/>
      <c r="I194" s="91"/>
      <c r="J194" s="91"/>
      <c r="K194" s="89"/>
      <c r="L194" s="17"/>
      <c r="M194" s="17"/>
      <c r="N194" s="17"/>
      <c r="O194" s="17"/>
      <c r="P194" s="18"/>
    </row>
    <row r="195" spans="2:16" ht="21.75" thickBot="1" x14ac:dyDescent="0.3">
      <c r="B195" s="26"/>
      <c r="C195" s="39"/>
      <c r="D195" s="40"/>
      <c r="E195" s="40"/>
      <c r="F195" s="38"/>
      <c r="G195" s="17"/>
      <c r="H195" s="41"/>
      <c r="I195" s="41"/>
      <c r="J195" s="17"/>
      <c r="K195" s="17"/>
      <c r="L195" s="17"/>
      <c r="M195" s="17"/>
      <c r="N195" s="17"/>
      <c r="O195" s="17"/>
      <c r="P195" s="18"/>
    </row>
    <row r="196" spans="2:16" x14ac:dyDescent="0.25">
      <c r="B196" s="26"/>
      <c r="C196" s="74" t="s">
        <v>100</v>
      </c>
      <c r="D196" s="75"/>
      <c r="E196" s="76"/>
      <c r="F196" s="12"/>
      <c r="G196" s="80">
        <f>G184+G187+G190+G193</f>
        <v>3</v>
      </c>
      <c r="H196" s="81"/>
      <c r="I196" s="84">
        <f>I184+I187+I190+I193</f>
        <v>100</v>
      </c>
      <c r="J196" s="84"/>
      <c r="K196" s="81"/>
      <c r="L196" s="17"/>
      <c r="M196" s="17"/>
      <c r="N196" s="17"/>
      <c r="O196" s="17"/>
      <c r="P196" s="18"/>
    </row>
    <row r="197" spans="2:16" ht="15.75" thickBot="1" x14ac:dyDescent="0.3">
      <c r="B197" s="26"/>
      <c r="C197" s="77"/>
      <c r="D197" s="78"/>
      <c r="E197" s="79"/>
      <c r="F197" s="12"/>
      <c r="G197" s="82"/>
      <c r="H197" s="83"/>
      <c r="I197" s="85"/>
      <c r="J197" s="85"/>
      <c r="K197" s="83"/>
      <c r="L197" s="17"/>
      <c r="M197" s="17"/>
      <c r="N197" s="17"/>
      <c r="O197" s="17"/>
      <c r="P197" s="18"/>
    </row>
    <row r="198" spans="2:16" ht="21" x14ac:dyDescent="0.25">
      <c r="B198" s="26"/>
      <c r="C198" s="17"/>
      <c r="D198" s="38"/>
      <c r="E198" s="38"/>
      <c r="F198" s="38"/>
      <c r="G198" s="17"/>
      <c r="H198" s="41"/>
      <c r="I198" s="41"/>
      <c r="J198" s="17"/>
      <c r="K198" s="17"/>
      <c r="L198" s="17"/>
      <c r="M198" s="17"/>
      <c r="N198" s="17"/>
      <c r="O198" s="17"/>
      <c r="P198" s="18"/>
    </row>
    <row r="199" spans="2:16" ht="15.75" thickBot="1" x14ac:dyDescent="0.3">
      <c r="B199" s="33"/>
      <c r="C199" s="34"/>
      <c r="D199" s="34"/>
      <c r="E199" s="34"/>
      <c r="F199" s="34"/>
      <c r="G199" s="34"/>
      <c r="H199" s="42"/>
      <c r="I199" s="34"/>
      <c r="J199" s="34"/>
      <c r="K199" s="34"/>
      <c r="L199" s="34"/>
      <c r="M199" s="34"/>
      <c r="N199" s="34"/>
      <c r="O199" s="34"/>
      <c r="P199" s="35"/>
    </row>
  </sheetData>
  <mergeCells count="255">
    <mergeCell ref="G67:J67"/>
    <mergeCell ref="G68:J68"/>
    <mergeCell ref="G69:J69"/>
    <mergeCell ref="G70:J70"/>
    <mergeCell ref="G71:J71"/>
    <mergeCell ref="G72:J72"/>
    <mergeCell ref="G73:J73"/>
    <mergeCell ref="G58:J58"/>
    <mergeCell ref="G59:J59"/>
    <mergeCell ref="G60:J60"/>
    <mergeCell ref="G61:J61"/>
    <mergeCell ref="G62:J62"/>
    <mergeCell ref="G63:J63"/>
    <mergeCell ref="G64:J64"/>
    <mergeCell ref="G65:J65"/>
    <mergeCell ref="G66:J66"/>
    <mergeCell ref="B15:E15"/>
    <mergeCell ref="B17:F17"/>
    <mergeCell ref="B19:E19"/>
    <mergeCell ref="B20:E20"/>
    <mergeCell ref="B21:E21"/>
    <mergeCell ref="L21:L22"/>
    <mergeCell ref="B9:P9"/>
    <mergeCell ref="B10:F10"/>
    <mergeCell ref="B12:E12"/>
    <mergeCell ref="B13:E13"/>
    <mergeCell ref="L13:L14"/>
    <mergeCell ref="M13:M14"/>
    <mergeCell ref="B14:E14"/>
    <mergeCell ref="B34:F34"/>
    <mergeCell ref="B36:E36"/>
    <mergeCell ref="B37:E37"/>
    <mergeCell ref="L37:L38"/>
    <mergeCell ref="M21:M22"/>
    <mergeCell ref="B22:E22"/>
    <mergeCell ref="B23:E23"/>
    <mergeCell ref="B25:F25"/>
    <mergeCell ref="B27:E27"/>
    <mergeCell ref="L27:L28"/>
    <mergeCell ref="M27:M28"/>
    <mergeCell ref="B28:E28"/>
    <mergeCell ref="J30:O30"/>
    <mergeCell ref="B46:F46"/>
    <mergeCell ref="E48:I49"/>
    <mergeCell ref="J48:L49"/>
    <mergeCell ref="M48:N49"/>
    <mergeCell ref="B53:P54"/>
    <mergeCell ref="C56:F56"/>
    <mergeCell ref="G56:J56"/>
    <mergeCell ref="L56:O56"/>
    <mergeCell ref="M37:M38"/>
    <mergeCell ref="B38:E38"/>
    <mergeCell ref="B39:E39"/>
    <mergeCell ref="B40:E40"/>
    <mergeCell ref="J42:O42"/>
    <mergeCell ref="C63:F63"/>
    <mergeCell ref="C64:F64"/>
    <mergeCell ref="C65:F65"/>
    <mergeCell ref="C66:F66"/>
    <mergeCell ref="C67:F67"/>
    <mergeCell ref="C68:F68"/>
    <mergeCell ref="C57:E57"/>
    <mergeCell ref="C58:F58"/>
    <mergeCell ref="C59:F59"/>
    <mergeCell ref="C60:F60"/>
    <mergeCell ref="C61:F61"/>
    <mergeCell ref="C62:F62"/>
    <mergeCell ref="C69:F69"/>
    <mergeCell ref="C70:F70"/>
    <mergeCell ref="C71:F71"/>
    <mergeCell ref="C72:F72"/>
    <mergeCell ref="C73:F73"/>
    <mergeCell ref="C74:F74"/>
    <mergeCell ref="C86:F86"/>
    <mergeCell ref="C87:F87"/>
    <mergeCell ref="C88:F88"/>
    <mergeCell ref="C83:F83"/>
    <mergeCell ref="C84:F84"/>
    <mergeCell ref="C75:F75"/>
    <mergeCell ref="C76:F76"/>
    <mergeCell ref="C77:F77"/>
    <mergeCell ref="C78:F78"/>
    <mergeCell ref="C79:F79"/>
    <mergeCell ref="C80:F80"/>
    <mergeCell ref="C81:E81"/>
    <mergeCell ref="C82:F82"/>
    <mergeCell ref="C85:F85"/>
    <mergeCell ref="L75:O75"/>
    <mergeCell ref="L76:O76"/>
    <mergeCell ref="L77:O77"/>
    <mergeCell ref="G81:J81"/>
    <mergeCell ref="L81:O81"/>
    <mergeCell ref="G74:J74"/>
    <mergeCell ref="G75:J75"/>
    <mergeCell ref="G76:J76"/>
    <mergeCell ref="G77:J77"/>
    <mergeCell ref="L80:O80"/>
    <mergeCell ref="G78:J78"/>
    <mergeCell ref="L78:O78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57:O57"/>
    <mergeCell ref="L58:O58"/>
    <mergeCell ref="L59:O59"/>
    <mergeCell ref="L61:O61"/>
    <mergeCell ref="L60:O60"/>
    <mergeCell ref="L62:O62"/>
    <mergeCell ref="L63:O63"/>
    <mergeCell ref="L64:O64"/>
    <mergeCell ref="L65:O65"/>
    <mergeCell ref="L82:O82"/>
    <mergeCell ref="G80:J80"/>
    <mergeCell ref="L85:O85"/>
    <mergeCell ref="L86:O86"/>
    <mergeCell ref="L87:O87"/>
    <mergeCell ref="L88:O88"/>
    <mergeCell ref="G82:J82"/>
    <mergeCell ref="G83:J83"/>
    <mergeCell ref="G84:J84"/>
    <mergeCell ref="G85:J85"/>
    <mergeCell ref="G86:J86"/>
    <mergeCell ref="G87:J87"/>
    <mergeCell ref="G88:J88"/>
    <mergeCell ref="L89:O89"/>
    <mergeCell ref="B104:P105"/>
    <mergeCell ref="B106:P106"/>
    <mergeCell ref="N99:O100"/>
    <mergeCell ref="L91:O91"/>
    <mergeCell ref="L92:O92"/>
    <mergeCell ref="L93:O93"/>
    <mergeCell ref="L94:O94"/>
    <mergeCell ref="L95:O95"/>
    <mergeCell ref="L96:O96"/>
    <mergeCell ref="L97:O97"/>
    <mergeCell ref="G91:J91"/>
    <mergeCell ref="C97:F97"/>
    <mergeCell ref="C91:F91"/>
    <mergeCell ref="C92:F92"/>
    <mergeCell ref="C93:F93"/>
    <mergeCell ref="C94:F94"/>
    <mergeCell ref="C95:F95"/>
    <mergeCell ref="C96:F96"/>
    <mergeCell ref="C89:F89"/>
    <mergeCell ref="C90:F90"/>
    <mergeCell ref="G89:J89"/>
    <mergeCell ref="G90:J90"/>
    <mergeCell ref="B125:P125"/>
    <mergeCell ref="L129:L130"/>
    <mergeCell ref="M129:M130"/>
    <mergeCell ref="G119:J119"/>
    <mergeCell ref="C110:E110"/>
    <mergeCell ref="B112:P112"/>
    <mergeCell ref="C113:E113"/>
    <mergeCell ref="C114:E114"/>
    <mergeCell ref="L114:L115"/>
    <mergeCell ref="M114:M115"/>
    <mergeCell ref="C115:E115"/>
    <mergeCell ref="G121:J121"/>
    <mergeCell ref="G122:J122"/>
    <mergeCell ref="G123:J123"/>
    <mergeCell ref="G127:J127"/>
    <mergeCell ref="G128:J128"/>
    <mergeCell ref="G129:J129"/>
    <mergeCell ref="G130:J130"/>
    <mergeCell ref="C156:E156"/>
    <mergeCell ref="B159:P159"/>
    <mergeCell ref="C161:E161"/>
    <mergeCell ref="C162:E162"/>
    <mergeCell ref="L162:L163"/>
    <mergeCell ref="M162:M163"/>
    <mergeCell ref="C163:E163"/>
    <mergeCell ref="B134:P134"/>
    <mergeCell ref="L141:L142"/>
    <mergeCell ref="M141:M142"/>
    <mergeCell ref="B151:P151"/>
    <mergeCell ref="C153:E153"/>
    <mergeCell ref="C154:E154"/>
    <mergeCell ref="L154:L155"/>
    <mergeCell ref="M154:M155"/>
    <mergeCell ref="C155:E155"/>
    <mergeCell ref="G143:J143"/>
    <mergeCell ref="G144:J144"/>
    <mergeCell ref="G145:J145"/>
    <mergeCell ref="G146:J146"/>
    <mergeCell ref="G147:J147"/>
    <mergeCell ref="G148:J148"/>
    <mergeCell ref="G149:J149"/>
    <mergeCell ref="M175:N176"/>
    <mergeCell ref="B180:P181"/>
    <mergeCell ref="C164:E164"/>
    <mergeCell ref="B166:P166"/>
    <mergeCell ref="C168:E168"/>
    <mergeCell ref="C169:E169"/>
    <mergeCell ref="L169:L170"/>
    <mergeCell ref="M169:M170"/>
    <mergeCell ref="C170:E170"/>
    <mergeCell ref="C184:E185"/>
    <mergeCell ref="G184:H185"/>
    <mergeCell ref="I184:K185"/>
    <mergeCell ref="C187:E188"/>
    <mergeCell ref="G187:H188"/>
    <mergeCell ref="I187:K188"/>
    <mergeCell ref="C171:E171"/>
    <mergeCell ref="B173:F173"/>
    <mergeCell ref="E175:I176"/>
    <mergeCell ref="J175:L176"/>
    <mergeCell ref="C196:E197"/>
    <mergeCell ref="G196:H197"/>
    <mergeCell ref="I196:K197"/>
    <mergeCell ref="C190:E191"/>
    <mergeCell ref="G190:H191"/>
    <mergeCell ref="I190:K191"/>
    <mergeCell ref="C193:E194"/>
    <mergeCell ref="G193:H194"/>
    <mergeCell ref="I193:K194"/>
    <mergeCell ref="B2:F2"/>
    <mergeCell ref="C116:E116"/>
    <mergeCell ref="B118:P118"/>
    <mergeCell ref="L121:L122"/>
    <mergeCell ref="L90:O90"/>
    <mergeCell ref="G92:J92"/>
    <mergeCell ref="G93:J93"/>
    <mergeCell ref="G94:J94"/>
    <mergeCell ref="G95:J95"/>
    <mergeCell ref="G96:J96"/>
    <mergeCell ref="G97:J97"/>
    <mergeCell ref="G120:J120"/>
    <mergeCell ref="M121:M122"/>
    <mergeCell ref="C107:E107"/>
    <mergeCell ref="C108:E108"/>
    <mergeCell ref="L108:L109"/>
    <mergeCell ref="M108:M109"/>
    <mergeCell ref="C109:E109"/>
    <mergeCell ref="D99:F100"/>
    <mergeCell ref="G99:H100"/>
    <mergeCell ref="I99:J100"/>
    <mergeCell ref="L99:M100"/>
    <mergeCell ref="L83:O83"/>
    <mergeCell ref="L84:O84"/>
    <mergeCell ref="G131:J131"/>
    <mergeCell ref="G132:J132"/>
    <mergeCell ref="G136:J136"/>
    <mergeCell ref="G137:J137"/>
    <mergeCell ref="G138:J138"/>
    <mergeCell ref="G139:J139"/>
    <mergeCell ref="G140:J140"/>
    <mergeCell ref="G141:J141"/>
    <mergeCell ref="G142:J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Punten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..</dc:creator>
  <cp:lastModifiedBy>Jan</cp:lastModifiedBy>
  <dcterms:created xsi:type="dcterms:W3CDTF">2015-06-17T13:32:15Z</dcterms:created>
  <dcterms:modified xsi:type="dcterms:W3CDTF">2015-06-17T22:28:31Z</dcterms:modified>
</cp:coreProperties>
</file>