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S:\R\swarta\seoul\seoul wisk en ind\"/>
    </mc:Choice>
  </mc:AlternateContent>
  <xr:revisionPtr revIDLastSave="0" documentId="13_ncr:1_{813DA958-3830-4708-A025-D50A6F5F4053}" xr6:coauthVersionLast="41" xr6:coauthVersionMax="41" xr10:uidLastSave="{00000000-0000-0000-0000-000000000000}"/>
  <bookViews>
    <workbookView xWindow="38280" yWindow="2550" windowWidth="29040" windowHeight="15840" xr2:uid="{00000000-000D-0000-FFFF-FFFF00000000}"/>
  </bookViews>
  <sheets>
    <sheet name="Arno" sheetId="4" r:id="rId1"/>
    <sheet name="controles" sheetId="2" r:id="rId2"/>
    <sheet name="wilde ratten" sheetId="8"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5" i="2" l="1"/>
  <c r="J6" i="2"/>
  <c r="J3" i="2"/>
  <c r="J4" i="2"/>
  <c r="J5" i="2"/>
  <c r="J7" i="2"/>
  <c r="J2" i="2"/>
  <c r="I6" i="2"/>
  <c r="I3" i="2"/>
  <c r="I4" i="2"/>
  <c r="I5" i="2"/>
  <c r="I7" i="2"/>
  <c r="L6" i="2" s="1"/>
  <c r="I2" i="2"/>
  <c r="F10" i="2" l="1"/>
  <c r="G10" i="2" a="1"/>
  <c r="G10" i="2" s="1"/>
  <c r="G12" i="2" l="1"/>
  <c r="G14" i="2"/>
  <c r="F12" i="2"/>
  <c r="F14" i="2"/>
  <c r="E12" i="2"/>
  <c r="E14" i="2"/>
  <c r="E10" i="2"/>
  <c r="D12" i="2"/>
  <c r="D14" i="2"/>
  <c r="D10" i="2"/>
  <c r="C12" i="2"/>
  <c r="C14" i="2"/>
  <c r="C10" i="2"/>
  <c r="B12" i="2"/>
  <c r="B14" i="2"/>
  <c r="B10" i="2"/>
  <c r="G11" i="2"/>
  <c r="G15" i="2"/>
  <c r="F13" i="2"/>
  <c r="E11" i="2"/>
  <c r="E15" i="2"/>
  <c r="D13" i="2"/>
  <c r="C11" i="2"/>
  <c r="C15" i="2"/>
  <c r="B13" i="2"/>
  <c r="G13" i="2"/>
  <c r="F15" i="2"/>
  <c r="D11" i="2"/>
  <c r="C13" i="2"/>
  <c r="B15" i="2"/>
  <c r="F11" i="2"/>
  <c r="E13" i="2"/>
  <c r="D15" i="2"/>
  <c r="B11" i="2"/>
  <c r="B22" i="2"/>
  <c r="E22" i="2"/>
  <c r="C19" i="2"/>
  <c r="E19" i="2"/>
  <c r="G19" i="2"/>
  <c r="D20" i="2"/>
  <c r="F20" i="2"/>
  <c r="C21" i="2"/>
  <c r="F21" i="2"/>
  <c r="C22" i="2"/>
  <c r="F22" i="2"/>
  <c r="C23" i="2"/>
  <c r="E23" i="2"/>
  <c r="G23" i="2"/>
  <c r="F18" i="2"/>
  <c r="D18" i="2"/>
  <c r="B23" i="2"/>
  <c r="B20" i="2"/>
  <c r="E21" i="2"/>
  <c r="D19" i="2"/>
  <c r="F19" i="2"/>
  <c r="C20" i="2"/>
  <c r="E20" i="2"/>
  <c r="G20" i="2"/>
  <c r="D21" i="2"/>
  <c r="G21" i="2"/>
  <c r="D22" i="2"/>
  <c r="G22" i="2"/>
  <c r="D23" i="2"/>
  <c r="F23" i="2"/>
  <c r="G18" i="2"/>
  <c r="E18" i="2"/>
  <c r="C18" i="2"/>
  <c r="B19" i="2"/>
  <c r="B21" i="2"/>
  <c r="B18" i="2"/>
  <c r="I18" i="2" l="1"/>
  <c r="J18" i="2"/>
  <c r="J19" i="2"/>
  <c r="I19" i="2"/>
  <c r="J20" i="2"/>
  <c r="I20" i="2"/>
  <c r="J22" i="2"/>
  <c r="I22" i="2"/>
  <c r="J13" i="2"/>
  <c r="I14" i="2"/>
  <c r="J14" i="2"/>
  <c r="J21" i="2"/>
  <c r="I21" i="2"/>
  <c r="J23" i="2"/>
  <c r="I23" i="2"/>
  <c r="I11" i="2"/>
  <c r="J11" i="2"/>
  <c r="J15" i="2"/>
  <c r="I10" i="2"/>
  <c r="J10" i="2"/>
  <c r="I12" i="2"/>
  <c r="J12" i="2"/>
  <c r="I13" i="2"/>
  <c r="I1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Marieke Opsteegh</author>
    <author>Tryntsje Cuperus Ph.D.</author>
  </authors>
  <commentList>
    <comment ref="E1" authorId="0" shapeId="0" xr:uid="{00000000-0006-0000-0000-000001000000}">
      <text>
        <r>
          <rPr>
            <b/>
            <sz val="9"/>
            <color indexed="81"/>
            <rFont val="Tahoma"/>
            <charset val="1"/>
          </rPr>
          <t>Marieke Opsteegh:</t>
        </r>
        <r>
          <rPr>
            <sz val="9"/>
            <color indexed="81"/>
            <rFont val="Tahoma"/>
            <charset val="1"/>
          </rPr>
          <t xml:space="preserve">
pos/neg/ND</t>
        </r>
      </text>
    </comment>
    <comment ref="F1" authorId="0" shapeId="0" xr:uid="{00000000-0006-0000-0000-000002000000}">
      <text>
        <r>
          <rPr>
            <b/>
            <sz val="9"/>
            <color indexed="81"/>
            <rFont val="Tahoma"/>
            <charset val="1"/>
          </rPr>
          <t>Marieke Opsteegh:</t>
        </r>
        <r>
          <rPr>
            <sz val="9"/>
            <color indexed="81"/>
            <rFont val="Tahoma"/>
            <charset val="1"/>
          </rPr>
          <t xml:space="preserve">
hier alleen het getal of misschien</t>
        </r>
      </text>
    </comment>
    <comment ref="B2" authorId="0" shapeId="0" xr:uid="{00000000-0006-0000-0000-000003000000}">
      <text>
        <r>
          <rPr>
            <b/>
            <sz val="9"/>
            <color indexed="81"/>
            <rFont val="Tahoma"/>
            <charset val="1"/>
          </rPr>
          <t>Marieke Opsteegh:</t>
        </r>
        <r>
          <rPr>
            <sz val="9"/>
            <color indexed="81"/>
            <rFont val="Tahoma"/>
            <charset val="1"/>
          </rPr>
          <t xml:space="preserve">
hier kan het diernummer weg (evt extra kolom maken), zodat alle dieren van dezelfde fokker hier hetzelfde hebben staan (geldt ook voor ratteries en handelaren). Bij de DAPs en de opvangen behoren de ratten niet tot 1 populatie dus daar wel alle dieren een unieke code.
Een van de fokkers is denk ik Hakvoort en die staat er aprt nog een keer in als HV (2x bemonsterd). het is even de vraag of we die allemaal als HV moeten zien, of als drie aparte populaties. Misschien nu HV-1, HV-2 en HV-3 van maken? Dan kunnen we het later makkelijk samenvoegen.</t>
        </r>
      </text>
    </comment>
    <comment ref="B126" authorId="1" shapeId="0" xr:uid="{00000000-0006-0000-0000-000004000000}">
      <text>
        <r>
          <rPr>
            <b/>
            <sz val="9"/>
            <color indexed="81"/>
            <rFont val="Tahoma"/>
            <family val="2"/>
          </rPr>
          <t>Tryntsje Cuperus:</t>
        </r>
        <r>
          <rPr>
            <sz val="9"/>
            <color indexed="81"/>
            <rFont val="Tahoma"/>
            <family val="2"/>
          </rPr>
          <t xml:space="preserve">
Ws DAP7-4, aangezien daar wel een vragenlijst van is, maar geen rat met dat nummer</t>
        </r>
      </text>
    </comment>
    <comment ref="B179" authorId="0" shapeId="0" xr:uid="{00000000-0006-0000-0000-000005000000}">
      <text>
        <r>
          <rPr>
            <b/>
            <sz val="9"/>
            <color indexed="81"/>
            <rFont val="Tahoma"/>
            <charset val="1"/>
          </rPr>
          <t>Marieke Opsteegh:</t>
        </r>
        <r>
          <rPr>
            <sz val="9"/>
            <color indexed="81"/>
            <rFont val="Tahoma"/>
            <charset val="1"/>
          </rPr>
          <t xml:space="preserve">
niet 100% zeker dat alles van Arnhem hetzelfde bedrijf is</t>
        </r>
      </text>
    </comment>
    <comment ref="D179" authorId="0" shapeId="0" xr:uid="{00000000-0006-0000-0000-000006000000}">
      <text>
        <r>
          <rPr>
            <b/>
            <sz val="9"/>
            <color indexed="81"/>
            <rFont val="Tahoma"/>
            <charset val="1"/>
          </rPr>
          <t>Marieke Opsteegh:</t>
        </r>
        <r>
          <rPr>
            <sz val="9"/>
            <color indexed="81"/>
            <rFont val="Tahoma"/>
            <charset val="1"/>
          </rPr>
          <t xml:space="preserve">
correctie obv hartvocht en serumcontroles op die plaat maar waarden komen goed overeen met gemiddelde ODc2 voor de ze sera, dus is goed zo</t>
        </r>
      </text>
    </comment>
    <comment ref="B180" authorId="0" shapeId="0" xr:uid="{00000000-0006-0000-0000-000007000000}">
      <text>
        <r>
          <rPr>
            <b/>
            <sz val="9"/>
            <color indexed="81"/>
            <rFont val="Tahoma"/>
            <charset val="1"/>
          </rPr>
          <t>Marieke Opsteegh:</t>
        </r>
        <r>
          <rPr>
            <sz val="9"/>
            <color indexed="81"/>
            <rFont val="Tahoma"/>
            <charset val="1"/>
          </rPr>
          <t xml:space="preserve">
niet 100% zeker dat alles van Arnhem hetzelfde bedrijf is</t>
        </r>
      </text>
    </comment>
    <comment ref="B181" authorId="0" shapeId="0" xr:uid="{00000000-0006-0000-0000-000008000000}">
      <text>
        <r>
          <rPr>
            <b/>
            <sz val="9"/>
            <color indexed="81"/>
            <rFont val="Tahoma"/>
            <charset val="1"/>
          </rPr>
          <t>Marieke Opsteegh:</t>
        </r>
        <r>
          <rPr>
            <sz val="9"/>
            <color indexed="81"/>
            <rFont val="Tahoma"/>
            <charset val="1"/>
          </rPr>
          <t xml:space="preserve">
niet 100% zeker dat alles van Arnhem hetzelfde bedrijf is</t>
        </r>
      </text>
    </comment>
    <comment ref="B182" authorId="0" shapeId="0" xr:uid="{00000000-0006-0000-0000-000009000000}">
      <text>
        <r>
          <rPr>
            <b/>
            <sz val="9"/>
            <color indexed="81"/>
            <rFont val="Tahoma"/>
            <charset val="1"/>
          </rPr>
          <t>Marieke Opsteegh:</t>
        </r>
        <r>
          <rPr>
            <sz val="9"/>
            <color indexed="81"/>
            <rFont val="Tahoma"/>
            <charset val="1"/>
          </rPr>
          <t xml:space="preserve">
niet 100% zeker dat alles van Arnhem hetzelfde bedrijf is</t>
        </r>
      </text>
    </comment>
    <comment ref="B183" authorId="0" shapeId="0" xr:uid="{00000000-0006-0000-0000-00000A000000}">
      <text>
        <r>
          <rPr>
            <b/>
            <sz val="9"/>
            <color indexed="81"/>
            <rFont val="Tahoma"/>
            <charset val="1"/>
          </rPr>
          <t>Marieke Opsteegh:</t>
        </r>
        <r>
          <rPr>
            <sz val="9"/>
            <color indexed="81"/>
            <rFont val="Tahoma"/>
            <charset val="1"/>
          </rPr>
          <t xml:space="preserve">
niet 100% zeker dat alles van Arnhem hetzelfde bedrijf is</t>
        </r>
      </text>
    </comment>
    <comment ref="B184" authorId="0" shapeId="0" xr:uid="{00000000-0006-0000-0000-00000B000000}">
      <text>
        <r>
          <rPr>
            <b/>
            <sz val="9"/>
            <color indexed="81"/>
            <rFont val="Tahoma"/>
            <charset val="1"/>
          </rPr>
          <t>Marieke Opsteegh:</t>
        </r>
        <r>
          <rPr>
            <sz val="9"/>
            <color indexed="81"/>
            <rFont val="Tahoma"/>
            <charset val="1"/>
          </rPr>
          <t xml:space="preserve">
niet 100% zeker dat alles van Arnhem hetzelfde bedrijf is</t>
        </r>
      </text>
    </comment>
    <comment ref="B185" authorId="0" shapeId="0" xr:uid="{00000000-0006-0000-0000-00000C000000}">
      <text>
        <r>
          <rPr>
            <b/>
            <sz val="9"/>
            <color indexed="81"/>
            <rFont val="Tahoma"/>
            <charset val="1"/>
          </rPr>
          <t>Marieke Opsteegh:</t>
        </r>
        <r>
          <rPr>
            <sz val="9"/>
            <color indexed="81"/>
            <rFont val="Tahoma"/>
            <charset val="1"/>
          </rPr>
          <t xml:space="preserve">
niet 100% zeker dat alles van Arnhem hetzelfde bedrijf is</t>
        </r>
      </text>
    </comment>
    <comment ref="B186" authorId="0" shapeId="0" xr:uid="{00000000-0006-0000-0000-00000D000000}">
      <text>
        <r>
          <rPr>
            <b/>
            <sz val="9"/>
            <color indexed="81"/>
            <rFont val="Tahoma"/>
            <charset val="1"/>
          </rPr>
          <t>Marieke Opsteegh:</t>
        </r>
        <r>
          <rPr>
            <sz val="9"/>
            <color indexed="81"/>
            <rFont val="Tahoma"/>
            <charset val="1"/>
          </rPr>
          <t xml:space="preserve">
niet 100% zeker dat alles van Arnhem hetzelfde bedrijf is</t>
        </r>
      </text>
    </comment>
    <comment ref="B187" authorId="0" shapeId="0" xr:uid="{00000000-0006-0000-0000-00000E000000}">
      <text>
        <r>
          <rPr>
            <b/>
            <sz val="9"/>
            <color indexed="81"/>
            <rFont val="Tahoma"/>
            <charset val="1"/>
          </rPr>
          <t>Marieke Opsteegh:</t>
        </r>
        <r>
          <rPr>
            <sz val="9"/>
            <color indexed="81"/>
            <rFont val="Tahoma"/>
            <charset val="1"/>
          </rPr>
          <t xml:space="preserve">
niet 100% zeker dat alles van Arnhem hetzelfde bedrijf is</t>
        </r>
      </text>
    </comment>
    <comment ref="B188" authorId="0" shapeId="0" xr:uid="{00000000-0006-0000-0000-00000F000000}">
      <text>
        <r>
          <rPr>
            <b/>
            <sz val="9"/>
            <color indexed="81"/>
            <rFont val="Tahoma"/>
            <charset val="1"/>
          </rPr>
          <t>Marieke Opsteegh:</t>
        </r>
        <r>
          <rPr>
            <sz val="9"/>
            <color indexed="81"/>
            <rFont val="Tahoma"/>
            <charset val="1"/>
          </rPr>
          <t xml:space="preserve">
niet 100% zeker dat alles van Arnhem hetzelfde bedrijf is</t>
        </r>
      </text>
    </comment>
  </commentList>
</comments>
</file>

<file path=xl/sharedStrings.xml><?xml version="1.0" encoding="utf-8"?>
<sst xmlns="http://schemas.openxmlformats.org/spreadsheetml/2006/main" count="1907" uniqueCount="424">
  <si>
    <t>20181116 hanta 1</t>
  </si>
  <si>
    <t>PG</t>
  </si>
  <si>
    <t>stdev</t>
  </si>
  <si>
    <t>RG</t>
  </si>
  <si>
    <t>N</t>
  </si>
  <si>
    <t>18-2223</t>
  </si>
  <si>
    <t>18-2233</t>
  </si>
  <si>
    <t>18-2241</t>
  </si>
  <si>
    <t>18-2249</t>
  </si>
  <si>
    <t>18-2257</t>
  </si>
  <si>
    <t>18-2226</t>
  </si>
  <si>
    <t>18-2234</t>
  </si>
  <si>
    <t>18-2242</t>
  </si>
  <si>
    <t>18-2250</t>
  </si>
  <si>
    <t>18-2258</t>
  </si>
  <si>
    <t>18-2227</t>
  </si>
  <si>
    <t>18-2235</t>
  </si>
  <si>
    <t>18-2243</t>
  </si>
  <si>
    <t>18-2251</t>
  </si>
  <si>
    <t>18-2259</t>
  </si>
  <si>
    <t>16-2126</t>
  </si>
  <si>
    <t>18-2228</t>
  </si>
  <si>
    <t>18-2236</t>
  </si>
  <si>
    <t>18-2244</t>
  </si>
  <si>
    <t>18-2252</t>
  </si>
  <si>
    <t>18-2260</t>
  </si>
  <si>
    <t>16-2127</t>
  </si>
  <si>
    <t>18-2229</t>
  </si>
  <si>
    <t>18-2237</t>
  </si>
  <si>
    <t>18-2245</t>
  </si>
  <si>
    <t>18-2253</t>
  </si>
  <si>
    <t>18-2261</t>
  </si>
  <si>
    <t>16-2129</t>
  </si>
  <si>
    <t>18-2230</t>
  </si>
  <si>
    <t>18-2238</t>
  </si>
  <si>
    <t>18-2246</t>
  </si>
  <si>
    <t>18-2254</t>
  </si>
  <si>
    <t>18-2262</t>
  </si>
  <si>
    <t>18-2225</t>
  </si>
  <si>
    <t>18-2231</t>
  </si>
  <si>
    <t>18-2239</t>
  </si>
  <si>
    <t>18-2247</t>
  </si>
  <si>
    <t>18-2255</t>
  </si>
  <si>
    <t>18-2263</t>
  </si>
  <si>
    <t>18-2224</t>
  </si>
  <si>
    <t>18-2232</t>
  </si>
  <si>
    <t>18-2240</t>
  </si>
  <si>
    <t>18-2248</t>
  </si>
  <si>
    <t>18-2256</t>
  </si>
  <si>
    <t>18-2264</t>
  </si>
  <si>
    <t>20181116 hanta 2</t>
  </si>
  <si>
    <t>18-2265</t>
  </si>
  <si>
    <t>18-2273</t>
  </si>
  <si>
    <t>18-2281</t>
  </si>
  <si>
    <t>18-2291</t>
  </si>
  <si>
    <t>18-2359</t>
  </si>
  <si>
    <t>18-2266</t>
  </si>
  <si>
    <t>18-2274</t>
  </si>
  <si>
    <t>18-2282</t>
  </si>
  <si>
    <t>18-2352</t>
  </si>
  <si>
    <t>18-2360</t>
  </si>
  <si>
    <t>18-2267</t>
  </si>
  <si>
    <t>18-2275</t>
  </si>
  <si>
    <t>18-2283</t>
  </si>
  <si>
    <t>18-2353</t>
  </si>
  <si>
    <t>18-2361</t>
  </si>
  <si>
    <t>18-2268</t>
  </si>
  <si>
    <t>18-2276</t>
  </si>
  <si>
    <t>18-2284</t>
  </si>
  <si>
    <t>18-2354</t>
  </si>
  <si>
    <t>18-2362</t>
  </si>
  <si>
    <t>18-2269</t>
  </si>
  <si>
    <t>18-2277</t>
  </si>
  <si>
    <t>18-2285</t>
  </si>
  <si>
    <t>18-2355</t>
  </si>
  <si>
    <t>18-2363</t>
  </si>
  <si>
    <t>18-2270</t>
  </si>
  <si>
    <t>18-2278</t>
  </si>
  <si>
    <t>18-2286</t>
  </si>
  <si>
    <t>18-2356</t>
  </si>
  <si>
    <t>18-2364</t>
  </si>
  <si>
    <t>18-2289</t>
  </si>
  <si>
    <t>18-2271</t>
  </si>
  <si>
    <t>18-2279</t>
  </si>
  <si>
    <t>18-2287</t>
  </si>
  <si>
    <t>18-2357</t>
  </si>
  <si>
    <t>18-2365</t>
  </si>
  <si>
    <t>18-2290</t>
  </si>
  <si>
    <t>18-2272</t>
  </si>
  <si>
    <t>18-2280</t>
  </si>
  <si>
    <t>18-2298</t>
  </si>
  <si>
    <t>18-2358</t>
  </si>
  <si>
    <t>18-2366</t>
  </si>
  <si>
    <t>20181116 hanta 3</t>
  </si>
  <si>
    <t>18-2369</t>
  </si>
  <si>
    <t>18-2396</t>
  </si>
  <si>
    <t>18-2404</t>
  </si>
  <si>
    <t>18-2412</t>
  </si>
  <si>
    <t>18-2420</t>
  </si>
  <si>
    <t>18-2370</t>
  </si>
  <si>
    <t>18-2397</t>
  </si>
  <si>
    <t>18-2405</t>
  </si>
  <si>
    <t>18-2413</t>
  </si>
  <si>
    <t>18-2449</t>
  </si>
  <si>
    <t>18-2371</t>
  </si>
  <si>
    <t>18-2398</t>
  </si>
  <si>
    <t>18-2406</t>
  </si>
  <si>
    <t>18-2414</t>
  </si>
  <si>
    <t>18-2450</t>
  </si>
  <si>
    <t>18-2391</t>
  </si>
  <si>
    <t>18-2399</t>
  </si>
  <si>
    <t>18-2407</t>
  </si>
  <si>
    <t>18-2415</t>
  </si>
  <si>
    <t>18-2451</t>
  </si>
  <si>
    <t>18-2392</t>
  </si>
  <si>
    <t>18-2400</t>
  </si>
  <si>
    <t>18-2408</t>
  </si>
  <si>
    <t>18-2416</t>
  </si>
  <si>
    <t>18-2452</t>
  </si>
  <si>
    <t>18-2393</t>
  </si>
  <si>
    <t>18-2401</t>
  </si>
  <si>
    <t>18-2409</t>
  </si>
  <si>
    <t>18-2417</t>
  </si>
  <si>
    <t>18-2453</t>
  </si>
  <si>
    <t>18-2367</t>
  </si>
  <si>
    <t>18-2394</t>
  </si>
  <si>
    <t>18-2402</t>
  </si>
  <si>
    <t>18-2410</t>
  </si>
  <si>
    <t>18-2418</t>
  </si>
  <si>
    <t>18-2454</t>
  </si>
  <si>
    <t>18-2368</t>
  </si>
  <si>
    <t>18-2395</t>
  </si>
  <si>
    <t>18-2403</t>
  </si>
  <si>
    <t>18-2411</t>
  </si>
  <si>
    <t>18-2419</t>
  </si>
  <si>
    <t>18-2455</t>
  </si>
  <si>
    <t>20181116 hanta 4</t>
  </si>
  <si>
    <t>18-2458</t>
  </si>
  <si>
    <t>18-2466</t>
  </si>
  <si>
    <t>18-2480</t>
  </si>
  <si>
    <t>18-2488</t>
  </si>
  <si>
    <t>18-2459</t>
  </si>
  <si>
    <t>18-2467</t>
  </si>
  <si>
    <t>18-2481</t>
  </si>
  <si>
    <t>18-2489</t>
  </si>
  <si>
    <t>18-2460</t>
  </si>
  <si>
    <t>18-2468</t>
  </si>
  <si>
    <t>18-2482</t>
  </si>
  <si>
    <t>18-2490</t>
  </si>
  <si>
    <t>18-2461</t>
  </si>
  <si>
    <t>18-2469</t>
  </si>
  <si>
    <t>18-2483</t>
  </si>
  <si>
    <t>18-2491</t>
  </si>
  <si>
    <t>18-2462</t>
  </si>
  <si>
    <t>18-2477</t>
  </si>
  <si>
    <t>18-2484</t>
  </si>
  <si>
    <t>18-2492</t>
  </si>
  <si>
    <t>18-2463</t>
  </si>
  <si>
    <t>18-2478</t>
  </si>
  <si>
    <t>18-2485</t>
  </si>
  <si>
    <t>18-2493</t>
  </si>
  <si>
    <t>18-2456</t>
  </si>
  <si>
    <t>18-2464</t>
  </si>
  <si>
    <t>18-2479</t>
  </si>
  <si>
    <t>18-2486</t>
  </si>
  <si>
    <t>18-2494</t>
  </si>
  <si>
    <t>18-2457</t>
  </si>
  <si>
    <t>18-2465</t>
  </si>
  <si>
    <t>18-2487</t>
  </si>
  <si>
    <t>18-2495</t>
  </si>
  <si>
    <t>20181214 htn pl1</t>
  </si>
  <si>
    <t>18-2564</t>
  </si>
  <si>
    <t>18-2572</t>
  </si>
  <si>
    <t>18-2580</t>
  </si>
  <si>
    <t>18-2589</t>
  </si>
  <si>
    <t>18-2597</t>
  </si>
  <si>
    <t>18-2565</t>
  </si>
  <si>
    <t>18-2573</t>
  </si>
  <si>
    <t>18-2581</t>
  </si>
  <si>
    <t>18-2590</t>
  </si>
  <si>
    <t>18-2598</t>
  </si>
  <si>
    <t>18-2566</t>
  </si>
  <si>
    <t>18-2574</t>
  </si>
  <si>
    <t>18-2582</t>
  </si>
  <si>
    <t>18-2591</t>
  </si>
  <si>
    <t>18-2599</t>
  </si>
  <si>
    <t>18-2567</t>
  </si>
  <si>
    <t>18-2575</t>
  </si>
  <si>
    <t>18-2583</t>
  </si>
  <si>
    <t>18-2592</t>
  </si>
  <si>
    <t>18-2600</t>
  </si>
  <si>
    <t>18-2568</t>
  </si>
  <si>
    <t>18-2576</t>
  </si>
  <si>
    <t>18-2584</t>
  </si>
  <si>
    <t>18-2593</t>
  </si>
  <si>
    <t>18-2601</t>
  </si>
  <si>
    <t>18-2569</t>
  </si>
  <si>
    <t>18-2577</t>
  </si>
  <si>
    <t>18-2585</t>
  </si>
  <si>
    <t>18-2594</t>
  </si>
  <si>
    <t>18-2602</t>
  </si>
  <si>
    <t>18-2562</t>
  </si>
  <si>
    <t>18-2570</t>
  </si>
  <si>
    <t>18-2578</t>
  </si>
  <si>
    <t>18-2586</t>
  </si>
  <si>
    <t>18-2595</t>
  </si>
  <si>
    <t>18-2603</t>
  </si>
  <si>
    <t>18-2563</t>
  </si>
  <si>
    <t>18-2571</t>
  </si>
  <si>
    <t>18-2579</t>
  </si>
  <si>
    <t>18-2588</t>
  </si>
  <si>
    <t>18-2596</t>
  </si>
  <si>
    <t>18-2604</t>
  </si>
  <si>
    <t>20181214 htn pl2</t>
  </si>
  <si>
    <t>18-2607</t>
  </si>
  <si>
    <t>18-2615</t>
  </si>
  <si>
    <t>18-2623</t>
  </si>
  <si>
    <t>18-2631</t>
  </si>
  <si>
    <t>18-2639</t>
  </si>
  <si>
    <t>18-2608</t>
  </si>
  <si>
    <t>18-2616</t>
  </si>
  <si>
    <t>18-2624</t>
  </si>
  <si>
    <t>18-2632</t>
  </si>
  <si>
    <t>18-2640</t>
  </si>
  <si>
    <t>18-2609</t>
  </si>
  <si>
    <t>18-2617</t>
  </si>
  <si>
    <t>18-2625</t>
  </si>
  <si>
    <t>18-2633</t>
  </si>
  <si>
    <t>18-2641</t>
  </si>
  <si>
    <t>18-2610</t>
  </si>
  <si>
    <t>18-2618</t>
  </si>
  <si>
    <t>18-2626</t>
  </si>
  <si>
    <t>18-2634</t>
  </si>
  <si>
    <t>18-2642</t>
  </si>
  <si>
    <t>18-2611</t>
  </si>
  <si>
    <t>18-2619</t>
  </si>
  <si>
    <t>18-2627</t>
  </si>
  <si>
    <t>18-2635</t>
  </si>
  <si>
    <t>18-2643</t>
  </si>
  <si>
    <t>18-2612</t>
  </si>
  <si>
    <t>18-2620</t>
  </si>
  <si>
    <t>18-2628</t>
  </si>
  <si>
    <t>18-2636</t>
  </si>
  <si>
    <t>18-2644</t>
  </si>
  <si>
    <t>18-2605</t>
  </si>
  <si>
    <t>18-2613</t>
  </si>
  <si>
    <t>18-2621</t>
  </si>
  <si>
    <t>18-2629</t>
  </si>
  <si>
    <t>18-2637</t>
  </si>
  <si>
    <t>18-2645</t>
  </si>
  <si>
    <t>18-2606</t>
  </si>
  <si>
    <t>18-2614</t>
  </si>
  <si>
    <t>18-2622</t>
  </si>
  <si>
    <t>18-2630</t>
  </si>
  <si>
    <t>18-2638</t>
  </si>
  <si>
    <t>18-2646</t>
  </si>
  <si>
    <t>sample</t>
  </si>
  <si>
    <t>Gemiddelde</t>
  </si>
  <si>
    <t>ODc2</t>
  </si>
  <si>
    <t>ODc1 (alle)</t>
  </si>
  <si>
    <t>ODc2 (ratten)</t>
  </si>
  <si>
    <t>16-2121</t>
  </si>
  <si>
    <t>neg</t>
  </si>
  <si>
    <t>serum</t>
  </si>
  <si>
    <t>16-2122</t>
  </si>
  <si>
    <t>pos</t>
  </si>
  <si>
    <t>16-2123</t>
  </si>
  <si>
    <t>16-2124</t>
  </si>
  <si>
    <t>16-2125</t>
  </si>
  <si>
    <t>hartvocht</t>
  </si>
  <si>
    <t>16-2128</t>
  </si>
  <si>
    <t>16-2130</t>
  </si>
  <si>
    <t>16-2131</t>
  </si>
  <si>
    <t>16-2132</t>
  </si>
  <si>
    <t>16-2133</t>
  </si>
  <si>
    <t>16-2134</t>
  </si>
  <si>
    <t>16-2135</t>
  </si>
  <si>
    <t>16-2136</t>
  </si>
  <si>
    <t>16-2137</t>
  </si>
  <si>
    <t>16-2138</t>
  </si>
  <si>
    <t>16-2139</t>
  </si>
  <si>
    <t>16-2140</t>
  </si>
  <si>
    <t>16-2141</t>
  </si>
  <si>
    <t>16-2142</t>
  </si>
  <si>
    <t>16-2143</t>
  </si>
  <si>
    <t>16-2144</t>
  </si>
  <si>
    <t>16-2145</t>
  </si>
  <si>
    <t>16-2146</t>
  </si>
  <si>
    <t>16-2147</t>
  </si>
  <si>
    <t>16-2148</t>
  </si>
  <si>
    <t>16-2149</t>
  </si>
  <si>
    <t>16-2150</t>
  </si>
  <si>
    <t>16-2151</t>
  </si>
  <si>
    <t>16-2152</t>
  </si>
  <si>
    <t>16-2153</t>
  </si>
  <si>
    <t>16-2154</t>
  </si>
  <si>
    <t>16-2155</t>
  </si>
  <si>
    <t>16-2156</t>
  </si>
  <si>
    <t>16-2157</t>
  </si>
  <si>
    <t>16-2158</t>
  </si>
  <si>
    <t>16-2159</t>
  </si>
  <si>
    <t>16-2160</t>
  </si>
  <si>
    <t>16-2161</t>
  </si>
  <si>
    <t>16-2162</t>
  </si>
  <si>
    <t>16-2163</t>
  </si>
  <si>
    <t>16-2164</t>
  </si>
  <si>
    <t>16-2165</t>
  </si>
  <si>
    <t>16-2166</t>
  </si>
  <si>
    <t>16-2167</t>
  </si>
  <si>
    <t>16-2168</t>
  </si>
  <si>
    <t>16-2169</t>
  </si>
  <si>
    <t>16-2170</t>
  </si>
  <si>
    <t>16-2171</t>
  </si>
  <si>
    <t>16-2172</t>
  </si>
  <si>
    <t>16-2173</t>
  </si>
  <si>
    <t>16-2174</t>
  </si>
  <si>
    <t>16-2176</t>
  </si>
  <si>
    <t>16-2177</t>
  </si>
  <si>
    <t>16-2178</t>
  </si>
  <si>
    <t>16-2179</t>
  </si>
  <si>
    <t>16-2180</t>
  </si>
  <si>
    <t>16-2181</t>
  </si>
  <si>
    <t>16-2182</t>
  </si>
  <si>
    <t>16-2183</t>
  </si>
  <si>
    <t>16-2184</t>
  </si>
  <si>
    <t>16-2186</t>
  </si>
  <si>
    <t>16-2187</t>
  </si>
  <si>
    <t>16-2188</t>
  </si>
  <si>
    <t>17-2201</t>
  </si>
  <si>
    <t>17-2202</t>
  </si>
  <si>
    <t>17-2203</t>
  </si>
  <si>
    <t>17-2204</t>
  </si>
  <si>
    <t>17-2205</t>
  </si>
  <si>
    <t>17-2206</t>
  </si>
  <si>
    <t>17-2207</t>
  </si>
  <si>
    <t>17-2208</t>
  </si>
  <si>
    <t>17-2209</t>
  </si>
  <si>
    <t>17-2210</t>
  </si>
  <si>
    <t>Cp-waarde</t>
  </si>
  <si>
    <t>PCR pos/neg</t>
  </si>
  <si>
    <t>bedrijfID</t>
  </si>
  <si>
    <t>serum/hartvocht</t>
  </si>
  <si>
    <t>Arnhem</t>
  </si>
  <si>
    <t>DAP2-9</t>
  </si>
  <si>
    <t>DAP2-1</t>
  </si>
  <si>
    <t>DAP2-5</t>
  </si>
  <si>
    <t>DAP2-10</t>
  </si>
  <si>
    <t>DAP2-6</t>
  </si>
  <si>
    <t>DAP2-11</t>
  </si>
  <si>
    <t>DAP2-4</t>
  </si>
  <si>
    <t>DAP2-3</t>
  </si>
  <si>
    <t>DAP2-7</t>
  </si>
  <si>
    <t>DAP2-2</t>
  </si>
  <si>
    <t>DAP12 Leiderdorp 'Bennie'</t>
  </si>
  <si>
    <t>DAP12 Leiderdorp 'Hathi'</t>
  </si>
  <si>
    <t>DAP12 Leiderdorp 'Bagheera'</t>
  </si>
  <si>
    <t>DAP8-2</t>
  </si>
  <si>
    <t>DAP8-1</t>
  </si>
  <si>
    <t>DAP4-10</t>
  </si>
  <si>
    <t>DAP4-3</t>
  </si>
  <si>
    <t>DAP4-9</t>
  </si>
  <si>
    <t>DAP4-7</t>
  </si>
  <si>
    <t>DAP13-8</t>
  </si>
  <si>
    <t>DAP13-4</t>
  </si>
  <si>
    <t>DAP7-2</t>
  </si>
  <si>
    <t>DAP7-3</t>
  </si>
  <si>
    <t>DAP7-7</t>
  </si>
  <si>
    <t>DAP7-5</t>
  </si>
  <si>
    <t>DAP7-10</t>
  </si>
  <si>
    <t>DAP13-10</t>
  </si>
  <si>
    <t>DAP13-9</t>
  </si>
  <si>
    <t>RO22-2</t>
  </si>
  <si>
    <t>RO22-9</t>
  </si>
  <si>
    <t>RO22-6</t>
  </si>
  <si>
    <t>RO22-7</t>
  </si>
  <si>
    <t>RO22-1</t>
  </si>
  <si>
    <t>RO22-5</t>
  </si>
  <si>
    <t>RO22-4</t>
  </si>
  <si>
    <t>RO22-8</t>
  </si>
  <si>
    <t>RO23-2</t>
  </si>
  <si>
    <t>RO23-1</t>
  </si>
  <si>
    <t>RO23-5</t>
  </si>
  <si>
    <t>RO23-10</t>
  </si>
  <si>
    <t>RO23-3</t>
  </si>
  <si>
    <t>RO23-4</t>
  </si>
  <si>
    <t>DAP2-8</t>
  </si>
  <si>
    <t>20181214 htn pl3</t>
  </si>
  <si>
    <t>18-2647</t>
  </si>
  <si>
    <t>18-2648</t>
  </si>
  <si>
    <t>18-2649</t>
  </si>
  <si>
    <t>controles voor 20181214 plaat 3</t>
  </si>
  <si>
    <t>RO22-3</t>
  </si>
  <si>
    <t>eigenaar A</t>
  </si>
  <si>
    <t>ND</t>
  </si>
  <si>
    <t>juveniel/adult</t>
  </si>
  <si>
    <t>F2</t>
  </si>
  <si>
    <t>F1</t>
  </si>
  <si>
    <t>F4</t>
  </si>
  <si>
    <t>H4</t>
  </si>
  <si>
    <t>H3</t>
  </si>
  <si>
    <t>H2</t>
  </si>
  <si>
    <t>H1</t>
  </si>
  <si>
    <t>R14</t>
  </si>
  <si>
    <t>R18</t>
  </si>
  <si>
    <t>R15</t>
  </si>
  <si>
    <t>R16</t>
  </si>
  <si>
    <t>R19</t>
  </si>
  <si>
    <t>HV-1</t>
  </si>
  <si>
    <t>Helmond-1</t>
  </si>
  <si>
    <t>F6 (Helmond-2)</t>
  </si>
  <si>
    <t>F5 (HV-2)</t>
  </si>
  <si>
    <t>adult</t>
  </si>
  <si>
    <t>juveniel</t>
  </si>
  <si>
    <t>wild</t>
  </si>
  <si>
    <t>houderij</t>
  </si>
  <si>
    <t>F</t>
  </si>
  <si>
    <t>H</t>
  </si>
  <si>
    <t>DAP</t>
  </si>
  <si>
    <t>R</t>
  </si>
  <si>
    <t>RO</t>
  </si>
  <si>
    <t>eigenaar</t>
  </si>
  <si>
    <t>arnhem</t>
  </si>
  <si>
    <t>HV</t>
  </si>
  <si>
    <t>helmond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</si>
</sst>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color theme="1"/>
      <name val="Times New Roman"/>
      <family val="2"/>
    </font>
    <font>
      <sz val="9"/>
      <color indexed="81"/>
      <name val="Tahoma"/>
      <family val="2"/>
    </font>
    <font>
      <b/>
      <sz val="9"/>
      <color indexed="81"/>
      <name val="Tahoma"/>
      <family val="2"/>
    </font>
    <font>
      <sz val="10"/>
      <name val="Times New Roman"/>
      <family val="1"/>
    </font>
    <font>
      <sz val="10"/>
      <name val="Arial"/>
      <family val="2"/>
    </font>
    <font>
      <sz val="10"/>
      <color rgb="FFFF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44">
    <xf numFmtId="0" fontId="0" fillId="0" borderId="0" xfId="0"/>
    <xf numFmtId="164" fontId="0" fillId="0" borderId="0" xfId="0" applyNumberFormat="1"/>
    <xf numFmtId="0" fontId="0" fillId="2" borderId="0" xfId="0" applyFill="1"/>
    <xf numFmtId="0" fontId="0" fillId="0" borderId="0" xfId="0" applyFill="1"/>
    <xf numFmtId="164" fontId="0" fillId="0" borderId="0" xfId="0" applyNumberFormat="1" applyFill="1"/>
    <xf numFmtId="164" fontId="0" fillId="0" borderId="2" xfId="0" applyNumberFormat="1" applyBorder="1"/>
    <xf numFmtId="164" fontId="0" fillId="0" borderId="3" xfId="0" applyNumberFormat="1" applyBorder="1"/>
    <xf numFmtId="164" fontId="0" fillId="0" borderId="4" xfId="0" applyNumberFormat="1" applyBorder="1"/>
    <xf numFmtId="164" fontId="0" fillId="0" borderId="0" xfId="0" applyNumberFormat="1" applyBorder="1"/>
    <xf numFmtId="0" fontId="3" fillId="0" borderId="5" xfId="0" applyFont="1" applyBorder="1"/>
    <xf numFmtId="0" fontId="3" fillId="0" borderId="6" xfId="0" applyFont="1" applyBorder="1"/>
    <xf numFmtId="0" fontId="3" fillId="0" borderId="4" xfId="0" applyFont="1" applyBorder="1"/>
    <xf numFmtId="0" fontId="4" fillId="0" borderId="4" xfId="0" applyFont="1" applyFill="1" applyBorder="1" applyAlignment="1">
      <alignment vertical="top"/>
    </xf>
    <xf numFmtId="0" fontId="4" fillId="0" borderId="5" xfId="0" applyFont="1" applyFill="1" applyBorder="1" applyAlignment="1">
      <alignment vertical="top"/>
    </xf>
    <xf numFmtId="0" fontId="4" fillId="0" borderId="6" xfId="0" applyFont="1" applyFill="1" applyBorder="1" applyAlignment="1">
      <alignment vertical="top"/>
    </xf>
    <xf numFmtId="0" fontId="4" fillId="0" borderId="0" xfId="0" applyFont="1" applyFill="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0" fontId="4" fillId="0" borderId="0" xfId="0" applyFont="1" applyBorder="1" applyAlignment="1">
      <alignment vertical="top"/>
    </xf>
    <xf numFmtId="0" fontId="0" fillId="4" borderId="0" xfId="0" applyFill="1"/>
    <xf numFmtId="0" fontId="4" fillId="4" borderId="4" xfId="0" applyFont="1" applyFill="1" applyBorder="1" applyAlignment="1">
      <alignment horizontal="left" vertical="top"/>
    </xf>
    <xf numFmtId="0" fontId="4" fillId="4" borderId="3" xfId="0" applyFont="1" applyFill="1" applyBorder="1" applyAlignment="1">
      <alignment horizontal="left" vertical="top"/>
    </xf>
    <xf numFmtId="0" fontId="4" fillId="4" borderId="5" xfId="0" applyFont="1" applyFill="1" applyBorder="1" applyAlignment="1">
      <alignment horizontal="left" vertical="top"/>
    </xf>
    <xf numFmtId="0" fontId="4" fillId="4" borderId="4" xfId="1" applyFont="1" applyFill="1" applyBorder="1" applyAlignment="1">
      <alignment horizontal="left" vertical="top"/>
    </xf>
    <xf numFmtId="0" fontId="4" fillId="4" borderId="5" xfId="1" applyFont="1" applyFill="1" applyBorder="1" applyAlignment="1">
      <alignment horizontal="left" vertical="top"/>
    </xf>
    <xf numFmtId="0" fontId="4" fillId="4" borderId="7" xfId="1" applyFont="1" applyFill="1" applyBorder="1" applyAlignment="1">
      <alignment horizontal="left" vertical="top"/>
    </xf>
    <xf numFmtId="0" fontId="4" fillId="4" borderId="0" xfId="0" applyFont="1" applyFill="1" applyBorder="1" applyAlignment="1">
      <alignment horizontal="left" vertical="top"/>
    </xf>
    <xf numFmtId="0" fontId="4" fillId="4" borderId="6" xfId="0" applyFont="1" applyFill="1" applyBorder="1" applyAlignment="1">
      <alignment horizontal="left" vertical="top"/>
    </xf>
    <xf numFmtId="0" fontId="4" fillId="4" borderId="1" xfId="0" applyFont="1" applyFill="1" applyBorder="1" applyAlignment="1">
      <alignment horizontal="left" vertical="top"/>
    </xf>
    <xf numFmtId="0" fontId="5" fillId="4" borderId="0" xfId="0" applyFont="1" applyFill="1" applyBorder="1" applyAlignment="1">
      <alignment horizontal="left" vertical="top"/>
    </xf>
    <xf numFmtId="0" fontId="5" fillId="4" borderId="1" xfId="0" applyFont="1" applyFill="1" applyBorder="1" applyAlignment="1">
      <alignment horizontal="left" vertical="top"/>
    </xf>
    <xf numFmtId="2" fontId="3" fillId="0" borderId="0" xfId="0" applyNumberFormat="1" applyFont="1"/>
    <xf numFmtId="2" fontId="0" fillId="0" borderId="0" xfId="0" applyNumberFormat="1"/>
    <xf numFmtId="2" fontId="3" fillId="0" borderId="0" xfId="0" applyNumberFormat="1" applyFont="1" applyAlignment="1">
      <alignment horizontal="right"/>
    </xf>
    <xf numFmtId="2" fontId="0" fillId="0" borderId="0" xfId="0" applyNumberFormat="1" applyAlignment="1">
      <alignment horizontal="right"/>
    </xf>
    <xf numFmtId="2" fontId="3" fillId="0" borderId="5" xfId="0" applyNumberFormat="1" applyFont="1" applyBorder="1"/>
    <xf numFmtId="2" fontId="0" fillId="3" borderId="5" xfId="0" applyNumberFormat="1" applyFill="1" applyBorder="1"/>
    <xf numFmtId="2" fontId="3" fillId="0" borderId="6" xfId="0" applyNumberFormat="1" applyFont="1" applyBorder="1"/>
    <xf numFmtId="2" fontId="4" fillId="0" borderId="3" xfId="0" applyNumberFormat="1" applyFont="1" applyFill="1" applyBorder="1" applyAlignment="1">
      <alignment vertical="top"/>
    </xf>
    <xf numFmtId="2" fontId="0" fillId="3" borderId="0" xfId="0" applyNumberFormat="1" applyFill="1"/>
    <xf numFmtId="2" fontId="4" fillId="0" borderId="6" xfId="0" applyNumberFormat="1" applyFont="1" applyFill="1" applyBorder="1" applyAlignment="1">
      <alignment vertical="top"/>
    </xf>
    <xf numFmtId="2" fontId="4" fillId="0" borderId="4" xfId="0" applyNumberFormat="1" applyFont="1" applyFill="1" applyBorder="1" applyAlignment="1">
      <alignment vertical="top"/>
    </xf>
    <xf numFmtId="2" fontId="4" fillId="0" borderId="5" xfId="0" applyNumberFormat="1" applyFont="1" applyFill="1" applyBorder="1" applyAlignment="1">
      <alignment vertical="top"/>
    </xf>
    <xf numFmtId="2" fontId="3" fillId="3" borderId="0" xfId="0" applyNumberFormat="1" applyFont="1" applyFill="1"/>
  </cellXfs>
  <cellStyles count="2">
    <cellStyle name="Normal" xfId="0" builtinId="0"/>
    <cellStyle name="Normal_Data muizen RIVM"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a:t>ongecorrigeerd</a:t>
            </a:r>
          </a:p>
        </c:rich>
      </c:tx>
      <c:overlay val="0"/>
    </c:title>
    <c:autoTitleDeleted val="0"/>
    <c:plotArea>
      <c:layout/>
      <c:lineChart>
        <c:grouping val="standard"/>
        <c:varyColors val="0"/>
        <c:ser>
          <c:idx val="0"/>
          <c:order val="0"/>
          <c:tx>
            <c:strRef>
              <c:f>controles!$A$2</c:f>
              <c:strCache>
                <c:ptCount val="1"/>
                <c:pt idx="0">
                  <c:v>PG</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controles!$B$2:$H$2</c:f>
              <c:numCache>
                <c:formatCode>0.000</c:formatCode>
                <c:ptCount val="7"/>
                <c:pt idx="0">
                  <c:v>1.7195</c:v>
                </c:pt>
                <c:pt idx="1">
                  <c:v>1.7170000000000001</c:v>
                </c:pt>
                <c:pt idx="2">
                  <c:v>1.6455000000000002</c:v>
                </c:pt>
                <c:pt idx="3">
                  <c:v>1.6975</c:v>
                </c:pt>
                <c:pt idx="4">
                  <c:v>1.7290000000000001</c:v>
                </c:pt>
                <c:pt idx="5">
                  <c:v>1.5465</c:v>
                </c:pt>
                <c:pt idx="6" formatCode="General">
                  <c:v>1.7729999999999999</c:v>
                </c:pt>
              </c:numCache>
            </c:numRef>
          </c:val>
          <c:smooth val="0"/>
          <c:extLst>
            <c:ext xmlns:c16="http://schemas.microsoft.com/office/drawing/2014/chart" uri="{C3380CC4-5D6E-409C-BE32-E72D297353CC}">
              <c16:uniqueId val="{00000000-0078-4F32-8808-5F603B6A0A62}"/>
            </c:ext>
          </c:extLst>
        </c:ser>
        <c:ser>
          <c:idx val="1"/>
          <c:order val="1"/>
          <c:tx>
            <c:strRef>
              <c:f>controles!$A$3</c:f>
              <c:strCache>
                <c:ptCount val="1"/>
                <c:pt idx="0">
                  <c:v>RG</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controles!$B$3:$H$3</c:f>
              <c:numCache>
                <c:formatCode>0.000</c:formatCode>
                <c:ptCount val="7"/>
                <c:pt idx="0">
                  <c:v>0.64749999999999996</c:v>
                </c:pt>
                <c:pt idx="1">
                  <c:v>0.65749999999999997</c:v>
                </c:pt>
                <c:pt idx="2">
                  <c:v>0.63400000000000001</c:v>
                </c:pt>
                <c:pt idx="3">
                  <c:v>0.64600000000000002</c:v>
                </c:pt>
                <c:pt idx="4">
                  <c:v>0.71950000000000003</c:v>
                </c:pt>
                <c:pt idx="5">
                  <c:v>0.69199999999999995</c:v>
                </c:pt>
                <c:pt idx="6" formatCode="General">
                  <c:v>0.68300000000000005</c:v>
                </c:pt>
              </c:numCache>
            </c:numRef>
          </c:val>
          <c:smooth val="0"/>
          <c:extLst>
            <c:ext xmlns:c16="http://schemas.microsoft.com/office/drawing/2014/chart" uri="{C3380CC4-5D6E-409C-BE32-E72D297353CC}">
              <c16:uniqueId val="{00000001-0078-4F32-8808-5F603B6A0A62}"/>
            </c:ext>
          </c:extLst>
        </c:ser>
        <c:ser>
          <c:idx val="2"/>
          <c:order val="2"/>
          <c:tx>
            <c:strRef>
              <c:f>controles!$A$4</c:f>
              <c:strCache>
                <c:ptCount val="1"/>
                <c:pt idx="0">
                  <c:v>N</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controles!$B$4:$H$4</c:f>
              <c:numCache>
                <c:formatCode>0.000</c:formatCode>
                <c:ptCount val="7"/>
                <c:pt idx="0">
                  <c:v>-2.0999999999999998E-2</c:v>
                </c:pt>
                <c:pt idx="1">
                  <c:v>-2.0500000000000001E-2</c:v>
                </c:pt>
                <c:pt idx="2">
                  <c:v>-1.9E-2</c:v>
                </c:pt>
                <c:pt idx="3">
                  <c:v>-1.4499999999999999E-2</c:v>
                </c:pt>
                <c:pt idx="4">
                  <c:v>9.4999999999999998E-3</c:v>
                </c:pt>
                <c:pt idx="5">
                  <c:v>1.15E-2</c:v>
                </c:pt>
                <c:pt idx="6" formatCode="General">
                  <c:v>1.0999999999999999E-2</c:v>
                </c:pt>
              </c:numCache>
            </c:numRef>
          </c:val>
          <c:smooth val="0"/>
          <c:extLst>
            <c:ext xmlns:c16="http://schemas.microsoft.com/office/drawing/2014/chart" uri="{C3380CC4-5D6E-409C-BE32-E72D297353CC}">
              <c16:uniqueId val="{00000002-0078-4F32-8808-5F603B6A0A62}"/>
            </c:ext>
          </c:extLst>
        </c:ser>
        <c:ser>
          <c:idx val="3"/>
          <c:order val="3"/>
          <c:tx>
            <c:strRef>
              <c:f>controles!$A$5</c:f>
              <c:strCache>
                <c:ptCount val="1"/>
                <c:pt idx="0">
                  <c:v>16-2126</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controles!$B$5:$H$5</c:f>
              <c:numCache>
                <c:formatCode>0.000</c:formatCode>
                <c:ptCount val="7"/>
                <c:pt idx="0">
                  <c:v>1.0805</c:v>
                </c:pt>
                <c:pt idx="1">
                  <c:v>0.97799999999999998</c:v>
                </c:pt>
                <c:pt idx="2">
                  <c:v>0.9355</c:v>
                </c:pt>
                <c:pt idx="3">
                  <c:v>0.99849999999999994</c:v>
                </c:pt>
                <c:pt idx="4">
                  <c:v>1.0980000000000001</c:v>
                </c:pt>
                <c:pt idx="5">
                  <c:v>1.0845</c:v>
                </c:pt>
                <c:pt idx="6" formatCode="General">
                  <c:v>1.161</c:v>
                </c:pt>
              </c:numCache>
            </c:numRef>
          </c:val>
          <c:smooth val="0"/>
          <c:extLst>
            <c:ext xmlns:c16="http://schemas.microsoft.com/office/drawing/2014/chart" uri="{C3380CC4-5D6E-409C-BE32-E72D297353CC}">
              <c16:uniqueId val="{00000003-0078-4F32-8808-5F603B6A0A62}"/>
            </c:ext>
          </c:extLst>
        </c:ser>
        <c:ser>
          <c:idx val="4"/>
          <c:order val="4"/>
          <c:tx>
            <c:strRef>
              <c:f>controles!$A$6</c:f>
              <c:strCache>
                <c:ptCount val="1"/>
                <c:pt idx="0">
                  <c:v>16-2127</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controles!$B$6:$H$6</c:f>
              <c:numCache>
                <c:formatCode>0.000</c:formatCode>
                <c:ptCount val="7"/>
                <c:pt idx="0">
                  <c:v>0.99449999999999994</c:v>
                </c:pt>
                <c:pt idx="1">
                  <c:v>0.95100000000000007</c:v>
                </c:pt>
                <c:pt idx="2">
                  <c:v>0.89500000000000002</c:v>
                </c:pt>
                <c:pt idx="3">
                  <c:v>0.9365</c:v>
                </c:pt>
                <c:pt idx="4">
                  <c:v>1.1200000000000001</c:v>
                </c:pt>
                <c:pt idx="5">
                  <c:v>1.0914999999999999</c:v>
                </c:pt>
              </c:numCache>
            </c:numRef>
          </c:val>
          <c:smooth val="0"/>
          <c:extLst>
            <c:ext xmlns:c16="http://schemas.microsoft.com/office/drawing/2014/chart" uri="{C3380CC4-5D6E-409C-BE32-E72D297353CC}">
              <c16:uniqueId val="{00000004-0078-4F32-8808-5F603B6A0A62}"/>
            </c:ext>
          </c:extLst>
        </c:ser>
        <c:ser>
          <c:idx val="5"/>
          <c:order val="5"/>
          <c:tx>
            <c:strRef>
              <c:f>controles!$A$7</c:f>
              <c:strCache>
                <c:ptCount val="1"/>
                <c:pt idx="0">
                  <c:v>16-2129</c:v>
                </c:pt>
              </c:strCache>
            </c:strRef>
          </c:tx>
          <c:cat>
            <c:strRef>
              <c:f>controles!$B$1:$H$1</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controles!$B$7:$H$7</c:f>
              <c:numCache>
                <c:formatCode>0.000</c:formatCode>
                <c:ptCount val="7"/>
                <c:pt idx="0">
                  <c:v>5.6000000000000001E-2</c:v>
                </c:pt>
                <c:pt idx="1">
                  <c:v>0.13750000000000001</c:v>
                </c:pt>
                <c:pt idx="2">
                  <c:v>0.10550000000000001</c:v>
                </c:pt>
                <c:pt idx="3">
                  <c:v>0.1235</c:v>
                </c:pt>
                <c:pt idx="4">
                  <c:v>0.18149999999999999</c:v>
                </c:pt>
                <c:pt idx="5">
                  <c:v>0.1065</c:v>
                </c:pt>
                <c:pt idx="6" formatCode="General">
                  <c:v>0.154</c:v>
                </c:pt>
              </c:numCache>
            </c:numRef>
          </c:val>
          <c:smooth val="0"/>
          <c:extLst>
            <c:ext xmlns:c16="http://schemas.microsoft.com/office/drawing/2014/chart" uri="{C3380CC4-5D6E-409C-BE32-E72D297353CC}">
              <c16:uniqueId val="{00000005-0078-4F32-8808-5F603B6A0A62}"/>
            </c:ext>
          </c:extLst>
        </c:ser>
        <c:dLbls>
          <c:showLegendKey val="0"/>
          <c:showVal val="0"/>
          <c:showCatName val="0"/>
          <c:showSerName val="0"/>
          <c:showPercent val="0"/>
          <c:showBubbleSize val="0"/>
        </c:dLbls>
        <c:marker val="1"/>
        <c:smooth val="0"/>
        <c:axId val="43769856"/>
        <c:axId val="43771392"/>
      </c:lineChart>
      <c:catAx>
        <c:axId val="43769856"/>
        <c:scaling>
          <c:orientation val="minMax"/>
        </c:scaling>
        <c:delete val="0"/>
        <c:axPos val="b"/>
        <c:numFmt formatCode="General" sourceLinked="0"/>
        <c:majorTickMark val="none"/>
        <c:minorTickMark val="none"/>
        <c:tickLblPos val="nextTo"/>
        <c:crossAx val="43771392"/>
        <c:crosses val="autoZero"/>
        <c:auto val="1"/>
        <c:lblAlgn val="ctr"/>
        <c:lblOffset val="100"/>
        <c:noMultiLvlLbl val="0"/>
      </c:catAx>
      <c:valAx>
        <c:axId val="43771392"/>
        <c:scaling>
          <c:orientation val="minMax"/>
        </c:scaling>
        <c:delete val="0"/>
        <c:axPos val="l"/>
        <c:majorGridlines/>
        <c:title>
          <c:overlay val="0"/>
        </c:title>
        <c:numFmt formatCode="0.000" sourceLinked="1"/>
        <c:majorTickMark val="none"/>
        <c:minorTickMark val="none"/>
        <c:tickLblPos val="nextTo"/>
        <c:crossAx val="437698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controles!$B$1</c:f>
              <c:strCache>
                <c:ptCount val="1"/>
                <c:pt idx="0">
                  <c:v>20181116 hanta 1</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controles!$B$2:$B$7</c:f>
              <c:numCache>
                <c:formatCode>0.000</c:formatCode>
                <c:ptCount val="6"/>
                <c:pt idx="0">
                  <c:v>1.7195</c:v>
                </c:pt>
                <c:pt idx="1">
                  <c:v>0.64749999999999996</c:v>
                </c:pt>
                <c:pt idx="2">
                  <c:v>-2.0999999999999998E-2</c:v>
                </c:pt>
                <c:pt idx="3">
                  <c:v>1.0805</c:v>
                </c:pt>
                <c:pt idx="4">
                  <c:v>0.99449999999999994</c:v>
                </c:pt>
                <c:pt idx="5">
                  <c:v>5.6000000000000001E-2</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2958-4E97-899D-580761EB7BA1}"/>
            </c:ext>
          </c:extLst>
        </c:ser>
        <c:dLbls>
          <c:showLegendKey val="0"/>
          <c:showVal val="0"/>
          <c:showCatName val="0"/>
          <c:showSerName val="0"/>
          <c:showPercent val="0"/>
          <c:showBubbleSize val="0"/>
        </c:dLbls>
        <c:axId val="43813504"/>
        <c:axId val="43823872"/>
      </c:scatterChart>
      <c:valAx>
        <c:axId val="43813504"/>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43823872"/>
        <c:crosses val="autoZero"/>
        <c:crossBetween val="midCat"/>
      </c:valAx>
      <c:valAx>
        <c:axId val="43823872"/>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438135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controles!$C$1</c:f>
              <c:strCache>
                <c:ptCount val="1"/>
                <c:pt idx="0">
                  <c:v>20181116 hanta 2</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controles!$C$2:$C$7</c:f>
              <c:numCache>
                <c:formatCode>0.000</c:formatCode>
                <c:ptCount val="6"/>
                <c:pt idx="0">
                  <c:v>1.7170000000000001</c:v>
                </c:pt>
                <c:pt idx="1">
                  <c:v>0.65749999999999997</c:v>
                </c:pt>
                <c:pt idx="2">
                  <c:v>-2.0500000000000001E-2</c:v>
                </c:pt>
                <c:pt idx="3">
                  <c:v>0.97799999999999998</c:v>
                </c:pt>
                <c:pt idx="4">
                  <c:v>0.95100000000000007</c:v>
                </c:pt>
                <c:pt idx="5">
                  <c:v>0.13750000000000001</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689F-4B67-825A-BD20D9412793}"/>
            </c:ext>
          </c:extLst>
        </c:ser>
        <c:dLbls>
          <c:showLegendKey val="0"/>
          <c:showVal val="0"/>
          <c:showCatName val="0"/>
          <c:showSerName val="0"/>
          <c:showPercent val="0"/>
          <c:showBubbleSize val="0"/>
        </c:dLbls>
        <c:axId val="115021696"/>
        <c:axId val="115032064"/>
      </c:scatterChart>
      <c:valAx>
        <c:axId val="115021696"/>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115032064"/>
        <c:crosses val="autoZero"/>
        <c:crossBetween val="midCat"/>
      </c:valAx>
      <c:valAx>
        <c:axId val="115032064"/>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502169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controles!$D$1</c:f>
              <c:strCache>
                <c:ptCount val="1"/>
                <c:pt idx="0">
                  <c:v>20181116 hanta 3</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controles!$D$2:$D$7</c:f>
              <c:numCache>
                <c:formatCode>0.000</c:formatCode>
                <c:ptCount val="6"/>
                <c:pt idx="0">
                  <c:v>1.6455000000000002</c:v>
                </c:pt>
                <c:pt idx="1">
                  <c:v>0.63400000000000001</c:v>
                </c:pt>
                <c:pt idx="2">
                  <c:v>-1.9E-2</c:v>
                </c:pt>
                <c:pt idx="3">
                  <c:v>0.9355</c:v>
                </c:pt>
                <c:pt idx="4">
                  <c:v>0.89500000000000002</c:v>
                </c:pt>
                <c:pt idx="5">
                  <c:v>0.10550000000000001</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DDA6-4E4A-A22F-70333FB6F07D}"/>
            </c:ext>
          </c:extLst>
        </c:ser>
        <c:dLbls>
          <c:showLegendKey val="0"/>
          <c:showVal val="0"/>
          <c:showCatName val="0"/>
          <c:showSerName val="0"/>
          <c:showPercent val="0"/>
          <c:showBubbleSize val="0"/>
        </c:dLbls>
        <c:axId val="115057792"/>
        <c:axId val="115059712"/>
      </c:scatterChart>
      <c:valAx>
        <c:axId val="115057792"/>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115059712"/>
        <c:crosses val="autoZero"/>
        <c:crossBetween val="midCat"/>
      </c:valAx>
      <c:valAx>
        <c:axId val="115059712"/>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5057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controles!$E$1</c:f>
              <c:strCache>
                <c:ptCount val="1"/>
                <c:pt idx="0">
                  <c:v>20181116 hanta 4</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controles!$E$2:$E$7</c:f>
              <c:numCache>
                <c:formatCode>0.000</c:formatCode>
                <c:ptCount val="6"/>
                <c:pt idx="0">
                  <c:v>1.6975</c:v>
                </c:pt>
                <c:pt idx="1">
                  <c:v>0.64600000000000002</c:v>
                </c:pt>
                <c:pt idx="2">
                  <c:v>-1.4499999999999999E-2</c:v>
                </c:pt>
                <c:pt idx="3">
                  <c:v>0.99849999999999994</c:v>
                </c:pt>
                <c:pt idx="4">
                  <c:v>0.9365</c:v>
                </c:pt>
                <c:pt idx="5">
                  <c:v>0.1235</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E545-4AE9-9BDD-131B92CEF273}"/>
            </c:ext>
          </c:extLst>
        </c:ser>
        <c:dLbls>
          <c:showLegendKey val="0"/>
          <c:showVal val="0"/>
          <c:showCatName val="0"/>
          <c:showSerName val="0"/>
          <c:showPercent val="0"/>
          <c:showBubbleSize val="0"/>
        </c:dLbls>
        <c:axId val="116797824"/>
        <c:axId val="116799744"/>
      </c:scatterChart>
      <c:valAx>
        <c:axId val="116797824"/>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116799744"/>
        <c:crosses val="autoZero"/>
        <c:crossBetween val="midCat"/>
      </c:valAx>
      <c:valAx>
        <c:axId val="116799744"/>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67978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controles!$F$1</c:f>
              <c:strCache>
                <c:ptCount val="1"/>
                <c:pt idx="0">
                  <c:v>20181214 htn pl1</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controles!$F$2:$F$7</c:f>
              <c:numCache>
                <c:formatCode>0.000</c:formatCode>
                <c:ptCount val="6"/>
                <c:pt idx="0">
                  <c:v>1.7290000000000001</c:v>
                </c:pt>
                <c:pt idx="1">
                  <c:v>0.71950000000000003</c:v>
                </c:pt>
                <c:pt idx="2">
                  <c:v>9.4999999999999998E-3</c:v>
                </c:pt>
                <c:pt idx="3">
                  <c:v>1.0980000000000001</c:v>
                </c:pt>
                <c:pt idx="4">
                  <c:v>1.1200000000000001</c:v>
                </c:pt>
                <c:pt idx="5">
                  <c:v>0.18149999999999999</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8710-4E21-A4D9-DCDE6FE81655}"/>
            </c:ext>
          </c:extLst>
        </c:ser>
        <c:dLbls>
          <c:showLegendKey val="0"/>
          <c:showVal val="0"/>
          <c:showCatName val="0"/>
          <c:showSerName val="0"/>
          <c:showPercent val="0"/>
          <c:showBubbleSize val="0"/>
        </c:dLbls>
        <c:axId val="116829568"/>
        <c:axId val="116848128"/>
      </c:scatterChart>
      <c:valAx>
        <c:axId val="116829568"/>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116848128"/>
        <c:crosses val="autoZero"/>
        <c:crossBetween val="midCat"/>
      </c:valAx>
      <c:valAx>
        <c:axId val="116848128"/>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68295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controles!$G$1</c:f>
              <c:strCache>
                <c:ptCount val="1"/>
                <c:pt idx="0">
                  <c:v>20181214 htn pl2</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controles!$G$2:$G$7</c:f>
              <c:numCache>
                <c:formatCode>0.000</c:formatCode>
                <c:ptCount val="6"/>
                <c:pt idx="0">
                  <c:v>1.5465</c:v>
                </c:pt>
                <c:pt idx="1">
                  <c:v>0.69199999999999995</c:v>
                </c:pt>
                <c:pt idx="2">
                  <c:v>1.15E-2</c:v>
                </c:pt>
                <c:pt idx="3">
                  <c:v>1.0845</c:v>
                </c:pt>
                <c:pt idx="4">
                  <c:v>1.0914999999999999</c:v>
                </c:pt>
                <c:pt idx="5">
                  <c:v>0.1065</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C375-41E7-BBE1-B81B4E6C312C}"/>
            </c:ext>
          </c:extLst>
        </c:ser>
        <c:dLbls>
          <c:showLegendKey val="0"/>
          <c:showVal val="0"/>
          <c:showCatName val="0"/>
          <c:showSerName val="0"/>
          <c:showPercent val="0"/>
          <c:showBubbleSize val="0"/>
        </c:dLbls>
        <c:axId val="116869760"/>
        <c:axId val="116880128"/>
      </c:scatterChart>
      <c:valAx>
        <c:axId val="116869760"/>
        <c:scaling>
          <c:orientation val="minMax"/>
        </c:scaling>
        <c:delete val="0"/>
        <c:axPos val="b"/>
        <c:title>
          <c:tx>
            <c:rich>
              <a:bodyPr/>
              <a:lstStyle/>
              <a:p>
                <a:pPr>
                  <a:defRPr/>
                </a:pPr>
                <a:r>
                  <a:rPr lang="nl-NL"/>
                  <a:t>plaat</a:t>
                </a:r>
              </a:p>
            </c:rich>
          </c:tx>
          <c:overlay val="0"/>
        </c:title>
        <c:numFmt formatCode="0.000" sourceLinked="1"/>
        <c:majorTickMark val="none"/>
        <c:minorTickMark val="none"/>
        <c:tickLblPos val="nextTo"/>
        <c:crossAx val="116880128"/>
        <c:crosses val="autoZero"/>
        <c:crossBetween val="midCat"/>
      </c:valAx>
      <c:valAx>
        <c:axId val="116880128"/>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686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a:t>correctie inclusief</a:t>
            </a:r>
            <a:r>
              <a:rPr lang="nl-NL" baseline="0"/>
              <a:t> kit controles</a:t>
            </a:r>
            <a:endParaRPr lang="nl-NL"/>
          </a:p>
        </c:rich>
      </c:tx>
      <c:overlay val="0"/>
    </c:title>
    <c:autoTitleDeleted val="0"/>
    <c:plotArea>
      <c:layout/>
      <c:lineChart>
        <c:grouping val="standard"/>
        <c:varyColors val="0"/>
        <c:ser>
          <c:idx val="1"/>
          <c:order val="0"/>
          <c:tx>
            <c:strRef>
              <c:f>controles!$A$10</c:f>
              <c:strCache>
                <c:ptCount val="1"/>
                <c:pt idx="0">
                  <c:v>PG</c:v>
                </c:pt>
              </c:strCache>
            </c:strRef>
          </c:tx>
          <c:val>
            <c:numRef>
              <c:f>controles!$B$10:$H$10</c:f>
              <c:numCache>
                <c:formatCode>0.000</c:formatCode>
                <c:ptCount val="7"/>
                <c:pt idx="0">
                  <c:v>1.6830409597843892</c:v>
                </c:pt>
                <c:pt idx="1">
                  <c:v>1.7323299465598812</c:v>
                </c:pt>
                <c:pt idx="2">
                  <c:v>1.7334099364248856</c:v>
                </c:pt>
                <c:pt idx="3">
                  <c:v>1.7248346557108709</c:v>
                </c:pt>
                <c:pt idx="4">
                  <c:v>1.6575301127912652</c:v>
                </c:pt>
                <c:pt idx="5">
                  <c:v>1.57652955479063</c:v>
                </c:pt>
              </c:numCache>
            </c:numRef>
          </c:val>
          <c:smooth val="0"/>
          <c:extLst>
            <c:ext xmlns:c16="http://schemas.microsoft.com/office/drawing/2014/chart" uri="{C3380CC4-5D6E-409C-BE32-E72D297353CC}">
              <c16:uniqueId val="{00000000-4107-4E2C-9435-79B40432A513}"/>
            </c:ext>
          </c:extLst>
        </c:ser>
        <c:ser>
          <c:idx val="2"/>
          <c:order val="1"/>
          <c:tx>
            <c:strRef>
              <c:f>controles!$A$11</c:f>
              <c:strCache>
                <c:ptCount val="1"/>
                <c:pt idx="0">
                  <c:v>RG</c:v>
                </c:pt>
              </c:strCache>
            </c:strRef>
          </c:tx>
          <c:val>
            <c:numRef>
              <c:f>controles!$B$11:$H$11</c:f>
              <c:numCache>
                <c:formatCode>0.000</c:formatCode>
                <c:ptCount val="7"/>
                <c:pt idx="0">
                  <c:v>0.65939274941259374</c:v>
                </c:pt>
                <c:pt idx="1">
                  <c:v>0.6744827562099589</c:v>
                </c:pt>
                <c:pt idx="2">
                  <c:v>0.68586107489120052</c:v>
                </c:pt>
                <c:pt idx="3">
                  <c:v>0.6679201476061658</c:v>
                </c:pt>
                <c:pt idx="4">
                  <c:v>0.66504404172558307</c:v>
                </c:pt>
                <c:pt idx="5">
                  <c:v>0.68764026091852626</c:v>
                </c:pt>
              </c:numCache>
            </c:numRef>
          </c:val>
          <c:smooth val="0"/>
          <c:extLst>
            <c:ext xmlns:c16="http://schemas.microsoft.com/office/drawing/2014/chart" uri="{C3380CC4-5D6E-409C-BE32-E72D297353CC}">
              <c16:uniqueId val="{00000001-4107-4E2C-9435-79B40432A513}"/>
            </c:ext>
          </c:extLst>
        </c:ser>
        <c:ser>
          <c:idx val="3"/>
          <c:order val="2"/>
          <c:tx>
            <c:strRef>
              <c:f>controles!$A$12</c:f>
              <c:strCache>
                <c:ptCount val="1"/>
                <c:pt idx="0">
                  <c:v>N</c:v>
                </c:pt>
              </c:strCache>
            </c:strRef>
          </c:tx>
          <c:val>
            <c:numRef>
              <c:f>controles!$B$12:$H$12</c:f>
              <c:numCache>
                <c:formatCode>0.000</c:formatCode>
                <c:ptCount val="7"/>
                <c:pt idx="0">
                  <c:v>2.1044961508167336E-2</c:v>
                </c:pt>
                <c:pt idx="1">
                  <c:v>-2.4595704132096378E-3</c:v>
                </c:pt>
                <c:pt idx="2">
                  <c:v>9.5887994769679151E-3</c:v>
                </c:pt>
                <c:pt idx="3">
                  <c:v>4.019022924132757E-3</c:v>
                </c:pt>
                <c:pt idx="4">
                  <c:v>-3.298974773121157E-2</c:v>
                </c:pt>
                <c:pt idx="5">
                  <c:v>-2.0246414891849949E-2</c:v>
                </c:pt>
              </c:numCache>
            </c:numRef>
          </c:val>
          <c:smooth val="0"/>
          <c:extLst>
            <c:ext xmlns:c16="http://schemas.microsoft.com/office/drawing/2014/chart" uri="{C3380CC4-5D6E-409C-BE32-E72D297353CC}">
              <c16:uniqueId val="{00000002-4107-4E2C-9435-79B40432A513}"/>
            </c:ext>
          </c:extLst>
        </c:ser>
        <c:ser>
          <c:idx val="4"/>
          <c:order val="3"/>
          <c:tx>
            <c:strRef>
              <c:f>controles!$A$13</c:f>
              <c:strCache>
                <c:ptCount val="1"/>
                <c:pt idx="0">
                  <c:v>16-2126</c:v>
                </c:pt>
              </c:strCache>
            </c:strRef>
          </c:tx>
          <c:val>
            <c:numRef>
              <c:f>controles!$B$13:$H$13</c:f>
              <c:numCache>
                <c:formatCode>0.000</c:formatCode>
                <c:ptCount val="7"/>
                <c:pt idx="0">
                  <c:v>1.0728625955795597</c:v>
                </c:pt>
                <c:pt idx="1">
                  <c:v>0.99448277934082252</c:v>
                </c:pt>
                <c:pt idx="2">
                  <c:v>0.99810623727617931</c:v>
                </c:pt>
                <c:pt idx="3">
                  <c:v>1.0222352822775007</c:v>
                </c:pt>
                <c:pt idx="4">
                  <c:v>1.0371648717388182</c:v>
                </c:pt>
                <c:pt idx="5">
                  <c:v>1.095936396488802</c:v>
                </c:pt>
              </c:numCache>
            </c:numRef>
          </c:val>
          <c:smooth val="0"/>
          <c:extLst>
            <c:ext xmlns:c16="http://schemas.microsoft.com/office/drawing/2014/chart" uri="{C3380CC4-5D6E-409C-BE32-E72D297353CC}">
              <c16:uniqueId val="{00000003-4107-4E2C-9435-79B40432A513}"/>
            </c:ext>
          </c:extLst>
        </c:ser>
        <c:ser>
          <c:idx val="5"/>
          <c:order val="4"/>
          <c:tx>
            <c:strRef>
              <c:f>controles!$A$14</c:f>
              <c:strCache>
                <c:ptCount val="1"/>
                <c:pt idx="0">
                  <c:v>16-2127</c:v>
                </c:pt>
              </c:strCache>
            </c:strRef>
          </c:tx>
          <c:val>
            <c:numRef>
              <c:f>controles!$B$14:$H$14</c:f>
              <c:numCache>
                <c:formatCode>0.000</c:formatCode>
                <c:ptCount val="7"/>
                <c:pt idx="0">
                  <c:v>0.99074156377734468</c:v>
                </c:pt>
                <c:pt idx="1">
                  <c:v>0.96752489907706807</c:v>
                </c:pt>
                <c:pt idx="2">
                  <c:v>0.95616285725431649</c:v>
                </c:pt>
                <c:pt idx="3">
                  <c:v>0.95991602454807445</c:v>
                </c:pt>
                <c:pt idx="4">
                  <c:v>1.0587940877501554</c:v>
                </c:pt>
                <c:pt idx="5">
                  <c:v>1.1032181110085266</c:v>
                </c:pt>
              </c:numCache>
            </c:numRef>
          </c:val>
          <c:smooth val="0"/>
          <c:extLst>
            <c:ext xmlns:c16="http://schemas.microsoft.com/office/drawing/2014/chart" uri="{C3380CC4-5D6E-409C-BE32-E72D297353CC}">
              <c16:uniqueId val="{00000004-4107-4E2C-9435-79B40432A513}"/>
            </c:ext>
          </c:extLst>
        </c:ser>
        <c:ser>
          <c:idx val="6"/>
          <c:order val="5"/>
          <c:tx>
            <c:strRef>
              <c:f>controles!$A$15</c:f>
              <c:strCache>
                <c:ptCount val="1"/>
                <c:pt idx="0">
                  <c:v>16-2129</c:v>
                </c:pt>
              </c:strCache>
            </c:strRef>
          </c:tx>
          <c:val>
            <c:numRef>
              <c:f>controles!$B$15:$H$15</c:f>
              <c:numCache>
                <c:formatCode>0.000</c:formatCode>
                <c:ptCount val="7"/>
                <c:pt idx="0">
                  <c:v>9.4571931842708609E-2</c:v>
                </c:pt>
                <c:pt idx="1">
                  <c:v>0.15529395113024264</c:v>
                </c:pt>
                <c:pt idx="2">
                  <c:v>0.13852585658121291</c:v>
                </c:pt>
                <c:pt idx="3">
                  <c:v>0.14272962883801704</c:v>
                </c:pt>
                <c:pt idx="4">
                  <c:v>0.13611139563015276</c:v>
                </c:pt>
                <c:pt idx="5">
                  <c:v>7.8576853590127629E-2</c:v>
                </c:pt>
              </c:numCache>
            </c:numRef>
          </c:val>
          <c:smooth val="0"/>
          <c:extLst>
            <c:ext xmlns:c16="http://schemas.microsoft.com/office/drawing/2014/chart" uri="{C3380CC4-5D6E-409C-BE32-E72D297353CC}">
              <c16:uniqueId val="{00000005-4107-4E2C-9435-79B40432A513}"/>
            </c:ext>
          </c:extLst>
        </c:ser>
        <c:dLbls>
          <c:showLegendKey val="0"/>
          <c:showVal val="0"/>
          <c:showCatName val="0"/>
          <c:showSerName val="0"/>
          <c:showPercent val="0"/>
          <c:showBubbleSize val="0"/>
        </c:dLbls>
        <c:marker val="1"/>
        <c:smooth val="0"/>
        <c:axId val="117449856"/>
        <c:axId val="117451392"/>
      </c:lineChart>
      <c:catAx>
        <c:axId val="117449856"/>
        <c:scaling>
          <c:orientation val="minMax"/>
        </c:scaling>
        <c:delete val="0"/>
        <c:axPos val="b"/>
        <c:majorTickMark val="none"/>
        <c:minorTickMark val="none"/>
        <c:tickLblPos val="nextTo"/>
        <c:crossAx val="117451392"/>
        <c:crosses val="autoZero"/>
        <c:auto val="1"/>
        <c:lblAlgn val="ctr"/>
        <c:lblOffset val="100"/>
        <c:noMultiLvlLbl val="0"/>
      </c:catAx>
      <c:valAx>
        <c:axId val="117451392"/>
        <c:scaling>
          <c:orientation val="minMax"/>
        </c:scaling>
        <c:delete val="0"/>
        <c:axPos val="l"/>
        <c:majorGridlines/>
        <c:title>
          <c:overlay val="0"/>
        </c:title>
        <c:numFmt formatCode="0.000" sourceLinked="1"/>
        <c:majorTickMark val="none"/>
        <c:minorTickMark val="none"/>
        <c:tickLblPos val="nextTo"/>
        <c:crossAx val="1174498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a:t>correctie alleen rattencontroles</a:t>
            </a:r>
          </a:p>
        </c:rich>
      </c:tx>
      <c:overlay val="0"/>
    </c:title>
    <c:autoTitleDeleted val="0"/>
    <c:plotArea>
      <c:layout/>
      <c:lineChart>
        <c:grouping val="standard"/>
        <c:varyColors val="0"/>
        <c:ser>
          <c:idx val="0"/>
          <c:order val="0"/>
          <c:tx>
            <c:strRef>
              <c:f>controles!$A$18</c:f>
              <c:strCache>
                <c:ptCount val="1"/>
                <c:pt idx="0">
                  <c:v>PG</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controles!$B$18:$H$18</c:f>
              <c:numCache>
                <c:formatCode>0.000</c:formatCode>
                <c:ptCount val="7"/>
                <c:pt idx="0">
                  <c:v>1.6461508457042433</c:v>
                </c:pt>
                <c:pt idx="1">
                  <c:v>1.8421734816299189</c:v>
                </c:pt>
                <c:pt idx="2">
                  <c:v>1.8344955196893915</c:v>
                </c:pt>
                <c:pt idx="3">
                  <c:v>1.8000184852471759</c:v>
                </c:pt>
                <c:pt idx="4">
                  <c:v>1.623083213470514</c:v>
                </c:pt>
                <c:pt idx="5">
                  <c:v>1.4430142877309966</c:v>
                </c:pt>
                <c:pt idx="6">
                  <c:v>1.6237365269461079</c:v>
                </c:pt>
              </c:numCache>
            </c:numRef>
          </c:val>
          <c:smooth val="0"/>
          <c:extLst>
            <c:ext xmlns:c16="http://schemas.microsoft.com/office/drawing/2014/chart" uri="{C3380CC4-5D6E-409C-BE32-E72D297353CC}">
              <c16:uniqueId val="{00000000-398A-4747-8D16-06A23177D610}"/>
            </c:ext>
          </c:extLst>
        </c:ser>
        <c:ser>
          <c:idx val="1"/>
          <c:order val="1"/>
          <c:tx>
            <c:strRef>
              <c:f>controles!$A$19</c:f>
              <c:strCache>
                <c:ptCount val="1"/>
                <c:pt idx="0">
                  <c:v>RG</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controles!$B$19:$H$19</c:f>
              <c:numCache>
                <c:formatCode>0.000</c:formatCode>
                <c:ptCount val="7"/>
                <c:pt idx="0">
                  <c:v>0.66572878576980443</c:v>
                </c:pt>
                <c:pt idx="1">
                  <c:v>0.68909360816775944</c:v>
                </c:pt>
                <c:pt idx="2">
                  <c:v>0.71060179769945919</c:v>
                </c:pt>
                <c:pt idx="3">
                  <c:v>0.68042671309417102</c:v>
                </c:pt>
                <c:pt idx="4">
                  <c:v>0.64539240199232517</c:v>
                </c:pt>
                <c:pt idx="5">
                  <c:v>0.66013004154301325</c:v>
                </c:pt>
                <c:pt idx="6">
                  <c:v>0.62865344311377258</c:v>
                </c:pt>
              </c:numCache>
            </c:numRef>
          </c:val>
          <c:smooth val="0"/>
          <c:extLst>
            <c:ext xmlns:c16="http://schemas.microsoft.com/office/drawing/2014/chart" uri="{C3380CC4-5D6E-409C-BE32-E72D297353CC}">
              <c16:uniqueId val="{00000001-398A-4747-8D16-06A23177D610}"/>
            </c:ext>
          </c:extLst>
        </c:ser>
        <c:ser>
          <c:idx val="2"/>
          <c:order val="2"/>
          <c:tx>
            <c:strRef>
              <c:f>controles!$A$20</c:f>
              <c:strCache>
                <c:ptCount val="1"/>
                <c:pt idx="0">
                  <c:v>N</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controles!$B$20:$H$20</c:f>
              <c:numCache>
                <c:formatCode>0.000</c:formatCode>
                <c:ptCount val="7"/>
                <c:pt idx="0">
                  <c:v>5.4336857536434829E-2</c:v>
                </c:pt>
                <c:pt idx="1">
                  <c:v>-4.879044488306071E-2</c:v>
                </c:pt>
                <c:pt idx="2">
                  <c:v>-1.4956877989543125E-2</c:v>
                </c:pt>
                <c:pt idx="3">
                  <c:v>-2.2845151391858234E-2</c:v>
                </c:pt>
                <c:pt idx="4">
                  <c:v>-4.2235608061675804E-2</c:v>
                </c:pt>
                <c:pt idx="5">
                  <c:v>3.6662833197872578E-2</c:v>
                </c:pt>
                <c:pt idx="6">
                  <c:v>-1.0284930139720474E-2</c:v>
                </c:pt>
              </c:numCache>
            </c:numRef>
          </c:val>
          <c:smooth val="0"/>
          <c:extLst>
            <c:ext xmlns:c16="http://schemas.microsoft.com/office/drawing/2014/chart" uri="{C3380CC4-5D6E-409C-BE32-E72D297353CC}">
              <c16:uniqueId val="{00000002-398A-4747-8D16-06A23177D610}"/>
            </c:ext>
          </c:extLst>
        </c:ser>
        <c:ser>
          <c:idx val="3"/>
          <c:order val="3"/>
          <c:tx>
            <c:strRef>
              <c:f>controles!$A$21</c:f>
              <c:strCache>
                <c:ptCount val="1"/>
                <c:pt idx="0">
                  <c:v>16-2126</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controles!$B$21:$H$21</c:f>
              <c:numCache>
                <c:formatCode>0.000</c:formatCode>
                <c:ptCount val="7"/>
                <c:pt idx="0">
                  <c:v>1.0617388155754126</c:v>
                </c:pt>
                <c:pt idx="1">
                  <c:v>1.0379016302957651</c:v>
                </c:pt>
                <c:pt idx="2">
                  <c:v>1.0456032383123754</c:v>
                </c:pt>
                <c:pt idx="3">
                  <c:v>1.0557534840727105</c:v>
                </c:pt>
                <c:pt idx="4">
                  <c:v>1.0119659256619582</c:v>
                </c:pt>
                <c:pt idx="5">
                  <c:v>1.0197345665620694</c:v>
                </c:pt>
                <c:pt idx="6">
                  <c:v>1.048</c:v>
                </c:pt>
              </c:numCache>
            </c:numRef>
          </c:val>
          <c:smooth val="0"/>
          <c:extLst>
            <c:ext xmlns:c16="http://schemas.microsoft.com/office/drawing/2014/chart" uri="{C3380CC4-5D6E-409C-BE32-E72D297353CC}">
              <c16:uniqueId val="{00000003-398A-4747-8D16-06A23177D610}"/>
            </c:ext>
          </c:extLst>
        </c:ser>
        <c:ser>
          <c:idx val="4"/>
          <c:order val="4"/>
          <c:tx>
            <c:strRef>
              <c:f>controles!$A$22</c:f>
              <c:strCache>
                <c:ptCount val="1"/>
                <c:pt idx="0">
                  <c:v>16-2127</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controles!$B$22:$H$22</c:f>
              <c:numCache>
                <c:formatCode>0.000</c:formatCode>
                <c:ptCount val="7"/>
                <c:pt idx="0">
                  <c:v>0.98308555330455283</c:v>
                </c:pt>
                <c:pt idx="1">
                  <c:v>1.0085168671211751</c:v>
                </c:pt>
                <c:pt idx="2">
                  <c:v>1.0006030447972074</c:v>
                </c:pt>
                <c:pt idx="3">
                  <c:v>0.98973856265237159</c:v>
                </c:pt>
                <c:pt idx="4">
                  <c:v>1.0332727090720821</c:v>
                </c:pt>
                <c:pt idx="5">
                  <c:v>1.0261478956706895</c:v>
                </c:pt>
              </c:numCache>
            </c:numRef>
          </c:val>
          <c:smooth val="0"/>
          <c:extLst>
            <c:ext xmlns:c16="http://schemas.microsoft.com/office/drawing/2014/chart" uri="{C3380CC4-5D6E-409C-BE32-E72D297353CC}">
              <c16:uniqueId val="{00000004-398A-4747-8D16-06A23177D610}"/>
            </c:ext>
          </c:extLst>
        </c:ser>
        <c:ser>
          <c:idx val="5"/>
          <c:order val="5"/>
          <c:tx>
            <c:strRef>
              <c:f>controles!$A$23</c:f>
              <c:strCache>
                <c:ptCount val="1"/>
                <c:pt idx="0">
                  <c:v>16-2129</c:v>
                </c:pt>
              </c:strCache>
            </c:strRef>
          </c:tx>
          <c:cat>
            <c:strRef>
              <c:f>controles!$B$17:$H$17</c:f>
              <c:strCache>
                <c:ptCount val="7"/>
                <c:pt idx="0">
                  <c:v>20181116 hanta 1</c:v>
                </c:pt>
                <c:pt idx="1">
                  <c:v>20181116 hanta 2</c:v>
                </c:pt>
                <c:pt idx="2">
                  <c:v>20181116 hanta 3</c:v>
                </c:pt>
                <c:pt idx="3">
                  <c:v>20181116 hanta 4</c:v>
                </c:pt>
                <c:pt idx="4">
                  <c:v>20181214 htn pl1</c:v>
                </c:pt>
                <c:pt idx="5">
                  <c:v>20181214 htn pl2</c:v>
                </c:pt>
                <c:pt idx="6">
                  <c:v>20181214 htn pl3</c:v>
                </c:pt>
              </c:strCache>
            </c:strRef>
          </c:cat>
          <c:val>
            <c:numRef>
              <c:f>controles!$B$23:$H$23</c:f>
              <c:numCache>
                <c:formatCode>0.000</c:formatCode>
                <c:ptCount val="7"/>
                <c:pt idx="0">
                  <c:v>0.12475896445336745</c:v>
                </c:pt>
                <c:pt idx="1">
                  <c:v>0.12316483591639299</c:v>
                </c:pt>
                <c:pt idx="2">
                  <c:v>0.12337705022375059</c:v>
                </c:pt>
                <c:pt idx="3">
                  <c:v>0.12409128660825083</c:v>
                </c:pt>
                <c:pt idx="4">
                  <c:v>0.12434469859929342</c:v>
                </c:pt>
                <c:pt idx="5">
                  <c:v>0.12370087110057407</c:v>
                </c:pt>
                <c:pt idx="6">
                  <c:v>0.12350000000000008</c:v>
                </c:pt>
              </c:numCache>
            </c:numRef>
          </c:val>
          <c:smooth val="0"/>
          <c:extLst>
            <c:ext xmlns:c16="http://schemas.microsoft.com/office/drawing/2014/chart" uri="{C3380CC4-5D6E-409C-BE32-E72D297353CC}">
              <c16:uniqueId val="{00000005-398A-4747-8D16-06A23177D610}"/>
            </c:ext>
          </c:extLst>
        </c:ser>
        <c:dLbls>
          <c:showLegendKey val="0"/>
          <c:showVal val="0"/>
          <c:showCatName val="0"/>
          <c:showSerName val="0"/>
          <c:showPercent val="0"/>
          <c:showBubbleSize val="0"/>
        </c:dLbls>
        <c:marker val="1"/>
        <c:smooth val="0"/>
        <c:axId val="118623232"/>
        <c:axId val="118633216"/>
      </c:lineChart>
      <c:catAx>
        <c:axId val="118623232"/>
        <c:scaling>
          <c:orientation val="minMax"/>
        </c:scaling>
        <c:delete val="0"/>
        <c:axPos val="b"/>
        <c:numFmt formatCode="General" sourceLinked="0"/>
        <c:majorTickMark val="none"/>
        <c:minorTickMark val="none"/>
        <c:tickLblPos val="nextTo"/>
        <c:crossAx val="118633216"/>
        <c:crosses val="autoZero"/>
        <c:auto val="1"/>
        <c:lblAlgn val="ctr"/>
        <c:lblOffset val="100"/>
        <c:noMultiLvlLbl val="0"/>
      </c:catAx>
      <c:valAx>
        <c:axId val="118633216"/>
        <c:scaling>
          <c:orientation val="minMax"/>
        </c:scaling>
        <c:delete val="0"/>
        <c:axPos val="l"/>
        <c:majorGridlines/>
        <c:title>
          <c:overlay val="0"/>
        </c:title>
        <c:numFmt formatCode="0.000" sourceLinked="1"/>
        <c:majorTickMark val="none"/>
        <c:minorTickMark val="none"/>
        <c:tickLblPos val="nextTo"/>
        <c:crossAx val="118623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controles!$H$1</c:f>
              <c:strCache>
                <c:ptCount val="1"/>
                <c:pt idx="0">
                  <c:v>20181214 htn pl3</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controles!$H$2:$H$7</c:f>
              <c:numCache>
                <c:formatCode>General</c:formatCode>
                <c:ptCount val="6"/>
                <c:pt idx="0">
                  <c:v>1.7729999999999999</c:v>
                </c:pt>
                <c:pt idx="1">
                  <c:v>0.68300000000000005</c:v>
                </c:pt>
                <c:pt idx="2">
                  <c:v>1.0999999999999999E-2</c:v>
                </c:pt>
                <c:pt idx="3">
                  <c:v>1.161</c:v>
                </c:pt>
                <c:pt idx="5">
                  <c:v>0.154</c:v>
                </c:pt>
              </c:numCache>
            </c:numRef>
          </c:xVal>
          <c:yVal>
            <c:numRef>
              <c:f>controles!$I$2:$I$7</c:f>
              <c:numCache>
                <c:formatCode>0.000</c:formatCode>
                <c:ptCount val="6"/>
                <c:pt idx="0">
                  <c:v>1.6897142857142859</c:v>
                </c:pt>
                <c:pt idx="1">
                  <c:v>0.66849999999999998</c:v>
                </c:pt>
                <c:pt idx="2">
                  <c:v>-6.1428571428571443E-3</c:v>
                </c:pt>
                <c:pt idx="3">
                  <c:v>1.048</c:v>
                </c:pt>
                <c:pt idx="4">
                  <c:v>0.99808333333333332</c:v>
                </c:pt>
                <c:pt idx="5">
                  <c:v>0.12350000000000003</c:v>
                </c:pt>
              </c:numCache>
            </c:numRef>
          </c:yVal>
          <c:smooth val="0"/>
          <c:extLst>
            <c:ext xmlns:c16="http://schemas.microsoft.com/office/drawing/2014/chart" uri="{C3380CC4-5D6E-409C-BE32-E72D297353CC}">
              <c16:uniqueId val="{00000001-C4CE-4C0A-9E1E-71A88E211F43}"/>
            </c:ext>
          </c:extLst>
        </c:ser>
        <c:dLbls>
          <c:showLegendKey val="0"/>
          <c:showVal val="0"/>
          <c:showCatName val="0"/>
          <c:showSerName val="0"/>
          <c:showPercent val="0"/>
          <c:showBubbleSize val="0"/>
        </c:dLbls>
        <c:axId val="118650752"/>
        <c:axId val="118661120"/>
      </c:scatterChart>
      <c:valAx>
        <c:axId val="118650752"/>
        <c:scaling>
          <c:orientation val="minMax"/>
        </c:scaling>
        <c:delete val="0"/>
        <c:axPos val="b"/>
        <c:title>
          <c:tx>
            <c:rich>
              <a:bodyPr/>
              <a:lstStyle/>
              <a:p>
                <a:pPr>
                  <a:defRPr/>
                </a:pPr>
                <a:r>
                  <a:rPr lang="nl-NL"/>
                  <a:t>plaat</a:t>
                </a:r>
              </a:p>
            </c:rich>
          </c:tx>
          <c:overlay val="0"/>
        </c:title>
        <c:numFmt formatCode="General" sourceLinked="1"/>
        <c:majorTickMark val="none"/>
        <c:minorTickMark val="none"/>
        <c:tickLblPos val="nextTo"/>
        <c:crossAx val="118661120"/>
        <c:crosses val="autoZero"/>
        <c:crossBetween val="midCat"/>
      </c:valAx>
      <c:valAx>
        <c:axId val="118661120"/>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186507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controles!$H$1</c:f>
              <c:strCache>
                <c:ptCount val="1"/>
                <c:pt idx="0">
                  <c:v>20181214 htn pl3</c:v>
                </c:pt>
              </c:strCache>
            </c:strRef>
          </c:tx>
          <c:spPr>
            <a:ln w="28575">
              <a:noFill/>
            </a:ln>
          </c:spPr>
          <c:trendline>
            <c:trendlineType val="linear"/>
            <c:dispRSqr val="1"/>
            <c:dispEq val="1"/>
            <c:trendlineLbl>
              <c:layout>
                <c:manualLayout>
                  <c:x val="0.38657349081364828"/>
                  <c:y val="-2.3507217847769029E-2"/>
                </c:manualLayout>
              </c:layout>
              <c:numFmt formatCode="General" sourceLinked="0"/>
            </c:trendlineLbl>
          </c:trendline>
          <c:xVal>
            <c:numRef>
              <c:f>controles!$H$5:$H$7</c:f>
              <c:numCache>
                <c:formatCode>General</c:formatCode>
                <c:ptCount val="3"/>
                <c:pt idx="0">
                  <c:v>1.161</c:v>
                </c:pt>
                <c:pt idx="2">
                  <c:v>0.154</c:v>
                </c:pt>
              </c:numCache>
            </c:numRef>
          </c:xVal>
          <c:yVal>
            <c:numRef>
              <c:f>controles!$I$5:$I$7</c:f>
              <c:numCache>
                <c:formatCode>0.000</c:formatCode>
                <c:ptCount val="3"/>
                <c:pt idx="0">
                  <c:v>1.048</c:v>
                </c:pt>
                <c:pt idx="1">
                  <c:v>0.99808333333333332</c:v>
                </c:pt>
                <c:pt idx="2">
                  <c:v>0.12350000000000003</c:v>
                </c:pt>
              </c:numCache>
            </c:numRef>
          </c:yVal>
          <c:smooth val="0"/>
          <c:extLst>
            <c:ext xmlns:c16="http://schemas.microsoft.com/office/drawing/2014/chart" uri="{C3380CC4-5D6E-409C-BE32-E72D297353CC}">
              <c16:uniqueId val="{00000001-FE3A-4D39-A929-97EF91FBFBD1}"/>
            </c:ext>
          </c:extLst>
        </c:ser>
        <c:dLbls>
          <c:showLegendKey val="0"/>
          <c:showVal val="0"/>
          <c:showCatName val="0"/>
          <c:showSerName val="0"/>
          <c:showPercent val="0"/>
          <c:showBubbleSize val="0"/>
        </c:dLbls>
        <c:axId val="120988800"/>
        <c:axId val="120990720"/>
      </c:scatterChart>
      <c:valAx>
        <c:axId val="120988800"/>
        <c:scaling>
          <c:orientation val="minMax"/>
        </c:scaling>
        <c:delete val="0"/>
        <c:axPos val="b"/>
        <c:title>
          <c:tx>
            <c:rich>
              <a:bodyPr/>
              <a:lstStyle/>
              <a:p>
                <a:pPr>
                  <a:defRPr/>
                </a:pPr>
                <a:r>
                  <a:rPr lang="nl-NL"/>
                  <a:t>plaat</a:t>
                </a:r>
              </a:p>
            </c:rich>
          </c:tx>
          <c:overlay val="0"/>
        </c:title>
        <c:numFmt formatCode="General" sourceLinked="1"/>
        <c:majorTickMark val="none"/>
        <c:minorTickMark val="none"/>
        <c:tickLblPos val="nextTo"/>
        <c:crossAx val="120990720"/>
        <c:crosses val="autoZero"/>
        <c:crossBetween val="midCat"/>
      </c:valAx>
      <c:valAx>
        <c:axId val="120990720"/>
        <c:scaling>
          <c:orientation val="minMax"/>
        </c:scaling>
        <c:delete val="0"/>
        <c:axPos val="l"/>
        <c:majorGridlines/>
        <c:title>
          <c:tx>
            <c:rich>
              <a:bodyPr/>
              <a:lstStyle/>
              <a:p>
                <a:pPr>
                  <a:defRPr/>
                </a:pPr>
                <a:r>
                  <a:rPr lang="nl-NL"/>
                  <a:t>gemiddelde</a:t>
                </a:r>
              </a:p>
            </c:rich>
          </c:tx>
          <c:overlay val="0"/>
        </c:title>
        <c:numFmt formatCode="0.000" sourceLinked="1"/>
        <c:majorTickMark val="none"/>
        <c:minorTickMark val="none"/>
        <c:tickLblPos val="nextTo"/>
        <c:crossAx val="1209888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14</xdr:col>
      <xdr:colOff>204787</xdr:colOff>
      <xdr:row>1</xdr:row>
      <xdr:rowOff>157162</xdr:rowOff>
    </xdr:from>
    <xdr:to>
      <xdr:col>22</xdr:col>
      <xdr:colOff>509587</xdr:colOff>
      <xdr:row>20</xdr:row>
      <xdr:rowOff>138112</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166687</xdr:colOff>
      <xdr:row>31</xdr:row>
      <xdr:rowOff>23812</xdr:rowOff>
    </xdr:from>
    <xdr:to>
      <xdr:col>7</xdr:col>
      <xdr:colOff>490537</xdr:colOff>
      <xdr:row>48</xdr:row>
      <xdr:rowOff>14287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171450</xdr:colOff>
      <xdr:row>31</xdr:row>
      <xdr:rowOff>57150</xdr:rowOff>
    </xdr:from>
    <xdr:to>
      <xdr:col>16</xdr:col>
      <xdr:colOff>476250</xdr:colOff>
      <xdr:row>48</xdr:row>
      <xdr:rowOff>47625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104775</xdr:colOff>
      <xdr:row>31</xdr:row>
      <xdr:rowOff>66675</xdr:rowOff>
    </xdr:from>
    <xdr:to>
      <xdr:col>25</xdr:col>
      <xdr:colOff>409575</xdr:colOff>
      <xdr:row>48</xdr:row>
      <xdr:rowOff>57150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276225</xdr:colOff>
      <xdr:row>50</xdr:row>
      <xdr:rowOff>19050</xdr:rowOff>
    </xdr:from>
    <xdr:to>
      <xdr:col>8</xdr:col>
      <xdr:colOff>47625</xdr:colOff>
      <xdr:row>67</xdr:row>
      <xdr:rowOff>9525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280988</xdr:colOff>
      <xdr:row>50</xdr:row>
      <xdr:rowOff>52388</xdr:rowOff>
    </xdr:from>
    <xdr:to>
      <xdr:col>17</xdr:col>
      <xdr:colOff>52388</xdr:colOff>
      <xdr:row>67</xdr:row>
      <xdr:rowOff>42863</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214313</xdr:colOff>
      <xdr:row>50</xdr:row>
      <xdr:rowOff>61913</xdr:rowOff>
    </xdr:from>
    <xdr:to>
      <xdr:col>25</xdr:col>
      <xdr:colOff>519113</xdr:colOff>
      <xdr:row>67</xdr:row>
      <xdr:rowOff>52388</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342900</xdr:colOff>
      <xdr:row>1</xdr:row>
      <xdr:rowOff>114300</xdr:rowOff>
    </xdr:from>
    <xdr:to>
      <xdr:col>32</xdr:col>
      <xdr:colOff>114300</xdr:colOff>
      <xdr:row>20</xdr:row>
      <xdr:rowOff>95250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33</xdr:col>
      <xdr:colOff>0</xdr:colOff>
      <xdr:row>1</xdr:row>
      <xdr:rowOff>104775</xdr:rowOff>
    </xdr:from>
    <xdr:to>
      <xdr:col>41</xdr:col>
      <xdr:colOff>304800</xdr:colOff>
      <xdr:row>20</xdr:row>
      <xdr:rowOff>85725</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50</xdr:row>
      <xdr:rowOff>0</xdr:rowOff>
    </xdr:from>
    <xdr:to>
      <xdr:col>35</xdr:col>
      <xdr:colOff>304800</xdr:colOff>
      <xdr:row>66</xdr:row>
      <xdr:rowOff>152400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27</xdr:col>
      <xdr:colOff>0</xdr:colOff>
      <xdr:row>68</xdr:row>
      <xdr:rowOff>0</xdr:rowOff>
    </xdr:from>
    <xdr:to>
      <xdr:col>35</xdr:col>
      <xdr:colOff>304800</xdr:colOff>
      <xdr:row>84</xdr:row>
      <xdr:rowOff>152400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4"/>
  <sheetViews>
    <sheetView tabSelected="1" zoomScaleNormal="100" workbookViewId="0">
      <pane ySplit="1" topLeftCell="A218" activePane="bottomLeft" state="frozen"/>
      <selection pane="bottomLeft" activeCell="H249" sqref="H249"/>
    </sheetView>
  </sheetViews>
  <sheetFormatPr defaultRowHeight="12.75" x14ac:dyDescent="0.2"/>
  <cols>
    <col min="2" max="2" width="9.33203125" style="19"/>
    <col min="3" max="3" width="13.1640625" style="19" customWidth="1"/>
    <col min="4" max="5" width="9.33203125" style="1"/>
    <col min="6" max="6" width="9.33203125" style="32"/>
    <col min="7" max="7" width="21.6640625" customWidth="1"/>
  </cols>
  <sheetData>
    <row r="1" spans="1:8" x14ac:dyDescent="0.2">
      <c r="A1" t="s">
        <v>256</v>
      </c>
      <c r="B1" s="19" t="s">
        <v>340</v>
      </c>
      <c r="C1" s="19" t="s">
        <v>394</v>
      </c>
      <c r="D1" s="5" t="s">
        <v>258</v>
      </c>
      <c r="E1" s="8" t="s">
        <v>339</v>
      </c>
      <c r="F1" s="32" t="s">
        <v>338</v>
      </c>
      <c r="G1" t="s">
        <v>341</v>
      </c>
      <c r="H1" t="s">
        <v>414</v>
      </c>
    </row>
    <row r="2" spans="1:8" x14ac:dyDescent="0.2">
      <c r="A2" t="s">
        <v>59</v>
      </c>
      <c r="B2" s="20" t="s">
        <v>409</v>
      </c>
      <c r="C2" s="21" t="s">
        <v>411</v>
      </c>
      <c r="D2" s="6">
        <v>4.2609163655542501E-2</v>
      </c>
      <c r="E2" s="8" t="s">
        <v>262</v>
      </c>
      <c r="F2" s="35"/>
      <c r="G2" t="s">
        <v>269</v>
      </c>
      <c r="H2" t="s">
        <v>415</v>
      </c>
    </row>
    <row r="3" spans="1:8" x14ac:dyDescent="0.2">
      <c r="A3" t="s">
        <v>64</v>
      </c>
      <c r="B3" s="20" t="s">
        <v>409</v>
      </c>
      <c r="C3" s="21" t="s">
        <v>411</v>
      </c>
      <c r="D3" s="6">
        <v>0.27210589393902329</v>
      </c>
      <c r="E3" s="8" t="s">
        <v>262</v>
      </c>
      <c r="F3" s="35"/>
      <c r="G3" t="s">
        <v>269</v>
      </c>
      <c r="H3" t="s">
        <v>415</v>
      </c>
    </row>
    <row r="4" spans="1:8" x14ac:dyDescent="0.2">
      <c r="A4" t="s">
        <v>69</v>
      </c>
      <c r="B4" s="20" t="s">
        <v>409</v>
      </c>
      <c r="C4" s="21" t="s">
        <v>411</v>
      </c>
      <c r="D4" s="6">
        <v>1.2718239619427714</v>
      </c>
      <c r="E4" s="8" t="s">
        <v>265</v>
      </c>
      <c r="F4" s="36">
        <v>26.53</v>
      </c>
      <c r="G4" t="s">
        <v>269</v>
      </c>
      <c r="H4" t="s">
        <v>415</v>
      </c>
    </row>
    <row r="5" spans="1:8" x14ac:dyDescent="0.2">
      <c r="A5" t="s">
        <v>74</v>
      </c>
      <c r="B5" s="20" t="s">
        <v>409</v>
      </c>
      <c r="C5" s="21" t="s">
        <v>411</v>
      </c>
      <c r="D5" s="6">
        <v>1.5235125930319662</v>
      </c>
      <c r="E5" s="8" t="s">
        <v>262</v>
      </c>
      <c r="F5" s="35"/>
      <c r="G5" t="s">
        <v>269</v>
      </c>
      <c r="H5" t="s">
        <v>415</v>
      </c>
    </row>
    <row r="6" spans="1:8" x14ac:dyDescent="0.2">
      <c r="A6" t="s">
        <v>79</v>
      </c>
      <c r="B6" s="20" t="s">
        <v>409</v>
      </c>
      <c r="C6" s="21" t="s">
        <v>411</v>
      </c>
      <c r="D6" s="6">
        <v>0.30295804871769882</v>
      </c>
      <c r="E6" s="8" t="s">
        <v>265</v>
      </c>
      <c r="F6" s="36">
        <v>28.38</v>
      </c>
      <c r="G6" t="s">
        <v>269</v>
      </c>
      <c r="H6" t="s">
        <v>415</v>
      </c>
    </row>
    <row r="7" spans="1:8" x14ac:dyDescent="0.2">
      <c r="A7" t="s">
        <v>85</v>
      </c>
      <c r="B7" s="20" t="s">
        <v>409</v>
      </c>
      <c r="C7" s="21" t="s">
        <v>411</v>
      </c>
      <c r="D7" s="6">
        <v>1.2106609182587305</v>
      </c>
      <c r="E7" s="8" t="s">
        <v>265</v>
      </c>
      <c r="F7" s="36">
        <v>25.72</v>
      </c>
      <c r="G7" t="s">
        <v>269</v>
      </c>
      <c r="H7" t="s">
        <v>415</v>
      </c>
    </row>
    <row r="8" spans="1:8" x14ac:dyDescent="0.2">
      <c r="A8" t="s">
        <v>91</v>
      </c>
      <c r="B8" s="20" t="s">
        <v>409</v>
      </c>
      <c r="C8" s="21" t="s">
        <v>411</v>
      </c>
      <c r="D8" s="6">
        <v>1.1262234420223554</v>
      </c>
      <c r="E8" s="8" t="s">
        <v>265</v>
      </c>
      <c r="F8" s="36">
        <v>22.61</v>
      </c>
      <c r="G8" t="s">
        <v>269</v>
      </c>
      <c r="H8" t="s">
        <v>415</v>
      </c>
    </row>
    <row r="9" spans="1:8" x14ac:dyDescent="0.2">
      <c r="A9" t="s">
        <v>55</v>
      </c>
      <c r="B9" s="20" t="s">
        <v>409</v>
      </c>
      <c r="C9" s="21" t="s">
        <v>411</v>
      </c>
      <c r="D9" s="6">
        <v>0.60823200126459309</v>
      </c>
      <c r="E9" s="8" t="s">
        <v>265</v>
      </c>
      <c r="F9" s="36">
        <v>27.91</v>
      </c>
      <c r="G9" t="s">
        <v>269</v>
      </c>
      <c r="H9" t="s">
        <v>415</v>
      </c>
    </row>
    <row r="10" spans="1:8" x14ac:dyDescent="0.2">
      <c r="A10" t="s">
        <v>60</v>
      </c>
      <c r="B10" s="20" t="s">
        <v>409</v>
      </c>
      <c r="C10" s="21" t="s">
        <v>411</v>
      </c>
      <c r="D10" s="6">
        <v>0.40255096940675661</v>
      </c>
      <c r="E10" s="8" t="s">
        <v>262</v>
      </c>
      <c r="F10" s="35"/>
      <c r="G10" t="s">
        <v>269</v>
      </c>
      <c r="H10" t="s">
        <v>415</v>
      </c>
    </row>
    <row r="11" spans="1:8" ht="13.5" thickBot="1" x14ac:dyDescent="0.25">
      <c r="A11" t="s">
        <v>65</v>
      </c>
      <c r="B11" s="20" t="s">
        <v>409</v>
      </c>
      <c r="C11" s="21" t="s">
        <v>411</v>
      </c>
      <c r="D11" s="6">
        <v>2.5554890305953676E-3</v>
      </c>
      <c r="E11" s="8" t="s">
        <v>262</v>
      </c>
      <c r="F11" s="37"/>
      <c r="G11" t="s">
        <v>269</v>
      </c>
      <c r="H11" t="s">
        <v>415</v>
      </c>
    </row>
    <row r="12" spans="1:8" x14ac:dyDescent="0.2">
      <c r="A12" t="s">
        <v>70</v>
      </c>
      <c r="B12" s="20" t="s">
        <v>410</v>
      </c>
      <c r="C12" s="21" t="s">
        <v>411</v>
      </c>
      <c r="D12" s="6">
        <v>2.5829921582929502E-2</v>
      </c>
      <c r="E12" s="11" t="s">
        <v>262</v>
      </c>
      <c r="G12" t="s">
        <v>269</v>
      </c>
      <c r="H12" t="s">
        <v>415</v>
      </c>
    </row>
    <row r="13" spans="1:8" x14ac:dyDescent="0.2">
      <c r="A13" t="s">
        <v>75</v>
      </c>
      <c r="B13" s="20" t="s">
        <v>410</v>
      </c>
      <c r="C13" s="21" t="s">
        <v>411</v>
      </c>
      <c r="D13" s="6">
        <v>4.0985366035612203E-2</v>
      </c>
      <c r="E13" s="9" t="s">
        <v>262</v>
      </c>
      <c r="G13" t="s">
        <v>269</v>
      </c>
      <c r="H13" t="s">
        <v>415</v>
      </c>
    </row>
    <row r="14" spans="1:8" x14ac:dyDescent="0.2">
      <c r="A14" t="s">
        <v>80</v>
      </c>
      <c r="B14" s="20" t="s">
        <v>410</v>
      </c>
      <c r="C14" s="21" t="s">
        <v>411</v>
      </c>
      <c r="D14" s="6">
        <v>3.6380207772155546E-3</v>
      </c>
      <c r="E14" s="9" t="s">
        <v>262</v>
      </c>
      <c r="G14" t="s">
        <v>269</v>
      </c>
      <c r="H14" t="s">
        <v>415</v>
      </c>
    </row>
    <row r="15" spans="1:8" x14ac:dyDescent="0.2">
      <c r="A15" t="s">
        <v>86</v>
      </c>
      <c r="B15" s="20" t="s">
        <v>410</v>
      </c>
      <c r="C15" s="21" t="s">
        <v>411</v>
      </c>
      <c r="D15" s="6">
        <v>7.8873977167318962E-2</v>
      </c>
      <c r="E15" s="9" t="s">
        <v>262</v>
      </c>
      <c r="G15" t="s">
        <v>269</v>
      </c>
      <c r="H15" t="s">
        <v>415</v>
      </c>
    </row>
    <row r="16" spans="1:8" x14ac:dyDescent="0.2">
      <c r="A16" t="s">
        <v>92</v>
      </c>
      <c r="B16" s="20" t="s">
        <v>410</v>
      </c>
      <c r="C16" s="21" t="s">
        <v>411</v>
      </c>
      <c r="D16" s="6">
        <v>2.4747389836309322E-2</v>
      </c>
      <c r="E16" s="9" t="s">
        <v>262</v>
      </c>
      <c r="G16" t="s">
        <v>269</v>
      </c>
      <c r="H16" t="s">
        <v>415</v>
      </c>
    </row>
    <row r="17" spans="1:8" x14ac:dyDescent="0.2">
      <c r="A17" t="s">
        <v>124</v>
      </c>
      <c r="B17" s="20" t="s">
        <v>410</v>
      </c>
      <c r="C17" s="21" t="s">
        <v>411</v>
      </c>
      <c r="D17" s="6">
        <v>7.1631354588417538E-3</v>
      </c>
      <c r="E17" s="9" t="s">
        <v>262</v>
      </c>
      <c r="G17" t="s">
        <v>269</v>
      </c>
      <c r="H17" t="s">
        <v>415</v>
      </c>
    </row>
    <row r="18" spans="1:8" x14ac:dyDescent="0.2">
      <c r="A18" t="s">
        <v>130</v>
      </c>
      <c r="B18" s="20" t="s">
        <v>410</v>
      </c>
      <c r="C18" s="21" t="s">
        <v>411</v>
      </c>
      <c r="D18" s="6">
        <v>5.8541155018525283E-2</v>
      </c>
      <c r="E18" s="9" t="s">
        <v>262</v>
      </c>
      <c r="G18" t="s">
        <v>269</v>
      </c>
      <c r="H18" t="s">
        <v>415</v>
      </c>
    </row>
    <row r="19" spans="1:8" x14ac:dyDescent="0.2">
      <c r="A19" t="s">
        <v>94</v>
      </c>
      <c r="B19" s="20" t="s">
        <v>410</v>
      </c>
      <c r="C19" s="21" t="s">
        <v>411</v>
      </c>
      <c r="D19" s="6">
        <v>0.11212898187109842</v>
      </c>
      <c r="E19" s="9" t="s">
        <v>262</v>
      </c>
      <c r="G19" t="s">
        <v>269</v>
      </c>
      <c r="H19" t="s">
        <v>415</v>
      </c>
    </row>
    <row r="20" spans="1:8" x14ac:dyDescent="0.2">
      <c r="A20" t="s">
        <v>99</v>
      </c>
      <c r="B20" s="20" t="s">
        <v>410</v>
      </c>
      <c r="C20" s="21" t="s">
        <v>411</v>
      </c>
      <c r="D20" s="6">
        <v>3.0366112034182702E-2</v>
      </c>
      <c r="E20" s="9" t="s">
        <v>262</v>
      </c>
      <c r="G20" t="s">
        <v>269</v>
      </c>
      <c r="H20" t="s">
        <v>415</v>
      </c>
    </row>
    <row r="21" spans="1:8" ht="13.5" thickBot="1" x14ac:dyDescent="0.25">
      <c r="A21" t="s">
        <v>104</v>
      </c>
      <c r="B21" s="20" t="s">
        <v>410</v>
      </c>
      <c r="C21" s="21" t="s">
        <v>411</v>
      </c>
      <c r="D21" s="6">
        <v>0.10163239722987275</v>
      </c>
      <c r="E21" s="10" t="s">
        <v>262</v>
      </c>
      <c r="G21" t="s">
        <v>269</v>
      </c>
      <c r="H21" t="s">
        <v>415</v>
      </c>
    </row>
    <row r="22" spans="1:8" x14ac:dyDescent="0.2">
      <c r="A22" t="s">
        <v>109</v>
      </c>
      <c r="B22" s="20" t="s">
        <v>395</v>
      </c>
      <c r="C22" s="21" t="s">
        <v>411</v>
      </c>
      <c r="D22" s="6">
        <v>0.25245174496958889</v>
      </c>
      <c r="E22" s="12" t="s">
        <v>262</v>
      </c>
      <c r="G22" t="s">
        <v>269</v>
      </c>
      <c r="H22" t="s">
        <v>415</v>
      </c>
    </row>
    <row r="23" spans="1:8" x14ac:dyDescent="0.2">
      <c r="A23" t="s">
        <v>114</v>
      </c>
      <c r="B23" s="22" t="s">
        <v>395</v>
      </c>
      <c r="C23" s="21" t="s">
        <v>411</v>
      </c>
      <c r="D23" s="6">
        <v>0.18615752618290046</v>
      </c>
      <c r="E23" s="13" t="s">
        <v>262</v>
      </c>
      <c r="G23" t="s">
        <v>269</v>
      </c>
      <c r="H23" t="s">
        <v>415</v>
      </c>
    </row>
    <row r="24" spans="1:8" x14ac:dyDescent="0.2">
      <c r="A24" t="s">
        <v>119</v>
      </c>
      <c r="B24" s="20" t="s">
        <v>395</v>
      </c>
      <c r="C24" s="21" t="s">
        <v>411</v>
      </c>
      <c r="D24" s="6">
        <v>0.13588441026966178</v>
      </c>
      <c r="E24" s="13" t="s">
        <v>262</v>
      </c>
      <c r="G24" t="s">
        <v>269</v>
      </c>
      <c r="H24" t="s">
        <v>415</v>
      </c>
    </row>
    <row r="25" spans="1:8" x14ac:dyDescent="0.2">
      <c r="A25" t="s">
        <v>125</v>
      </c>
      <c r="B25" s="22" t="s">
        <v>395</v>
      </c>
      <c r="C25" s="21" t="s">
        <v>411</v>
      </c>
      <c r="D25" s="6">
        <v>9.4450523527981514E-2</v>
      </c>
      <c r="E25" s="13" t="s">
        <v>262</v>
      </c>
      <c r="G25" t="s">
        <v>269</v>
      </c>
      <c r="H25" t="s">
        <v>415</v>
      </c>
    </row>
    <row r="26" spans="1:8" x14ac:dyDescent="0.2">
      <c r="A26" t="s">
        <v>131</v>
      </c>
      <c r="B26" s="20" t="s">
        <v>395</v>
      </c>
      <c r="C26" s="21" t="s">
        <v>411</v>
      </c>
      <c r="D26" s="6">
        <v>0.17234623060234039</v>
      </c>
      <c r="E26" s="13" t="s">
        <v>262</v>
      </c>
      <c r="G26" t="s">
        <v>269</v>
      </c>
      <c r="H26" t="s">
        <v>415</v>
      </c>
    </row>
    <row r="27" spans="1:8" x14ac:dyDescent="0.2">
      <c r="A27" t="s">
        <v>95</v>
      </c>
      <c r="B27" s="22" t="s">
        <v>395</v>
      </c>
      <c r="C27" s="21" t="s">
        <v>411</v>
      </c>
      <c r="D27" s="6">
        <v>0.10494710816920717</v>
      </c>
      <c r="E27" s="13" t="s">
        <v>262</v>
      </c>
      <c r="G27" t="s">
        <v>269</v>
      </c>
      <c r="H27" t="s">
        <v>415</v>
      </c>
    </row>
    <row r="28" spans="1:8" x14ac:dyDescent="0.2">
      <c r="A28" t="s">
        <v>100</v>
      </c>
      <c r="B28" s="20" t="s">
        <v>395</v>
      </c>
      <c r="C28" s="21" t="s">
        <v>411</v>
      </c>
      <c r="D28" s="6">
        <v>0.140304024855441</v>
      </c>
      <c r="E28" s="13" t="s">
        <v>262</v>
      </c>
      <c r="G28" t="s">
        <v>269</v>
      </c>
      <c r="H28" t="s">
        <v>415</v>
      </c>
    </row>
    <row r="29" spans="1:8" x14ac:dyDescent="0.2">
      <c r="A29" t="s">
        <v>105</v>
      </c>
      <c r="B29" s="22" t="s">
        <v>395</v>
      </c>
      <c r="C29" s="21" t="s">
        <v>411</v>
      </c>
      <c r="D29" s="6">
        <v>0.1425138321483306</v>
      </c>
      <c r="E29" s="13" t="s">
        <v>262</v>
      </c>
      <c r="G29" t="s">
        <v>269</v>
      </c>
      <c r="H29" t="s">
        <v>415</v>
      </c>
    </row>
    <row r="30" spans="1:8" x14ac:dyDescent="0.2">
      <c r="A30" t="s">
        <v>110</v>
      </c>
      <c r="B30" s="20" t="s">
        <v>395</v>
      </c>
      <c r="C30" s="21" t="s">
        <v>411</v>
      </c>
      <c r="D30" s="6">
        <v>0.12925498839099292</v>
      </c>
      <c r="E30" s="13" t="s">
        <v>262</v>
      </c>
      <c r="G30" t="s">
        <v>269</v>
      </c>
      <c r="H30" t="s">
        <v>415</v>
      </c>
    </row>
    <row r="31" spans="1:8" ht="13.5" thickBot="1" x14ac:dyDescent="0.25">
      <c r="A31" t="s">
        <v>115</v>
      </c>
      <c r="B31" s="22" t="s">
        <v>395</v>
      </c>
      <c r="C31" s="21" t="s">
        <v>411</v>
      </c>
      <c r="D31" s="6">
        <v>0.12317801833554649</v>
      </c>
      <c r="E31" s="14" t="s">
        <v>262</v>
      </c>
      <c r="G31" t="s">
        <v>269</v>
      </c>
      <c r="H31" t="s">
        <v>415</v>
      </c>
    </row>
    <row r="32" spans="1:8" x14ac:dyDescent="0.2">
      <c r="A32" t="s">
        <v>120</v>
      </c>
      <c r="B32" s="23" t="s">
        <v>396</v>
      </c>
      <c r="C32" s="21" t="s">
        <v>411</v>
      </c>
      <c r="D32" s="6">
        <v>0.10549955999242958</v>
      </c>
      <c r="E32" s="12" t="s">
        <v>262</v>
      </c>
      <c r="G32" t="s">
        <v>269</v>
      </c>
      <c r="H32" t="s">
        <v>415</v>
      </c>
    </row>
    <row r="33" spans="1:8" x14ac:dyDescent="0.2">
      <c r="A33" t="s">
        <v>126</v>
      </c>
      <c r="B33" s="24" t="s">
        <v>396</v>
      </c>
      <c r="C33" s="21" t="s">
        <v>411</v>
      </c>
      <c r="D33" s="6">
        <v>7.3457354245530168E-2</v>
      </c>
      <c r="E33" s="13" t="s">
        <v>262</v>
      </c>
      <c r="G33" t="s">
        <v>269</v>
      </c>
      <c r="H33" t="s">
        <v>415</v>
      </c>
    </row>
    <row r="34" spans="1:8" x14ac:dyDescent="0.2">
      <c r="A34" t="s">
        <v>132</v>
      </c>
      <c r="B34" s="23" t="s">
        <v>396</v>
      </c>
      <c r="C34" s="21" t="s">
        <v>411</v>
      </c>
      <c r="D34" s="6">
        <v>0.21157031005113106</v>
      </c>
      <c r="E34" s="13" t="s">
        <v>262</v>
      </c>
      <c r="G34" t="s">
        <v>269</v>
      </c>
      <c r="H34" t="s">
        <v>415</v>
      </c>
    </row>
    <row r="35" spans="1:8" x14ac:dyDescent="0.2">
      <c r="A35" t="s">
        <v>96</v>
      </c>
      <c r="B35" s="24" t="s">
        <v>396</v>
      </c>
      <c r="C35" s="21" t="s">
        <v>411</v>
      </c>
      <c r="D35" s="6">
        <v>0.11931085557298966</v>
      </c>
      <c r="E35" s="13" t="s">
        <v>262</v>
      </c>
      <c r="G35" t="s">
        <v>269</v>
      </c>
      <c r="H35" t="s">
        <v>415</v>
      </c>
    </row>
    <row r="36" spans="1:8" x14ac:dyDescent="0.2">
      <c r="A36" t="s">
        <v>101</v>
      </c>
      <c r="B36" s="23" t="s">
        <v>396</v>
      </c>
      <c r="C36" s="21" t="s">
        <v>411</v>
      </c>
      <c r="D36" s="6">
        <v>0.1082618191085416</v>
      </c>
      <c r="E36" s="13" t="s">
        <v>262</v>
      </c>
      <c r="G36" t="s">
        <v>269</v>
      </c>
      <c r="H36" t="s">
        <v>415</v>
      </c>
    </row>
    <row r="37" spans="1:8" x14ac:dyDescent="0.2">
      <c r="A37" t="s">
        <v>106</v>
      </c>
      <c r="B37" s="24" t="s">
        <v>396</v>
      </c>
      <c r="C37" s="21" t="s">
        <v>411</v>
      </c>
      <c r="D37" s="6">
        <v>0.15908738684500273</v>
      </c>
      <c r="E37" s="13" t="s">
        <v>262</v>
      </c>
      <c r="G37" t="s">
        <v>269</v>
      </c>
      <c r="H37" t="s">
        <v>415</v>
      </c>
    </row>
    <row r="38" spans="1:8" x14ac:dyDescent="0.2">
      <c r="A38" t="s">
        <v>111</v>
      </c>
      <c r="B38" s="23" t="s">
        <v>396</v>
      </c>
      <c r="C38" s="21" t="s">
        <v>411</v>
      </c>
      <c r="D38" s="6">
        <v>0.39277450806807945</v>
      </c>
      <c r="E38" s="13" t="s">
        <v>262</v>
      </c>
      <c r="G38" t="s">
        <v>269</v>
      </c>
      <c r="H38" t="s">
        <v>415</v>
      </c>
    </row>
    <row r="39" spans="1:8" x14ac:dyDescent="0.2">
      <c r="A39" t="s">
        <v>116</v>
      </c>
      <c r="B39" s="24" t="s">
        <v>396</v>
      </c>
      <c r="C39" s="21" t="s">
        <v>411</v>
      </c>
      <c r="D39" s="6">
        <v>0.1922344962383469</v>
      </c>
      <c r="E39" s="13" t="s">
        <v>262</v>
      </c>
      <c r="G39" t="s">
        <v>269</v>
      </c>
      <c r="H39" t="s">
        <v>415</v>
      </c>
    </row>
    <row r="40" spans="1:8" x14ac:dyDescent="0.2">
      <c r="A40" t="s">
        <v>121</v>
      </c>
      <c r="B40" s="23" t="s">
        <v>396</v>
      </c>
      <c r="C40" s="21" t="s">
        <v>411</v>
      </c>
      <c r="D40" s="6">
        <v>0.26405323325725938</v>
      </c>
      <c r="E40" s="13" t="s">
        <v>262</v>
      </c>
      <c r="G40" t="s">
        <v>269</v>
      </c>
      <c r="H40" t="s">
        <v>415</v>
      </c>
    </row>
    <row r="41" spans="1:8" ht="13.5" thickBot="1" x14ac:dyDescent="0.25">
      <c r="A41" t="s">
        <v>127</v>
      </c>
      <c r="B41" s="24" t="s">
        <v>396</v>
      </c>
      <c r="C41" s="21" t="s">
        <v>411</v>
      </c>
      <c r="D41" s="6">
        <v>0.11986330739621207</v>
      </c>
      <c r="E41" s="14" t="s">
        <v>262</v>
      </c>
      <c r="G41" t="s">
        <v>269</v>
      </c>
      <c r="H41" t="s">
        <v>415</v>
      </c>
    </row>
    <row r="42" spans="1:8" x14ac:dyDescent="0.2">
      <c r="A42" t="s">
        <v>133</v>
      </c>
      <c r="B42" s="23" t="s">
        <v>397</v>
      </c>
      <c r="C42" s="21" t="s">
        <v>411</v>
      </c>
      <c r="D42" s="6">
        <v>0.19499675535445893</v>
      </c>
      <c r="E42" s="8" t="s">
        <v>262</v>
      </c>
      <c r="F42" s="38"/>
      <c r="G42" t="s">
        <v>269</v>
      </c>
      <c r="H42" t="s">
        <v>415</v>
      </c>
    </row>
    <row r="43" spans="1:8" x14ac:dyDescent="0.2">
      <c r="A43" t="s">
        <v>97</v>
      </c>
      <c r="B43" s="24" t="s">
        <v>397</v>
      </c>
      <c r="C43" s="21" t="s">
        <v>411</v>
      </c>
      <c r="D43" s="6">
        <v>1.4733702742911008</v>
      </c>
      <c r="E43" s="8" t="s">
        <v>265</v>
      </c>
      <c r="F43" s="39">
        <v>19.39</v>
      </c>
      <c r="G43" t="s">
        <v>269</v>
      </c>
      <c r="H43" t="s">
        <v>415</v>
      </c>
    </row>
    <row r="44" spans="1:8" x14ac:dyDescent="0.2">
      <c r="A44" t="s">
        <v>102</v>
      </c>
      <c r="B44" s="23" t="s">
        <v>397</v>
      </c>
      <c r="C44" s="21" t="s">
        <v>411</v>
      </c>
      <c r="D44" s="6">
        <v>1.0999128417927559</v>
      </c>
      <c r="E44" s="8" t="s">
        <v>265</v>
      </c>
      <c r="F44" s="39">
        <v>25.15</v>
      </c>
      <c r="G44" t="s">
        <v>269</v>
      </c>
      <c r="H44" t="s">
        <v>415</v>
      </c>
    </row>
    <row r="45" spans="1:8" x14ac:dyDescent="0.2">
      <c r="A45" t="s">
        <v>107</v>
      </c>
      <c r="B45" s="24" t="s">
        <v>397</v>
      </c>
      <c r="C45" s="21" t="s">
        <v>411</v>
      </c>
      <c r="D45" s="6">
        <v>0.108814270931764</v>
      </c>
      <c r="E45" s="8" t="s">
        <v>262</v>
      </c>
      <c r="F45" s="38"/>
      <c r="G45" t="s">
        <v>269</v>
      </c>
      <c r="H45" t="s">
        <v>415</v>
      </c>
    </row>
    <row r="46" spans="1:8" x14ac:dyDescent="0.2">
      <c r="A46" t="s">
        <v>112</v>
      </c>
      <c r="B46" s="23" t="s">
        <v>397</v>
      </c>
      <c r="C46" s="21" t="s">
        <v>411</v>
      </c>
      <c r="D46" s="6">
        <v>0.95130330134592933</v>
      </c>
      <c r="E46" s="8" t="s">
        <v>265</v>
      </c>
      <c r="F46" s="39">
        <v>29.36</v>
      </c>
      <c r="G46" t="s">
        <v>269</v>
      </c>
      <c r="H46" t="s">
        <v>415</v>
      </c>
    </row>
    <row r="47" spans="1:8" x14ac:dyDescent="0.2">
      <c r="A47" t="s">
        <v>117</v>
      </c>
      <c r="B47" s="24" t="s">
        <v>397</v>
      </c>
      <c r="C47" s="21" t="s">
        <v>411</v>
      </c>
      <c r="D47" s="6">
        <v>1.0396955930615139</v>
      </c>
      <c r="E47" s="8" t="s">
        <v>265</v>
      </c>
      <c r="F47" s="39">
        <v>18.690000000000001</v>
      </c>
      <c r="G47" t="s">
        <v>269</v>
      </c>
      <c r="H47" t="s">
        <v>415</v>
      </c>
    </row>
    <row r="48" spans="1:8" x14ac:dyDescent="0.2">
      <c r="A48" t="s">
        <v>122</v>
      </c>
      <c r="B48" s="23" t="s">
        <v>397</v>
      </c>
      <c r="C48" s="21" t="s">
        <v>411</v>
      </c>
      <c r="D48" s="6">
        <v>4.6939666730854798E-2</v>
      </c>
      <c r="E48" s="8" t="s">
        <v>262</v>
      </c>
      <c r="F48" s="31"/>
      <c r="G48" t="s">
        <v>269</v>
      </c>
      <c r="H48" t="s">
        <v>415</v>
      </c>
    </row>
    <row r="49" spans="1:8" x14ac:dyDescent="0.2">
      <c r="A49" t="s">
        <v>128</v>
      </c>
      <c r="B49" s="24" t="s">
        <v>397</v>
      </c>
      <c r="C49" s="21" t="s">
        <v>411</v>
      </c>
      <c r="D49" s="6">
        <v>0.46956531149599351</v>
      </c>
      <c r="E49" s="8" t="s">
        <v>265</v>
      </c>
      <c r="F49" s="39">
        <v>28.06</v>
      </c>
      <c r="G49" t="s">
        <v>269</v>
      </c>
      <c r="H49" t="s">
        <v>415</v>
      </c>
    </row>
    <row r="50" spans="1:8" x14ac:dyDescent="0.2">
      <c r="A50" t="s">
        <v>134</v>
      </c>
      <c r="B50" s="23" t="s">
        <v>397</v>
      </c>
      <c r="C50" s="21" t="s">
        <v>411</v>
      </c>
      <c r="D50" s="6">
        <v>1.3711666869949559</v>
      </c>
      <c r="E50" s="8" t="s">
        <v>265</v>
      </c>
      <c r="F50" s="39">
        <v>25.62</v>
      </c>
      <c r="G50" t="s">
        <v>269</v>
      </c>
      <c r="H50" t="s">
        <v>415</v>
      </c>
    </row>
    <row r="51" spans="1:8" ht="13.5" thickBot="1" x14ac:dyDescent="0.25">
      <c r="A51" t="s">
        <v>98</v>
      </c>
      <c r="B51" s="24" t="s">
        <v>397</v>
      </c>
      <c r="C51" s="21" t="s">
        <v>411</v>
      </c>
      <c r="D51" s="6">
        <v>6.5723028720416521E-2</v>
      </c>
      <c r="E51" s="8" t="s">
        <v>262</v>
      </c>
      <c r="F51" s="40"/>
      <c r="G51" t="s">
        <v>269</v>
      </c>
      <c r="H51" t="s">
        <v>415</v>
      </c>
    </row>
    <row r="52" spans="1:8" x14ac:dyDescent="0.2">
      <c r="A52" t="s">
        <v>103</v>
      </c>
      <c r="B52" s="23" t="s">
        <v>398</v>
      </c>
      <c r="C52" s="21" t="s">
        <v>411</v>
      </c>
      <c r="D52" s="6">
        <v>2.0421979216179439E-2</v>
      </c>
      <c r="E52" s="8" t="s">
        <v>262</v>
      </c>
      <c r="F52" s="41"/>
      <c r="G52" t="s">
        <v>269</v>
      </c>
      <c r="H52" t="s">
        <v>416</v>
      </c>
    </row>
    <row r="53" spans="1:8" x14ac:dyDescent="0.2">
      <c r="A53" t="s">
        <v>108</v>
      </c>
      <c r="B53" s="24" t="s">
        <v>398</v>
      </c>
      <c r="C53" s="21" t="s">
        <v>411</v>
      </c>
      <c r="D53" s="6">
        <v>1.9869527392957033E-2</v>
      </c>
      <c r="E53" s="8" t="s">
        <v>262</v>
      </c>
      <c r="F53" s="42"/>
      <c r="G53" t="s">
        <v>269</v>
      </c>
      <c r="H53" t="s">
        <v>416</v>
      </c>
    </row>
    <row r="54" spans="1:8" x14ac:dyDescent="0.2">
      <c r="A54" t="s">
        <v>113</v>
      </c>
      <c r="B54" s="23" t="s">
        <v>398</v>
      </c>
      <c r="C54" s="21" t="s">
        <v>411</v>
      </c>
      <c r="D54" s="6">
        <v>2.2631786509069052E-2</v>
      </c>
      <c r="E54" s="8" t="s">
        <v>262</v>
      </c>
      <c r="F54" s="42"/>
      <c r="G54" t="s">
        <v>269</v>
      </c>
      <c r="H54" t="s">
        <v>416</v>
      </c>
    </row>
    <row r="55" spans="1:8" x14ac:dyDescent="0.2">
      <c r="A55" t="s">
        <v>118</v>
      </c>
      <c r="B55" s="24" t="s">
        <v>398</v>
      </c>
      <c r="C55" s="21" t="s">
        <v>411</v>
      </c>
      <c r="D55" s="6">
        <v>1.4897460983955403E-2</v>
      </c>
      <c r="E55" s="8" t="s">
        <v>262</v>
      </c>
      <c r="F55" s="42"/>
      <c r="G55" t="s">
        <v>269</v>
      </c>
      <c r="H55" t="s">
        <v>416</v>
      </c>
    </row>
    <row r="56" spans="1:8" x14ac:dyDescent="0.2">
      <c r="A56" t="s">
        <v>123</v>
      </c>
      <c r="B56" s="23" t="s">
        <v>398</v>
      </c>
      <c r="C56" s="21" t="s">
        <v>411</v>
      </c>
      <c r="D56" s="6">
        <v>2.594649744840347E-2</v>
      </c>
      <c r="E56" s="8" t="s">
        <v>262</v>
      </c>
      <c r="F56" s="42"/>
      <c r="G56" t="s">
        <v>269</v>
      </c>
      <c r="H56" t="s">
        <v>416</v>
      </c>
    </row>
    <row r="57" spans="1:8" x14ac:dyDescent="0.2">
      <c r="A57" t="s">
        <v>129</v>
      </c>
      <c r="B57" s="24" t="s">
        <v>398</v>
      </c>
      <c r="C57" s="21" t="s">
        <v>411</v>
      </c>
      <c r="D57" s="6">
        <v>2.3184238332291454E-2</v>
      </c>
      <c r="E57" s="8" t="s">
        <v>262</v>
      </c>
      <c r="F57" s="42"/>
      <c r="G57" t="s">
        <v>269</v>
      </c>
      <c r="H57" t="s">
        <v>416</v>
      </c>
    </row>
    <row r="58" spans="1:8" x14ac:dyDescent="0.2">
      <c r="A58" t="s">
        <v>135</v>
      </c>
      <c r="B58" s="23" t="s">
        <v>398</v>
      </c>
      <c r="C58" s="21" t="s">
        <v>411</v>
      </c>
      <c r="D58" s="6">
        <v>2.0974431039401841E-2</v>
      </c>
      <c r="E58" s="8" t="s">
        <v>262</v>
      </c>
      <c r="F58" s="42"/>
      <c r="G58" t="s">
        <v>269</v>
      </c>
      <c r="H58" t="s">
        <v>416</v>
      </c>
    </row>
    <row r="59" spans="1:8" x14ac:dyDescent="0.2">
      <c r="A59" t="s">
        <v>161</v>
      </c>
      <c r="B59" s="24" t="s">
        <v>398</v>
      </c>
      <c r="C59" s="21" t="s">
        <v>411</v>
      </c>
      <c r="D59" s="6">
        <v>3.2592018435378262E-3</v>
      </c>
      <c r="E59" s="8" t="s">
        <v>262</v>
      </c>
      <c r="F59" s="42"/>
      <c r="G59" t="s">
        <v>269</v>
      </c>
      <c r="H59" t="s">
        <v>416</v>
      </c>
    </row>
    <row r="60" spans="1:8" x14ac:dyDescent="0.2">
      <c r="A60" t="s">
        <v>166</v>
      </c>
      <c r="B60" s="23" t="s">
        <v>398</v>
      </c>
      <c r="C60" s="21" t="s">
        <v>411</v>
      </c>
      <c r="D60" s="6">
        <v>4.3479114788617129E-2</v>
      </c>
      <c r="E60" s="8" t="s">
        <v>262</v>
      </c>
      <c r="F60" s="42"/>
      <c r="G60" t="s">
        <v>269</v>
      </c>
      <c r="H60" t="s">
        <v>416</v>
      </c>
    </row>
    <row r="61" spans="1:8" ht="13.5" thickBot="1" x14ac:dyDescent="0.25">
      <c r="A61" t="s">
        <v>137</v>
      </c>
      <c r="B61" s="24" t="s">
        <v>398</v>
      </c>
      <c r="C61" s="21" t="s">
        <v>411</v>
      </c>
      <c r="D61" s="6">
        <v>1.4372598841520264E-2</v>
      </c>
      <c r="E61" s="8" t="s">
        <v>262</v>
      </c>
      <c r="F61" s="40"/>
      <c r="G61" t="s">
        <v>269</v>
      </c>
      <c r="H61" t="s">
        <v>416</v>
      </c>
    </row>
    <row r="62" spans="1:8" x14ac:dyDescent="0.2">
      <c r="A62" t="s">
        <v>141</v>
      </c>
      <c r="B62" s="23" t="s">
        <v>399</v>
      </c>
      <c r="C62" s="21" t="s">
        <v>411</v>
      </c>
      <c r="D62" s="6">
        <v>5.6180139929168482E-2</v>
      </c>
      <c r="E62" s="8" t="s">
        <v>262</v>
      </c>
      <c r="F62" s="41"/>
      <c r="G62" t="s">
        <v>269</v>
      </c>
      <c r="H62" t="s">
        <v>416</v>
      </c>
    </row>
    <row r="63" spans="1:8" x14ac:dyDescent="0.2">
      <c r="A63" t="s">
        <v>145</v>
      </c>
      <c r="B63" s="24" t="s">
        <v>399</v>
      </c>
      <c r="C63" s="21" t="s">
        <v>411</v>
      </c>
      <c r="D63" s="6">
        <v>1.0668133175526114E-2</v>
      </c>
      <c r="E63" s="8" t="s">
        <v>262</v>
      </c>
      <c r="F63" s="42"/>
      <c r="G63" t="s">
        <v>269</v>
      </c>
      <c r="H63" t="s">
        <v>416</v>
      </c>
    </row>
    <row r="64" spans="1:8" x14ac:dyDescent="0.2">
      <c r="A64" t="s">
        <v>149</v>
      </c>
      <c r="B64" s="23" t="s">
        <v>399</v>
      </c>
      <c r="C64" s="21" t="s">
        <v>411</v>
      </c>
      <c r="D64" s="6">
        <v>5.4063302405743252E-2</v>
      </c>
      <c r="E64" s="8" t="s">
        <v>262</v>
      </c>
      <c r="F64" s="42"/>
      <c r="G64" t="s">
        <v>269</v>
      </c>
      <c r="H64" t="s">
        <v>416</v>
      </c>
    </row>
    <row r="65" spans="1:8" x14ac:dyDescent="0.2">
      <c r="A65" t="s">
        <v>153</v>
      </c>
      <c r="B65" s="24" t="s">
        <v>399</v>
      </c>
      <c r="C65" s="21" t="s">
        <v>411</v>
      </c>
      <c r="D65" s="6">
        <v>0.20171271966465279</v>
      </c>
      <c r="E65" s="8" t="s">
        <v>262</v>
      </c>
      <c r="F65" s="42"/>
      <c r="G65" t="s">
        <v>269</v>
      </c>
      <c r="H65" t="s">
        <v>416</v>
      </c>
    </row>
    <row r="66" spans="1:8" x14ac:dyDescent="0.2">
      <c r="A66" t="s">
        <v>157</v>
      </c>
      <c r="B66" s="23" t="s">
        <v>399</v>
      </c>
      <c r="C66" s="21" t="s">
        <v>411</v>
      </c>
      <c r="D66" s="6">
        <v>7.8936143305989651E-2</v>
      </c>
      <c r="E66" s="13" t="s">
        <v>262</v>
      </c>
      <c r="G66" t="s">
        <v>269</v>
      </c>
      <c r="H66" t="s">
        <v>416</v>
      </c>
    </row>
    <row r="67" spans="1:8" x14ac:dyDescent="0.2">
      <c r="A67" t="s">
        <v>162</v>
      </c>
      <c r="B67" s="24" t="s">
        <v>399</v>
      </c>
      <c r="C67" s="21" t="s">
        <v>411</v>
      </c>
      <c r="D67" s="6">
        <v>5.3004883644030637E-2</v>
      </c>
      <c r="E67" s="13" t="s">
        <v>262</v>
      </c>
      <c r="G67" t="s">
        <v>269</v>
      </c>
      <c r="H67" t="s">
        <v>416</v>
      </c>
    </row>
    <row r="68" spans="1:8" x14ac:dyDescent="0.2">
      <c r="A68" t="s">
        <v>167</v>
      </c>
      <c r="B68" s="23" t="s">
        <v>399</v>
      </c>
      <c r="C68" s="21" t="s">
        <v>411</v>
      </c>
      <c r="D68" s="6">
        <v>9.6097144138135061E-3</v>
      </c>
      <c r="E68" s="13" t="s">
        <v>262</v>
      </c>
      <c r="G68" t="s">
        <v>269</v>
      </c>
      <c r="H68" t="s">
        <v>416</v>
      </c>
    </row>
    <row r="69" spans="1:8" x14ac:dyDescent="0.2">
      <c r="A69" t="s">
        <v>138</v>
      </c>
      <c r="B69" s="24" t="s">
        <v>399</v>
      </c>
      <c r="C69" s="21" t="s">
        <v>411</v>
      </c>
      <c r="D69" s="6">
        <v>5.670934931002479E-2</v>
      </c>
      <c r="E69" s="13" t="s">
        <v>262</v>
      </c>
      <c r="G69" t="s">
        <v>269</v>
      </c>
      <c r="H69" t="s">
        <v>416</v>
      </c>
    </row>
    <row r="70" spans="1:8" x14ac:dyDescent="0.2">
      <c r="A70" t="s">
        <v>142</v>
      </c>
      <c r="B70" s="23" t="s">
        <v>399</v>
      </c>
      <c r="C70" s="21" t="s">
        <v>411</v>
      </c>
      <c r="D70" s="6">
        <v>0.10327977482537976</v>
      </c>
      <c r="E70" s="13" t="s">
        <v>262</v>
      </c>
      <c r="G70" t="s">
        <v>269</v>
      </c>
      <c r="H70" t="s">
        <v>416</v>
      </c>
    </row>
    <row r="71" spans="1:8" ht="13.5" thickBot="1" x14ac:dyDescent="0.25">
      <c r="A71" t="s">
        <v>146</v>
      </c>
      <c r="B71" s="24" t="s">
        <v>399</v>
      </c>
      <c r="C71" s="21" t="s">
        <v>411</v>
      </c>
      <c r="D71" s="6">
        <v>7.1527211974001373E-2</v>
      </c>
      <c r="E71" s="14" t="s">
        <v>262</v>
      </c>
      <c r="G71" t="s">
        <v>269</v>
      </c>
      <c r="H71" t="s">
        <v>416</v>
      </c>
    </row>
    <row r="72" spans="1:8" x14ac:dyDescent="0.2">
      <c r="A72" t="s">
        <v>150</v>
      </c>
      <c r="B72" s="23" t="s">
        <v>400</v>
      </c>
      <c r="C72" s="21" t="s">
        <v>411</v>
      </c>
      <c r="D72" s="6">
        <v>3.5540974075772523E-2</v>
      </c>
      <c r="E72" s="12" t="s">
        <v>262</v>
      </c>
      <c r="G72" t="s">
        <v>269</v>
      </c>
      <c r="H72" t="s">
        <v>416</v>
      </c>
    </row>
    <row r="73" spans="1:8" x14ac:dyDescent="0.2">
      <c r="A73" t="s">
        <v>154</v>
      </c>
      <c r="B73" s="25" t="s">
        <v>400</v>
      </c>
      <c r="C73" s="21" t="s">
        <v>411</v>
      </c>
      <c r="D73" s="6">
        <v>1.3843389460663956E-2</v>
      </c>
      <c r="E73" s="13" t="s">
        <v>262</v>
      </c>
      <c r="G73" t="s">
        <v>269</v>
      </c>
      <c r="H73" t="s">
        <v>416</v>
      </c>
    </row>
    <row r="74" spans="1:8" x14ac:dyDescent="0.2">
      <c r="A74" t="s">
        <v>158</v>
      </c>
      <c r="B74" s="23" t="s">
        <v>400</v>
      </c>
      <c r="C74" s="21" t="s">
        <v>411</v>
      </c>
      <c r="D74" s="6">
        <v>-4.6789388693067712E-3</v>
      </c>
      <c r="E74" s="13" t="s">
        <v>262</v>
      </c>
      <c r="G74" t="s">
        <v>269</v>
      </c>
      <c r="H74" t="s">
        <v>416</v>
      </c>
    </row>
    <row r="75" spans="1:8" x14ac:dyDescent="0.2">
      <c r="A75" t="s">
        <v>163</v>
      </c>
      <c r="B75" s="25" t="s">
        <v>400</v>
      </c>
      <c r="C75" s="21" t="s">
        <v>411</v>
      </c>
      <c r="D75" s="6">
        <v>6.4344581286756679E-3</v>
      </c>
      <c r="E75" s="13" t="s">
        <v>262</v>
      </c>
      <c r="G75" t="s">
        <v>269</v>
      </c>
      <c r="H75" t="s">
        <v>416</v>
      </c>
    </row>
    <row r="76" spans="1:8" x14ac:dyDescent="0.2">
      <c r="A76" t="s">
        <v>139</v>
      </c>
      <c r="B76" s="23" t="s">
        <v>400</v>
      </c>
      <c r="C76" s="21" t="s">
        <v>411</v>
      </c>
      <c r="D76" s="6">
        <v>3.7884112243941337E-3</v>
      </c>
      <c r="E76" s="13" t="s">
        <v>262</v>
      </c>
      <c r="G76" t="s">
        <v>269</v>
      </c>
      <c r="H76" t="s">
        <v>416</v>
      </c>
    </row>
    <row r="77" spans="1:8" x14ac:dyDescent="0.2">
      <c r="A77" t="s">
        <v>143</v>
      </c>
      <c r="B77" s="25" t="s">
        <v>400</v>
      </c>
      <c r="C77" s="21" t="s">
        <v>411</v>
      </c>
      <c r="D77" s="6">
        <v>8.022086271244587E-3</v>
      </c>
      <c r="E77" s="13" t="s">
        <v>262</v>
      </c>
      <c r="G77" t="s">
        <v>269</v>
      </c>
      <c r="H77" t="s">
        <v>416</v>
      </c>
    </row>
    <row r="78" spans="1:8" x14ac:dyDescent="0.2">
      <c r="A78" t="s">
        <v>147</v>
      </c>
      <c r="B78" s="23" t="s">
        <v>400</v>
      </c>
      <c r="C78" s="21" t="s">
        <v>411</v>
      </c>
      <c r="D78" s="6">
        <v>4.8468299861067453E-3</v>
      </c>
      <c r="E78" s="13" t="s">
        <v>262</v>
      </c>
      <c r="G78" t="s">
        <v>269</v>
      </c>
      <c r="H78" t="s">
        <v>416</v>
      </c>
    </row>
    <row r="79" spans="1:8" x14ac:dyDescent="0.2">
      <c r="A79" t="s">
        <v>151</v>
      </c>
      <c r="B79" s="25" t="s">
        <v>400</v>
      </c>
      <c r="C79" s="21" t="s">
        <v>411</v>
      </c>
      <c r="D79" s="6">
        <v>5.3534093024886945E-2</v>
      </c>
      <c r="E79" s="13" t="s">
        <v>262</v>
      </c>
      <c r="G79" t="s">
        <v>269</v>
      </c>
      <c r="H79" t="s">
        <v>416</v>
      </c>
    </row>
    <row r="80" spans="1:8" x14ac:dyDescent="0.2">
      <c r="A80" t="s">
        <v>155</v>
      </c>
      <c r="B80" s="23" t="s">
        <v>400</v>
      </c>
      <c r="C80" s="21" t="s">
        <v>411</v>
      </c>
      <c r="D80" s="6">
        <v>1.3314180079807652E-2</v>
      </c>
      <c r="E80" s="13" t="s">
        <v>262</v>
      </c>
      <c r="G80" t="s">
        <v>269</v>
      </c>
      <c r="H80" t="s">
        <v>416</v>
      </c>
    </row>
    <row r="81" spans="1:8" ht="13.5" thickBot="1" x14ac:dyDescent="0.25">
      <c r="A81" t="s">
        <v>159</v>
      </c>
      <c r="B81" s="25" t="s">
        <v>400</v>
      </c>
      <c r="C81" s="21" t="s">
        <v>411</v>
      </c>
      <c r="D81" s="6">
        <v>1.0668133175526114E-2</v>
      </c>
      <c r="E81" s="14" t="s">
        <v>262</v>
      </c>
      <c r="G81" t="s">
        <v>269</v>
      </c>
      <c r="H81" t="s">
        <v>416</v>
      </c>
    </row>
    <row r="82" spans="1:8" x14ac:dyDescent="0.2">
      <c r="A82" t="s">
        <v>164</v>
      </c>
      <c r="B82" s="26" t="s">
        <v>401</v>
      </c>
      <c r="C82" s="21" t="s">
        <v>411</v>
      </c>
      <c r="D82" s="6">
        <v>0.19589141647523342</v>
      </c>
      <c r="E82" s="12" t="s">
        <v>262</v>
      </c>
      <c r="G82" t="s">
        <v>269</v>
      </c>
      <c r="H82" t="s">
        <v>416</v>
      </c>
    </row>
    <row r="83" spans="1:8" x14ac:dyDescent="0.2">
      <c r="A83" t="s">
        <v>168</v>
      </c>
      <c r="B83" s="22" t="s">
        <v>401</v>
      </c>
      <c r="C83" s="21" t="s">
        <v>411</v>
      </c>
      <c r="D83" s="6">
        <v>3.5011764694916216E-2</v>
      </c>
      <c r="E83" s="13" t="s">
        <v>262</v>
      </c>
      <c r="G83" t="s">
        <v>269</v>
      </c>
      <c r="H83" t="s">
        <v>416</v>
      </c>
    </row>
    <row r="84" spans="1:8" x14ac:dyDescent="0.2">
      <c r="A84" t="s">
        <v>140</v>
      </c>
      <c r="B84" s="26" t="s">
        <v>401</v>
      </c>
      <c r="C84" s="21" t="s">
        <v>411</v>
      </c>
      <c r="D84" s="6">
        <v>9.9046099778529309E-2</v>
      </c>
      <c r="E84" s="13" t="s">
        <v>262</v>
      </c>
      <c r="G84" t="s">
        <v>269</v>
      </c>
      <c r="H84" t="s">
        <v>416</v>
      </c>
    </row>
    <row r="85" spans="1:8" x14ac:dyDescent="0.2">
      <c r="A85" t="s">
        <v>144</v>
      </c>
      <c r="B85" s="22" t="s">
        <v>401</v>
      </c>
      <c r="C85" s="21" t="s">
        <v>411</v>
      </c>
      <c r="D85" s="6">
        <v>9.3754005969966248E-2</v>
      </c>
      <c r="E85" s="13" t="s">
        <v>262</v>
      </c>
      <c r="G85" t="s">
        <v>269</v>
      </c>
      <c r="H85" t="s">
        <v>416</v>
      </c>
    </row>
    <row r="86" spans="1:8" x14ac:dyDescent="0.2">
      <c r="A86" t="s">
        <v>148</v>
      </c>
      <c r="B86" s="26" t="s">
        <v>401</v>
      </c>
      <c r="C86" s="21" t="s">
        <v>411</v>
      </c>
      <c r="D86" s="6">
        <v>2.0193902030939636E-2</v>
      </c>
      <c r="E86" s="13" t="s">
        <v>262</v>
      </c>
      <c r="G86" t="s">
        <v>269</v>
      </c>
      <c r="H86" t="s">
        <v>416</v>
      </c>
    </row>
    <row r="87" spans="1:8" x14ac:dyDescent="0.2">
      <c r="A87" t="s">
        <v>152</v>
      </c>
      <c r="B87" s="22" t="s">
        <v>401</v>
      </c>
      <c r="C87" s="21" t="s">
        <v>411</v>
      </c>
      <c r="D87" s="6">
        <v>0.11598079996593111</v>
      </c>
      <c r="E87" s="13" t="s">
        <v>262</v>
      </c>
      <c r="G87" t="s">
        <v>269</v>
      </c>
      <c r="H87" t="s">
        <v>416</v>
      </c>
    </row>
    <row r="88" spans="1:8" x14ac:dyDescent="0.2">
      <c r="A88" t="s">
        <v>156</v>
      </c>
      <c r="B88" s="26" t="s">
        <v>401</v>
      </c>
      <c r="C88" s="21" t="s">
        <v>411</v>
      </c>
      <c r="D88" s="6">
        <v>8.5286655876265341E-2</v>
      </c>
      <c r="E88" s="13" t="s">
        <v>262</v>
      </c>
      <c r="G88" t="s">
        <v>269</v>
      </c>
      <c r="H88" t="s">
        <v>416</v>
      </c>
    </row>
    <row r="89" spans="1:8" x14ac:dyDescent="0.2">
      <c r="A89" t="s">
        <v>160</v>
      </c>
      <c r="B89" s="22" t="s">
        <v>401</v>
      </c>
      <c r="C89" s="21" t="s">
        <v>411</v>
      </c>
      <c r="D89" s="6">
        <v>4.1362277265191899E-2</v>
      </c>
      <c r="E89" s="13" t="s">
        <v>262</v>
      </c>
      <c r="G89" t="s">
        <v>269</v>
      </c>
      <c r="H89" t="s">
        <v>416</v>
      </c>
    </row>
    <row r="90" spans="1:8" x14ac:dyDescent="0.2">
      <c r="A90" t="s">
        <v>165</v>
      </c>
      <c r="B90" s="26" t="s">
        <v>401</v>
      </c>
      <c r="C90" s="21" t="s">
        <v>411</v>
      </c>
      <c r="D90" s="6">
        <v>3.7128602218341446E-2</v>
      </c>
      <c r="E90" s="13" t="s">
        <v>262</v>
      </c>
      <c r="G90" t="s">
        <v>269</v>
      </c>
      <c r="H90" t="s">
        <v>416</v>
      </c>
    </row>
    <row r="91" spans="1:8" ht="13.5" thickBot="1" x14ac:dyDescent="0.25">
      <c r="A91" t="s">
        <v>169</v>
      </c>
      <c r="B91" s="27" t="s">
        <v>401</v>
      </c>
      <c r="C91" s="21" t="s">
        <v>411</v>
      </c>
      <c r="D91" s="6">
        <v>2.9719670886353154E-2</v>
      </c>
      <c r="E91" s="14" t="s">
        <v>262</v>
      </c>
      <c r="G91" t="s">
        <v>269</v>
      </c>
      <c r="H91" t="s">
        <v>416</v>
      </c>
    </row>
    <row r="92" spans="1:8" x14ac:dyDescent="0.2">
      <c r="A92" t="s">
        <v>201</v>
      </c>
      <c r="B92" s="26" t="s">
        <v>343</v>
      </c>
      <c r="C92" s="21" t="s">
        <v>411</v>
      </c>
      <c r="D92" s="6">
        <v>5.4918834521867146E-2</v>
      </c>
      <c r="E92" s="15" t="s">
        <v>262</v>
      </c>
      <c r="G92" t="s">
        <v>269</v>
      </c>
      <c r="H92" t="s">
        <v>417</v>
      </c>
    </row>
    <row r="93" spans="1:8" x14ac:dyDescent="0.2">
      <c r="A93" t="s">
        <v>207</v>
      </c>
      <c r="B93" s="26" t="s">
        <v>344</v>
      </c>
      <c r="C93" s="21" t="s">
        <v>411</v>
      </c>
      <c r="D93" s="6">
        <v>2.5511309588996625E-2</v>
      </c>
      <c r="E93" s="15" t="s">
        <v>262</v>
      </c>
      <c r="G93" t="s">
        <v>269</v>
      </c>
      <c r="H93" t="s">
        <v>417</v>
      </c>
    </row>
    <row r="94" spans="1:8" x14ac:dyDescent="0.2">
      <c r="A94" t="s">
        <v>171</v>
      </c>
      <c r="B94" s="26" t="s">
        <v>402</v>
      </c>
      <c r="C94" s="21" t="s">
        <v>411</v>
      </c>
      <c r="D94" s="6">
        <v>0.16194294165460904</v>
      </c>
      <c r="E94" s="15" t="s">
        <v>262</v>
      </c>
      <c r="G94" t="s">
        <v>269</v>
      </c>
      <c r="H94" t="s">
        <v>418</v>
      </c>
    </row>
    <row r="95" spans="1:8" x14ac:dyDescent="0.2">
      <c r="A95" t="s">
        <v>176</v>
      </c>
      <c r="B95" s="26" t="s">
        <v>345</v>
      </c>
      <c r="C95" s="21" t="s">
        <v>411</v>
      </c>
      <c r="D95" s="6">
        <v>6.2276866821962887E-3</v>
      </c>
      <c r="E95" s="15" t="s">
        <v>262</v>
      </c>
      <c r="G95" t="s">
        <v>269</v>
      </c>
      <c r="H95" t="s">
        <v>417</v>
      </c>
    </row>
    <row r="96" spans="1:8" x14ac:dyDescent="0.2">
      <c r="A96" t="s">
        <v>181</v>
      </c>
      <c r="B96" s="26" t="s">
        <v>402</v>
      </c>
      <c r="C96" s="21" t="s">
        <v>411</v>
      </c>
      <c r="D96" s="6">
        <v>7.8059182010027567E-2</v>
      </c>
      <c r="E96" s="15" t="s">
        <v>262</v>
      </c>
      <c r="G96" t="s">
        <v>269</v>
      </c>
      <c r="H96" t="s">
        <v>418</v>
      </c>
    </row>
    <row r="97" spans="1:8" x14ac:dyDescent="0.2">
      <c r="A97" t="s">
        <v>186</v>
      </c>
      <c r="B97" s="26" t="s">
        <v>402</v>
      </c>
      <c r="C97" s="21" t="s">
        <v>411</v>
      </c>
      <c r="D97" s="6">
        <v>0.16579966623596915</v>
      </c>
      <c r="E97" s="15" t="s">
        <v>262</v>
      </c>
      <c r="G97" t="s">
        <v>269</v>
      </c>
      <c r="H97" t="s">
        <v>418</v>
      </c>
    </row>
    <row r="98" spans="1:8" x14ac:dyDescent="0.2">
      <c r="A98" t="s">
        <v>191</v>
      </c>
      <c r="B98" s="26" t="s">
        <v>346</v>
      </c>
      <c r="C98" s="21" t="s">
        <v>411</v>
      </c>
      <c r="D98" s="6">
        <v>2.6957581307006651E-2</v>
      </c>
      <c r="E98" s="15" t="s">
        <v>262</v>
      </c>
      <c r="G98" t="s">
        <v>269</v>
      </c>
      <c r="H98" t="s">
        <v>417</v>
      </c>
    </row>
    <row r="99" spans="1:8" x14ac:dyDescent="0.2">
      <c r="A99" t="s">
        <v>196</v>
      </c>
      <c r="B99" s="26" t="s">
        <v>385</v>
      </c>
      <c r="C99" s="21" t="s">
        <v>411</v>
      </c>
      <c r="D99" s="6">
        <v>0.15374740191921893</v>
      </c>
      <c r="E99" s="15" t="s">
        <v>262</v>
      </c>
      <c r="G99" t="s">
        <v>269</v>
      </c>
      <c r="H99" t="s">
        <v>417</v>
      </c>
    </row>
    <row r="100" spans="1:8" x14ac:dyDescent="0.2">
      <c r="A100" t="s">
        <v>202</v>
      </c>
      <c r="B100" s="26" t="s">
        <v>347</v>
      </c>
      <c r="C100" s="21" t="s">
        <v>411</v>
      </c>
      <c r="D100" s="6">
        <v>9.1557718044787795E-2</v>
      </c>
      <c r="E100" t="s">
        <v>262</v>
      </c>
      <c r="G100" t="s">
        <v>269</v>
      </c>
      <c r="H100" t="s">
        <v>417</v>
      </c>
    </row>
    <row r="101" spans="1:8" x14ac:dyDescent="0.2">
      <c r="A101" t="s">
        <v>208</v>
      </c>
      <c r="B101" s="22" t="s">
        <v>354</v>
      </c>
      <c r="C101" s="21" t="s">
        <v>411</v>
      </c>
      <c r="D101" s="6">
        <v>0.16579966623596912</v>
      </c>
      <c r="E101" t="s">
        <v>262</v>
      </c>
      <c r="G101" t="s">
        <v>269</v>
      </c>
      <c r="H101" t="s">
        <v>417</v>
      </c>
    </row>
    <row r="102" spans="1:8" x14ac:dyDescent="0.2">
      <c r="A102" t="s">
        <v>172</v>
      </c>
      <c r="B102" s="26" t="s">
        <v>350</v>
      </c>
      <c r="C102" s="21" t="s">
        <v>411</v>
      </c>
      <c r="D102" s="6">
        <v>6.0221830821237249E-2</v>
      </c>
      <c r="E102" t="s">
        <v>262</v>
      </c>
      <c r="G102" t="s">
        <v>269</v>
      </c>
      <c r="H102" t="s">
        <v>417</v>
      </c>
    </row>
    <row r="103" spans="1:8" x14ac:dyDescent="0.2">
      <c r="A103" t="s">
        <v>177</v>
      </c>
      <c r="B103" s="26" t="s">
        <v>351</v>
      </c>
      <c r="C103" s="21" t="s">
        <v>411</v>
      </c>
      <c r="D103" s="6">
        <v>-2.4499436258638707E-3</v>
      </c>
      <c r="E103" t="s">
        <v>262</v>
      </c>
      <c r="G103" t="s">
        <v>269</v>
      </c>
      <c r="H103" t="s">
        <v>417</v>
      </c>
    </row>
    <row r="104" spans="1:8" x14ac:dyDescent="0.2">
      <c r="A104" t="s">
        <v>182</v>
      </c>
      <c r="B104" s="26" t="s">
        <v>353</v>
      </c>
      <c r="C104" s="21" t="s">
        <v>411</v>
      </c>
      <c r="D104" s="6">
        <v>-1.4020117369944081E-2</v>
      </c>
      <c r="E104" t="s">
        <v>262</v>
      </c>
      <c r="G104" t="s">
        <v>269</v>
      </c>
      <c r="H104" t="s">
        <v>417</v>
      </c>
    </row>
    <row r="105" spans="1:8" x14ac:dyDescent="0.2">
      <c r="A105" t="s">
        <v>187</v>
      </c>
      <c r="B105" s="26" t="s">
        <v>348</v>
      </c>
      <c r="C105" s="21" t="s">
        <v>411</v>
      </c>
      <c r="D105" s="6">
        <v>3.8527755051086868E-2</v>
      </c>
      <c r="E105" t="s">
        <v>262</v>
      </c>
      <c r="G105" t="s">
        <v>269</v>
      </c>
      <c r="H105" t="s">
        <v>417</v>
      </c>
    </row>
    <row r="106" spans="1:8" ht="13.5" thickBot="1" x14ac:dyDescent="0.25">
      <c r="A106" t="s">
        <v>192</v>
      </c>
      <c r="B106" s="28" t="s">
        <v>355</v>
      </c>
      <c r="C106" s="21" t="s">
        <v>411</v>
      </c>
      <c r="D106" s="6">
        <v>0.13349959786707857</v>
      </c>
      <c r="E106" t="s">
        <v>262</v>
      </c>
      <c r="G106" t="s">
        <v>269</v>
      </c>
      <c r="H106" t="s">
        <v>417</v>
      </c>
    </row>
    <row r="107" spans="1:8" x14ac:dyDescent="0.2">
      <c r="A107" t="s">
        <v>197</v>
      </c>
      <c r="B107" s="26" t="s">
        <v>349</v>
      </c>
      <c r="C107" s="21" t="s">
        <v>411</v>
      </c>
      <c r="D107" s="6">
        <v>0.25498642217992074</v>
      </c>
      <c r="E107" t="s">
        <v>262</v>
      </c>
      <c r="G107" t="s">
        <v>269</v>
      </c>
      <c r="H107" t="s">
        <v>417</v>
      </c>
    </row>
    <row r="108" spans="1:8" ht="13.5" thickBot="1" x14ac:dyDescent="0.25">
      <c r="A108" t="s">
        <v>203</v>
      </c>
      <c r="B108" s="28" t="s">
        <v>352</v>
      </c>
      <c r="C108" s="21" t="s">
        <v>411</v>
      </c>
      <c r="D108" s="6">
        <v>9.8789076634837936E-2</v>
      </c>
      <c r="E108" t="s">
        <v>262</v>
      </c>
      <c r="G108" t="s">
        <v>269</v>
      </c>
      <c r="H108" t="s">
        <v>417</v>
      </c>
    </row>
    <row r="109" spans="1:8" x14ac:dyDescent="0.2">
      <c r="A109" t="s">
        <v>209</v>
      </c>
      <c r="B109" s="26" t="s">
        <v>356</v>
      </c>
      <c r="C109" s="21" t="s">
        <v>411</v>
      </c>
      <c r="D109" s="6">
        <v>1.7315769853606486E-2</v>
      </c>
      <c r="E109" t="s">
        <v>262</v>
      </c>
      <c r="G109" t="s">
        <v>269</v>
      </c>
      <c r="H109" t="s">
        <v>417</v>
      </c>
    </row>
    <row r="110" spans="1:8" ht="13.5" thickBot="1" x14ac:dyDescent="0.25">
      <c r="A110" t="s">
        <v>173</v>
      </c>
      <c r="B110" s="28" t="s">
        <v>357</v>
      </c>
      <c r="C110" s="21" t="s">
        <v>411</v>
      </c>
      <c r="D110" s="6">
        <v>5.0097928795167071E-2</v>
      </c>
      <c r="E110" t="s">
        <v>262</v>
      </c>
      <c r="G110" t="s">
        <v>269</v>
      </c>
      <c r="H110" t="s">
        <v>417</v>
      </c>
    </row>
    <row r="111" spans="1:8" x14ac:dyDescent="0.2">
      <c r="A111" t="s">
        <v>178</v>
      </c>
      <c r="B111" s="26" t="s">
        <v>358</v>
      </c>
      <c r="C111" s="21" t="s">
        <v>411</v>
      </c>
      <c r="D111" s="6">
        <v>8.1915906591387644E-2</v>
      </c>
      <c r="E111" t="s">
        <v>262</v>
      </c>
      <c r="G111" t="s">
        <v>269</v>
      </c>
      <c r="H111" t="s">
        <v>417</v>
      </c>
    </row>
    <row r="112" spans="1:8" x14ac:dyDescent="0.2">
      <c r="A112" t="s">
        <v>183</v>
      </c>
      <c r="B112" s="26" t="s">
        <v>359</v>
      </c>
      <c r="C112" s="21" t="s">
        <v>411</v>
      </c>
      <c r="D112" s="6">
        <v>1.5387407562926447E-2</v>
      </c>
      <c r="E112" t="s">
        <v>262</v>
      </c>
      <c r="G112" t="s">
        <v>269</v>
      </c>
      <c r="H112" t="s">
        <v>417</v>
      </c>
    </row>
    <row r="113" spans="1:8" x14ac:dyDescent="0.2">
      <c r="A113" t="s">
        <v>188</v>
      </c>
      <c r="B113" s="26" t="s">
        <v>362</v>
      </c>
      <c r="C113" s="21" t="s">
        <v>411</v>
      </c>
      <c r="D113" s="6">
        <v>-1.9323113669314169E-2</v>
      </c>
      <c r="E113" t="s">
        <v>262</v>
      </c>
      <c r="G113" t="s">
        <v>269</v>
      </c>
      <c r="H113" t="s">
        <v>417</v>
      </c>
    </row>
    <row r="114" spans="1:8" ht="13.5" thickBot="1" x14ac:dyDescent="0.25">
      <c r="A114" t="s">
        <v>193</v>
      </c>
      <c r="B114" s="28" t="s">
        <v>363</v>
      </c>
      <c r="C114" s="21" t="s">
        <v>411</v>
      </c>
      <c r="D114" s="6">
        <v>0.9544998431241033</v>
      </c>
      <c r="E114" s="8" t="s">
        <v>265</v>
      </c>
      <c r="F114" s="32">
        <v>20.03</v>
      </c>
      <c r="G114" t="s">
        <v>269</v>
      </c>
      <c r="H114" t="s">
        <v>417</v>
      </c>
    </row>
    <row r="115" spans="1:8" x14ac:dyDescent="0.2">
      <c r="A115" t="s">
        <v>198</v>
      </c>
      <c r="B115" s="26" t="s">
        <v>364</v>
      </c>
      <c r="C115" s="21" t="s">
        <v>411</v>
      </c>
      <c r="D115" s="6">
        <v>2.0208313289626537E-2</v>
      </c>
      <c r="E115" t="s">
        <v>262</v>
      </c>
      <c r="G115" t="s">
        <v>269</v>
      </c>
      <c r="H115" t="s">
        <v>417</v>
      </c>
    </row>
    <row r="116" spans="1:8" x14ac:dyDescent="0.2">
      <c r="A116" t="s">
        <v>204</v>
      </c>
      <c r="B116" s="26" t="s">
        <v>365</v>
      </c>
      <c r="C116" s="21" t="s">
        <v>411</v>
      </c>
      <c r="D116" s="6">
        <v>1.8279950998946498E-2</v>
      </c>
      <c r="E116" t="s">
        <v>262</v>
      </c>
      <c r="G116" t="s">
        <v>269</v>
      </c>
      <c r="H116" t="s">
        <v>417</v>
      </c>
    </row>
    <row r="117" spans="1:8" x14ac:dyDescent="0.2">
      <c r="A117" t="s">
        <v>210</v>
      </c>
      <c r="B117" s="29" t="s">
        <v>403</v>
      </c>
      <c r="C117" s="21" t="s">
        <v>411</v>
      </c>
      <c r="D117" s="6">
        <v>-9.6813022159139978E-3</v>
      </c>
      <c r="E117" t="s">
        <v>262</v>
      </c>
      <c r="G117" t="s">
        <v>269</v>
      </c>
      <c r="H117" t="s">
        <v>418</v>
      </c>
    </row>
    <row r="118" spans="1:8" x14ac:dyDescent="0.2">
      <c r="A118" t="s">
        <v>174</v>
      </c>
      <c r="B118" s="26" t="s">
        <v>366</v>
      </c>
      <c r="C118" s="21" t="s">
        <v>411</v>
      </c>
      <c r="D118" s="6">
        <v>5.058001936783707E-2</v>
      </c>
      <c r="E118" t="s">
        <v>262</v>
      </c>
      <c r="G118" t="s">
        <v>269</v>
      </c>
      <c r="H118" t="s">
        <v>417</v>
      </c>
    </row>
    <row r="119" spans="1:8" x14ac:dyDescent="0.2">
      <c r="A119" t="s">
        <v>179</v>
      </c>
      <c r="B119" s="26" t="s">
        <v>360</v>
      </c>
      <c r="C119" s="21" t="s">
        <v>411</v>
      </c>
      <c r="D119" s="6">
        <v>-1.6430570233294119E-2</v>
      </c>
      <c r="E119" t="s">
        <v>262</v>
      </c>
      <c r="G119" t="s">
        <v>269</v>
      </c>
      <c r="H119" t="s">
        <v>417</v>
      </c>
    </row>
    <row r="120" spans="1:8" x14ac:dyDescent="0.2">
      <c r="A120" t="s">
        <v>184</v>
      </c>
      <c r="B120" s="29" t="s">
        <v>403</v>
      </c>
      <c r="C120" s="21" t="s">
        <v>411</v>
      </c>
      <c r="D120" s="6">
        <v>-1.3055936224604062E-2</v>
      </c>
      <c r="E120" t="s">
        <v>262</v>
      </c>
      <c r="G120" t="s">
        <v>269</v>
      </c>
      <c r="H120" t="s">
        <v>418</v>
      </c>
    </row>
    <row r="121" spans="1:8" x14ac:dyDescent="0.2">
      <c r="A121" t="s">
        <v>189</v>
      </c>
      <c r="B121" s="26" t="s">
        <v>367</v>
      </c>
      <c r="C121" s="21" t="s">
        <v>411</v>
      </c>
      <c r="D121" s="6">
        <v>3.9009845623756867E-2</v>
      </c>
      <c r="E121" t="s">
        <v>262</v>
      </c>
      <c r="G121" t="s">
        <v>269</v>
      </c>
      <c r="H121" t="s">
        <v>417</v>
      </c>
    </row>
    <row r="122" spans="1:8" x14ac:dyDescent="0.2">
      <c r="A122" t="s">
        <v>194</v>
      </c>
      <c r="B122" s="29" t="s">
        <v>403</v>
      </c>
      <c r="C122" s="21" t="s">
        <v>411</v>
      </c>
      <c r="D122" s="6">
        <v>0.10216371064352797</v>
      </c>
      <c r="E122" t="s">
        <v>262</v>
      </c>
      <c r="G122" t="s">
        <v>269</v>
      </c>
      <c r="H122" t="s">
        <v>418</v>
      </c>
    </row>
    <row r="123" spans="1:8" x14ac:dyDescent="0.2">
      <c r="A123" t="s">
        <v>199</v>
      </c>
      <c r="B123" s="29" t="s">
        <v>403</v>
      </c>
      <c r="C123" s="21" t="s">
        <v>411</v>
      </c>
      <c r="D123" s="6">
        <v>0.3297104609437721</v>
      </c>
      <c r="E123" t="s">
        <v>262</v>
      </c>
      <c r="G123" t="s">
        <v>269</v>
      </c>
      <c r="H123" t="s">
        <v>418</v>
      </c>
    </row>
    <row r="124" spans="1:8" ht="13.5" thickBot="1" x14ac:dyDescent="0.25">
      <c r="A124" t="s">
        <v>205</v>
      </c>
      <c r="B124" s="28" t="s">
        <v>368</v>
      </c>
      <c r="C124" s="21" t="s">
        <v>411</v>
      </c>
      <c r="D124" s="6">
        <v>8.6254721745417734E-2</v>
      </c>
      <c r="E124" t="s">
        <v>262</v>
      </c>
      <c r="G124" t="s">
        <v>269</v>
      </c>
      <c r="H124" t="s">
        <v>417</v>
      </c>
    </row>
    <row r="125" spans="1:8" x14ac:dyDescent="0.2">
      <c r="A125" t="s">
        <v>211</v>
      </c>
      <c r="B125" s="29" t="s">
        <v>403</v>
      </c>
      <c r="C125" s="21" t="s">
        <v>411</v>
      </c>
      <c r="D125" s="6">
        <v>5.540092509453716E-2</v>
      </c>
      <c r="E125" t="s">
        <v>262</v>
      </c>
      <c r="G125" t="s">
        <v>269</v>
      </c>
      <c r="H125" t="s">
        <v>418</v>
      </c>
    </row>
    <row r="126" spans="1:8" ht="13.5" thickBot="1" x14ac:dyDescent="0.25">
      <c r="A126" t="s">
        <v>175</v>
      </c>
      <c r="B126" s="28" t="s">
        <v>361</v>
      </c>
      <c r="C126" s="21" t="s">
        <v>411</v>
      </c>
      <c r="D126" s="6">
        <v>2.9368034170356688E-2</v>
      </c>
      <c r="E126" t="s">
        <v>262</v>
      </c>
      <c r="G126" t="s">
        <v>269</v>
      </c>
      <c r="H126" t="s">
        <v>417</v>
      </c>
    </row>
    <row r="127" spans="1:8" x14ac:dyDescent="0.2">
      <c r="A127" t="s">
        <v>180</v>
      </c>
      <c r="B127" s="26" t="s">
        <v>369</v>
      </c>
      <c r="C127" s="21" t="s">
        <v>411</v>
      </c>
      <c r="D127" s="6">
        <v>0.10505625407954802</v>
      </c>
      <c r="E127" t="s">
        <v>262</v>
      </c>
      <c r="G127" t="s">
        <v>269</v>
      </c>
      <c r="H127" t="s">
        <v>417</v>
      </c>
    </row>
    <row r="128" spans="1:8" ht="13.5" thickBot="1" x14ac:dyDescent="0.25">
      <c r="A128" t="s">
        <v>185</v>
      </c>
      <c r="B128" s="28" t="s">
        <v>370</v>
      </c>
      <c r="C128" s="21" t="s">
        <v>411</v>
      </c>
      <c r="D128" s="6">
        <v>0.31235520032765174</v>
      </c>
      <c r="E128" t="s">
        <v>262</v>
      </c>
      <c r="G128" t="s">
        <v>269</v>
      </c>
      <c r="H128" t="s">
        <v>417</v>
      </c>
    </row>
    <row r="129" spans="1:8" ht="13.5" thickBot="1" x14ac:dyDescent="0.25">
      <c r="A129" t="s">
        <v>190</v>
      </c>
      <c r="B129" s="30" t="s">
        <v>403</v>
      </c>
      <c r="C129" s="21" t="s">
        <v>411</v>
      </c>
      <c r="D129" s="6">
        <v>3.6599392760406829E-2</v>
      </c>
      <c r="E129" t="s">
        <v>262</v>
      </c>
      <c r="G129" t="s">
        <v>269</v>
      </c>
      <c r="H129" t="s">
        <v>418</v>
      </c>
    </row>
    <row r="130" spans="1:8" x14ac:dyDescent="0.2">
      <c r="A130" t="s">
        <v>195</v>
      </c>
      <c r="B130" s="26" t="s">
        <v>404</v>
      </c>
      <c r="C130" s="21" t="s">
        <v>411</v>
      </c>
      <c r="D130" s="6">
        <v>1.6833679280936473E-2</v>
      </c>
      <c r="E130" s="15" t="s">
        <v>262</v>
      </c>
      <c r="G130" t="s">
        <v>269</v>
      </c>
      <c r="H130" t="s">
        <v>418</v>
      </c>
    </row>
    <row r="131" spans="1:8" x14ac:dyDescent="0.2">
      <c r="A131" t="s">
        <v>200</v>
      </c>
      <c r="B131" s="26" t="s">
        <v>404</v>
      </c>
      <c r="C131" s="21" t="s">
        <v>411</v>
      </c>
      <c r="D131" s="6">
        <v>1.2012773554236397E-2</v>
      </c>
      <c r="E131" s="15" t="s">
        <v>262</v>
      </c>
      <c r="G131" t="s">
        <v>269</v>
      </c>
      <c r="H131" t="s">
        <v>418</v>
      </c>
    </row>
    <row r="132" spans="1:8" x14ac:dyDescent="0.2">
      <c r="A132" t="s">
        <v>206</v>
      </c>
      <c r="B132" s="26" t="s">
        <v>404</v>
      </c>
      <c r="C132" s="21" t="s">
        <v>411</v>
      </c>
      <c r="D132" s="6">
        <v>0.35767171415863253</v>
      </c>
      <c r="E132" s="15" t="s">
        <v>262</v>
      </c>
      <c r="G132" t="s">
        <v>269</v>
      </c>
      <c r="H132" t="s">
        <v>418</v>
      </c>
    </row>
    <row r="133" spans="1:8" x14ac:dyDescent="0.2">
      <c r="A133" t="s">
        <v>212</v>
      </c>
      <c r="B133" s="26" t="s">
        <v>404</v>
      </c>
      <c r="C133" s="21" t="s">
        <v>411</v>
      </c>
      <c r="D133" s="6">
        <v>-7.7529399252339593E-3</v>
      </c>
      <c r="E133" s="15" t="s">
        <v>262</v>
      </c>
      <c r="G133" t="s">
        <v>269</v>
      </c>
      <c r="H133" t="s">
        <v>418</v>
      </c>
    </row>
    <row r="134" spans="1:8" x14ac:dyDescent="0.2">
      <c r="A134" t="s">
        <v>244</v>
      </c>
      <c r="B134" s="26" t="s">
        <v>404</v>
      </c>
      <c r="C134" s="21" t="s">
        <v>411</v>
      </c>
      <c r="D134" s="6">
        <v>6.5661366528645293E-2</v>
      </c>
      <c r="E134" s="15" t="s">
        <v>262</v>
      </c>
      <c r="G134" t="s">
        <v>269</v>
      </c>
      <c r="H134" t="s">
        <v>418</v>
      </c>
    </row>
    <row r="135" spans="1:8" ht="13.5" thickBot="1" x14ac:dyDescent="0.25">
      <c r="A135" t="s">
        <v>250</v>
      </c>
      <c r="B135" s="26" t="s">
        <v>404</v>
      </c>
      <c r="C135" s="21" t="s">
        <v>411</v>
      </c>
      <c r="D135" s="6">
        <v>6.7029183024022512E-2</v>
      </c>
      <c r="E135" s="16" t="s">
        <v>262</v>
      </c>
      <c r="G135" t="s">
        <v>269</v>
      </c>
      <c r="H135" t="s">
        <v>418</v>
      </c>
    </row>
    <row r="136" spans="1:8" x14ac:dyDescent="0.2">
      <c r="A136" t="s">
        <v>214</v>
      </c>
      <c r="B136" s="26" t="s">
        <v>379</v>
      </c>
      <c r="C136" s="21" t="s">
        <v>411</v>
      </c>
      <c r="D136" s="6">
        <v>5.3806956902042825E-2</v>
      </c>
      <c r="E136" s="15" t="s">
        <v>262</v>
      </c>
      <c r="G136" t="s">
        <v>269</v>
      </c>
      <c r="H136" t="s">
        <v>419</v>
      </c>
    </row>
    <row r="137" spans="1:8" x14ac:dyDescent="0.2">
      <c r="A137" t="s">
        <v>219</v>
      </c>
      <c r="B137" s="26" t="s">
        <v>405</v>
      </c>
      <c r="C137" s="21" t="s">
        <v>411</v>
      </c>
      <c r="D137" s="6">
        <v>5.3351018070250424E-2</v>
      </c>
      <c r="E137" s="15" t="s">
        <v>262</v>
      </c>
      <c r="G137" t="s">
        <v>269</v>
      </c>
      <c r="H137" t="s">
        <v>418</v>
      </c>
    </row>
    <row r="138" spans="1:8" x14ac:dyDescent="0.2">
      <c r="A138" t="s">
        <v>224</v>
      </c>
      <c r="B138" s="26" t="s">
        <v>380</v>
      </c>
      <c r="C138" s="21" t="s">
        <v>411</v>
      </c>
      <c r="D138" s="6">
        <v>5.7910406388174449E-2</v>
      </c>
      <c r="E138" s="15" t="s">
        <v>262</v>
      </c>
      <c r="G138" t="s">
        <v>269</v>
      </c>
      <c r="H138" t="s">
        <v>419</v>
      </c>
    </row>
    <row r="139" spans="1:8" x14ac:dyDescent="0.2">
      <c r="A139" t="s">
        <v>229</v>
      </c>
      <c r="B139" s="26" t="s">
        <v>381</v>
      </c>
      <c r="C139" s="21" t="s">
        <v>411</v>
      </c>
      <c r="D139" s="6">
        <v>0.10578398372637676</v>
      </c>
      <c r="E139" s="15" t="s">
        <v>262</v>
      </c>
      <c r="G139" t="s">
        <v>269</v>
      </c>
      <c r="H139" t="s">
        <v>419</v>
      </c>
    </row>
    <row r="140" spans="1:8" x14ac:dyDescent="0.2">
      <c r="A140" t="s">
        <v>234</v>
      </c>
      <c r="B140" s="26" t="s">
        <v>402</v>
      </c>
      <c r="C140" s="21" t="s">
        <v>411</v>
      </c>
      <c r="D140" s="6">
        <v>0.13268437480212852</v>
      </c>
      <c r="E140" t="s">
        <v>262</v>
      </c>
      <c r="G140" t="s">
        <v>269</v>
      </c>
      <c r="H140" t="s">
        <v>418</v>
      </c>
    </row>
    <row r="141" spans="1:8" x14ac:dyDescent="0.2">
      <c r="A141" t="s">
        <v>239</v>
      </c>
      <c r="B141" s="26" t="s">
        <v>382</v>
      </c>
      <c r="C141" s="21" t="s">
        <v>411</v>
      </c>
      <c r="D141" s="6">
        <v>0.1267571699888273</v>
      </c>
      <c r="E141" s="15" t="s">
        <v>262</v>
      </c>
      <c r="G141" t="s">
        <v>269</v>
      </c>
      <c r="H141" t="s">
        <v>419</v>
      </c>
    </row>
    <row r="142" spans="1:8" x14ac:dyDescent="0.2">
      <c r="A142" t="s">
        <v>245</v>
      </c>
      <c r="B142" s="26" t="s">
        <v>402</v>
      </c>
      <c r="C142" s="21" t="s">
        <v>411</v>
      </c>
      <c r="D142" s="6">
        <v>4.104066961185554E-2</v>
      </c>
      <c r="E142" t="s">
        <v>262</v>
      </c>
      <c r="G142" t="s">
        <v>269</v>
      </c>
      <c r="H142" t="s">
        <v>418</v>
      </c>
    </row>
    <row r="143" spans="1:8" x14ac:dyDescent="0.2">
      <c r="A143" t="s">
        <v>251</v>
      </c>
      <c r="B143" s="26" t="s">
        <v>383</v>
      </c>
      <c r="C143" s="21" t="s">
        <v>411</v>
      </c>
      <c r="D143" s="6">
        <v>6.657324419223011E-2</v>
      </c>
      <c r="E143" s="15" t="s">
        <v>262</v>
      </c>
      <c r="G143" t="s">
        <v>269</v>
      </c>
      <c r="H143" t="s">
        <v>419</v>
      </c>
    </row>
    <row r="144" spans="1:8" x14ac:dyDescent="0.2">
      <c r="A144" t="s">
        <v>215</v>
      </c>
      <c r="B144" s="26" t="s">
        <v>405</v>
      </c>
      <c r="C144" s="21" t="s">
        <v>411</v>
      </c>
      <c r="D144" s="6">
        <v>6.4293550033268088E-2</v>
      </c>
      <c r="E144" t="s">
        <v>262</v>
      </c>
      <c r="G144" t="s">
        <v>269</v>
      </c>
      <c r="H144" t="s">
        <v>418</v>
      </c>
    </row>
    <row r="145" spans="1:8" ht="13.5" thickBot="1" x14ac:dyDescent="0.25">
      <c r="A145" t="s">
        <v>220</v>
      </c>
      <c r="B145" s="28" t="s">
        <v>402</v>
      </c>
      <c r="C145" s="21" t="s">
        <v>411</v>
      </c>
      <c r="D145" s="6">
        <v>8.2075164473171813E-2</v>
      </c>
      <c r="E145" t="s">
        <v>262</v>
      </c>
      <c r="G145" t="s">
        <v>269</v>
      </c>
      <c r="H145" t="s">
        <v>418</v>
      </c>
    </row>
    <row r="146" spans="1:8" x14ac:dyDescent="0.2">
      <c r="A146" t="s">
        <v>225</v>
      </c>
      <c r="B146" s="26" t="s">
        <v>405</v>
      </c>
      <c r="C146" s="21" t="s">
        <v>411</v>
      </c>
      <c r="D146" s="6">
        <v>4.1496608443647942E-2</v>
      </c>
      <c r="E146" t="s">
        <v>262</v>
      </c>
      <c r="G146" t="s">
        <v>269</v>
      </c>
      <c r="H146" t="s">
        <v>418</v>
      </c>
    </row>
    <row r="147" spans="1:8" ht="13.5" thickBot="1" x14ac:dyDescent="0.25">
      <c r="A147" t="s">
        <v>230</v>
      </c>
      <c r="B147" s="28" t="s">
        <v>384</v>
      </c>
      <c r="C147" s="21" t="s">
        <v>411</v>
      </c>
      <c r="D147" s="6">
        <v>4.8791629752326385E-2</v>
      </c>
      <c r="E147" t="s">
        <v>262</v>
      </c>
      <c r="G147" t="s">
        <v>269</v>
      </c>
      <c r="H147" t="s">
        <v>419</v>
      </c>
    </row>
    <row r="148" spans="1:8" x14ac:dyDescent="0.2">
      <c r="A148" t="s">
        <v>235</v>
      </c>
      <c r="B148" s="26" t="s">
        <v>405</v>
      </c>
      <c r="C148" s="21" t="s">
        <v>411</v>
      </c>
      <c r="D148" s="6">
        <v>4.104066961185554E-2</v>
      </c>
      <c r="E148" t="s">
        <v>262</v>
      </c>
      <c r="G148" t="s">
        <v>269</v>
      </c>
      <c r="H148" t="s">
        <v>418</v>
      </c>
    </row>
    <row r="149" spans="1:8" ht="13.5" thickBot="1" x14ac:dyDescent="0.25">
      <c r="A149" t="s">
        <v>240</v>
      </c>
      <c r="B149" s="28" t="s">
        <v>405</v>
      </c>
      <c r="C149" s="21" t="s">
        <v>411</v>
      </c>
      <c r="D149" s="6">
        <v>6.2925733537890882E-2</v>
      </c>
      <c r="E149" t="s">
        <v>262</v>
      </c>
      <c r="G149" t="s">
        <v>269</v>
      </c>
      <c r="H149" t="s">
        <v>418</v>
      </c>
    </row>
    <row r="150" spans="1:8" x14ac:dyDescent="0.2">
      <c r="A150" t="s">
        <v>246</v>
      </c>
      <c r="B150" s="26" t="s">
        <v>406</v>
      </c>
      <c r="C150" s="21" t="s">
        <v>411</v>
      </c>
      <c r="D150" s="6">
        <v>0.79106004791035844</v>
      </c>
      <c r="E150" s="8" t="s">
        <v>265</v>
      </c>
      <c r="F150" s="43">
        <v>29.05</v>
      </c>
      <c r="G150" t="s">
        <v>269</v>
      </c>
      <c r="H150" t="s">
        <v>418</v>
      </c>
    </row>
    <row r="151" spans="1:8" x14ac:dyDescent="0.2">
      <c r="A151" t="s">
        <v>252</v>
      </c>
      <c r="B151" s="26" t="s">
        <v>406</v>
      </c>
      <c r="C151" s="21" t="s">
        <v>411</v>
      </c>
      <c r="D151" s="6">
        <v>8.9826124613642658E-2</v>
      </c>
      <c r="E151" s="15" t="s">
        <v>262</v>
      </c>
      <c r="G151" t="s">
        <v>269</v>
      </c>
      <c r="H151" t="s">
        <v>418</v>
      </c>
    </row>
    <row r="152" spans="1:8" x14ac:dyDescent="0.2">
      <c r="A152" t="s">
        <v>216</v>
      </c>
      <c r="B152" s="26" t="s">
        <v>406</v>
      </c>
      <c r="C152" s="21" t="s">
        <v>411</v>
      </c>
      <c r="D152" s="6">
        <v>9.6209268258736297E-2</v>
      </c>
      <c r="E152" s="15" t="s">
        <v>262</v>
      </c>
      <c r="G152" t="s">
        <v>269</v>
      </c>
      <c r="H152" t="s">
        <v>418</v>
      </c>
    </row>
    <row r="153" spans="1:8" x14ac:dyDescent="0.2">
      <c r="A153" t="s">
        <v>221</v>
      </c>
      <c r="B153" s="26" t="s">
        <v>406</v>
      </c>
      <c r="C153" s="21" t="s">
        <v>411</v>
      </c>
      <c r="D153" s="6">
        <v>7.2044510173738946E-2</v>
      </c>
      <c r="E153" s="15" t="s">
        <v>262</v>
      </c>
      <c r="G153" t="s">
        <v>269</v>
      </c>
      <c r="H153" t="s">
        <v>418</v>
      </c>
    </row>
    <row r="154" spans="1:8" x14ac:dyDescent="0.2">
      <c r="A154" t="s">
        <v>226</v>
      </c>
      <c r="B154" s="26" t="s">
        <v>406</v>
      </c>
      <c r="C154" s="21" t="s">
        <v>411</v>
      </c>
      <c r="D154" s="6">
        <v>6.9308877182984521E-2</v>
      </c>
      <c r="E154" s="15" t="s">
        <v>262</v>
      </c>
      <c r="G154" t="s">
        <v>269</v>
      </c>
      <c r="H154" t="s">
        <v>418</v>
      </c>
    </row>
    <row r="155" spans="1:8" x14ac:dyDescent="0.2">
      <c r="A155" t="s">
        <v>231</v>
      </c>
      <c r="B155" s="26" t="s">
        <v>406</v>
      </c>
      <c r="C155" s="21" t="s">
        <v>411</v>
      </c>
      <c r="D155" s="6">
        <v>0.12493341466165769</v>
      </c>
      <c r="E155" s="15" t="s">
        <v>262</v>
      </c>
      <c r="G155" t="s">
        <v>269</v>
      </c>
      <c r="H155" t="s">
        <v>418</v>
      </c>
    </row>
    <row r="156" spans="1:8" x14ac:dyDescent="0.2">
      <c r="A156" t="s">
        <v>236</v>
      </c>
      <c r="B156" s="26" t="s">
        <v>406</v>
      </c>
      <c r="C156" s="21" t="s">
        <v>411</v>
      </c>
      <c r="D156" s="6">
        <v>0.5671940815002886</v>
      </c>
      <c r="E156" s="8" t="s">
        <v>265</v>
      </c>
      <c r="F156" s="43">
        <v>27.52</v>
      </c>
      <c r="G156" t="s">
        <v>269</v>
      </c>
      <c r="H156" t="s">
        <v>418</v>
      </c>
    </row>
    <row r="157" spans="1:8" ht="13.5" thickBot="1" x14ac:dyDescent="0.25">
      <c r="A157" t="s">
        <v>241</v>
      </c>
      <c r="B157" s="26" t="s">
        <v>406</v>
      </c>
      <c r="C157" s="21" t="s">
        <v>411</v>
      </c>
      <c r="D157" s="6">
        <v>0.12493341466165768</v>
      </c>
      <c r="E157" s="17" t="s">
        <v>262</v>
      </c>
      <c r="G157" t="s">
        <v>269</v>
      </c>
      <c r="H157" t="s">
        <v>418</v>
      </c>
    </row>
    <row r="158" spans="1:8" x14ac:dyDescent="0.2">
      <c r="A158" t="s">
        <v>247</v>
      </c>
      <c r="B158" s="26" t="s">
        <v>403</v>
      </c>
      <c r="C158" s="21" t="s">
        <v>411</v>
      </c>
      <c r="D158" s="6">
        <v>9.028206344543506E-2</v>
      </c>
      <c r="E158" s="18" t="s">
        <v>262</v>
      </c>
      <c r="G158" t="s">
        <v>269</v>
      </c>
      <c r="H158" t="s">
        <v>418</v>
      </c>
    </row>
    <row r="159" spans="1:8" x14ac:dyDescent="0.2">
      <c r="A159" t="s">
        <v>253</v>
      </c>
      <c r="B159" s="26" t="s">
        <v>403</v>
      </c>
      <c r="C159" s="21" t="s">
        <v>411</v>
      </c>
      <c r="D159" s="6">
        <v>0.12265372050269568</v>
      </c>
      <c r="E159" s="18" t="s">
        <v>262</v>
      </c>
      <c r="G159" t="s">
        <v>269</v>
      </c>
      <c r="H159" t="s">
        <v>418</v>
      </c>
    </row>
    <row r="160" spans="1:8" x14ac:dyDescent="0.2">
      <c r="A160" t="s">
        <v>217</v>
      </c>
      <c r="B160" s="26" t="s">
        <v>403</v>
      </c>
      <c r="C160" s="21" t="s">
        <v>411</v>
      </c>
      <c r="D160" s="6">
        <v>7.7515776155247781E-2</v>
      </c>
      <c r="E160" s="18" t="s">
        <v>262</v>
      </c>
      <c r="G160" t="s">
        <v>269</v>
      </c>
      <c r="H160" t="s">
        <v>418</v>
      </c>
    </row>
    <row r="161" spans="1:8" x14ac:dyDescent="0.2">
      <c r="A161" t="s">
        <v>222</v>
      </c>
      <c r="B161" s="26" t="s">
        <v>403</v>
      </c>
      <c r="C161" s="21" t="s">
        <v>411</v>
      </c>
      <c r="D161" s="6">
        <v>0.12128590400731847</v>
      </c>
      <c r="E161" s="18" t="s">
        <v>262</v>
      </c>
      <c r="G161" t="s">
        <v>269</v>
      </c>
      <c r="H161" t="s">
        <v>418</v>
      </c>
    </row>
    <row r="162" spans="1:8" x14ac:dyDescent="0.2">
      <c r="A162" t="s">
        <v>227</v>
      </c>
      <c r="B162" s="26" t="s">
        <v>403</v>
      </c>
      <c r="C162" s="21" t="s">
        <v>411</v>
      </c>
      <c r="D162" s="6">
        <v>5.1071323911288408E-2</v>
      </c>
      <c r="E162" s="18" t="s">
        <v>262</v>
      </c>
      <c r="G162" t="s">
        <v>269</v>
      </c>
      <c r="H162" t="s">
        <v>418</v>
      </c>
    </row>
    <row r="163" spans="1:8" x14ac:dyDescent="0.2">
      <c r="A163" t="s">
        <v>232</v>
      </c>
      <c r="B163" s="26" t="s">
        <v>403</v>
      </c>
      <c r="C163" s="21" t="s">
        <v>411</v>
      </c>
      <c r="D163" s="6">
        <v>0.10578398372637676</v>
      </c>
      <c r="E163" s="18" t="s">
        <v>262</v>
      </c>
      <c r="G163" t="s">
        <v>269</v>
      </c>
      <c r="H163" t="s">
        <v>418</v>
      </c>
    </row>
    <row r="164" spans="1:8" x14ac:dyDescent="0.2">
      <c r="A164" t="s">
        <v>237</v>
      </c>
      <c r="B164" s="26" t="s">
        <v>403</v>
      </c>
      <c r="C164" s="21" t="s">
        <v>411</v>
      </c>
      <c r="D164" s="6">
        <v>6.0646039378928866E-2</v>
      </c>
      <c r="E164" s="18" t="s">
        <v>262</v>
      </c>
      <c r="G164" t="s">
        <v>269</v>
      </c>
      <c r="H164" t="s">
        <v>418</v>
      </c>
    </row>
    <row r="165" spans="1:8" x14ac:dyDescent="0.2">
      <c r="A165" t="s">
        <v>242</v>
      </c>
      <c r="B165" s="26" t="s">
        <v>403</v>
      </c>
      <c r="C165" s="21" t="s">
        <v>411</v>
      </c>
      <c r="D165" s="6">
        <v>5.8822284051759252E-2</v>
      </c>
      <c r="E165" s="18" t="s">
        <v>262</v>
      </c>
      <c r="G165" t="s">
        <v>269</v>
      </c>
      <c r="H165" t="s">
        <v>418</v>
      </c>
    </row>
    <row r="166" spans="1:8" x14ac:dyDescent="0.2">
      <c r="A166" t="s">
        <v>248</v>
      </c>
      <c r="B166" s="26" t="s">
        <v>403</v>
      </c>
      <c r="C166" s="21" t="s">
        <v>411</v>
      </c>
      <c r="D166" s="6">
        <v>8.8002369286473051E-2</v>
      </c>
      <c r="E166" s="18" t="s">
        <v>262</v>
      </c>
      <c r="G166" t="s">
        <v>269</v>
      </c>
      <c r="H166" t="s">
        <v>418</v>
      </c>
    </row>
    <row r="167" spans="1:8" ht="13.5" thickBot="1" x14ac:dyDescent="0.25">
      <c r="A167" t="s">
        <v>254</v>
      </c>
      <c r="B167" s="26" t="s">
        <v>403</v>
      </c>
      <c r="C167" s="21" t="s">
        <v>411</v>
      </c>
      <c r="D167" s="6">
        <v>6.5205427696852891E-2</v>
      </c>
      <c r="E167" s="17" t="s">
        <v>262</v>
      </c>
      <c r="G167" t="s">
        <v>269</v>
      </c>
      <c r="H167" t="s">
        <v>418</v>
      </c>
    </row>
    <row r="168" spans="1:8" x14ac:dyDescent="0.2">
      <c r="A168" t="s">
        <v>218</v>
      </c>
      <c r="B168" s="26" t="s">
        <v>371</v>
      </c>
      <c r="C168" s="21" t="s">
        <v>411</v>
      </c>
      <c r="D168" s="6">
        <v>6.0190100547136458E-2</v>
      </c>
      <c r="E168" s="18" t="s">
        <v>262</v>
      </c>
      <c r="G168" t="s">
        <v>269</v>
      </c>
      <c r="H168" t="s">
        <v>419</v>
      </c>
    </row>
    <row r="169" spans="1:8" x14ac:dyDescent="0.2">
      <c r="A169" t="s">
        <v>223</v>
      </c>
      <c r="B169" s="26" t="s">
        <v>372</v>
      </c>
      <c r="C169" s="21" t="s">
        <v>411</v>
      </c>
      <c r="D169" s="6">
        <v>5.6542589892797236E-2</v>
      </c>
      <c r="E169" s="18" t="s">
        <v>262</v>
      </c>
      <c r="G169" t="s">
        <v>269</v>
      </c>
      <c r="H169" t="s">
        <v>419</v>
      </c>
    </row>
    <row r="170" spans="1:8" x14ac:dyDescent="0.2">
      <c r="A170" t="s">
        <v>228</v>
      </c>
      <c r="B170" s="26" t="s">
        <v>373</v>
      </c>
      <c r="C170" s="21" t="s">
        <v>411</v>
      </c>
      <c r="D170" s="6">
        <v>6.5205427696852891E-2</v>
      </c>
      <c r="E170" s="18" t="s">
        <v>262</v>
      </c>
      <c r="G170" t="s">
        <v>269</v>
      </c>
      <c r="H170" t="s">
        <v>419</v>
      </c>
    </row>
    <row r="171" spans="1:8" x14ac:dyDescent="0.2">
      <c r="A171" t="s">
        <v>233</v>
      </c>
      <c r="B171" s="26" t="s">
        <v>374</v>
      </c>
      <c r="C171" s="21" t="s">
        <v>411</v>
      </c>
      <c r="D171" s="6">
        <v>9.6665207090528699E-2</v>
      </c>
      <c r="E171" s="18" t="s">
        <v>262</v>
      </c>
      <c r="G171" t="s">
        <v>269</v>
      </c>
      <c r="H171" t="s">
        <v>419</v>
      </c>
    </row>
    <row r="172" spans="1:8" x14ac:dyDescent="0.2">
      <c r="A172" t="s">
        <v>238</v>
      </c>
      <c r="B172" s="26" t="s">
        <v>375</v>
      </c>
      <c r="C172" s="21" t="s">
        <v>411</v>
      </c>
      <c r="D172" s="6">
        <v>0.50381858388114464</v>
      </c>
      <c r="E172" s="18" t="s">
        <v>262</v>
      </c>
      <c r="G172" t="s">
        <v>269</v>
      </c>
      <c r="H172" t="s">
        <v>419</v>
      </c>
    </row>
    <row r="173" spans="1:8" x14ac:dyDescent="0.2">
      <c r="A173" t="s">
        <v>243</v>
      </c>
      <c r="B173" s="26" t="s">
        <v>376</v>
      </c>
      <c r="C173" s="21" t="s">
        <v>411</v>
      </c>
      <c r="D173" s="6">
        <v>6.7941060687607316E-2</v>
      </c>
      <c r="E173" s="18" t="s">
        <v>262</v>
      </c>
      <c r="G173" t="s">
        <v>269</v>
      </c>
      <c r="H173" t="s">
        <v>419</v>
      </c>
    </row>
    <row r="174" spans="1:8" x14ac:dyDescent="0.2">
      <c r="A174" t="s">
        <v>249</v>
      </c>
      <c r="B174" s="26" t="s">
        <v>377</v>
      </c>
      <c r="C174" s="21" t="s">
        <v>411</v>
      </c>
      <c r="D174" s="6">
        <v>0.11262306620326282</v>
      </c>
      <c r="E174" s="18" t="s">
        <v>262</v>
      </c>
      <c r="G174" t="s">
        <v>269</v>
      </c>
      <c r="H174" t="s">
        <v>419</v>
      </c>
    </row>
    <row r="175" spans="1:8" x14ac:dyDescent="0.2">
      <c r="A175" t="s">
        <v>255</v>
      </c>
      <c r="B175" s="26" t="s">
        <v>378</v>
      </c>
      <c r="C175" s="21" t="s">
        <v>411</v>
      </c>
      <c r="D175" s="7">
        <v>0.10487210606279196</v>
      </c>
      <c r="E175" s="18" t="s">
        <v>262</v>
      </c>
      <c r="G175" t="s">
        <v>269</v>
      </c>
      <c r="H175" t="s">
        <v>419</v>
      </c>
    </row>
    <row r="176" spans="1:8" ht="13.5" thickBot="1" x14ac:dyDescent="0.25">
      <c r="A176" t="s">
        <v>387</v>
      </c>
      <c r="B176" s="28" t="s">
        <v>391</v>
      </c>
      <c r="C176" s="21" t="s">
        <v>411</v>
      </c>
      <c r="D176" s="1">
        <v>5.4300898203592893E-2</v>
      </c>
      <c r="E176" s="18" t="s">
        <v>262</v>
      </c>
      <c r="G176" t="s">
        <v>269</v>
      </c>
      <c r="H176" t="s">
        <v>419</v>
      </c>
    </row>
    <row r="177" spans="1:8" x14ac:dyDescent="0.2">
      <c r="A177" t="s">
        <v>388</v>
      </c>
      <c r="B177" s="26" t="s">
        <v>392</v>
      </c>
      <c r="C177" s="21" t="s">
        <v>411</v>
      </c>
      <c r="D177" s="1">
        <v>0.12903592814371267</v>
      </c>
      <c r="E177" s="18" t="s">
        <v>262</v>
      </c>
      <c r="G177" t="s">
        <v>269</v>
      </c>
      <c r="H177" t="s">
        <v>420</v>
      </c>
    </row>
    <row r="178" spans="1:8" x14ac:dyDescent="0.2">
      <c r="A178" t="s">
        <v>389</v>
      </c>
      <c r="B178" s="26" t="s">
        <v>392</v>
      </c>
      <c r="C178" s="21" t="s">
        <v>411</v>
      </c>
      <c r="D178" s="1">
        <v>0.88007684630738525</v>
      </c>
      <c r="E178" s="8" t="s">
        <v>265</v>
      </c>
      <c r="F178" s="33">
        <v>24.16</v>
      </c>
      <c r="G178" t="s">
        <v>269</v>
      </c>
      <c r="H178" t="s">
        <v>420</v>
      </c>
    </row>
    <row r="179" spans="1:8" x14ac:dyDescent="0.2">
      <c r="A179" t="s">
        <v>20</v>
      </c>
      <c r="B179" s="19" t="s">
        <v>342</v>
      </c>
      <c r="D179" s="1">
        <v>1.011671604785183</v>
      </c>
      <c r="E179" s="8" t="s">
        <v>265</v>
      </c>
      <c r="F179" s="34">
        <v>21</v>
      </c>
      <c r="G179" t="s">
        <v>269</v>
      </c>
      <c r="H179" t="s">
        <v>421</v>
      </c>
    </row>
    <row r="180" spans="1:8" x14ac:dyDescent="0.2">
      <c r="A180" t="s">
        <v>26</v>
      </c>
      <c r="B180" s="19" t="s">
        <v>342</v>
      </c>
      <c r="D180" s="1">
        <v>1.0075449760134114</v>
      </c>
      <c r="E180" s="8" t="s">
        <v>265</v>
      </c>
      <c r="F180" s="34">
        <v>23.5</v>
      </c>
      <c r="G180" t="s">
        <v>269</v>
      </c>
      <c r="H180" t="s">
        <v>421</v>
      </c>
    </row>
    <row r="181" spans="1:8" x14ac:dyDescent="0.2">
      <c r="A181" t="s">
        <v>270</v>
      </c>
      <c r="B181" s="19" t="s">
        <v>342</v>
      </c>
      <c r="D181" s="1">
        <v>0.73621913426943042</v>
      </c>
      <c r="E181" s="8" t="s">
        <v>265</v>
      </c>
      <c r="F181" s="34">
        <v>27.5</v>
      </c>
      <c r="G181" t="s">
        <v>269</v>
      </c>
      <c r="H181" t="s">
        <v>421</v>
      </c>
    </row>
    <row r="182" spans="1:8" x14ac:dyDescent="0.2">
      <c r="A182" t="s">
        <v>32</v>
      </c>
      <c r="B182" s="19" t="s">
        <v>342</v>
      </c>
      <c r="D182" s="1">
        <v>0.12341476166135154</v>
      </c>
      <c r="E182" s="8" t="s">
        <v>262</v>
      </c>
      <c r="F182" s="34"/>
      <c r="G182" t="s">
        <v>269</v>
      </c>
      <c r="H182" t="s">
        <v>421</v>
      </c>
    </row>
    <row r="183" spans="1:8" x14ac:dyDescent="0.2">
      <c r="A183" t="s">
        <v>271</v>
      </c>
      <c r="B183" s="19" t="s">
        <v>342</v>
      </c>
      <c r="D183" s="1">
        <v>0.79657108005658972</v>
      </c>
      <c r="E183" s="8" t="s">
        <v>265</v>
      </c>
      <c r="F183" s="34">
        <v>21</v>
      </c>
      <c r="G183" t="s">
        <v>269</v>
      </c>
      <c r="H183" t="s">
        <v>421</v>
      </c>
    </row>
    <row r="184" spans="1:8" x14ac:dyDescent="0.2">
      <c r="A184" t="s">
        <v>261</v>
      </c>
      <c r="B184" s="19" t="s">
        <v>342</v>
      </c>
      <c r="D184" s="1">
        <v>0.11619316131075129</v>
      </c>
      <c r="E184" t="s">
        <v>262</v>
      </c>
      <c r="F184" s="34"/>
      <c r="G184" t="s">
        <v>263</v>
      </c>
      <c r="H184" t="s">
        <v>421</v>
      </c>
    </row>
    <row r="185" spans="1:8" x14ac:dyDescent="0.2">
      <c r="A185" t="s">
        <v>264</v>
      </c>
      <c r="B185" s="19" t="s">
        <v>342</v>
      </c>
      <c r="D185" s="1">
        <v>1.6641947793215635</v>
      </c>
      <c r="E185" t="s">
        <v>265</v>
      </c>
      <c r="F185" s="34">
        <v>32</v>
      </c>
      <c r="G185" t="s">
        <v>263</v>
      </c>
      <c r="H185" t="s">
        <v>421</v>
      </c>
    </row>
    <row r="186" spans="1:8" x14ac:dyDescent="0.2">
      <c r="A186" t="s">
        <v>266</v>
      </c>
      <c r="B186" s="19" t="s">
        <v>342</v>
      </c>
      <c r="D186" s="1">
        <v>0.11877230429310852</v>
      </c>
      <c r="E186" t="s">
        <v>262</v>
      </c>
      <c r="F186" s="34"/>
      <c r="G186" t="s">
        <v>263</v>
      </c>
      <c r="H186" t="s">
        <v>421</v>
      </c>
    </row>
    <row r="187" spans="1:8" x14ac:dyDescent="0.2">
      <c r="A187" t="s">
        <v>267</v>
      </c>
      <c r="B187" s="19" t="s">
        <v>342</v>
      </c>
      <c r="D187" s="1">
        <v>0.18892499341322527</v>
      </c>
      <c r="E187" t="s">
        <v>262</v>
      </c>
      <c r="F187" s="34"/>
      <c r="G187" t="s">
        <v>263</v>
      </c>
      <c r="H187" t="s">
        <v>421</v>
      </c>
    </row>
    <row r="188" spans="1:8" x14ac:dyDescent="0.2">
      <c r="A188" t="s">
        <v>268</v>
      </c>
      <c r="B188" s="19" t="s">
        <v>342</v>
      </c>
      <c r="D188" s="1">
        <v>2.1712542896529956</v>
      </c>
      <c r="E188" t="s">
        <v>265</v>
      </c>
      <c r="F188" s="34">
        <v>20</v>
      </c>
      <c r="G188" t="s">
        <v>263</v>
      </c>
      <c r="H188" t="s">
        <v>421</v>
      </c>
    </row>
    <row r="189" spans="1:8" x14ac:dyDescent="0.2">
      <c r="A189" t="s">
        <v>272</v>
      </c>
      <c r="B189" s="19" t="s">
        <v>407</v>
      </c>
      <c r="C189" s="19" t="s">
        <v>411</v>
      </c>
      <c r="D189" s="1">
        <v>1.7553193378428984</v>
      </c>
      <c r="E189" t="s">
        <v>262</v>
      </c>
      <c r="G189" t="s">
        <v>263</v>
      </c>
      <c r="H189" t="s">
        <v>422</v>
      </c>
    </row>
    <row r="190" spans="1:8" x14ac:dyDescent="0.2">
      <c r="A190" t="s">
        <v>273</v>
      </c>
      <c r="B190" s="19" t="s">
        <v>407</v>
      </c>
      <c r="C190" s="19" t="s">
        <v>411</v>
      </c>
      <c r="D190" s="1">
        <v>1.3889544219819348</v>
      </c>
      <c r="E190" t="s">
        <v>265</v>
      </c>
      <c r="F190" s="32">
        <v>23.77</v>
      </c>
      <c r="G190" t="s">
        <v>263</v>
      </c>
      <c r="H190" t="s">
        <v>422</v>
      </c>
    </row>
    <row r="191" spans="1:8" x14ac:dyDescent="0.2">
      <c r="A191" t="s">
        <v>274</v>
      </c>
      <c r="B191" s="19" t="s">
        <v>407</v>
      </c>
      <c r="C191" s="19" t="s">
        <v>411</v>
      </c>
      <c r="D191" s="1">
        <v>1.8427184578541129</v>
      </c>
      <c r="E191" t="s">
        <v>265</v>
      </c>
      <c r="F191" s="32">
        <v>26.13</v>
      </c>
      <c r="G191" t="s">
        <v>263</v>
      </c>
      <c r="H191" t="s">
        <v>422</v>
      </c>
    </row>
    <row r="192" spans="1:8" x14ac:dyDescent="0.2">
      <c r="A192" t="s">
        <v>275</v>
      </c>
      <c r="B192" s="19" t="s">
        <v>407</v>
      </c>
      <c r="C192" s="19" t="s">
        <v>411</v>
      </c>
      <c r="D192" s="1">
        <v>0.54900822792066895</v>
      </c>
      <c r="E192" t="s">
        <v>265</v>
      </c>
      <c r="F192" s="32">
        <v>34.53</v>
      </c>
      <c r="G192" t="s">
        <v>263</v>
      </c>
      <c r="H192" t="s">
        <v>422</v>
      </c>
    </row>
    <row r="193" spans="1:8" x14ac:dyDescent="0.2">
      <c r="A193" t="s">
        <v>276</v>
      </c>
      <c r="B193" s="19" t="s">
        <v>407</v>
      </c>
      <c r="C193" s="19" t="s">
        <v>411</v>
      </c>
      <c r="D193" s="1">
        <v>1.6511517820155786</v>
      </c>
      <c r="E193" t="s">
        <v>262</v>
      </c>
      <c r="G193" t="s">
        <v>263</v>
      </c>
      <c r="H193" t="s">
        <v>422</v>
      </c>
    </row>
    <row r="194" spans="1:8" x14ac:dyDescent="0.2">
      <c r="A194" t="s">
        <v>277</v>
      </c>
      <c r="B194" s="19" t="s">
        <v>407</v>
      </c>
      <c r="C194" s="19" t="s">
        <v>411</v>
      </c>
      <c r="D194" s="1">
        <v>2.4453658783965579</v>
      </c>
      <c r="E194" t="s">
        <v>265</v>
      </c>
      <c r="F194" s="32">
        <v>27.35</v>
      </c>
      <c r="G194" t="s">
        <v>263</v>
      </c>
      <c r="H194" t="s">
        <v>422</v>
      </c>
    </row>
    <row r="195" spans="1:8" x14ac:dyDescent="0.2">
      <c r="A195" t="s">
        <v>278</v>
      </c>
      <c r="B195" s="19" t="s">
        <v>407</v>
      </c>
      <c r="C195" s="19" t="s">
        <v>411</v>
      </c>
      <c r="D195" s="1">
        <v>1.5297076559534839</v>
      </c>
      <c r="E195" t="s">
        <v>265</v>
      </c>
      <c r="F195" s="32">
        <v>25.73</v>
      </c>
      <c r="G195" t="s">
        <v>263</v>
      </c>
      <c r="H195" t="s">
        <v>422</v>
      </c>
    </row>
    <row r="196" spans="1:8" x14ac:dyDescent="0.2">
      <c r="A196" t="s">
        <v>279</v>
      </c>
      <c r="B196" s="19" t="s">
        <v>407</v>
      </c>
      <c r="C196" s="19" t="s">
        <v>411</v>
      </c>
      <c r="D196" s="1">
        <v>0.58915084699558729</v>
      </c>
      <c r="E196" t="s">
        <v>262</v>
      </c>
      <c r="G196" t="s">
        <v>263</v>
      </c>
      <c r="H196" t="s">
        <v>422</v>
      </c>
    </row>
    <row r="197" spans="1:8" x14ac:dyDescent="0.2">
      <c r="A197" t="s">
        <v>280</v>
      </c>
      <c r="B197" s="19" t="s">
        <v>407</v>
      </c>
      <c r="C197" s="19" t="s">
        <v>411</v>
      </c>
      <c r="D197" s="1">
        <v>1.505317203857331</v>
      </c>
      <c r="E197" t="s">
        <v>265</v>
      </c>
      <c r="F197" s="32">
        <v>32.299999999999997</v>
      </c>
      <c r="G197" t="s">
        <v>263</v>
      </c>
      <c r="H197" t="s">
        <v>422</v>
      </c>
    </row>
    <row r="198" spans="1:8" x14ac:dyDescent="0.2">
      <c r="A198" t="s">
        <v>281</v>
      </c>
      <c r="B198" s="19" t="s">
        <v>407</v>
      </c>
      <c r="C198" s="19" t="s">
        <v>411</v>
      </c>
      <c r="D198" s="1">
        <v>1.0342765977503778</v>
      </c>
      <c r="E198" t="s">
        <v>265</v>
      </c>
      <c r="F198" s="32">
        <v>38.17</v>
      </c>
      <c r="G198" t="s">
        <v>263</v>
      </c>
      <c r="H198" t="s">
        <v>422</v>
      </c>
    </row>
    <row r="199" spans="1:8" x14ac:dyDescent="0.2">
      <c r="A199" t="s">
        <v>282</v>
      </c>
      <c r="B199" s="19" t="s">
        <v>407</v>
      </c>
      <c r="C199" s="19" t="s">
        <v>411</v>
      </c>
      <c r="D199" s="1">
        <v>0.32746162138061335</v>
      </c>
      <c r="E199" t="s">
        <v>265</v>
      </c>
      <c r="F199" s="32">
        <v>35.520000000000003</v>
      </c>
      <c r="G199" t="s">
        <v>263</v>
      </c>
      <c r="H199" t="s">
        <v>422</v>
      </c>
    </row>
    <row r="200" spans="1:8" x14ac:dyDescent="0.2">
      <c r="A200" t="s">
        <v>283</v>
      </c>
      <c r="B200" s="19" t="s">
        <v>407</v>
      </c>
      <c r="C200" s="19" t="s">
        <v>411</v>
      </c>
      <c r="D200" s="1">
        <v>1.4514549554783267</v>
      </c>
      <c r="E200" t="s">
        <v>265</v>
      </c>
      <c r="F200" s="32">
        <v>24.59</v>
      </c>
      <c r="G200" t="s">
        <v>263</v>
      </c>
      <c r="H200" t="s">
        <v>422</v>
      </c>
    </row>
    <row r="201" spans="1:8" x14ac:dyDescent="0.2">
      <c r="A201" t="s">
        <v>284</v>
      </c>
      <c r="B201" s="19" t="s">
        <v>407</v>
      </c>
      <c r="C201" s="19" t="s">
        <v>411</v>
      </c>
      <c r="D201" s="1">
        <v>1.6369240182928229</v>
      </c>
      <c r="E201" t="s">
        <v>265</v>
      </c>
      <c r="F201" s="32">
        <v>27.44</v>
      </c>
      <c r="G201" t="s">
        <v>263</v>
      </c>
      <c r="H201" t="s">
        <v>422</v>
      </c>
    </row>
    <row r="202" spans="1:8" x14ac:dyDescent="0.2">
      <c r="A202" t="s">
        <v>285</v>
      </c>
      <c r="B202" s="19" t="s">
        <v>407</v>
      </c>
      <c r="C202" s="19" t="s">
        <v>411</v>
      </c>
      <c r="D202" s="1">
        <v>2.54191141794383</v>
      </c>
      <c r="E202" t="s">
        <v>265</v>
      </c>
      <c r="F202" s="32">
        <v>35.950000000000003</v>
      </c>
      <c r="G202" t="s">
        <v>263</v>
      </c>
      <c r="H202" t="s">
        <v>422</v>
      </c>
    </row>
    <row r="203" spans="1:8" x14ac:dyDescent="0.2">
      <c r="A203" t="s">
        <v>286</v>
      </c>
      <c r="B203" s="19" t="s">
        <v>407</v>
      </c>
      <c r="C203" s="19" t="s">
        <v>411</v>
      </c>
      <c r="D203" s="1">
        <v>1.4357027884995612</v>
      </c>
      <c r="E203" t="s">
        <v>265</v>
      </c>
      <c r="F203" s="32">
        <v>23.68</v>
      </c>
      <c r="G203" t="s">
        <v>263</v>
      </c>
      <c r="H203" t="s">
        <v>422</v>
      </c>
    </row>
    <row r="204" spans="1:8" x14ac:dyDescent="0.2">
      <c r="A204" t="s">
        <v>287</v>
      </c>
      <c r="B204" s="19" t="s">
        <v>407</v>
      </c>
      <c r="C204" s="19" t="s">
        <v>411</v>
      </c>
      <c r="D204" s="1">
        <v>0.98600382797674202</v>
      </c>
      <c r="E204" t="s">
        <v>265</v>
      </c>
      <c r="F204" s="32">
        <v>23.91</v>
      </c>
      <c r="G204" t="s">
        <v>263</v>
      </c>
      <c r="H204" t="s">
        <v>422</v>
      </c>
    </row>
    <row r="205" spans="1:8" x14ac:dyDescent="0.2">
      <c r="A205" t="s">
        <v>288</v>
      </c>
      <c r="B205" s="19" t="s">
        <v>407</v>
      </c>
      <c r="C205" s="19" t="s">
        <v>411</v>
      </c>
      <c r="D205" s="1">
        <v>2.1770709053388759</v>
      </c>
      <c r="E205" t="s">
        <v>265</v>
      </c>
      <c r="F205" s="32">
        <v>21.24</v>
      </c>
      <c r="G205" t="s">
        <v>263</v>
      </c>
      <c r="H205" t="s">
        <v>422</v>
      </c>
    </row>
    <row r="206" spans="1:8" x14ac:dyDescent="0.2">
      <c r="A206" t="s">
        <v>289</v>
      </c>
      <c r="B206" s="19" t="s">
        <v>407</v>
      </c>
      <c r="C206" s="19" t="s">
        <v>411</v>
      </c>
      <c r="D206" s="1">
        <v>1.7441403806321616</v>
      </c>
      <c r="E206" t="s">
        <v>265</v>
      </c>
      <c r="F206" s="32">
        <v>25.61</v>
      </c>
      <c r="G206" t="s">
        <v>263</v>
      </c>
      <c r="H206" t="s">
        <v>422</v>
      </c>
    </row>
    <row r="207" spans="1:8" x14ac:dyDescent="0.2">
      <c r="A207" t="s">
        <v>290</v>
      </c>
      <c r="B207" s="19" t="s">
        <v>407</v>
      </c>
      <c r="C207" s="19" t="s">
        <v>411</v>
      </c>
      <c r="D207" s="1">
        <v>2.0871311132343124</v>
      </c>
      <c r="E207" t="s">
        <v>265</v>
      </c>
      <c r="F207" s="32">
        <v>31.17</v>
      </c>
      <c r="G207" t="s">
        <v>263</v>
      </c>
      <c r="H207" t="s">
        <v>422</v>
      </c>
    </row>
    <row r="208" spans="1:8" x14ac:dyDescent="0.2">
      <c r="A208" t="s">
        <v>291</v>
      </c>
      <c r="B208" s="19" t="s">
        <v>407</v>
      </c>
      <c r="C208" s="19" t="s">
        <v>411</v>
      </c>
      <c r="D208" s="1">
        <v>1.6054196843352919</v>
      </c>
      <c r="E208" t="s">
        <v>265</v>
      </c>
      <c r="F208" s="32">
        <v>40</v>
      </c>
      <c r="G208" t="s">
        <v>263</v>
      </c>
      <c r="H208" t="s">
        <v>422</v>
      </c>
    </row>
    <row r="209" spans="1:8" x14ac:dyDescent="0.2">
      <c r="A209" t="s">
        <v>292</v>
      </c>
      <c r="B209" s="19" t="s">
        <v>407</v>
      </c>
      <c r="C209" s="19" t="s">
        <v>411</v>
      </c>
      <c r="D209" s="1">
        <v>0.67858250468148151</v>
      </c>
      <c r="E209" t="s">
        <v>265</v>
      </c>
      <c r="F209" s="32">
        <v>35.729999999999997</v>
      </c>
      <c r="G209" t="s">
        <v>263</v>
      </c>
      <c r="H209" t="s">
        <v>422</v>
      </c>
    </row>
    <row r="210" spans="1:8" x14ac:dyDescent="0.2">
      <c r="A210" t="s">
        <v>293</v>
      </c>
      <c r="B210" s="19" t="s">
        <v>407</v>
      </c>
      <c r="C210" s="19" t="s">
        <v>411</v>
      </c>
      <c r="D210" s="1">
        <v>0.4666904520961529</v>
      </c>
      <c r="E210" t="s">
        <v>265</v>
      </c>
      <c r="F210" s="32">
        <v>33.119999999999997</v>
      </c>
      <c r="G210" t="s">
        <v>263</v>
      </c>
      <c r="H210" t="s">
        <v>422</v>
      </c>
    </row>
    <row r="211" spans="1:8" x14ac:dyDescent="0.2">
      <c r="A211" t="s">
        <v>294</v>
      </c>
      <c r="B211" s="19" t="s">
        <v>407</v>
      </c>
      <c r="C211" s="19" t="s">
        <v>411</v>
      </c>
      <c r="D211" s="1">
        <v>0.99311770983811987</v>
      </c>
      <c r="E211" t="s">
        <v>265</v>
      </c>
      <c r="F211" s="32">
        <v>37.380000000000003</v>
      </c>
      <c r="G211" t="s">
        <v>263</v>
      </c>
      <c r="H211" t="s">
        <v>422</v>
      </c>
    </row>
    <row r="212" spans="1:8" x14ac:dyDescent="0.2">
      <c r="A212" t="s">
        <v>295</v>
      </c>
      <c r="B212" s="19" t="s">
        <v>407</v>
      </c>
      <c r="C212" s="19" t="s">
        <v>411</v>
      </c>
      <c r="D212" s="1">
        <v>1.6958676108585256</v>
      </c>
      <c r="E212" t="s">
        <v>265</v>
      </c>
      <c r="F212" s="32">
        <v>24.97</v>
      </c>
      <c r="G212" t="s">
        <v>263</v>
      </c>
      <c r="H212" t="s">
        <v>422</v>
      </c>
    </row>
    <row r="213" spans="1:8" x14ac:dyDescent="0.2">
      <c r="A213" t="s">
        <v>296</v>
      </c>
      <c r="B213" s="19" t="s">
        <v>407</v>
      </c>
      <c r="C213" s="19" t="s">
        <v>411</v>
      </c>
      <c r="D213" s="1">
        <v>1.0876307117107122</v>
      </c>
      <c r="E213" t="s">
        <v>265</v>
      </c>
      <c r="F213" s="32">
        <v>31.44</v>
      </c>
      <c r="G213" t="s">
        <v>263</v>
      </c>
      <c r="H213" t="s">
        <v>422</v>
      </c>
    </row>
    <row r="214" spans="1:8" x14ac:dyDescent="0.2">
      <c r="A214" t="s">
        <v>297</v>
      </c>
      <c r="B214" s="19" t="s">
        <v>407</v>
      </c>
      <c r="C214" s="19" t="s">
        <v>411</v>
      </c>
      <c r="D214" s="1">
        <v>1.3274701573228826</v>
      </c>
      <c r="E214" t="s">
        <v>265</v>
      </c>
      <c r="F214" s="32">
        <v>26.37</v>
      </c>
      <c r="G214" t="s">
        <v>263</v>
      </c>
      <c r="H214" t="s">
        <v>422</v>
      </c>
    </row>
    <row r="215" spans="1:8" x14ac:dyDescent="0.2">
      <c r="A215" t="s">
        <v>298</v>
      </c>
      <c r="B215" s="19" t="s">
        <v>407</v>
      </c>
      <c r="C215" s="19" t="s">
        <v>411</v>
      </c>
      <c r="D215" s="1">
        <v>1.5673096029350528</v>
      </c>
      <c r="E215" t="s">
        <v>265</v>
      </c>
      <c r="F215" s="32">
        <v>21.93</v>
      </c>
      <c r="G215" t="s">
        <v>263</v>
      </c>
      <c r="H215" t="s">
        <v>422</v>
      </c>
    </row>
    <row r="216" spans="1:8" x14ac:dyDescent="0.2">
      <c r="A216" t="s">
        <v>299</v>
      </c>
      <c r="B216" s="19" t="s">
        <v>407</v>
      </c>
      <c r="C216" s="19" t="s">
        <v>411</v>
      </c>
      <c r="D216" s="1">
        <v>1.6404809592235117</v>
      </c>
      <c r="E216" t="s">
        <v>265</v>
      </c>
      <c r="F216" s="32">
        <v>22.79</v>
      </c>
      <c r="G216" t="s">
        <v>263</v>
      </c>
      <c r="H216" t="s">
        <v>422</v>
      </c>
    </row>
    <row r="217" spans="1:8" x14ac:dyDescent="0.2">
      <c r="A217" t="s">
        <v>300</v>
      </c>
      <c r="B217" s="19" t="s">
        <v>407</v>
      </c>
      <c r="C217" s="19" t="s">
        <v>411</v>
      </c>
      <c r="D217" s="1">
        <v>2.6303268067923846</v>
      </c>
      <c r="E217" t="s">
        <v>265</v>
      </c>
      <c r="F217" s="32">
        <v>29.76</v>
      </c>
      <c r="G217" t="s">
        <v>263</v>
      </c>
      <c r="H217" t="s">
        <v>422</v>
      </c>
    </row>
    <row r="218" spans="1:8" x14ac:dyDescent="0.2">
      <c r="A218" t="s">
        <v>301</v>
      </c>
      <c r="B218" s="19" t="s">
        <v>407</v>
      </c>
      <c r="C218" s="19" t="s">
        <v>411</v>
      </c>
      <c r="D218" s="1">
        <v>1.6719852931810426</v>
      </c>
      <c r="E218" t="s">
        <v>265</v>
      </c>
      <c r="F218" s="32">
        <v>25.2</v>
      </c>
      <c r="G218" t="s">
        <v>263</v>
      </c>
      <c r="H218" t="s">
        <v>422</v>
      </c>
    </row>
    <row r="219" spans="1:8" x14ac:dyDescent="0.2">
      <c r="A219" t="s">
        <v>302</v>
      </c>
      <c r="B219" s="19" t="s">
        <v>407</v>
      </c>
      <c r="C219" s="19" t="s">
        <v>411</v>
      </c>
      <c r="D219" s="1">
        <v>1.9778822132202938</v>
      </c>
      <c r="E219" t="s">
        <v>265</v>
      </c>
      <c r="F219" s="32">
        <v>26.04</v>
      </c>
      <c r="G219" t="s">
        <v>263</v>
      </c>
      <c r="H219" t="s">
        <v>422</v>
      </c>
    </row>
    <row r="220" spans="1:8" x14ac:dyDescent="0.2">
      <c r="A220" t="s">
        <v>303</v>
      </c>
      <c r="B220" s="19" t="s">
        <v>407</v>
      </c>
      <c r="C220" s="19" t="s">
        <v>411</v>
      </c>
      <c r="D220" s="1">
        <v>1.3660883731417914</v>
      </c>
      <c r="E220" t="s">
        <v>265</v>
      </c>
      <c r="F220" s="32">
        <v>27.04</v>
      </c>
      <c r="G220" t="s">
        <v>263</v>
      </c>
      <c r="H220" t="s">
        <v>422</v>
      </c>
    </row>
    <row r="221" spans="1:8" x14ac:dyDescent="0.2">
      <c r="A221" t="s">
        <v>304</v>
      </c>
      <c r="B221" s="19" t="s">
        <v>407</v>
      </c>
      <c r="C221" s="19" t="s">
        <v>411</v>
      </c>
      <c r="D221" s="1">
        <v>1.6501355131782389</v>
      </c>
      <c r="E221" t="s">
        <v>265</v>
      </c>
      <c r="F221" s="32">
        <v>30.56</v>
      </c>
      <c r="G221" t="s">
        <v>263</v>
      </c>
      <c r="H221" t="s">
        <v>422</v>
      </c>
    </row>
    <row r="222" spans="1:8" x14ac:dyDescent="0.2">
      <c r="A222" t="s">
        <v>305</v>
      </c>
      <c r="B222" s="19" t="s">
        <v>407</v>
      </c>
      <c r="C222" s="19" t="s">
        <v>411</v>
      </c>
      <c r="D222" s="1">
        <v>2.3345925751265302</v>
      </c>
      <c r="E222" t="s">
        <v>265</v>
      </c>
      <c r="F222" s="32">
        <v>28.87</v>
      </c>
      <c r="G222" t="s">
        <v>263</v>
      </c>
      <c r="H222" t="s">
        <v>422</v>
      </c>
    </row>
    <row r="223" spans="1:8" x14ac:dyDescent="0.2">
      <c r="A223" t="s">
        <v>306</v>
      </c>
      <c r="B223" s="19" t="s">
        <v>407</v>
      </c>
      <c r="C223" s="19" t="s">
        <v>411</v>
      </c>
      <c r="D223" s="1">
        <v>1.6420053624795212</v>
      </c>
      <c r="E223" t="s">
        <v>265</v>
      </c>
      <c r="F223" s="32">
        <v>34.08</v>
      </c>
      <c r="G223" t="s">
        <v>263</v>
      </c>
      <c r="H223" t="s">
        <v>422</v>
      </c>
    </row>
    <row r="224" spans="1:8" x14ac:dyDescent="0.2">
      <c r="A224" t="s">
        <v>307</v>
      </c>
      <c r="B224" s="19" t="s">
        <v>407</v>
      </c>
      <c r="C224" s="19" t="s">
        <v>411</v>
      </c>
      <c r="D224" s="1">
        <v>1.9656869871722171</v>
      </c>
      <c r="E224" t="s">
        <v>265</v>
      </c>
      <c r="F224" s="32">
        <v>22.09</v>
      </c>
      <c r="G224" t="s">
        <v>263</v>
      </c>
      <c r="H224" t="s">
        <v>422</v>
      </c>
    </row>
    <row r="225" spans="1:8" x14ac:dyDescent="0.2">
      <c r="A225" t="s">
        <v>308</v>
      </c>
      <c r="B225" s="19" t="s">
        <v>407</v>
      </c>
      <c r="C225" s="19" t="s">
        <v>411</v>
      </c>
      <c r="D225" s="1">
        <v>1.7314370201654155</v>
      </c>
      <c r="E225" t="s">
        <v>265</v>
      </c>
      <c r="F225" s="32">
        <v>29.49</v>
      </c>
      <c r="G225" t="s">
        <v>263</v>
      </c>
      <c r="H225" t="s">
        <v>422</v>
      </c>
    </row>
    <row r="226" spans="1:8" x14ac:dyDescent="0.2">
      <c r="A226" t="s">
        <v>309</v>
      </c>
      <c r="B226" s="19" t="s">
        <v>407</v>
      </c>
      <c r="C226" s="19" t="s">
        <v>411</v>
      </c>
      <c r="D226" s="1">
        <v>2.4570529700259649</v>
      </c>
      <c r="E226" t="s">
        <v>265</v>
      </c>
      <c r="F226" s="32">
        <v>24.21</v>
      </c>
      <c r="G226" t="s">
        <v>263</v>
      </c>
      <c r="H226" t="s">
        <v>422</v>
      </c>
    </row>
    <row r="227" spans="1:8" x14ac:dyDescent="0.2">
      <c r="A227" t="s">
        <v>326</v>
      </c>
      <c r="B227" s="19" t="s">
        <v>407</v>
      </c>
      <c r="C227" s="19" t="s">
        <v>411</v>
      </c>
      <c r="D227" s="1">
        <v>0.2004280167131503</v>
      </c>
      <c r="E227" t="s">
        <v>262</v>
      </c>
      <c r="G227" t="s">
        <v>263</v>
      </c>
      <c r="H227" t="s">
        <v>422</v>
      </c>
    </row>
    <row r="228" spans="1:8" x14ac:dyDescent="0.2">
      <c r="A228" t="s">
        <v>327</v>
      </c>
      <c r="B228" s="19" t="s">
        <v>407</v>
      </c>
      <c r="C228" s="19" t="s">
        <v>411</v>
      </c>
      <c r="D228" s="1">
        <v>0.16231793531291139</v>
      </c>
      <c r="E228" t="s">
        <v>262</v>
      </c>
      <c r="G228" t="s">
        <v>263</v>
      </c>
      <c r="H228" t="s">
        <v>422</v>
      </c>
    </row>
    <row r="229" spans="1:8" x14ac:dyDescent="0.2">
      <c r="A229" t="s">
        <v>310</v>
      </c>
      <c r="B229" s="19" t="s">
        <v>407</v>
      </c>
      <c r="C229" s="19" t="s">
        <v>411</v>
      </c>
      <c r="D229" s="1">
        <v>2.2494807579388185</v>
      </c>
      <c r="E229" t="s">
        <v>265</v>
      </c>
      <c r="F229" s="32">
        <v>26.9</v>
      </c>
      <c r="G229" t="s">
        <v>263</v>
      </c>
      <c r="H229" t="s">
        <v>422</v>
      </c>
    </row>
    <row r="230" spans="1:8" x14ac:dyDescent="0.2">
      <c r="A230" t="s">
        <v>311</v>
      </c>
      <c r="B230" s="19" t="s">
        <v>407</v>
      </c>
      <c r="C230" s="19" t="s">
        <v>411</v>
      </c>
      <c r="D230" s="1">
        <v>1.2096113227657628</v>
      </c>
      <c r="E230" t="s">
        <v>265</v>
      </c>
      <c r="F230" s="32">
        <v>26.29</v>
      </c>
      <c r="G230" t="s">
        <v>263</v>
      </c>
      <c r="H230" t="s">
        <v>422</v>
      </c>
    </row>
    <row r="231" spans="1:8" x14ac:dyDescent="0.2">
      <c r="A231" t="s">
        <v>312</v>
      </c>
      <c r="B231" s="19" t="s">
        <v>407</v>
      </c>
      <c r="C231" s="19" t="s">
        <v>412</v>
      </c>
      <c r="D231" s="1">
        <v>7.3726068665578126E-2</v>
      </c>
      <c r="E231" t="s">
        <v>262</v>
      </c>
      <c r="G231" t="s">
        <v>263</v>
      </c>
      <c r="H231" t="s">
        <v>422</v>
      </c>
    </row>
    <row r="232" spans="1:8" x14ac:dyDescent="0.2">
      <c r="A232" t="s">
        <v>313</v>
      </c>
      <c r="B232" s="19" t="s">
        <v>407</v>
      </c>
      <c r="C232" s="19" t="s">
        <v>412</v>
      </c>
      <c r="D232" s="1">
        <v>0.1439263136358846</v>
      </c>
      <c r="E232" t="s">
        <v>262</v>
      </c>
      <c r="G232" t="s">
        <v>263</v>
      </c>
      <c r="H232" t="s">
        <v>422</v>
      </c>
    </row>
    <row r="233" spans="1:8" x14ac:dyDescent="0.2">
      <c r="A233" t="s">
        <v>314</v>
      </c>
      <c r="B233" s="19" t="s">
        <v>407</v>
      </c>
      <c r="C233" s="19" t="s">
        <v>412</v>
      </c>
      <c r="D233" s="1">
        <v>0.11811073967906222</v>
      </c>
      <c r="E233" t="s">
        <v>262</v>
      </c>
      <c r="G233" t="s">
        <v>263</v>
      </c>
      <c r="H233" t="s">
        <v>422</v>
      </c>
    </row>
    <row r="234" spans="1:8" x14ac:dyDescent="0.2">
      <c r="A234" t="s">
        <v>315</v>
      </c>
      <c r="B234" s="19" t="s">
        <v>407</v>
      </c>
      <c r="C234" s="19" t="s">
        <v>412</v>
      </c>
      <c r="D234" s="1">
        <v>0.17517674526782748</v>
      </c>
      <c r="E234" t="s">
        <v>262</v>
      </c>
      <c r="G234" t="s">
        <v>263</v>
      </c>
      <c r="H234" t="s">
        <v>422</v>
      </c>
    </row>
    <row r="235" spans="1:8" x14ac:dyDescent="0.2">
      <c r="A235" t="s">
        <v>316</v>
      </c>
      <c r="B235" s="19" t="s">
        <v>407</v>
      </c>
      <c r="C235" s="19" t="s">
        <v>412</v>
      </c>
      <c r="D235" s="1">
        <v>0.20280393844969002</v>
      </c>
      <c r="E235" t="s">
        <v>262</v>
      </c>
      <c r="G235" t="s">
        <v>263</v>
      </c>
      <c r="H235" t="s">
        <v>422</v>
      </c>
    </row>
    <row r="236" spans="1:8" x14ac:dyDescent="0.2">
      <c r="A236" t="s">
        <v>317</v>
      </c>
      <c r="B236" s="19" t="s">
        <v>407</v>
      </c>
      <c r="C236" s="19" t="s">
        <v>412</v>
      </c>
      <c r="D236" s="1">
        <v>0.26621061132609586</v>
      </c>
      <c r="E236" t="s">
        <v>262</v>
      </c>
      <c r="G236" t="s">
        <v>263</v>
      </c>
      <c r="H236" t="s">
        <v>422</v>
      </c>
    </row>
    <row r="237" spans="1:8" x14ac:dyDescent="0.2">
      <c r="A237" t="s">
        <v>318</v>
      </c>
      <c r="B237" s="19" t="s">
        <v>407</v>
      </c>
      <c r="C237" s="19" t="s">
        <v>412</v>
      </c>
      <c r="D237" s="1">
        <v>4.0664017808595077E-2</v>
      </c>
      <c r="E237" t="s">
        <v>262</v>
      </c>
      <c r="G237" t="s">
        <v>263</v>
      </c>
      <c r="H237" t="s">
        <v>422</v>
      </c>
    </row>
    <row r="238" spans="1:8" x14ac:dyDescent="0.2">
      <c r="A238" t="s">
        <v>319</v>
      </c>
      <c r="B238" s="19" t="s">
        <v>407</v>
      </c>
      <c r="C238" s="19" t="s">
        <v>412</v>
      </c>
      <c r="D238" s="1">
        <v>1.6783677972449058</v>
      </c>
      <c r="E238" t="s">
        <v>393</v>
      </c>
      <c r="G238" t="s">
        <v>263</v>
      </c>
      <c r="H238" t="s">
        <v>422</v>
      </c>
    </row>
    <row r="239" spans="1:8" x14ac:dyDescent="0.2">
      <c r="A239" t="s">
        <v>320</v>
      </c>
      <c r="B239" s="19" t="s">
        <v>407</v>
      </c>
      <c r="C239" s="19" t="s">
        <v>412</v>
      </c>
      <c r="D239" s="1">
        <v>0.1421146944108444</v>
      </c>
      <c r="E239" t="s">
        <v>262</v>
      </c>
      <c r="G239" t="s">
        <v>263</v>
      </c>
      <c r="H239" t="s">
        <v>422</v>
      </c>
    </row>
    <row r="240" spans="1:8" x14ac:dyDescent="0.2">
      <c r="A240" t="s">
        <v>321</v>
      </c>
      <c r="B240" s="19" t="s">
        <v>407</v>
      </c>
      <c r="C240" s="19" t="s">
        <v>412</v>
      </c>
      <c r="D240" s="1">
        <v>0.17517674526782748</v>
      </c>
      <c r="E240" t="s">
        <v>262</v>
      </c>
      <c r="G240" t="s">
        <v>263</v>
      </c>
      <c r="H240" t="s">
        <v>422</v>
      </c>
    </row>
    <row r="241" spans="1:8" x14ac:dyDescent="0.2">
      <c r="A241" t="s">
        <v>322</v>
      </c>
      <c r="B241" s="19" t="s">
        <v>407</v>
      </c>
      <c r="C241" s="19" t="s">
        <v>412</v>
      </c>
      <c r="D241" s="1">
        <v>8.5501593628339201E-2</v>
      </c>
      <c r="E241" t="s">
        <v>262</v>
      </c>
      <c r="G241" t="s">
        <v>263</v>
      </c>
      <c r="H241" t="s">
        <v>422</v>
      </c>
    </row>
    <row r="242" spans="1:8" x14ac:dyDescent="0.2">
      <c r="A242" t="s">
        <v>323</v>
      </c>
      <c r="B242" s="19" t="s">
        <v>407</v>
      </c>
      <c r="C242" s="19" t="s">
        <v>412</v>
      </c>
      <c r="D242" s="1">
        <v>5.9686019671516835E-2</v>
      </c>
      <c r="E242" t="s">
        <v>262</v>
      </c>
      <c r="G242" t="s">
        <v>263</v>
      </c>
      <c r="H242" t="s">
        <v>422</v>
      </c>
    </row>
    <row r="243" spans="1:8" x14ac:dyDescent="0.2">
      <c r="A243" t="s">
        <v>324</v>
      </c>
      <c r="B243" s="19" t="s">
        <v>407</v>
      </c>
      <c r="C243" s="19" t="s">
        <v>412</v>
      </c>
      <c r="D243" s="1">
        <v>0.14347340882962453</v>
      </c>
      <c r="E243" t="s">
        <v>262</v>
      </c>
      <c r="G243" t="s">
        <v>263</v>
      </c>
      <c r="H243" t="s">
        <v>422</v>
      </c>
    </row>
    <row r="244" spans="1:8" x14ac:dyDescent="0.2">
      <c r="A244" t="s">
        <v>325</v>
      </c>
      <c r="B244" s="19" t="s">
        <v>407</v>
      </c>
      <c r="C244" s="19" t="s">
        <v>412</v>
      </c>
      <c r="D244" s="1">
        <v>0.16702445875514671</v>
      </c>
      <c r="E244" t="s">
        <v>262</v>
      </c>
      <c r="G244" t="s">
        <v>263</v>
      </c>
      <c r="H244" t="s">
        <v>422</v>
      </c>
    </row>
    <row r="245" spans="1:8" x14ac:dyDescent="0.2">
      <c r="A245" t="s">
        <v>328</v>
      </c>
      <c r="B245" s="19" t="s">
        <v>408</v>
      </c>
      <c r="D245" s="1">
        <v>1.0208627704096955</v>
      </c>
      <c r="E245" t="s">
        <v>265</v>
      </c>
      <c r="F245" s="32">
        <v>30.48</v>
      </c>
      <c r="G245" t="s">
        <v>263</v>
      </c>
      <c r="H245" t="s">
        <v>423</v>
      </c>
    </row>
    <row r="246" spans="1:8" x14ac:dyDescent="0.2">
      <c r="A246" t="s">
        <v>329</v>
      </c>
      <c r="B246" s="19" t="s">
        <v>408</v>
      </c>
      <c r="D246" s="1">
        <v>2.75718651576334</v>
      </c>
      <c r="E246" t="s">
        <v>265</v>
      </c>
      <c r="F246" s="32">
        <v>33.22</v>
      </c>
      <c r="G246" t="s">
        <v>263</v>
      </c>
      <c r="H246" t="s">
        <v>423</v>
      </c>
    </row>
    <row r="247" spans="1:8" x14ac:dyDescent="0.2">
      <c r="A247" t="s">
        <v>330</v>
      </c>
      <c r="B247" s="19" t="s">
        <v>408</v>
      </c>
      <c r="D247" s="1">
        <v>0.30652890871952598</v>
      </c>
      <c r="E247" t="s">
        <v>265</v>
      </c>
      <c r="F247" s="32">
        <v>29.76</v>
      </c>
      <c r="G247" t="s">
        <v>263</v>
      </c>
      <c r="H247" t="s">
        <v>423</v>
      </c>
    </row>
    <row r="248" spans="1:8" x14ac:dyDescent="0.2">
      <c r="A248" t="s">
        <v>331</v>
      </c>
      <c r="B248" s="19" t="s">
        <v>408</v>
      </c>
      <c r="D248" s="1">
        <v>2.2160084530151165</v>
      </c>
      <c r="E248" t="s">
        <v>265</v>
      </c>
      <c r="F248" s="32">
        <v>22.54</v>
      </c>
      <c r="G248" t="s">
        <v>263</v>
      </c>
      <c r="H248" t="s">
        <v>423</v>
      </c>
    </row>
    <row r="249" spans="1:8" x14ac:dyDescent="0.2">
      <c r="A249" t="s">
        <v>332</v>
      </c>
      <c r="B249" s="19" t="s">
        <v>408</v>
      </c>
      <c r="D249" s="1">
        <v>1.8866417651194267</v>
      </c>
      <c r="E249" t="s">
        <v>265</v>
      </c>
      <c r="F249" s="32">
        <v>29.88</v>
      </c>
      <c r="G249" t="s">
        <v>263</v>
      </c>
      <c r="H249" t="s">
        <v>423</v>
      </c>
    </row>
    <row r="250" spans="1:8" x14ac:dyDescent="0.2">
      <c r="A250" t="s">
        <v>333</v>
      </c>
      <c r="B250" s="19" t="s">
        <v>408</v>
      </c>
      <c r="D250" s="1">
        <v>2.865210316938132</v>
      </c>
      <c r="E250" t="s">
        <v>265</v>
      </c>
      <c r="F250" s="32">
        <v>25.82</v>
      </c>
      <c r="G250" t="s">
        <v>263</v>
      </c>
      <c r="H250" t="s">
        <v>423</v>
      </c>
    </row>
    <row r="251" spans="1:8" x14ac:dyDescent="0.2">
      <c r="A251" t="s">
        <v>334</v>
      </c>
      <c r="B251" s="19" t="s">
        <v>408</v>
      </c>
      <c r="D251" s="1">
        <v>4.7059974525172341E-2</v>
      </c>
      <c r="E251" t="s">
        <v>265</v>
      </c>
      <c r="F251" s="32">
        <v>25.55</v>
      </c>
      <c r="G251" t="s">
        <v>263</v>
      </c>
      <c r="H251" t="s">
        <v>423</v>
      </c>
    </row>
    <row r="252" spans="1:8" x14ac:dyDescent="0.2">
      <c r="A252" t="s">
        <v>335</v>
      </c>
      <c r="B252" s="19" t="s">
        <v>408</v>
      </c>
      <c r="D252" s="1">
        <v>1.6356452859191744</v>
      </c>
      <c r="E252" t="s">
        <v>265</v>
      </c>
      <c r="F252" s="32">
        <v>21.51</v>
      </c>
      <c r="G252" t="s">
        <v>263</v>
      </c>
      <c r="H252" t="s">
        <v>423</v>
      </c>
    </row>
    <row r="253" spans="1:8" x14ac:dyDescent="0.2">
      <c r="A253" t="s">
        <v>336</v>
      </c>
      <c r="B253" s="19" t="s">
        <v>408</v>
      </c>
      <c r="D253" s="1">
        <v>2.0327916137676745</v>
      </c>
      <c r="E253" t="s">
        <v>265</v>
      </c>
      <c r="F253" s="32">
        <v>26.17</v>
      </c>
      <c r="G253" t="s">
        <v>263</v>
      </c>
      <c r="H253" t="s">
        <v>423</v>
      </c>
    </row>
    <row r="254" spans="1:8" x14ac:dyDescent="0.2">
      <c r="A254" t="s">
        <v>337</v>
      </c>
      <c r="B254" s="19" t="s">
        <v>408</v>
      </c>
      <c r="D254" s="1">
        <v>1.4227748541923781</v>
      </c>
      <c r="E254" t="s">
        <v>265</v>
      </c>
      <c r="F254" s="32">
        <v>27.36</v>
      </c>
      <c r="G254" t="s">
        <v>263</v>
      </c>
      <c r="H254" t="s">
        <v>423</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7"/>
  <sheetViews>
    <sheetView workbookViewId="0">
      <selection activeCell="F9" sqref="F9"/>
    </sheetView>
  </sheetViews>
  <sheetFormatPr defaultRowHeight="12.75" x14ac:dyDescent="0.2"/>
  <cols>
    <col min="1" max="1" width="9.33203125" style="3"/>
    <col min="2" max="7" width="10.83203125" style="4" customWidth="1"/>
    <col min="8" max="8" width="9.6640625" style="3" bestFit="1" customWidth="1"/>
    <col min="9" max="12" width="9.33203125" style="3"/>
    <col min="13" max="13" width="9.6640625" style="3" bestFit="1" customWidth="1"/>
    <col min="14" max="16384" width="9.33203125" style="3"/>
  </cols>
  <sheetData>
    <row r="1" spans="1:12" x14ac:dyDescent="0.2">
      <c r="A1" t="s">
        <v>256</v>
      </c>
      <c r="B1" s="1" t="s">
        <v>0</v>
      </c>
      <c r="C1" s="1" t="s">
        <v>50</v>
      </c>
      <c r="D1" s="1" t="s">
        <v>93</v>
      </c>
      <c r="E1" s="1" t="s">
        <v>136</v>
      </c>
      <c r="F1" s="1" t="s">
        <v>170</v>
      </c>
      <c r="G1" s="1" t="s">
        <v>213</v>
      </c>
      <c r="H1" s="1" t="s">
        <v>386</v>
      </c>
      <c r="I1" s="4" t="s">
        <v>257</v>
      </c>
      <c r="J1" s="4" t="s">
        <v>2</v>
      </c>
    </row>
    <row r="2" spans="1:12" x14ac:dyDescent="0.2">
      <c r="A2" t="s">
        <v>1</v>
      </c>
      <c r="B2" s="1">
        <v>1.7195</v>
      </c>
      <c r="C2" s="1">
        <v>1.7170000000000001</v>
      </c>
      <c r="D2" s="1">
        <v>1.6455000000000002</v>
      </c>
      <c r="E2" s="1">
        <v>1.6975</v>
      </c>
      <c r="F2" s="1">
        <v>1.7290000000000001</v>
      </c>
      <c r="G2" s="1">
        <v>1.5465</v>
      </c>
      <c r="H2">
        <v>1.7729999999999999</v>
      </c>
      <c r="I2" s="4">
        <f>AVERAGE(B2:H2)</f>
        <v>1.6897142857142859</v>
      </c>
      <c r="J2" s="3">
        <f>_xlfn.STDEV.P(B2:H2)</f>
        <v>6.8282426699102935E-2</v>
      </c>
    </row>
    <row r="3" spans="1:12" x14ac:dyDescent="0.2">
      <c r="A3" t="s">
        <v>3</v>
      </c>
      <c r="B3" s="1">
        <v>0.64749999999999996</v>
      </c>
      <c r="C3" s="1">
        <v>0.65749999999999997</v>
      </c>
      <c r="D3" s="1">
        <v>0.63400000000000001</v>
      </c>
      <c r="E3" s="1">
        <v>0.64600000000000002</v>
      </c>
      <c r="F3" s="1">
        <v>0.71950000000000003</v>
      </c>
      <c r="G3" s="1">
        <v>0.69199999999999995</v>
      </c>
      <c r="H3">
        <v>0.68300000000000005</v>
      </c>
      <c r="I3" s="4">
        <f t="shared" ref="I3:I7" si="0">AVERAGE(B3:H3)</f>
        <v>0.66849999999999998</v>
      </c>
      <c r="J3" s="3">
        <f>_xlfn.STDEV.P(B3:H3)</f>
        <v>2.833977517805774E-2</v>
      </c>
    </row>
    <row r="4" spans="1:12" x14ac:dyDescent="0.2">
      <c r="A4" t="s">
        <v>4</v>
      </c>
      <c r="B4" s="1">
        <v>-2.0999999999999998E-2</v>
      </c>
      <c r="C4" s="1">
        <v>-2.0500000000000001E-2</v>
      </c>
      <c r="D4" s="1">
        <v>-1.9E-2</v>
      </c>
      <c r="E4" s="1">
        <v>-1.4499999999999999E-2</v>
      </c>
      <c r="F4" s="1">
        <v>9.4999999999999998E-3</v>
      </c>
      <c r="G4" s="1">
        <v>1.15E-2</v>
      </c>
      <c r="H4">
        <v>1.0999999999999999E-2</v>
      </c>
      <c r="I4" s="4">
        <f t="shared" si="0"/>
        <v>-6.1428571428571443E-3</v>
      </c>
      <c r="J4" s="3">
        <f>_xlfn.STDEV.P(B4:H4)</f>
        <v>1.4696244140484829E-2</v>
      </c>
      <c r="L4" s="3" t="s">
        <v>390</v>
      </c>
    </row>
    <row r="5" spans="1:12" x14ac:dyDescent="0.2">
      <c r="A5" s="2" t="s">
        <v>20</v>
      </c>
      <c r="B5" s="1">
        <v>1.0805</v>
      </c>
      <c r="C5" s="1">
        <v>0.97799999999999998</v>
      </c>
      <c r="D5" s="1">
        <v>0.9355</v>
      </c>
      <c r="E5" s="1">
        <v>0.99849999999999994</v>
      </c>
      <c r="F5" s="1">
        <v>1.0980000000000001</v>
      </c>
      <c r="G5" s="1">
        <v>1.0845</v>
      </c>
      <c r="H5" s="3">
        <v>1.161</v>
      </c>
      <c r="I5" s="4">
        <f t="shared" si="0"/>
        <v>1.048</v>
      </c>
      <c r="J5" s="3">
        <f>_xlfn.STDEV.P(B5:H5)</f>
        <v>7.3352378479306535E-2</v>
      </c>
      <c r="L5" s="4">
        <f>I5</f>
        <v>1.048</v>
      </c>
    </row>
    <row r="6" spans="1:12" x14ac:dyDescent="0.2">
      <c r="A6" s="2" t="s">
        <v>26</v>
      </c>
      <c r="B6" s="1">
        <v>0.99449999999999994</v>
      </c>
      <c r="C6" s="1">
        <v>0.95100000000000007</v>
      </c>
      <c r="D6" s="1">
        <v>0.89500000000000002</v>
      </c>
      <c r="E6" s="1">
        <v>0.9365</v>
      </c>
      <c r="F6" s="1">
        <v>1.1200000000000001</v>
      </c>
      <c r="G6" s="1">
        <v>1.0914999999999999</v>
      </c>
      <c r="I6" s="4">
        <f>AVERAGE(B6:G6)</f>
        <v>0.99808333333333332</v>
      </c>
      <c r="J6" s="3">
        <f>_xlfn.STDEV.P(B6:G6)</f>
        <v>8.1892926366621488E-2</v>
      </c>
      <c r="L6" s="4">
        <f>I7</f>
        <v>0.12350000000000003</v>
      </c>
    </row>
    <row r="7" spans="1:12" x14ac:dyDescent="0.2">
      <c r="A7" t="s">
        <v>32</v>
      </c>
      <c r="B7" s="1">
        <v>5.6000000000000001E-2</v>
      </c>
      <c r="C7" s="1">
        <v>0.13750000000000001</v>
      </c>
      <c r="D7" s="1">
        <v>0.10550000000000001</v>
      </c>
      <c r="E7" s="1">
        <v>0.1235</v>
      </c>
      <c r="F7" s="1">
        <v>0.18149999999999999</v>
      </c>
      <c r="G7" s="1">
        <v>0.1065</v>
      </c>
      <c r="H7">
        <v>0.154</v>
      </c>
      <c r="I7" s="4">
        <f t="shared" si="0"/>
        <v>0.12350000000000003</v>
      </c>
      <c r="J7" s="3">
        <f>_xlfn.STDEV.P(B7:H7)</f>
        <v>3.7147389833318924E-2</v>
      </c>
    </row>
    <row r="8" spans="1:12" x14ac:dyDescent="0.2">
      <c r="A8"/>
      <c r="B8" s="1"/>
      <c r="C8" s="1"/>
      <c r="D8" s="1"/>
      <c r="E8" s="1"/>
      <c r="F8" s="1"/>
      <c r="G8" s="1"/>
      <c r="H8" s="1"/>
      <c r="I8" s="4"/>
    </row>
    <row r="9" spans="1:12" x14ac:dyDescent="0.2">
      <c r="A9" s="3" t="s">
        <v>259</v>
      </c>
      <c r="B9" s="1" t="s">
        <v>0</v>
      </c>
      <c r="C9" s="1" t="s">
        <v>50</v>
      </c>
      <c r="D9" s="1" t="s">
        <v>93</v>
      </c>
      <c r="E9" s="1" t="s">
        <v>136</v>
      </c>
      <c r="F9" s="1" t="s">
        <v>170</v>
      </c>
      <c r="G9" s="1" t="s">
        <v>213</v>
      </c>
      <c r="H9" s="1" t="s">
        <v>386</v>
      </c>
      <c r="I9" s="4" t="s">
        <v>257</v>
      </c>
      <c r="J9" s="4" t="s">
        <v>2</v>
      </c>
    </row>
    <row r="10" spans="1:12" x14ac:dyDescent="0.2">
      <c r="A10" t="s">
        <v>1</v>
      </c>
      <c r="B10" s="4">
        <f t="shared" ref="B10:B15" si="1">TREND($I$2:$I$7,$B$2:$B$7,B2)</f>
        <v>1.6830409597843892</v>
      </c>
      <c r="C10" s="4">
        <f t="shared" ref="C10:C15" si="2">TREND($I$2:$I$7,$C$2:$C$7,C2)</f>
        <v>1.7323299465598812</v>
      </c>
      <c r="D10" s="4">
        <f t="shared" ref="D10:D15" si="3">TREND($I$2:$I$7,$D$2:$D$7,D2)</f>
        <v>1.7334099364248856</v>
      </c>
      <c r="E10" s="4">
        <f t="shared" ref="E10:E15" si="4">TREND($I$2:$I$7,$E$2:$E$7,E2)</f>
        <v>1.7248346557108709</v>
      </c>
      <c r="F10" s="4">
        <f t="shared" ref="F10:F15" si="5">TREND($I$2:$I$7,$F$2:$F$7,F2)</f>
        <v>1.6575301127912652</v>
      </c>
      <c r="G10" s="4">
        <f t="array" ref="G10">TREND($I$2:$I$7,$G$2:$G$7,G2)</f>
        <v>1.57652955479063</v>
      </c>
      <c r="I10" s="4">
        <f>AVERAGE(B10:H10)</f>
        <v>1.684612527676987</v>
      </c>
      <c r="J10" s="3">
        <f>_xlfn.STDEV.P(B10:H10)</f>
        <v>5.5817880645550655E-2</v>
      </c>
      <c r="L10" s="4"/>
    </row>
    <row r="11" spans="1:12" x14ac:dyDescent="0.2">
      <c r="A11" t="s">
        <v>3</v>
      </c>
      <c r="B11" s="4">
        <f t="shared" si="1"/>
        <v>0.65939274941259374</v>
      </c>
      <c r="C11" s="4">
        <f t="shared" si="2"/>
        <v>0.6744827562099589</v>
      </c>
      <c r="D11" s="4">
        <f t="shared" si="3"/>
        <v>0.68586107489120052</v>
      </c>
      <c r="E11" s="4">
        <f t="shared" si="4"/>
        <v>0.6679201476061658</v>
      </c>
      <c r="F11" s="4">
        <f t="shared" si="5"/>
        <v>0.66504404172558307</v>
      </c>
      <c r="G11" s="4">
        <f>TREND($I$2:$I$7,$G$2:$G$7,G3)</f>
        <v>0.68764026091852626</v>
      </c>
      <c r="I11" s="4">
        <f t="shared" ref="I11:I14" si="6">AVERAGE(B11:H11)</f>
        <v>0.67339017179400462</v>
      </c>
      <c r="J11" s="3">
        <f t="shared" ref="J11:J14" si="7">_xlfn.STDEV.P(B11:H11)</f>
        <v>1.0450590811692742E-2</v>
      </c>
      <c r="L11" s="4"/>
    </row>
    <row r="12" spans="1:12" x14ac:dyDescent="0.2">
      <c r="A12" t="s">
        <v>4</v>
      </c>
      <c r="B12" s="4">
        <f t="shared" si="1"/>
        <v>2.1044961508167336E-2</v>
      </c>
      <c r="C12" s="4">
        <f t="shared" si="2"/>
        <v>-2.4595704132096378E-3</v>
      </c>
      <c r="D12" s="4">
        <f t="shared" si="3"/>
        <v>9.5887994769679151E-3</v>
      </c>
      <c r="E12" s="4">
        <f t="shared" si="4"/>
        <v>4.019022924132757E-3</v>
      </c>
      <c r="F12" s="4">
        <f t="shared" si="5"/>
        <v>-3.298974773121157E-2</v>
      </c>
      <c r="G12" s="4">
        <f>TREND($I$2:$I$7,$G$2:$G$7,G4)</f>
        <v>-2.0246414891849949E-2</v>
      </c>
      <c r="I12" s="4">
        <f t="shared" si="6"/>
        <v>-3.5071581878338576E-3</v>
      </c>
      <c r="J12" s="3">
        <f t="shared" si="7"/>
        <v>1.8172677899284905E-2</v>
      </c>
      <c r="L12" s="4"/>
    </row>
    <row r="13" spans="1:12" x14ac:dyDescent="0.2">
      <c r="A13" s="2" t="s">
        <v>20</v>
      </c>
      <c r="B13" s="4">
        <f t="shared" si="1"/>
        <v>1.0728625955795597</v>
      </c>
      <c r="C13" s="4">
        <f t="shared" si="2"/>
        <v>0.99448277934082252</v>
      </c>
      <c r="D13" s="4">
        <f t="shared" si="3"/>
        <v>0.99810623727617931</v>
      </c>
      <c r="E13" s="4">
        <f t="shared" si="4"/>
        <v>1.0222352822775007</v>
      </c>
      <c r="F13" s="4">
        <f t="shared" si="5"/>
        <v>1.0371648717388182</v>
      </c>
      <c r="G13" s="4">
        <f>TREND($I$2:$I$7,$G$2:$G$7,G5)</f>
        <v>1.095936396488802</v>
      </c>
      <c r="I13" s="4">
        <f t="shared" si="6"/>
        <v>1.0367980271169472</v>
      </c>
      <c r="J13" s="3">
        <f t="shared" si="7"/>
        <v>3.7188355565572748E-2</v>
      </c>
      <c r="L13" s="4"/>
    </row>
    <row r="14" spans="1:12" x14ac:dyDescent="0.2">
      <c r="A14" s="2" t="s">
        <v>26</v>
      </c>
      <c r="B14" s="4">
        <f t="shared" si="1"/>
        <v>0.99074156377734468</v>
      </c>
      <c r="C14" s="4">
        <f t="shared" si="2"/>
        <v>0.96752489907706807</v>
      </c>
      <c r="D14" s="4">
        <f t="shared" si="3"/>
        <v>0.95616285725431649</v>
      </c>
      <c r="E14" s="4">
        <f t="shared" si="4"/>
        <v>0.95991602454807445</v>
      </c>
      <c r="F14" s="4">
        <f t="shared" si="5"/>
        <v>1.0587940877501554</v>
      </c>
      <c r="G14" s="4">
        <f>TREND($I$2:$I$7,$G$2:$G$7,G6)</f>
        <v>1.1032181110085266</v>
      </c>
      <c r="I14" s="4">
        <f t="shared" si="6"/>
        <v>1.0060595905692475</v>
      </c>
      <c r="J14" s="3">
        <f t="shared" si="7"/>
        <v>5.56165178712218E-2</v>
      </c>
      <c r="L14" s="4"/>
    </row>
    <row r="15" spans="1:12" x14ac:dyDescent="0.2">
      <c r="A15" t="s">
        <v>32</v>
      </c>
      <c r="B15" s="4">
        <f t="shared" si="1"/>
        <v>9.4571931842708609E-2</v>
      </c>
      <c r="C15" s="4">
        <f t="shared" si="2"/>
        <v>0.15529395113024264</v>
      </c>
      <c r="D15" s="4">
        <f t="shared" si="3"/>
        <v>0.13852585658121291</v>
      </c>
      <c r="E15" s="4">
        <f t="shared" si="4"/>
        <v>0.14272962883801704</v>
      </c>
      <c r="F15" s="4">
        <f t="shared" si="5"/>
        <v>0.13611139563015276</v>
      </c>
      <c r="G15" s="4">
        <f>TREND($I$2:$I$7,$G$2:$G$7,G7)</f>
        <v>7.8576853590127629E-2</v>
      </c>
      <c r="I15" s="4">
        <f>AVERAGE(B15:H15)</f>
        <v>0.12430160293541026</v>
      </c>
      <c r="J15" s="3">
        <f>_xlfn.STDEV.P(B15:H15)</f>
        <v>2.7738434306148044E-2</v>
      </c>
      <c r="L15" s="4"/>
    </row>
    <row r="16" spans="1:12" x14ac:dyDescent="0.2">
      <c r="A16"/>
      <c r="H16" s="4"/>
    </row>
    <row r="17" spans="1:25" ht="12.75" customHeight="1" x14ac:dyDescent="0.2">
      <c r="A17" s="3" t="s">
        <v>260</v>
      </c>
      <c r="B17" s="1" t="s">
        <v>0</v>
      </c>
      <c r="C17" s="1" t="s">
        <v>50</v>
      </c>
      <c r="D17" s="1" t="s">
        <v>93</v>
      </c>
      <c r="E17" s="1" t="s">
        <v>136</v>
      </c>
      <c r="F17" s="1" t="s">
        <v>170</v>
      </c>
      <c r="G17" s="1" t="s">
        <v>213</v>
      </c>
      <c r="H17" s="1" t="s">
        <v>386</v>
      </c>
      <c r="I17" s="4" t="s">
        <v>257</v>
      </c>
      <c r="J17" s="4" t="s">
        <v>2</v>
      </c>
    </row>
    <row r="18" spans="1:25" ht="13.5" customHeight="1" x14ac:dyDescent="0.2">
      <c r="A18" t="s">
        <v>1</v>
      </c>
      <c r="B18" s="4">
        <f t="shared" ref="B18:B23" si="8">TREND($I$5:$I$7,$B$5:$B$7,B2)</f>
        <v>1.6461508457042433</v>
      </c>
      <c r="C18" s="4">
        <f t="shared" ref="C18:C23" si="9">TREND($I$5:$I$7,$C$5:$C$7,C2)</f>
        <v>1.8421734816299189</v>
      </c>
      <c r="D18" s="4">
        <f t="shared" ref="D18:D23" si="10">TREND($I$5:$I$7,$D$5:$D$7,D2)</f>
        <v>1.8344955196893915</v>
      </c>
      <c r="E18" s="4">
        <f t="shared" ref="E18:E23" si="11">TREND($I$5:$I$7,$E$5:$E$7,E2)</f>
        <v>1.8000184852471759</v>
      </c>
      <c r="F18" s="4">
        <f t="shared" ref="F18:F23" si="12">TREND($I$5:$I$7,$F$5:$F$7,F2)</f>
        <v>1.623083213470514</v>
      </c>
      <c r="G18" s="4">
        <f t="shared" ref="G18:G23" si="13">TREND($I$5:$I$7,$G$5:$G$7,G2)</f>
        <v>1.4430142877309966</v>
      </c>
      <c r="H18" s="4">
        <v>1.6237365269461079</v>
      </c>
      <c r="I18" s="4">
        <f t="shared" ref="I18:I23" si="14">AVERAGE(B18:H18)</f>
        <v>1.6875246229169067</v>
      </c>
      <c r="J18" s="3">
        <f t="shared" ref="J18:J23" si="15">_xlfn.STDEV.P(B18:H18)</f>
        <v>0.13516671872380093</v>
      </c>
    </row>
    <row r="19" spans="1:25" x14ac:dyDescent="0.2">
      <c r="A19" t="s">
        <v>3</v>
      </c>
      <c r="B19" s="4">
        <f t="shared" si="8"/>
        <v>0.66572878576980443</v>
      </c>
      <c r="C19" s="4">
        <f t="shared" si="9"/>
        <v>0.68909360816775944</v>
      </c>
      <c r="D19" s="4">
        <f t="shared" si="10"/>
        <v>0.71060179769945919</v>
      </c>
      <c r="E19" s="4">
        <f t="shared" si="11"/>
        <v>0.68042671309417102</v>
      </c>
      <c r="F19" s="4">
        <f t="shared" si="12"/>
        <v>0.64539240199232517</v>
      </c>
      <c r="G19" s="4">
        <f t="shared" si="13"/>
        <v>0.66013004154301325</v>
      </c>
      <c r="H19" s="4">
        <v>0.62865344311377258</v>
      </c>
      <c r="I19" s="4">
        <f t="shared" si="14"/>
        <v>0.66857525591147204</v>
      </c>
      <c r="J19" s="3">
        <f t="shared" si="15"/>
        <v>2.5462324891638747E-2</v>
      </c>
    </row>
    <row r="20" spans="1:25" x14ac:dyDescent="0.2">
      <c r="A20" t="s">
        <v>4</v>
      </c>
      <c r="B20" s="4">
        <f t="shared" si="8"/>
        <v>5.4336857536434829E-2</v>
      </c>
      <c r="C20" s="4">
        <f t="shared" si="9"/>
        <v>-4.879044488306071E-2</v>
      </c>
      <c r="D20" s="4">
        <f t="shared" si="10"/>
        <v>-1.4956877989543125E-2</v>
      </c>
      <c r="E20" s="4">
        <f t="shared" si="11"/>
        <v>-2.2845151391858234E-2</v>
      </c>
      <c r="F20" s="4">
        <f t="shared" si="12"/>
        <v>-4.2235608061675804E-2</v>
      </c>
      <c r="G20" s="4">
        <f t="shared" si="13"/>
        <v>3.6662833197872578E-2</v>
      </c>
      <c r="H20" s="4">
        <v>-1.0284930139720474E-2</v>
      </c>
      <c r="I20" s="4">
        <f t="shared" si="14"/>
        <v>-6.8733316759358497E-3</v>
      </c>
      <c r="J20" s="3">
        <f t="shared" si="15"/>
        <v>3.5820388520375002E-2</v>
      </c>
    </row>
    <row r="21" spans="1:25" x14ac:dyDescent="0.2">
      <c r="A21" s="2" t="s">
        <v>20</v>
      </c>
      <c r="B21" s="4">
        <f t="shared" si="8"/>
        <v>1.0617388155754126</v>
      </c>
      <c r="C21" s="4">
        <f t="shared" si="9"/>
        <v>1.0379016302957651</v>
      </c>
      <c r="D21" s="4">
        <f t="shared" si="10"/>
        <v>1.0456032383123754</v>
      </c>
      <c r="E21" s="4">
        <f t="shared" si="11"/>
        <v>1.0557534840727105</v>
      </c>
      <c r="F21" s="4">
        <f t="shared" si="12"/>
        <v>1.0119659256619582</v>
      </c>
      <c r="G21" s="4">
        <f t="shared" si="13"/>
        <v>1.0197345665620694</v>
      </c>
      <c r="H21" s="4">
        <v>1.048</v>
      </c>
      <c r="I21" s="4">
        <f t="shared" si="14"/>
        <v>1.0400996657828987</v>
      </c>
      <c r="J21" s="3">
        <f t="shared" si="15"/>
        <v>1.6975088392750939E-2</v>
      </c>
    </row>
    <row r="22" spans="1:25" x14ac:dyDescent="0.2">
      <c r="A22" s="2" t="s">
        <v>26</v>
      </c>
      <c r="B22" s="4">
        <f t="shared" si="8"/>
        <v>0.98308555330455283</v>
      </c>
      <c r="C22" s="4">
        <f t="shared" si="9"/>
        <v>1.0085168671211751</v>
      </c>
      <c r="D22" s="4">
        <f t="shared" si="10"/>
        <v>1.0006030447972074</v>
      </c>
      <c r="E22" s="4">
        <f t="shared" si="11"/>
        <v>0.98973856265237159</v>
      </c>
      <c r="F22" s="4">
        <f t="shared" si="12"/>
        <v>1.0332727090720821</v>
      </c>
      <c r="G22" s="4">
        <f t="shared" si="13"/>
        <v>1.0261478956706895</v>
      </c>
      <c r="I22" s="4">
        <f t="shared" si="14"/>
        <v>1.0068941054363465</v>
      </c>
      <c r="J22" s="3">
        <f t="shared" si="15"/>
        <v>1.8119555598098663E-2</v>
      </c>
    </row>
    <row r="23" spans="1:25" x14ac:dyDescent="0.2">
      <c r="A23" t="s">
        <v>32</v>
      </c>
      <c r="B23" s="4">
        <f t="shared" si="8"/>
        <v>0.12475896445336745</v>
      </c>
      <c r="C23" s="4">
        <f t="shared" si="9"/>
        <v>0.12316483591639299</v>
      </c>
      <c r="D23" s="4">
        <f t="shared" si="10"/>
        <v>0.12337705022375059</v>
      </c>
      <c r="E23" s="4">
        <f t="shared" si="11"/>
        <v>0.12409128660825083</v>
      </c>
      <c r="F23" s="4">
        <f t="shared" si="12"/>
        <v>0.12434469859929342</v>
      </c>
      <c r="G23" s="4">
        <f t="shared" si="13"/>
        <v>0.12370087110057407</v>
      </c>
      <c r="H23" s="4">
        <v>0.12350000000000008</v>
      </c>
      <c r="I23" s="4">
        <f t="shared" si="14"/>
        <v>0.12384824384308991</v>
      </c>
      <c r="J23" s="3">
        <f t="shared" si="15"/>
        <v>5.3009587560086684E-4</v>
      </c>
      <c r="M23"/>
      <c r="N23"/>
      <c r="O23"/>
      <c r="P23"/>
      <c r="Q23"/>
      <c r="R23"/>
      <c r="S23"/>
      <c r="T23"/>
      <c r="U23"/>
      <c r="V23"/>
      <c r="W23"/>
      <c r="X23"/>
      <c r="Y23"/>
    </row>
    <row r="24" spans="1:25" x14ac:dyDescent="0.2">
      <c r="M24"/>
      <c r="N24"/>
      <c r="O24"/>
      <c r="P24"/>
      <c r="Q24"/>
      <c r="R24"/>
      <c r="S24"/>
      <c r="T24"/>
      <c r="U24"/>
      <c r="V24"/>
      <c r="W24"/>
      <c r="X24"/>
      <c r="Y24"/>
    </row>
    <row r="25" spans="1:25" x14ac:dyDescent="0.2">
      <c r="M25"/>
      <c r="N25"/>
      <c r="O25"/>
      <c r="P25"/>
      <c r="Q25"/>
      <c r="R25"/>
      <c r="S25"/>
      <c r="T25"/>
      <c r="U25"/>
      <c r="V25"/>
      <c r="W25"/>
      <c r="X25"/>
      <c r="Y25"/>
    </row>
    <row r="26" spans="1:25" x14ac:dyDescent="0.2">
      <c r="M26"/>
      <c r="N26"/>
      <c r="O26"/>
      <c r="P26"/>
      <c r="Q26"/>
      <c r="R26"/>
      <c r="S26"/>
      <c r="T26"/>
      <c r="U26"/>
      <c r="V26"/>
      <c r="W26"/>
      <c r="X26"/>
      <c r="Y26"/>
    </row>
    <row r="27" spans="1:25" x14ac:dyDescent="0.2">
      <c r="M27"/>
      <c r="N27"/>
      <c r="O27"/>
      <c r="P27"/>
      <c r="Q27"/>
      <c r="R27"/>
      <c r="S27"/>
      <c r="T27"/>
      <c r="U27"/>
      <c r="V27"/>
      <c r="W27"/>
      <c r="X27"/>
      <c r="Y2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workbookViewId="0">
      <selection activeCell="H5" sqref="H5"/>
    </sheetView>
  </sheetViews>
  <sheetFormatPr defaultRowHeight="12.75" x14ac:dyDescent="0.2"/>
  <sheetData>
    <row r="1" spans="1:7" x14ac:dyDescent="0.2">
      <c r="A1" t="s">
        <v>256</v>
      </c>
      <c r="B1" s="19" t="s">
        <v>340</v>
      </c>
      <c r="C1" s="19" t="s">
        <v>394</v>
      </c>
      <c r="D1" s="5" t="s">
        <v>258</v>
      </c>
      <c r="E1" s="8" t="s">
        <v>339</v>
      </c>
      <c r="F1" s="32" t="s">
        <v>338</v>
      </c>
      <c r="G1" t="s">
        <v>341</v>
      </c>
    </row>
    <row r="2" spans="1:7" x14ac:dyDescent="0.2">
      <c r="A2" t="s">
        <v>38</v>
      </c>
      <c r="B2" s="19" t="s">
        <v>413</v>
      </c>
      <c r="C2" s="19" t="s">
        <v>411</v>
      </c>
      <c r="D2" s="6">
        <v>7.1397282098203174E-2</v>
      </c>
      <c r="E2" s="8" t="s">
        <v>262</v>
      </c>
      <c r="F2" s="32"/>
      <c r="G2" t="s">
        <v>269</v>
      </c>
    </row>
    <row r="3" spans="1:7" x14ac:dyDescent="0.2">
      <c r="A3" t="s">
        <v>44</v>
      </c>
      <c r="B3" s="19" t="s">
        <v>413</v>
      </c>
      <c r="C3" s="19" t="s">
        <v>411</v>
      </c>
      <c r="D3" s="6">
        <v>5.4127624880758896E-2</v>
      </c>
      <c r="E3" s="8" t="s">
        <v>262</v>
      </c>
      <c r="F3" s="32"/>
      <c r="G3" t="s">
        <v>269</v>
      </c>
    </row>
    <row r="4" spans="1:7" x14ac:dyDescent="0.2">
      <c r="A4" t="s">
        <v>5</v>
      </c>
      <c r="B4" s="19" t="s">
        <v>413</v>
      </c>
      <c r="C4" s="19" t="s">
        <v>411</v>
      </c>
      <c r="D4" s="6">
        <v>9.6847303260752637E-2</v>
      </c>
      <c r="E4" s="8" t="s">
        <v>262</v>
      </c>
      <c r="F4" s="32"/>
      <c r="G4" t="s">
        <v>269</v>
      </c>
    </row>
    <row r="5" spans="1:7" x14ac:dyDescent="0.2">
      <c r="A5" t="s">
        <v>10</v>
      </c>
      <c r="B5" s="19" t="s">
        <v>413</v>
      </c>
      <c r="C5" s="19" t="s">
        <v>411</v>
      </c>
      <c r="D5" s="6">
        <v>7.3215140752670993E-2</v>
      </c>
      <c r="E5" s="8" t="s">
        <v>262</v>
      </c>
      <c r="F5" s="32"/>
      <c r="G5" t="s">
        <v>269</v>
      </c>
    </row>
    <row r="6" spans="1:7" x14ac:dyDescent="0.2">
      <c r="A6" t="s">
        <v>15</v>
      </c>
      <c r="B6" s="19" t="s">
        <v>413</v>
      </c>
      <c r="C6" s="19" t="s">
        <v>411</v>
      </c>
      <c r="D6" s="6">
        <v>0.12411518307776991</v>
      </c>
      <c r="E6" s="8" t="s">
        <v>262</v>
      </c>
      <c r="F6" s="32"/>
      <c r="G6" t="s">
        <v>269</v>
      </c>
    </row>
    <row r="7" spans="1:7" x14ac:dyDescent="0.2">
      <c r="A7" t="s">
        <v>21</v>
      </c>
      <c r="B7" s="19" t="s">
        <v>413</v>
      </c>
      <c r="C7" s="19" t="s">
        <v>411</v>
      </c>
      <c r="D7" s="6">
        <v>8.0486575370542268E-2</v>
      </c>
      <c r="E7" s="8" t="s">
        <v>262</v>
      </c>
      <c r="F7" s="32"/>
      <c r="G7" t="s">
        <v>269</v>
      </c>
    </row>
    <row r="8" spans="1:7" x14ac:dyDescent="0.2">
      <c r="A8" t="s">
        <v>27</v>
      </c>
      <c r="B8" s="19" t="s">
        <v>413</v>
      </c>
      <c r="C8" s="19" t="s">
        <v>411</v>
      </c>
      <c r="D8" s="6">
        <v>0.12775090038670556</v>
      </c>
      <c r="E8" s="8" t="s">
        <v>262</v>
      </c>
      <c r="F8" s="32"/>
      <c r="G8" t="s">
        <v>269</v>
      </c>
    </row>
    <row r="9" spans="1:7" x14ac:dyDescent="0.2">
      <c r="A9" t="s">
        <v>33</v>
      </c>
      <c r="B9" s="19" t="s">
        <v>413</v>
      </c>
      <c r="C9" s="19" t="s">
        <v>411</v>
      </c>
      <c r="D9" s="6">
        <v>0.2122813278194591</v>
      </c>
      <c r="E9" s="8" t="s">
        <v>262</v>
      </c>
      <c r="F9" s="32"/>
      <c r="G9" t="s">
        <v>269</v>
      </c>
    </row>
    <row r="10" spans="1:7" x14ac:dyDescent="0.2">
      <c r="A10" t="s">
        <v>39</v>
      </c>
      <c r="B10" s="19" t="s">
        <v>413</v>
      </c>
      <c r="C10" s="19" t="s">
        <v>411</v>
      </c>
      <c r="D10" s="6">
        <v>8.6849080661179634E-2</v>
      </c>
      <c r="E10" s="8" t="s">
        <v>262</v>
      </c>
      <c r="F10" s="32"/>
      <c r="G10" t="s">
        <v>269</v>
      </c>
    </row>
    <row r="11" spans="1:7" x14ac:dyDescent="0.2">
      <c r="A11" t="s">
        <v>45</v>
      </c>
      <c r="B11" s="19" t="s">
        <v>413</v>
      </c>
      <c r="C11" s="19" t="s">
        <v>411</v>
      </c>
      <c r="D11" s="6">
        <v>9.9119626578837411E-2</v>
      </c>
      <c r="E11" s="8" t="s">
        <v>262</v>
      </c>
      <c r="F11" s="32"/>
      <c r="G11" t="s">
        <v>269</v>
      </c>
    </row>
    <row r="12" spans="1:7" x14ac:dyDescent="0.2">
      <c r="A12" t="s">
        <v>6</v>
      </c>
      <c r="B12" s="19" t="s">
        <v>413</v>
      </c>
      <c r="C12" s="19" t="s">
        <v>411</v>
      </c>
      <c r="D12" s="6">
        <v>0.13865805231351247</v>
      </c>
      <c r="E12" s="8" t="s">
        <v>262</v>
      </c>
      <c r="F12" s="32"/>
      <c r="G12" t="s">
        <v>269</v>
      </c>
    </row>
    <row r="13" spans="1:7" x14ac:dyDescent="0.2">
      <c r="A13" t="s">
        <v>11</v>
      </c>
      <c r="B13" s="19" t="s">
        <v>413</v>
      </c>
      <c r="C13" s="19" t="s">
        <v>411</v>
      </c>
      <c r="D13" s="6">
        <v>0.53358784499664602</v>
      </c>
      <c r="E13" s="8" t="s">
        <v>262</v>
      </c>
      <c r="F13" s="32"/>
      <c r="G13" t="s">
        <v>269</v>
      </c>
    </row>
    <row r="14" spans="1:7" x14ac:dyDescent="0.2">
      <c r="A14" t="s">
        <v>16</v>
      </c>
      <c r="B14" s="19" t="s">
        <v>413</v>
      </c>
      <c r="C14" s="19" t="s">
        <v>411</v>
      </c>
      <c r="D14" s="6">
        <v>0.1413848402952142</v>
      </c>
      <c r="E14" s="8" t="s">
        <v>262</v>
      </c>
      <c r="F14" s="32"/>
      <c r="G14" t="s">
        <v>269</v>
      </c>
    </row>
    <row r="15" spans="1:7" x14ac:dyDescent="0.2">
      <c r="A15" t="s">
        <v>22</v>
      </c>
      <c r="B15" s="19" t="s">
        <v>413</v>
      </c>
      <c r="C15" s="19" t="s">
        <v>411</v>
      </c>
      <c r="D15" s="6">
        <v>8.457675734309486E-2</v>
      </c>
      <c r="E15" s="8" t="s">
        <v>262</v>
      </c>
      <c r="F15" s="32"/>
      <c r="G15" t="s">
        <v>269</v>
      </c>
    </row>
    <row r="16" spans="1:7" x14ac:dyDescent="0.2">
      <c r="A16" t="s">
        <v>28</v>
      </c>
      <c r="B16" s="19" t="s">
        <v>413</v>
      </c>
      <c r="C16" s="19" t="s">
        <v>411</v>
      </c>
      <c r="D16" s="6">
        <v>0.15092859823117022</v>
      </c>
      <c r="E16" s="8" t="s">
        <v>262</v>
      </c>
      <c r="F16" s="32"/>
      <c r="G16" t="s">
        <v>269</v>
      </c>
    </row>
    <row r="17" spans="1:7" x14ac:dyDescent="0.2">
      <c r="A17" t="s">
        <v>34</v>
      </c>
      <c r="B17" s="19" t="s">
        <v>413</v>
      </c>
      <c r="C17" s="19" t="s">
        <v>411</v>
      </c>
      <c r="D17" s="6">
        <v>6.2762453489481035E-2</v>
      </c>
      <c r="E17" s="8" t="s">
        <v>262</v>
      </c>
      <c r="F17" s="32"/>
      <c r="G17" t="s">
        <v>269</v>
      </c>
    </row>
    <row r="18" spans="1:7" x14ac:dyDescent="0.2">
      <c r="A18" t="s">
        <v>40</v>
      </c>
      <c r="B18" s="19" t="s">
        <v>413</v>
      </c>
      <c r="C18" s="19" t="s">
        <v>411</v>
      </c>
      <c r="D18" s="6">
        <v>0.10320980855139</v>
      </c>
      <c r="E18" s="8" t="s">
        <v>262</v>
      </c>
      <c r="F18" s="32"/>
      <c r="G18" t="s">
        <v>269</v>
      </c>
    </row>
    <row r="19" spans="1:7" x14ac:dyDescent="0.2">
      <c r="A19" t="s">
        <v>46</v>
      </c>
      <c r="B19" s="19" t="s">
        <v>413</v>
      </c>
      <c r="C19" s="19" t="s">
        <v>411</v>
      </c>
      <c r="D19" s="6">
        <v>6.8670494116501446E-2</v>
      </c>
      <c r="E19" s="8" t="s">
        <v>262</v>
      </c>
      <c r="F19" s="32"/>
      <c r="G19" t="s">
        <v>269</v>
      </c>
    </row>
    <row r="20" spans="1:7" x14ac:dyDescent="0.2">
      <c r="A20" t="s">
        <v>7</v>
      </c>
      <c r="B20" s="19" t="s">
        <v>413</v>
      </c>
      <c r="C20" s="19" t="s">
        <v>411</v>
      </c>
      <c r="D20" s="6">
        <v>6.4580312143948854E-2</v>
      </c>
      <c r="E20" s="8" t="s">
        <v>262</v>
      </c>
      <c r="F20" s="32"/>
      <c r="G20" t="s">
        <v>269</v>
      </c>
    </row>
    <row r="21" spans="1:7" x14ac:dyDescent="0.2">
      <c r="A21" t="s">
        <v>12</v>
      </c>
      <c r="B21" s="19" t="s">
        <v>413</v>
      </c>
      <c r="C21" s="19" t="s">
        <v>411</v>
      </c>
      <c r="D21" s="6">
        <v>6.7761564789267537E-2</v>
      </c>
      <c r="E21" s="8" t="s">
        <v>262</v>
      </c>
      <c r="F21" s="32"/>
      <c r="G21" t="s">
        <v>269</v>
      </c>
    </row>
    <row r="22" spans="1:7" x14ac:dyDescent="0.2">
      <c r="A22" t="s">
        <v>17</v>
      </c>
      <c r="B22" s="19" t="s">
        <v>413</v>
      </c>
      <c r="C22" s="19" t="s">
        <v>411</v>
      </c>
      <c r="D22" s="6">
        <v>0.10639106119670867</v>
      </c>
      <c r="E22" s="8" t="s">
        <v>262</v>
      </c>
      <c r="F22" s="32"/>
      <c r="G22" t="s">
        <v>269</v>
      </c>
    </row>
    <row r="23" spans="1:7" x14ac:dyDescent="0.2">
      <c r="A23" t="s">
        <v>23</v>
      </c>
      <c r="B23" s="19" t="s">
        <v>413</v>
      </c>
      <c r="C23" s="19" t="s">
        <v>411</v>
      </c>
      <c r="D23" s="6">
        <v>5.9126736180545397E-2</v>
      </c>
      <c r="E23" s="8" t="s">
        <v>262</v>
      </c>
      <c r="F23" s="32"/>
      <c r="G23" t="s">
        <v>269</v>
      </c>
    </row>
    <row r="24" spans="1:7" x14ac:dyDescent="0.2">
      <c r="A24" t="s">
        <v>29</v>
      </c>
      <c r="B24" s="19" t="s">
        <v>413</v>
      </c>
      <c r="C24" s="19" t="s">
        <v>411</v>
      </c>
      <c r="D24" s="6">
        <v>6.4580312143948854E-2</v>
      </c>
      <c r="E24" s="8" t="s">
        <v>262</v>
      </c>
      <c r="F24" s="32"/>
      <c r="G24" t="s">
        <v>269</v>
      </c>
    </row>
    <row r="25" spans="1:7" x14ac:dyDescent="0.2">
      <c r="A25" t="s">
        <v>35</v>
      </c>
      <c r="B25" s="19" t="s">
        <v>413</v>
      </c>
      <c r="C25" s="19" t="s">
        <v>411</v>
      </c>
      <c r="D25" s="6">
        <v>6.0944594835013216E-2</v>
      </c>
      <c r="E25" s="8" t="s">
        <v>262</v>
      </c>
      <c r="F25" s="32"/>
      <c r="G25" t="s">
        <v>269</v>
      </c>
    </row>
    <row r="26" spans="1:7" x14ac:dyDescent="0.2">
      <c r="A26" t="s">
        <v>41</v>
      </c>
      <c r="B26" s="19" t="s">
        <v>413</v>
      </c>
      <c r="C26" s="19" t="s">
        <v>411</v>
      </c>
      <c r="D26" s="6">
        <v>5.6854412862460624E-2</v>
      </c>
      <c r="E26" s="8" t="s">
        <v>262</v>
      </c>
      <c r="F26" s="32"/>
      <c r="G26" t="s">
        <v>269</v>
      </c>
    </row>
    <row r="27" spans="1:7" x14ac:dyDescent="0.2">
      <c r="A27" t="s">
        <v>47</v>
      </c>
      <c r="B27" s="19" t="s">
        <v>413</v>
      </c>
      <c r="C27" s="19" t="s">
        <v>411</v>
      </c>
      <c r="D27" s="6">
        <v>5.6854412862460624E-2</v>
      </c>
      <c r="E27" s="8" t="s">
        <v>262</v>
      </c>
      <c r="F27" s="32"/>
      <c r="G27" t="s">
        <v>269</v>
      </c>
    </row>
    <row r="28" spans="1:7" x14ac:dyDescent="0.2">
      <c r="A28" t="s">
        <v>8</v>
      </c>
      <c r="B28" s="19" t="s">
        <v>413</v>
      </c>
      <c r="C28" s="19" t="s">
        <v>411</v>
      </c>
      <c r="D28" s="6">
        <v>6.3671382816714944E-2</v>
      </c>
      <c r="E28" s="8" t="s">
        <v>262</v>
      </c>
      <c r="F28" s="32"/>
      <c r="G28" t="s">
        <v>269</v>
      </c>
    </row>
    <row r="29" spans="1:7" x14ac:dyDescent="0.2">
      <c r="A29" t="s">
        <v>13</v>
      </c>
      <c r="B29" s="19" t="s">
        <v>413</v>
      </c>
      <c r="C29" s="19" t="s">
        <v>411</v>
      </c>
      <c r="D29" s="6">
        <v>8.8212474652030498E-2</v>
      </c>
      <c r="E29" s="8" t="s">
        <v>262</v>
      </c>
      <c r="F29" s="32"/>
      <c r="G29" t="s">
        <v>269</v>
      </c>
    </row>
    <row r="30" spans="1:7" x14ac:dyDescent="0.2">
      <c r="A30" t="s">
        <v>18</v>
      </c>
      <c r="B30" s="19" t="s">
        <v>413</v>
      </c>
      <c r="C30" s="19" t="s">
        <v>411</v>
      </c>
      <c r="D30" s="6">
        <v>7.0942817434586219E-2</v>
      </c>
      <c r="E30" s="8" t="s">
        <v>262</v>
      </c>
      <c r="F30" s="32"/>
      <c r="G30" t="s">
        <v>269</v>
      </c>
    </row>
    <row r="31" spans="1:7" x14ac:dyDescent="0.2">
      <c r="A31" t="s">
        <v>24</v>
      </c>
      <c r="B31" s="19" t="s">
        <v>413</v>
      </c>
      <c r="C31" s="19" t="s">
        <v>411</v>
      </c>
      <c r="D31" s="6">
        <v>6.5943706134799718E-2</v>
      </c>
      <c r="E31" s="8" t="s">
        <v>262</v>
      </c>
      <c r="F31" s="32"/>
      <c r="G31" t="s">
        <v>269</v>
      </c>
    </row>
    <row r="32" spans="1:7" x14ac:dyDescent="0.2">
      <c r="A32" t="s">
        <v>30</v>
      </c>
      <c r="B32" s="19" t="s">
        <v>413</v>
      </c>
      <c r="C32" s="19" t="s">
        <v>411</v>
      </c>
      <c r="D32" s="6">
        <v>7.7305322725223585E-2</v>
      </c>
      <c r="E32" s="8" t="s">
        <v>262</v>
      </c>
      <c r="F32" s="32"/>
      <c r="G32" t="s">
        <v>269</v>
      </c>
    </row>
    <row r="33" spans="1:7" x14ac:dyDescent="0.2">
      <c r="A33" t="s">
        <v>36</v>
      </c>
      <c r="B33" s="19" t="s">
        <v>413</v>
      </c>
      <c r="C33" s="19" t="s">
        <v>411</v>
      </c>
      <c r="D33" s="6">
        <v>8.0941040034159223E-2</v>
      </c>
      <c r="E33" s="8" t="s">
        <v>262</v>
      </c>
      <c r="F33" s="32"/>
      <c r="G33" t="s">
        <v>269</v>
      </c>
    </row>
    <row r="34" spans="1:7" x14ac:dyDescent="0.2">
      <c r="A34" t="s">
        <v>42</v>
      </c>
      <c r="B34" s="19" t="s">
        <v>413</v>
      </c>
      <c r="C34" s="19" t="s">
        <v>411</v>
      </c>
      <c r="D34" s="6">
        <v>6.4580312143948854E-2</v>
      </c>
      <c r="E34" s="8" t="s">
        <v>262</v>
      </c>
      <c r="F34" s="32"/>
      <c r="G34" t="s">
        <v>269</v>
      </c>
    </row>
    <row r="35" spans="1:7" x14ac:dyDescent="0.2">
      <c r="A35" t="s">
        <v>48</v>
      </c>
      <c r="B35" s="19" t="s">
        <v>413</v>
      </c>
      <c r="C35" s="19" t="s">
        <v>411</v>
      </c>
      <c r="D35" s="6">
        <v>7.5032999407138812E-2</v>
      </c>
      <c r="E35" s="8" t="s">
        <v>262</v>
      </c>
      <c r="F35" s="32"/>
      <c r="G35" t="s">
        <v>269</v>
      </c>
    </row>
    <row r="36" spans="1:7" x14ac:dyDescent="0.2">
      <c r="A36" t="s">
        <v>9</v>
      </c>
      <c r="B36" s="19" t="s">
        <v>413</v>
      </c>
      <c r="C36" s="19" t="s">
        <v>411</v>
      </c>
      <c r="D36" s="6">
        <v>6.7307100125650582E-2</v>
      </c>
      <c r="E36" s="8" t="s">
        <v>262</v>
      </c>
      <c r="F36" s="32"/>
      <c r="G36" t="s">
        <v>269</v>
      </c>
    </row>
    <row r="37" spans="1:7" x14ac:dyDescent="0.2">
      <c r="A37" t="s">
        <v>14</v>
      </c>
      <c r="B37" s="19" t="s">
        <v>413</v>
      </c>
      <c r="C37" s="19" t="s">
        <v>411</v>
      </c>
      <c r="D37" s="6">
        <v>7.2760676089054038E-2</v>
      </c>
      <c r="E37" s="8" t="s">
        <v>262</v>
      </c>
      <c r="F37" s="32"/>
      <c r="G37" t="s">
        <v>269</v>
      </c>
    </row>
    <row r="38" spans="1:7" x14ac:dyDescent="0.2">
      <c r="A38" t="s">
        <v>19</v>
      </c>
      <c r="B38" s="19" t="s">
        <v>413</v>
      </c>
      <c r="C38" s="19" t="s">
        <v>411</v>
      </c>
      <c r="D38" s="6">
        <v>0.16638039679414668</v>
      </c>
      <c r="E38" s="8" t="s">
        <v>262</v>
      </c>
      <c r="F38" s="32"/>
      <c r="G38" t="s">
        <v>269</v>
      </c>
    </row>
    <row r="39" spans="1:7" x14ac:dyDescent="0.2">
      <c r="A39" t="s">
        <v>25</v>
      </c>
      <c r="B39" s="19" t="s">
        <v>413</v>
      </c>
      <c r="C39" s="19" t="s">
        <v>411</v>
      </c>
      <c r="D39" s="6">
        <v>9.6847303260752637E-2</v>
      </c>
      <c r="E39" s="8" t="s">
        <v>262</v>
      </c>
      <c r="F39" s="32"/>
      <c r="G39" t="s">
        <v>269</v>
      </c>
    </row>
    <row r="40" spans="1:7" x14ac:dyDescent="0.2">
      <c r="A40" t="s">
        <v>31</v>
      </c>
      <c r="B40" s="19" t="s">
        <v>413</v>
      </c>
      <c r="C40" s="19" t="s">
        <v>411</v>
      </c>
      <c r="D40" s="6">
        <v>0.18365005401159096</v>
      </c>
      <c r="E40" s="8" t="s">
        <v>262</v>
      </c>
      <c r="F40" s="32"/>
      <c r="G40" t="s">
        <v>269</v>
      </c>
    </row>
    <row r="41" spans="1:7" x14ac:dyDescent="0.2">
      <c r="A41" t="s">
        <v>37</v>
      </c>
      <c r="B41" s="19" t="s">
        <v>413</v>
      </c>
      <c r="C41" s="19" t="s">
        <v>411</v>
      </c>
      <c r="D41" s="6">
        <v>6.6398170798416672E-2</v>
      </c>
      <c r="E41" s="8" t="s">
        <v>262</v>
      </c>
      <c r="F41" s="32"/>
      <c r="G41" t="s">
        <v>269</v>
      </c>
    </row>
    <row r="42" spans="1:7" x14ac:dyDescent="0.2">
      <c r="A42" t="s">
        <v>43</v>
      </c>
      <c r="B42" s="19" t="s">
        <v>413</v>
      </c>
      <c r="C42" s="19" t="s">
        <v>411</v>
      </c>
      <c r="D42" s="6">
        <v>0.10457320254224087</v>
      </c>
      <c r="E42" s="8" t="s">
        <v>262</v>
      </c>
      <c r="F42" s="32"/>
      <c r="G42" t="s">
        <v>269</v>
      </c>
    </row>
    <row r="43" spans="1:7" x14ac:dyDescent="0.2">
      <c r="A43" t="s">
        <v>49</v>
      </c>
      <c r="B43" s="19" t="s">
        <v>413</v>
      </c>
      <c r="C43" s="19" t="s">
        <v>411</v>
      </c>
      <c r="D43" s="6">
        <v>8.1395504697776178E-2</v>
      </c>
      <c r="E43" s="8" t="s">
        <v>262</v>
      </c>
      <c r="F43" s="32"/>
      <c r="G43" t="s">
        <v>269</v>
      </c>
    </row>
    <row r="44" spans="1:7" x14ac:dyDescent="0.2">
      <c r="A44" t="s">
        <v>81</v>
      </c>
      <c r="B44" s="19" t="s">
        <v>413</v>
      </c>
      <c r="C44" s="19" t="s">
        <v>411</v>
      </c>
      <c r="D44" s="6">
        <v>9.8359548606482411E-2</v>
      </c>
      <c r="E44" s="8" t="s">
        <v>262</v>
      </c>
      <c r="F44" s="32"/>
      <c r="G44" t="s">
        <v>269</v>
      </c>
    </row>
    <row r="45" spans="1:7" x14ac:dyDescent="0.2">
      <c r="A45" t="s">
        <v>87</v>
      </c>
      <c r="B45" s="19" t="s">
        <v>413</v>
      </c>
      <c r="C45" s="19" t="s">
        <v>411</v>
      </c>
      <c r="D45" s="6">
        <v>0.3235261519034825</v>
      </c>
      <c r="E45" s="8" t="s">
        <v>262</v>
      </c>
      <c r="F45" s="32"/>
      <c r="G45" t="s">
        <v>269</v>
      </c>
    </row>
    <row r="46" spans="1:7" x14ac:dyDescent="0.2">
      <c r="A46" t="s">
        <v>51</v>
      </c>
      <c r="B46" s="19" t="s">
        <v>413</v>
      </c>
      <c r="C46" s="19" t="s">
        <v>411</v>
      </c>
      <c r="D46" s="6">
        <v>-2.4507804634909452E-2</v>
      </c>
      <c r="E46" s="8" t="s">
        <v>262</v>
      </c>
      <c r="F46" s="32"/>
      <c r="G46" t="s">
        <v>269</v>
      </c>
    </row>
    <row r="47" spans="1:7" x14ac:dyDescent="0.2">
      <c r="A47" t="s">
        <v>56</v>
      </c>
      <c r="B47" s="19" t="s">
        <v>413</v>
      </c>
      <c r="C47" s="19" t="s">
        <v>411</v>
      </c>
      <c r="D47" s="6">
        <v>0.12975296925846799</v>
      </c>
      <c r="E47" s="8" t="s">
        <v>262</v>
      </c>
      <c r="F47" s="32"/>
      <c r="G47" t="s">
        <v>269</v>
      </c>
    </row>
    <row r="48" spans="1:7" x14ac:dyDescent="0.2">
      <c r="A48" t="s">
        <v>61</v>
      </c>
      <c r="B48" s="19" t="s">
        <v>413</v>
      </c>
      <c r="C48" s="19" t="s">
        <v>411</v>
      </c>
      <c r="D48" s="6">
        <v>-2.3159038291954981E-3</v>
      </c>
      <c r="E48" s="8" t="s">
        <v>262</v>
      </c>
      <c r="F48" s="32"/>
      <c r="G48" t="s">
        <v>269</v>
      </c>
    </row>
    <row r="49" spans="1:7" x14ac:dyDescent="0.2">
      <c r="A49" t="s">
        <v>66</v>
      </c>
      <c r="B49" s="19" t="s">
        <v>413</v>
      </c>
      <c r="C49" s="19" t="s">
        <v>411</v>
      </c>
      <c r="D49" s="6">
        <v>-2.6131602254839743E-2</v>
      </c>
      <c r="E49" s="8" t="s">
        <v>262</v>
      </c>
      <c r="F49" s="32"/>
      <c r="G49" t="s">
        <v>269</v>
      </c>
    </row>
    <row r="50" spans="1:7" x14ac:dyDescent="0.2">
      <c r="A50" t="s">
        <v>71</v>
      </c>
      <c r="B50" s="19" t="s">
        <v>413</v>
      </c>
      <c r="C50" s="19" t="s">
        <v>411</v>
      </c>
      <c r="D50" s="6">
        <v>-9.3523601822267551E-3</v>
      </c>
      <c r="E50" s="8" t="s">
        <v>262</v>
      </c>
      <c r="F50" s="32"/>
      <c r="G50" t="s">
        <v>269</v>
      </c>
    </row>
    <row r="51" spans="1:7" x14ac:dyDescent="0.2">
      <c r="A51" t="s">
        <v>76</v>
      </c>
      <c r="B51" s="19" t="s">
        <v>413</v>
      </c>
      <c r="C51" s="19" t="s">
        <v>411</v>
      </c>
      <c r="D51" s="6">
        <v>8.9158028760210783E-2</v>
      </c>
      <c r="E51" s="8" t="s">
        <v>262</v>
      </c>
      <c r="F51" s="32"/>
      <c r="G51" t="s">
        <v>269</v>
      </c>
    </row>
    <row r="52" spans="1:7" x14ac:dyDescent="0.2">
      <c r="A52" t="s">
        <v>82</v>
      </c>
      <c r="B52" s="19" t="s">
        <v>413</v>
      </c>
      <c r="C52" s="19" t="s">
        <v>411</v>
      </c>
      <c r="D52" s="6">
        <v>6.4259798587946337E-2</v>
      </c>
      <c r="E52" s="8" t="s">
        <v>262</v>
      </c>
      <c r="F52" s="32"/>
      <c r="G52" t="s">
        <v>269</v>
      </c>
    </row>
    <row r="53" spans="1:7" x14ac:dyDescent="0.2">
      <c r="A53" t="s">
        <v>88</v>
      </c>
      <c r="B53" s="19" t="s">
        <v>413</v>
      </c>
      <c r="C53" s="19" t="s">
        <v>411</v>
      </c>
      <c r="D53" s="6">
        <v>8.103904066055935E-2</v>
      </c>
      <c r="E53" s="8" t="s">
        <v>262</v>
      </c>
      <c r="F53" s="32"/>
      <c r="G53" t="s">
        <v>269</v>
      </c>
    </row>
    <row r="54" spans="1:7" x14ac:dyDescent="0.2">
      <c r="A54" t="s">
        <v>52</v>
      </c>
      <c r="B54" s="19" t="s">
        <v>413</v>
      </c>
      <c r="C54" s="19" t="s">
        <v>411</v>
      </c>
      <c r="D54" s="6">
        <v>1.0133211256936718E-2</v>
      </c>
      <c r="E54" s="8" t="s">
        <v>262</v>
      </c>
      <c r="F54" s="32"/>
      <c r="G54" t="s">
        <v>269</v>
      </c>
    </row>
    <row r="55" spans="1:7" x14ac:dyDescent="0.2">
      <c r="A55" t="s">
        <v>57</v>
      </c>
      <c r="B55" s="19" t="s">
        <v>413</v>
      </c>
      <c r="C55" s="19" t="s">
        <v>411</v>
      </c>
      <c r="D55" s="6">
        <v>4.6398024768713172E-2</v>
      </c>
      <c r="E55" s="8" t="s">
        <v>262</v>
      </c>
      <c r="F55" s="32"/>
      <c r="G55" t="s">
        <v>269</v>
      </c>
    </row>
    <row r="56" spans="1:7" x14ac:dyDescent="0.2">
      <c r="A56" t="s">
        <v>62</v>
      </c>
      <c r="B56" s="19" t="s">
        <v>413</v>
      </c>
      <c r="C56" s="19" t="s">
        <v>411</v>
      </c>
      <c r="D56" s="6">
        <v>1.7710933483278062E-2</v>
      </c>
      <c r="E56" s="8" t="s">
        <v>262</v>
      </c>
      <c r="F56" s="32"/>
      <c r="G56" t="s">
        <v>269</v>
      </c>
    </row>
    <row r="57" spans="1:7" x14ac:dyDescent="0.2">
      <c r="A57" t="s">
        <v>67</v>
      </c>
      <c r="B57" s="19" t="s">
        <v>413</v>
      </c>
      <c r="C57" s="19" t="s">
        <v>411</v>
      </c>
      <c r="D57" s="6">
        <v>-1.4765018915327718E-2</v>
      </c>
      <c r="E57" s="8" t="s">
        <v>262</v>
      </c>
      <c r="F57" s="32"/>
      <c r="G57" t="s">
        <v>269</v>
      </c>
    </row>
    <row r="58" spans="1:7" x14ac:dyDescent="0.2">
      <c r="A58" t="s">
        <v>72</v>
      </c>
      <c r="B58" s="19" t="s">
        <v>413</v>
      </c>
      <c r="C58" s="19" t="s">
        <v>411</v>
      </c>
      <c r="D58" s="6">
        <v>4.1792866505256515E-3</v>
      </c>
      <c r="E58" s="8" t="s">
        <v>262</v>
      </c>
      <c r="F58" s="32"/>
      <c r="G58" t="s">
        <v>269</v>
      </c>
    </row>
    <row r="59" spans="1:7" x14ac:dyDescent="0.2">
      <c r="A59" t="s">
        <v>77</v>
      </c>
      <c r="B59" s="19" t="s">
        <v>413</v>
      </c>
      <c r="C59" s="19" t="s">
        <v>411</v>
      </c>
      <c r="D59" s="6">
        <v>-3.5333122101111378E-2</v>
      </c>
      <c r="E59" s="8" t="s">
        <v>262</v>
      </c>
      <c r="F59" s="32"/>
      <c r="G59" t="s">
        <v>269</v>
      </c>
    </row>
    <row r="60" spans="1:7" x14ac:dyDescent="0.2">
      <c r="A60" t="s">
        <v>83</v>
      </c>
      <c r="B60" s="19" t="s">
        <v>413</v>
      </c>
      <c r="C60" s="19" t="s">
        <v>411</v>
      </c>
      <c r="D60" s="6">
        <v>-4.3452110200762825E-2</v>
      </c>
      <c r="E60" s="8" t="s">
        <v>262</v>
      </c>
      <c r="F60" s="32"/>
      <c r="G60" t="s">
        <v>269</v>
      </c>
    </row>
    <row r="61" spans="1:7" x14ac:dyDescent="0.2">
      <c r="A61" t="s">
        <v>89</v>
      </c>
      <c r="B61" s="19" t="s">
        <v>413</v>
      </c>
      <c r="C61" s="19" t="s">
        <v>411</v>
      </c>
      <c r="D61" s="6">
        <v>0.11080866369261463</v>
      </c>
      <c r="E61" s="8" t="s">
        <v>262</v>
      </c>
      <c r="F61" s="32"/>
      <c r="G61" t="s">
        <v>269</v>
      </c>
    </row>
    <row r="62" spans="1:7" x14ac:dyDescent="0.2">
      <c r="A62" t="s">
        <v>53</v>
      </c>
      <c r="B62" s="19" t="s">
        <v>413</v>
      </c>
      <c r="C62" s="19" t="s">
        <v>411</v>
      </c>
      <c r="D62" s="6">
        <v>-2.8296665748080128E-2</v>
      </c>
      <c r="E62" s="8" t="s">
        <v>262</v>
      </c>
      <c r="F62" s="32"/>
      <c r="G62" t="s">
        <v>269</v>
      </c>
    </row>
    <row r="63" spans="1:7" x14ac:dyDescent="0.2">
      <c r="A63" t="s">
        <v>58</v>
      </c>
      <c r="B63" s="19" t="s">
        <v>413</v>
      </c>
      <c r="C63" s="19" t="s">
        <v>411</v>
      </c>
      <c r="D63" s="6">
        <v>4.7205525238357485E-3</v>
      </c>
      <c r="E63" s="8" t="s">
        <v>262</v>
      </c>
      <c r="F63" s="32"/>
      <c r="G63" t="s">
        <v>269</v>
      </c>
    </row>
    <row r="64" spans="1:7" x14ac:dyDescent="0.2">
      <c r="A64" t="s">
        <v>63</v>
      </c>
      <c r="B64" s="19" t="s">
        <v>413</v>
      </c>
      <c r="C64" s="19" t="s">
        <v>411</v>
      </c>
      <c r="D64" s="6">
        <v>-1.5306284788637815E-2</v>
      </c>
      <c r="E64" s="8" t="s">
        <v>262</v>
      </c>
      <c r="F64" s="32"/>
      <c r="G64" t="s">
        <v>269</v>
      </c>
    </row>
    <row r="65" spans="1:7" x14ac:dyDescent="0.2">
      <c r="A65" t="s">
        <v>68</v>
      </c>
      <c r="B65" s="19" t="s">
        <v>413</v>
      </c>
      <c r="C65" s="19" t="s">
        <v>411</v>
      </c>
      <c r="D65" s="6">
        <v>-4.2369578454142631E-2</v>
      </c>
      <c r="E65" s="8" t="s">
        <v>262</v>
      </c>
      <c r="F65" s="32"/>
      <c r="G65" t="s">
        <v>269</v>
      </c>
    </row>
    <row r="66" spans="1:7" x14ac:dyDescent="0.2">
      <c r="A66" t="s">
        <v>73</v>
      </c>
      <c r="B66" s="19" t="s">
        <v>413</v>
      </c>
      <c r="C66" s="19" t="s">
        <v>411</v>
      </c>
      <c r="D66" s="6">
        <v>0.27805981854543443</v>
      </c>
      <c r="E66" s="8" t="s">
        <v>262</v>
      </c>
      <c r="F66" s="32"/>
      <c r="G66" t="s">
        <v>269</v>
      </c>
    </row>
    <row r="67" spans="1:7" x14ac:dyDescent="0.2">
      <c r="A67" t="s">
        <v>78</v>
      </c>
      <c r="B67" s="19" t="s">
        <v>413</v>
      </c>
      <c r="C67" s="19" t="s">
        <v>411</v>
      </c>
      <c r="D67" s="6">
        <v>0.34030539397609549</v>
      </c>
      <c r="E67" s="8" t="s">
        <v>262</v>
      </c>
      <c r="F67" s="32"/>
      <c r="G67" t="s">
        <v>269</v>
      </c>
    </row>
    <row r="68" spans="1:7" x14ac:dyDescent="0.2">
      <c r="A68" t="s">
        <v>84</v>
      </c>
      <c r="B68" s="19" t="s">
        <v>413</v>
      </c>
      <c r="C68" s="19" t="s">
        <v>411</v>
      </c>
      <c r="D68" s="6">
        <v>4.6398024768713172E-2</v>
      </c>
      <c r="E68" s="8" t="s">
        <v>262</v>
      </c>
      <c r="F68" s="32"/>
      <c r="G68" t="s">
        <v>269</v>
      </c>
    </row>
    <row r="69" spans="1:7" x14ac:dyDescent="0.2">
      <c r="A69" t="s">
        <v>90</v>
      </c>
      <c r="B69" s="19" t="s">
        <v>413</v>
      </c>
      <c r="C69" s="19" t="s">
        <v>411</v>
      </c>
      <c r="D69" s="6">
        <v>4.5315493022092979E-2</v>
      </c>
      <c r="E69" s="8" t="s">
        <v>262</v>
      </c>
      <c r="F69" s="32"/>
      <c r="G69" t="s">
        <v>269</v>
      </c>
    </row>
    <row r="70" spans="1:7" x14ac:dyDescent="0.2">
      <c r="A70" t="s">
        <v>54</v>
      </c>
      <c r="B70" s="19" t="s">
        <v>413</v>
      </c>
      <c r="C70" s="19" t="s">
        <v>411</v>
      </c>
      <c r="D70" s="6">
        <v>3.0160048569410278E-2</v>
      </c>
      <c r="E70" s="8" t="s">
        <v>262</v>
      </c>
      <c r="F70" s="32"/>
      <c r="G70"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Arno</vt:lpstr>
      <vt:lpstr>controles</vt:lpstr>
      <vt:lpstr>wilde ratten</vt:lpstr>
    </vt:vector>
  </TitlesOfParts>
  <Company>SSC-Campus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Marieke Opsteegh</dc:creator>
  <cp:lastModifiedBy>Arno Swart</cp:lastModifiedBy>
  <dcterms:created xsi:type="dcterms:W3CDTF">2019-06-04T13:56:16Z</dcterms:created>
  <dcterms:modified xsi:type="dcterms:W3CDTF">2020-02-06T11:12:35Z</dcterms:modified>
</cp:coreProperties>
</file>