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20ea0ee958fa4a92/Desktop/"/>
    </mc:Choice>
  </mc:AlternateContent>
  <xr:revisionPtr revIDLastSave="1605" documentId="8_{48AAD4A0-B28A-484C-BD64-6C52C47DA378}" xr6:coauthVersionLast="47" xr6:coauthVersionMax="47" xr10:uidLastSave="{2C8632D7-6DF3-4D3C-881B-A1A0EE7F849B}"/>
  <bookViews>
    <workbookView xWindow="-108" yWindow="-108" windowWidth="23256" windowHeight="12576" xr2:uid="{47D070D2-D661-42AB-86FB-F97DEF42B2E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 r="I11" i="1"/>
  <c r="G11" i="1"/>
  <c r="F11" i="1"/>
  <c r="E11" i="1"/>
  <c r="D11" i="1"/>
  <c r="C11" i="1"/>
  <c r="B11" i="1"/>
  <c r="G28" i="1"/>
  <c r="F28" i="1"/>
  <c r="E28" i="1"/>
  <c r="D28" i="1"/>
  <c r="C28" i="1"/>
  <c r="B28" i="1"/>
  <c r="G46" i="1"/>
  <c r="F46" i="1"/>
  <c r="E46" i="1"/>
  <c r="D46" i="1"/>
  <c r="C46" i="1"/>
  <c r="B46" i="1"/>
  <c r="G64" i="1"/>
  <c r="F64" i="1"/>
  <c r="E64" i="1"/>
  <c r="D64" i="1"/>
  <c r="C64" i="1"/>
  <c r="B64" i="1"/>
  <c r="G82" i="1"/>
  <c r="F82" i="1"/>
  <c r="E82" i="1"/>
  <c r="D82" i="1"/>
  <c r="C82" i="1"/>
  <c r="B82" i="1"/>
  <c r="G100" i="1"/>
  <c r="F100" i="1"/>
  <c r="E100" i="1"/>
  <c r="D100" i="1"/>
  <c r="C100" i="1"/>
  <c r="B100" i="1"/>
  <c r="G118" i="1"/>
  <c r="F118" i="1"/>
  <c r="E118" i="1"/>
  <c r="D118" i="1"/>
  <c r="C118" i="1"/>
  <c r="B118" i="1"/>
  <c r="K136" i="1"/>
  <c r="J136" i="1"/>
  <c r="I136" i="1"/>
  <c r="H136" i="1"/>
  <c r="G136" i="1"/>
  <c r="F136" i="1"/>
  <c r="E136" i="1"/>
  <c r="D136" i="1"/>
  <c r="C136" i="1"/>
  <c r="B136" i="1"/>
  <c r="J154" i="1"/>
  <c r="I154" i="1"/>
  <c r="H154" i="1"/>
  <c r="G154" i="1"/>
  <c r="F154" i="1"/>
  <c r="E154" i="1"/>
  <c r="D154" i="1"/>
  <c r="C154" i="1"/>
  <c r="B154" i="1"/>
  <c r="I172" i="1"/>
  <c r="H172" i="1"/>
  <c r="G172" i="1"/>
  <c r="F172" i="1"/>
  <c r="E172" i="1"/>
  <c r="D172" i="1"/>
  <c r="C172" i="1"/>
  <c r="B172" i="1"/>
  <c r="H190" i="1"/>
  <c r="G190" i="1"/>
  <c r="F190" i="1"/>
  <c r="E190" i="1"/>
  <c r="D190" i="1"/>
  <c r="C190" i="1"/>
  <c r="B190" i="1"/>
  <c r="H208" i="1"/>
  <c r="G208" i="1"/>
  <c r="F208" i="1"/>
  <c r="E208" i="1"/>
  <c r="D208" i="1"/>
  <c r="C208" i="1"/>
  <c r="B208" i="1"/>
  <c r="H226" i="1"/>
  <c r="G226" i="1"/>
  <c r="F226" i="1"/>
  <c r="E226" i="1"/>
  <c r="D226" i="1"/>
  <c r="C226" i="1"/>
  <c r="B226" i="1"/>
  <c r="C244" i="1"/>
  <c r="D244" i="1"/>
  <c r="E244" i="1"/>
  <c r="F244" i="1"/>
  <c r="G244" i="1"/>
  <c r="H244" i="1"/>
  <c r="B244" i="1"/>
  <c r="C248" i="1"/>
  <c r="D248" i="1"/>
  <c r="E248" i="1"/>
  <c r="F248" i="1"/>
  <c r="G248" i="1"/>
  <c r="H248" i="1"/>
  <c r="B248" i="1"/>
  <c r="C242" i="1"/>
  <c r="D242" i="1"/>
  <c r="E242" i="1"/>
  <c r="F242" i="1"/>
  <c r="G242" i="1"/>
  <c r="H242" i="1"/>
  <c r="B242" i="1"/>
  <c r="C230" i="1"/>
  <c r="D230" i="1"/>
  <c r="E230" i="1"/>
  <c r="F230" i="1"/>
  <c r="G230" i="1"/>
  <c r="H230" i="1"/>
  <c r="B230" i="1"/>
  <c r="C224" i="1"/>
  <c r="D224" i="1"/>
  <c r="E224" i="1"/>
  <c r="F224" i="1"/>
  <c r="G224" i="1"/>
  <c r="H224" i="1"/>
  <c r="B224" i="1"/>
  <c r="C212" i="1"/>
  <c r="D212" i="1"/>
  <c r="E212" i="1"/>
  <c r="F212" i="1"/>
  <c r="G212" i="1"/>
  <c r="H212" i="1"/>
  <c r="B212" i="1"/>
  <c r="C206" i="1"/>
  <c r="D206" i="1"/>
  <c r="E206" i="1"/>
  <c r="F206" i="1"/>
  <c r="G206" i="1"/>
  <c r="H206" i="1"/>
  <c r="B206" i="1"/>
  <c r="C194" i="1"/>
  <c r="D194" i="1"/>
  <c r="E194" i="1"/>
  <c r="F194" i="1"/>
  <c r="G194" i="1"/>
  <c r="H194" i="1"/>
  <c r="B194" i="1"/>
  <c r="C188" i="1"/>
  <c r="D188" i="1"/>
  <c r="E188" i="1"/>
  <c r="F188" i="1"/>
  <c r="G188" i="1"/>
  <c r="H188" i="1"/>
  <c r="B188" i="1"/>
  <c r="C176" i="1"/>
  <c r="D176" i="1"/>
  <c r="E176" i="1"/>
  <c r="F176" i="1"/>
  <c r="G176" i="1"/>
  <c r="H176" i="1"/>
  <c r="I176" i="1"/>
  <c r="B176" i="1"/>
  <c r="C170" i="1"/>
  <c r="D170" i="1"/>
  <c r="E170" i="1"/>
  <c r="F170" i="1"/>
  <c r="G170" i="1"/>
  <c r="H170" i="1"/>
  <c r="I170" i="1"/>
  <c r="B170" i="1"/>
  <c r="C158" i="1"/>
  <c r="D158" i="1"/>
  <c r="E158" i="1"/>
  <c r="F158" i="1"/>
  <c r="G158" i="1"/>
  <c r="H158" i="1"/>
  <c r="I158" i="1"/>
  <c r="J158" i="1"/>
  <c r="B158" i="1"/>
  <c r="C152" i="1"/>
  <c r="D152" i="1"/>
  <c r="E152" i="1"/>
  <c r="F152" i="1"/>
  <c r="G152" i="1"/>
  <c r="H152" i="1"/>
  <c r="I152" i="1"/>
  <c r="J152" i="1"/>
  <c r="B152" i="1"/>
  <c r="C140" i="1"/>
  <c r="D140" i="1"/>
  <c r="E140" i="1"/>
  <c r="F140" i="1"/>
  <c r="G140" i="1"/>
  <c r="H140" i="1"/>
  <c r="I140" i="1"/>
  <c r="J140" i="1"/>
  <c r="K140" i="1"/>
  <c r="B140" i="1"/>
  <c r="C134" i="1"/>
  <c r="D134" i="1"/>
  <c r="E134" i="1"/>
  <c r="F134" i="1"/>
  <c r="G134" i="1"/>
  <c r="H134" i="1"/>
  <c r="I134" i="1"/>
  <c r="J134" i="1"/>
  <c r="K134" i="1"/>
  <c r="B134" i="1"/>
  <c r="C122" i="1"/>
  <c r="D122" i="1"/>
  <c r="E122" i="1"/>
  <c r="F122" i="1"/>
  <c r="G122" i="1"/>
  <c r="B122" i="1"/>
  <c r="C104" i="1"/>
  <c r="D104" i="1"/>
  <c r="E104" i="1"/>
  <c r="F104" i="1"/>
  <c r="G104" i="1"/>
  <c r="B104" i="1"/>
  <c r="C116" i="1"/>
  <c r="D116" i="1"/>
  <c r="E116" i="1"/>
  <c r="F116" i="1"/>
  <c r="G116" i="1"/>
  <c r="B116" i="1"/>
  <c r="C103" i="1"/>
  <c r="D103" i="1"/>
  <c r="E103" i="1"/>
  <c r="F103" i="1"/>
  <c r="G103" i="1"/>
  <c r="B103" i="1"/>
  <c r="C98" i="1"/>
  <c r="D98" i="1"/>
  <c r="E98" i="1"/>
  <c r="F98" i="1"/>
  <c r="G98" i="1"/>
  <c r="B98" i="1"/>
  <c r="C80" i="1"/>
  <c r="D80" i="1"/>
  <c r="E80" i="1"/>
  <c r="F80" i="1"/>
  <c r="G80" i="1"/>
  <c r="B80" i="1"/>
  <c r="C62" i="1"/>
  <c r="D62" i="1"/>
  <c r="E62" i="1"/>
  <c r="F62" i="1"/>
  <c r="G62" i="1"/>
  <c r="B62" i="1"/>
  <c r="C44" i="1"/>
  <c r="D44" i="1"/>
  <c r="E44" i="1"/>
  <c r="F44" i="1"/>
  <c r="G44" i="1"/>
  <c r="B44" i="1"/>
  <c r="C26" i="1"/>
  <c r="D26" i="1"/>
  <c r="E26" i="1"/>
  <c r="F26" i="1"/>
  <c r="G26" i="1"/>
  <c r="B26" i="1"/>
  <c r="B27" i="1"/>
  <c r="C9" i="1"/>
  <c r="D9" i="1"/>
  <c r="E9" i="1"/>
  <c r="F9" i="1"/>
  <c r="G9" i="1"/>
  <c r="H9" i="1"/>
  <c r="I9" i="1"/>
  <c r="B9" i="1"/>
  <c r="C86" i="1"/>
  <c r="D86" i="1"/>
  <c r="E86" i="1"/>
  <c r="F86" i="1"/>
  <c r="G86" i="1"/>
  <c r="B86" i="1"/>
  <c r="C68" i="1"/>
  <c r="D68" i="1"/>
  <c r="E68" i="1"/>
  <c r="F68" i="1"/>
  <c r="G68" i="1"/>
  <c r="B68" i="1"/>
  <c r="C50" i="1"/>
  <c r="D50" i="1"/>
  <c r="E50" i="1"/>
  <c r="F50" i="1"/>
  <c r="G50" i="1"/>
  <c r="B50" i="1"/>
  <c r="C32" i="1"/>
  <c r="D32" i="1"/>
  <c r="E32" i="1"/>
  <c r="F32" i="1"/>
  <c r="G32" i="1"/>
  <c r="B32" i="1"/>
  <c r="C15" i="1"/>
  <c r="D15" i="1"/>
  <c r="E15" i="1"/>
  <c r="F15" i="1"/>
  <c r="G15" i="1"/>
  <c r="H15" i="1"/>
  <c r="I15" i="1"/>
  <c r="B15" i="1"/>
  <c r="C247" i="1"/>
  <c r="D247" i="1"/>
  <c r="E247" i="1"/>
  <c r="F247" i="1"/>
  <c r="G247" i="1"/>
  <c r="H247" i="1"/>
  <c r="H272" i="1" l="1"/>
  <c r="G272" i="1"/>
  <c r="F272" i="1"/>
  <c r="E272" i="1"/>
  <c r="D272" i="1"/>
  <c r="C272" i="1"/>
  <c r="B272" i="1"/>
  <c r="I272" i="1" s="1"/>
  <c r="G128" i="1"/>
  <c r="F128" i="1"/>
  <c r="E128" i="1"/>
  <c r="D128" i="1"/>
  <c r="C128" i="1"/>
  <c r="B128" i="1"/>
  <c r="G110" i="1"/>
  <c r="F110" i="1"/>
  <c r="E110" i="1"/>
  <c r="D110" i="1"/>
  <c r="C110" i="1"/>
  <c r="B110" i="1"/>
  <c r="B92" i="1"/>
  <c r="G92" i="1"/>
  <c r="F92" i="1"/>
  <c r="E92" i="1"/>
  <c r="D92" i="1"/>
  <c r="C92" i="1"/>
  <c r="B74" i="1"/>
  <c r="G74" i="1"/>
  <c r="F74" i="1"/>
  <c r="E74" i="1"/>
  <c r="D74" i="1"/>
  <c r="C74" i="1"/>
  <c r="B56" i="1"/>
  <c r="H56" i="1" s="1"/>
  <c r="G56" i="1"/>
  <c r="F56" i="1"/>
  <c r="E56" i="1"/>
  <c r="D56" i="1"/>
  <c r="C56" i="1"/>
  <c r="C38" i="1"/>
  <c r="D38" i="1"/>
  <c r="E38" i="1"/>
  <c r="F38" i="1"/>
  <c r="G38" i="1"/>
  <c r="B38" i="1"/>
  <c r="C20" i="1"/>
  <c r="D20" i="1"/>
  <c r="E20" i="1"/>
  <c r="F20" i="1"/>
  <c r="G20" i="1"/>
  <c r="H20" i="1"/>
  <c r="I20" i="1"/>
  <c r="B20" i="1"/>
  <c r="H92" i="1" l="1"/>
  <c r="H38" i="1"/>
  <c r="H110" i="1"/>
  <c r="H128" i="1"/>
  <c r="H74" i="1"/>
  <c r="J20" i="1"/>
  <c r="B196" i="1"/>
  <c r="B192" i="1" s="1"/>
  <c r="B200" i="1" s="1"/>
  <c r="C266" i="1"/>
  <c r="D266" i="1"/>
  <c r="E266" i="1"/>
  <c r="F266" i="1"/>
  <c r="G266" i="1"/>
  <c r="H266" i="1"/>
  <c r="B266" i="1"/>
  <c r="C265" i="1"/>
  <c r="D265" i="1"/>
  <c r="E265" i="1"/>
  <c r="F265" i="1"/>
  <c r="G265" i="1"/>
  <c r="H265" i="1"/>
  <c r="B265" i="1"/>
  <c r="C262" i="1"/>
  <c r="D262" i="1"/>
  <c r="E262" i="1"/>
  <c r="F262" i="1"/>
  <c r="G262" i="1"/>
  <c r="H262" i="1"/>
  <c r="B262" i="1"/>
  <c r="C261" i="1"/>
  <c r="D261" i="1"/>
  <c r="E261" i="1"/>
  <c r="F261" i="1"/>
  <c r="G261" i="1"/>
  <c r="H261" i="1"/>
  <c r="B261" i="1"/>
  <c r="C260" i="1"/>
  <c r="D260" i="1"/>
  <c r="E260" i="1"/>
  <c r="F260" i="1"/>
  <c r="G260" i="1"/>
  <c r="G259" i="1" s="1"/>
  <c r="G270" i="1" s="1"/>
  <c r="H260" i="1"/>
  <c r="B260" i="1"/>
  <c r="C246" i="1"/>
  <c r="C254" i="1" s="1"/>
  <c r="D246" i="1"/>
  <c r="D254" i="1" s="1"/>
  <c r="E246" i="1"/>
  <c r="E254" i="1" s="1"/>
  <c r="F246" i="1"/>
  <c r="F254" i="1" s="1"/>
  <c r="G246" i="1"/>
  <c r="G254" i="1" s="1"/>
  <c r="H246" i="1"/>
  <c r="H254" i="1" s="1"/>
  <c r="B246" i="1"/>
  <c r="B254" i="1" s="1"/>
  <c r="B247" i="1"/>
  <c r="C241" i="1"/>
  <c r="D241" i="1"/>
  <c r="E241" i="1"/>
  <c r="F241" i="1"/>
  <c r="G241" i="1"/>
  <c r="H241" i="1"/>
  <c r="C243" i="1"/>
  <c r="D243" i="1"/>
  <c r="E243" i="1"/>
  <c r="F243" i="1"/>
  <c r="G243" i="1"/>
  <c r="H243" i="1"/>
  <c r="B243" i="1"/>
  <c r="B241" i="1"/>
  <c r="C228" i="1"/>
  <c r="C236" i="1" s="1"/>
  <c r="D228" i="1"/>
  <c r="D236" i="1" s="1"/>
  <c r="E228" i="1"/>
  <c r="E236" i="1" s="1"/>
  <c r="F228" i="1"/>
  <c r="F236" i="1" s="1"/>
  <c r="G228" i="1"/>
  <c r="G236" i="1" s="1"/>
  <c r="H228" i="1"/>
  <c r="H236" i="1" s="1"/>
  <c r="B228" i="1"/>
  <c r="B236" i="1" s="1"/>
  <c r="C229" i="1"/>
  <c r="D229" i="1"/>
  <c r="E229" i="1"/>
  <c r="F229" i="1"/>
  <c r="G229" i="1"/>
  <c r="H229" i="1"/>
  <c r="B229" i="1"/>
  <c r="C223" i="1"/>
  <c r="D223" i="1"/>
  <c r="E223" i="1"/>
  <c r="F223" i="1"/>
  <c r="G223" i="1"/>
  <c r="H223" i="1"/>
  <c r="C225" i="1"/>
  <c r="D225" i="1"/>
  <c r="E225" i="1"/>
  <c r="F225" i="1"/>
  <c r="G225" i="1"/>
  <c r="H225" i="1"/>
  <c r="B225" i="1"/>
  <c r="B223" i="1"/>
  <c r="H210" i="1"/>
  <c r="H218" i="1" s="1"/>
  <c r="G210" i="1"/>
  <c r="G218" i="1" s="1"/>
  <c r="F210" i="1"/>
  <c r="F218" i="1" s="1"/>
  <c r="E210" i="1"/>
  <c r="E218" i="1" s="1"/>
  <c r="D210" i="1"/>
  <c r="D218" i="1" s="1"/>
  <c r="C210" i="1"/>
  <c r="C218" i="1" s="1"/>
  <c r="B210" i="1"/>
  <c r="B218" i="1" s="1"/>
  <c r="C211" i="1"/>
  <c r="D211" i="1"/>
  <c r="E211" i="1"/>
  <c r="F211" i="1"/>
  <c r="G211" i="1"/>
  <c r="H211" i="1"/>
  <c r="B211" i="1"/>
  <c r="C205" i="1"/>
  <c r="D205" i="1"/>
  <c r="E205" i="1"/>
  <c r="F205" i="1"/>
  <c r="G205" i="1"/>
  <c r="H205" i="1"/>
  <c r="C207" i="1"/>
  <c r="D207" i="1"/>
  <c r="E207" i="1"/>
  <c r="F207" i="1"/>
  <c r="G207" i="1"/>
  <c r="H207" i="1"/>
  <c r="B207" i="1"/>
  <c r="B205" i="1"/>
  <c r="H195" i="1"/>
  <c r="H192" i="1" s="1"/>
  <c r="H200" i="1" s="1"/>
  <c r="G195" i="1"/>
  <c r="G192" i="1" s="1"/>
  <c r="G200" i="1" s="1"/>
  <c r="F195" i="1"/>
  <c r="F192" i="1" s="1"/>
  <c r="F200" i="1" s="1"/>
  <c r="E195" i="1"/>
  <c r="E192" i="1" s="1"/>
  <c r="E200" i="1" s="1"/>
  <c r="D195" i="1"/>
  <c r="D192" i="1" s="1"/>
  <c r="D200" i="1" s="1"/>
  <c r="C195" i="1"/>
  <c r="C192" i="1" s="1"/>
  <c r="C200" i="1" s="1"/>
  <c r="H191" i="1"/>
  <c r="G191" i="1"/>
  <c r="F191" i="1"/>
  <c r="E191" i="1"/>
  <c r="D191" i="1"/>
  <c r="C191" i="1"/>
  <c r="B191" i="1"/>
  <c r="C193" i="1"/>
  <c r="D193" i="1"/>
  <c r="E193" i="1"/>
  <c r="F193" i="1"/>
  <c r="G193" i="1"/>
  <c r="H193" i="1"/>
  <c r="B193" i="1"/>
  <c r="C187" i="1"/>
  <c r="D187" i="1"/>
  <c r="E187" i="1"/>
  <c r="F187" i="1"/>
  <c r="G187" i="1"/>
  <c r="H187" i="1"/>
  <c r="C189" i="1"/>
  <c r="D189" i="1"/>
  <c r="E189" i="1"/>
  <c r="F189" i="1"/>
  <c r="G189" i="1"/>
  <c r="H189" i="1"/>
  <c r="B189" i="1"/>
  <c r="B187" i="1"/>
  <c r="C178" i="1"/>
  <c r="B178" i="1"/>
  <c r="B174" i="1" s="1"/>
  <c r="B182" i="1" s="1"/>
  <c r="I177" i="1"/>
  <c r="I174" i="1" s="1"/>
  <c r="I182" i="1" s="1"/>
  <c r="H177" i="1"/>
  <c r="H174" i="1" s="1"/>
  <c r="H182" i="1" s="1"/>
  <c r="G177" i="1"/>
  <c r="G174" i="1" s="1"/>
  <c r="G182" i="1" s="1"/>
  <c r="F177" i="1"/>
  <c r="F174" i="1" s="1"/>
  <c r="F182" i="1" s="1"/>
  <c r="E177" i="1"/>
  <c r="E174" i="1" s="1"/>
  <c r="E182" i="1" s="1"/>
  <c r="D177" i="1"/>
  <c r="D174" i="1" s="1"/>
  <c r="D182" i="1" s="1"/>
  <c r="C177" i="1"/>
  <c r="I173" i="1"/>
  <c r="H173" i="1"/>
  <c r="G173" i="1"/>
  <c r="F173" i="1"/>
  <c r="E173" i="1"/>
  <c r="D173" i="1"/>
  <c r="C173" i="1"/>
  <c r="B173" i="1"/>
  <c r="C175" i="1"/>
  <c r="D175" i="1"/>
  <c r="E175" i="1"/>
  <c r="F175" i="1"/>
  <c r="G175" i="1"/>
  <c r="H175" i="1"/>
  <c r="I175" i="1"/>
  <c r="B175" i="1"/>
  <c r="C169" i="1"/>
  <c r="D169" i="1"/>
  <c r="E169" i="1"/>
  <c r="F169" i="1"/>
  <c r="G169" i="1"/>
  <c r="H169" i="1"/>
  <c r="I169" i="1"/>
  <c r="C171" i="1"/>
  <c r="D171" i="1"/>
  <c r="E171" i="1"/>
  <c r="F171" i="1"/>
  <c r="G171" i="1"/>
  <c r="H171" i="1"/>
  <c r="I171" i="1"/>
  <c r="B171" i="1"/>
  <c r="B169" i="1"/>
  <c r="J159" i="1"/>
  <c r="J156" i="1" s="1"/>
  <c r="J164" i="1" s="1"/>
  <c r="I159" i="1"/>
  <c r="I156" i="1" s="1"/>
  <c r="I164" i="1" s="1"/>
  <c r="H159" i="1"/>
  <c r="H156" i="1" s="1"/>
  <c r="H164" i="1" s="1"/>
  <c r="G159" i="1"/>
  <c r="G156" i="1" s="1"/>
  <c r="G164" i="1" s="1"/>
  <c r="F159" i="1"/>
  <c r="F156" i="1" s="1"/>
  <c r="F164" i="1" s="1"/>
  <c r="E159" i="1"/>
  <c r="E156" i="1" s="1"/>
  <c r="E164" i="1" s="1"/>
  <c r="D159" i="1"/>
  <c r="C159" i="1"/>
  <c r="B160" i="1"/>
  <c r="B156" i="1" s="1"/>
  <c r="B164" i="1" s="1"/>
  <c r="D160" i="1"/>
  <c r="C160" i="1"/>
  <c r="J155" i="1"/>
  <c r="I155" i="1"/>
  <c r="H155" i="1"/>
  <c r="G155" i="1"/>
  <c r="F155" i="1"/>
  <c r="E155" i="1"/>
  <c r="D155" i="1"/>
  <c r="C155" i="1"/>
  <c r="B155" i="1"/>
  <c r="C157" i="1"/>
  <c r="D157" i="1"/>
  <c r="E157" i="1"/>
  <c r="F157" i="1"/>
  <c r="G157" i="1"/>
  <c r="H157" i="1"/>
  <c r="I157" i="1"/>
  <c r="J157" i="1"/>
  <c r="B157" i="1"/>
  <c r="C151" i="1"/>
  <c r="D151" i="1"/>
  <c r="E151" i="1"/>
  <c r="F151" i="1"/>
  <c r="G151" i="1"/>
  <c r="H151" i="1"/>
  <c r="I151" i="1"/>
  <c r="J151" i="1"/>
  <c r="C153" i="1"/>
  <c r="D153" i="1"/>
  <c r="E153" i="1"/>
  <c r="F153" i="1"/>
  <c r="G153" i="1"/>
  <c r="H153" i="1"/>
  <c r="I153" i="1"/>
  <c r="J153" i="1"/>
  <c r="B153" i="1"/>
  <c r="B151" i="1"/>
  <c r="E142" i="1"/>
  <c r="D142" i="1"/>
  <c r="C142" i="1"/>
  <c r="B142" i="1"/>
  <c r="B138" i="1" s="1"/>
  <c r="B146" i="1" s="1"/>
  <c r="K141" i="1"/>
  <c r="K138" i="1" s="1"/>
  <c r="K146" i="1" s="1"/>
  <c r="J141" i="1"/>
  <c r="I141" i="1"/>
  <c r="H141" i="1"/>
  <c r="H138" i="1" s="1"/>
  <c r="H146" i="1" s="1"/>
  <c r="G141" i="1"/>
  <c r="G138" i="1" s="1"/>
  <c r="G146" i="1" s="1"/>
  <c r="F141" i="1"/>
  <c r="F138" i="1" s="1"/>
  <c r="F146" i="1" s="1"/>
  <c r="E141" i="1"/>
  <c r="D141" i="1"/>
  <c r="C141" i="1"/>
  <c r="J138" i="1"/>
  <c r="J146" i="1" s="1"/>
  <c r="I138" i="1"/>
  <c r="I146" i="1" s="1"/>
  <c r="K137" i="1"/>
  <c r="J137" i="1"/>
  <c r="I137" i="1"/>
  <c r="H137" i="1"/>
  <c r="G137" i="1"/>
  <c r="F137" i="1"/>
  <c r="E137" i="1"/>
  <c r="D137" i="1"/>
  <c r="C137" i="1"/>
  <c r="B137" i="1"/>
  <c r="C139" i="1"/>
  <c r="D139" i="1"/>
  <c r="E139" i="1"/>
  <c r="F139" i="1"/>
  <c r="G139" i="1"/>
  <c r="H139" i="1"/>
  <c r="I139" i="1"/>
  <c r="J139" i="1"/>
  <c r="K139" i="1"/>
  <c r="B139" i="1"/>
  <c r="C133" i="1"/>
  <c r="D133" i="1"/>
  <c r="E133" i="1"/>
  <c r="F133" i="1"/>
  <c r="G133" i="1"/>
  <c r="H133" i="1"/>
  <c r="I133" i="1"/>
  <c r="J133" i="1"/>
  <c r="K133" i="1"/>
  <c r="C135" i="1"/>
  <c r="D135" i="1"/>
  <c r="E135" i="1"/>
  <c r="F135" i="1"/>
  <c r="G135" i="1"/>
  <c r="H135" i="1"/>
  <c r="I135" i="1"/>
  <c r="J135" i="1"/>
  <c r="K135" i="1"/>
  <c r="B135" i="1"/>
  <c r="B133" i="1"/>
  <c r="C121" i="1"/>
  <c r="D121" i="1"/>
  <c r="E121" i="1"/>
  <c r="F121" i="1"/>
  <c r="G121" i="1"/>
  <c r="B121" i="1"/>
  <c r="B129" i="1" s="1"/>
  <c r="C115" i="1"/>
  <c r="D115" i="1"/>
  <c r="E115" i="1"/>
  <c r="F115" i="1"/>
  <c r="G115" i="1"/>
  <c r="C117" i="1"/>
  <c r="D117" i="1"/>
  <c r="E117" i="1"/>
  <c r="F117" i="1"/>
  <c r="G117" i="1"/>
  <c r="B117" i="1"/>
  <c r="B115" i="1"/>
  <c r="C97" i="1"/>
  <c r="D97" i="1"/>
  <c r="E97" i="1"/>
  <c r="F97" i="1"/>
  <c r="G97" i="1"/>
  <c r="C99" i="1"/>
  <c r="D99" i="1"/>
  <c r="E99" i="1"/>
  <c r="F99" i="1"/>
  <c r="G99" i="1"/>
  <c r="B99" i="1"/>
  <c r="B97" i="1"/>
  <c r="C85" i="1"/>
  <c r="D85" i="1"/>
  <c r="E85" i="1"/>
  <c r="F85" i="1"/>
  <c r="G85" i="1"/>
  <c r="B85" i="1"/>
  <c r="B93" i="1" s="1"/>
  <c r="C79" i="1"/>
  <c r="D79" i="1"/>
  <c r="E79" i="1"/>
  <c r="F79" i="1"/>
  <c r="G79" i="1"/>
  <c r="C81" i="1"/>
  <c r="D81" i="1"/>
  <c r="E81" i="1"/>
  <c r="F81" i="1"/>
  <c r="G81" i="1"/>
  <c r="B81" i="1"/>
  <c r="B79" i="1"/>
  <c r="C67" i="1"/>
  <c r="D67" i="1"/>
  <c r="E67" i="1"/>
  <c r="F67" i="1"/>
  <c r="G67" i="1"/>
  <c r="B67" i="1"/>
  <c r="C65" i="1"/>
  <c r="D65" i="1"/>
  <c r="E65" i="1"/>
  <c r="F65" i="1"/>
  <c r="G65" i="1"/>
  <c r="B65" i="1"/>
  <c r="C61" i="1"/>
  <c r="D61" i="1"/>
  <c r="E61" i="1"/>
  <c r="F61" i="1"/>
  <c r="G61" i="1"/>
  <c r="C63" i="1"/>
  <c r="D63" i="1"/>
  <c r="E63" i="1"/>
  <c r="F63" i="1"/>
  <c r="G63" i="1"/>
  <c r="B63" i="1"/>
  <c r="B61" i="1"/>
  <c r="C49" i="1"/>
  <c r="D49" i="1"/>
  <c r="E49" i="1"/>
  <c r="F49" i="1"/>
  <c r="G49" i="1"/>
  <c r="B49" i="1"/>
  <c r="G47" i="1"/>
  <c r="F47" i="1"/>
  <c r="E47" i="1"/>
  <c r="D47" i="1"/>
  <c r="C47" i="1"/>
  <c r="B47" i="1"/>
  <c r="C43" i="1"/>
  <c r="D43" i="1"/>
  <c r="E43" i="1"/>
  <c r="F43" i="1"/>
  <c r="G43" i="1"/>
  <c r="C45" i="1"/>
  <c r="D45" i="1"/>
  <c r="E45" i="1"/>
  <c r="F45" i="1"/>
  <c r="G45" i="1"/>
  <c r="B45" i="1"/>
  <c r="B43" i="1"/>
  <c r="C31" i="1"/>
  <c r="D31" i="1"/>
  <c r="E31" i="1"/>
  <c r="F31" i="1"/>
  <c r="G31" i="1"/>
  <c r="B31" i="1"/>
  <c r="B39" i="1" s="1"/>
  <c r="G29" i="1"/>
  <c r="F29" i="1"/>
  <c r="E29" i="1"/>
  <c r="D29" i="1"/>
  <c r="C29" i="1"/>
  <c r="B29" i="1"/>
  <c r="C25" i="1"/>
  <c r="D25" i="1"/>
  <c r="E25" i="1"/>
  <c r="F25" i="1"/>
  <c r="G25" i="1"/>
  <c r="C27" i="1"/>
  <c r="D27" i="1"/>
  <c r="E27" i="1"/>
  <c r="F27" i="1"/>
  <c r="G27" i="1"/>
  <c r="B25" i="1"/>
  <c r="C14" i="1"/>
  <c r="C21" i="1" s="1"/>
  <c r="D14" i="1"/>
  <c r="E14" i="1"/>
  <c r="E21" i="1" s="1"/>
  <c r="F14" i="1"/>
  <c r="F21" i="1" s="1"/>
  <c r="G14" i="1"/>
  <c r="G21" i="1" s="1"/>
  <c r="H14" i="1"/>
  <c r="H21" i="1" s="1"/>
  <c r="I14" i="1"/>
  <c r="B14" i="1"/>
  <c r="B21" i="1" s="1"/>
  <c r="I12" i="1"/>
  <c r="H12" i="1"/>
  <c r="G12" i="1"/>
  <c r="F12" i="1"/>
  <c r="E12" i="1"/>
  <c r="D12" i="1"/>
  <c r="C12" i="1"/>
  <c r="B12" i="1"/>
  <c r="C10" i="1"/>
  <c r="D10" i="1"/>
  <c r="E10" i="1"/>
  <c r="F10" i="1"/>
  <c r="G10" i="1"/>
  <c r="H10" i="1"/>
  <c r="I10" i="1"/>
  <c r="B10" i="1"/>
  <c r="I218" i="1" l="1"/>
  <c r="B259" i="1"/>
  <c r="B270" i="1" s="1"/>
  <c r="H259" i="1"/>
  <c r="H270" i="1" s="1"/>
  <c r="I236" i="1"/>
  <c r="E259" i="1"/>
  <c r="E270" i="1" s="1"/>
  <c r="D259" i="1"/>
  <c r="D270" i="1" s="1"/>
  <c r="I200" i="1"/>
  <c r="C259" i="1"/>
  <c r="C270" i="1" s="1"/>
  <c r="F259" i="1"/>
  <c r="F270" i="1" s="1"/>
  <c r="I254" i="1"/>
  <c r="D156" i="1"/>
  <c r="D164" i="1" s="1"/>
  <c r="D21" i="1"/>
  <c r="B201" i="1"/>
  <c r="I21" i="1"/>
  <c r="C183" i="1"/>
  <c r="B255" i="1"/>
  <c r="B273" i="1"/>
  <c r="C156" i="1"/>
  <c r="C164" i="1" s="1"/>
  <c r="C165" i="1"/>
  <c r="C219" i="1"/>
  <c r="C147" i="1"/>
  <c r="E138" i="1"/>
  <c r="E146" i="1" s="1"/>
  <c r="B183" i="1"/>
  <c r="C174" i="1"/>
  <c r="C182" i="1" s="1"/>
  <c r="J182" i="1" s="1"/>
  <c r="C39" i="1"/>
  <c r="C201" i="1"/>
  <c r="B75" i="1"/>
  <c r="B111" i="1"/>
  <c r="B147" i="1"/>
  <c r="C138" i="1"/>
  <c r="C146" i="1" s="1"/>
  <c r="D138" i="1"/>
  <c r="D146" i="1" s="1"/>
  <c r="B57" i="1"/>
  <c r="D165" i="1"/>
  <c r="E147" i="1"/>
  <c r="I165" i="1"/>
  <c r="D8" i="1"/>
  <c r="E8" i="1"/>
  <c r="F8" i="1"/>
  <c r="G8" i="1"/>
  <c r="H8" i="1"/>
  <c r="I8" i="1"/>
  <c r="B8" i="1"/>
  <c r="C8" i="1"/>
  <c r="L146" i="1" l="1"/>
  <c r="J21" i="1"/>
  <c r="K164" i="1"/>
  <c r="B18" i="1"/>
  <c r="C126" i="1"/>
  <c r="H253" i="1"/>
  <c r="G253" i="1"/>
  <c r="F253" i="1"/>
  <c r="E253" i="1"/>
  <c r="D253" i="1"/>
  <c r="C253" i="1"/>
  <c r="B253" i="1"/>
  <c r="F252" i="1"/>
  <c r="D252" i="1"/>
  <c r="E252" i="1"/>
  <c r="G127" i="1"/>
  <c r="F127" i="1"/>
  <c r="E127" i="1"/>
  <c r="D127" i="1"/>
  <c r="C127" i="1"/>
  <c r="B127" i="1"/>
  <c r="D129" i="1"/>
  <c r="B126" i="1"/>
  <c r="B130" i="1" l="1"/>
  <c r="H127" i="1"/>
  <c r="I253" i="1"/>
  <c r="B256" i="1"/>
  <c r="D130" i="1"/>
  <c r="E255" i="1"/>
  <c r="E256" i="1" s="1"/>
  <c r="F255" i="1"/>
  <c r="F256" i="1" s="1"/>
  <c r="H255" i="1"/>
  <c r="H256" i="1" s="1"/>
  <c r="B252" i="1"/>
  <c r="H252" i="1"/>
  <c r="F126" i="1"/>
  <c r="C129" i="1"/>
  <c r="C252" i="1"/>
  <c r="E129" i="1"/>
  <c r="E130" i="1" s="1"/>
  <c r="C255" i="1"/>
  <c r="D126" i="1"/>
  <c r="G252" i="1"/>
  <c r="F129" i="1"/>
  <c r="F130" i="1" s="1"/>
  <c r="D255" i="1"/>
  <c r="D256" i="1" s="1"/>
  <c r="G129" i="1"/>
  <c r="G130" i="1" s="1"/>
  <c r="G126" i="1"/>
  <c r="G255" i="1"/>
  <c r="G256" i="1" s="1"/>
  <c r="E126" i="1"/>
  <c r="H271" i="1"/>
  <c r="G271" i="1"/>
  <c r="F271" i="1"/>
  <c r="E271" i="1"/>
  <c r="D271" i="1"/>
  <c r="C271" i="1"/>
  <c r="B271" i="1"/>
  <c r="H237" i="1"/>
  <c r="G237" i="1"/>
  <c r="F237" i="1"/>
  <c r="E237" i="1"/>
  <c r="D237" i="1"/>
  <c r="C237" i="1"/>
  <c r="B237" i="1"/>
  <c r="H235" i="1"/>
  <c r="G235" i="1"/>
  <c r="F235" i="1"/>
  <c r="F238" i="1" s="1"/>
  <c r="E235" i="1"/>
  <c r="D235" i="1"/>
  <c r="C235" i="1"/>
  <c r="B235" i="1"/>
  <c r="H219" i="1"/>
  <c r="G219" i="1"/>
  <c r="F219" i="1"/>
  <c r="E219" i="1"/>
  <c r="D219" i="1"/>
  <c r="B219" i="1"/>
  <c r="H217" i="1"/>
  <c r="G217" i="1"/>
  <c r="F217" i="1"/>
  <c r="E217" i="1"/>
  <c r="D217" i="1"/>
  <c r="C217" i="1"/>
  <c r="C220" i="1" s="1"/>
  <c r="B217" i="1"/>
  <c r="G109" i="1"/>
  <c r="F109" i="1"/>
  <c r="E109" i="1"/>
  <c r="D109" i="1"/>
  <c r="C109" i="1"/>
  <c r="B109" i="1"/>
  <c r="G91" i="1"/>
  <c r="F91" i="1"/>
  <c r="E91" i="1"/>
  <c r="D91" i="1"/>
  <c r="C91" i="1"/>
  <c r="B91" i="1"/>
  <c r="F234" i="1"/>
  <c r="E234" i="1"/>
  <c r="B234" i="1"/>
  <c r="G216" i="1"/>
  <c r="B216" i="1"/>
  <c r="G111" i="1"/>
  <c r="F111" i="1"/>
  <c r="E111" i="1"/>
  <c r="D111" i="1"/>
  <c r="E93" i="1"/>
  <c r="F93" i="1"/>
  <c r="C199" i="1"/>
  <c r="C202" i="1" s="1"/>
  <c r="D199" i="1"/>
  <c r="E199" i="1"/>
  <c r="F199" i="1"/>
  <c r="G199" i="1"/>
  <c r="H199" i="1"/>
  <c r="B199" i="1"/>
  <c r="H198" i="1"/>
  <c r="E198" i="1"/>
  <c r="D198" i="1"/>
  <c r="H181" i="1"/>
  <c r="I181" i="1"/>
  <c r="D181" i="1"/>
  <c r="E181" i="1"/>
  <c r="F181" i="1"/>
  <c r="G181" i="1"/>
  <c r="C181" i="1"/>
  <c r="C184" i="1" s="1"/>
  <c r="B181" i="1"/>
  <c r="I180" i="1"/>
  <c r="H180" i="1"/>
  <c r="G180" i="1"/>
  <c r="F180" i="1"/>
  <c r="D180" i="1"/>
  <c r="C180" i="1"/>
  <c r="B180" i="1"/>
  <c r="J163" i="1"/>
  <c r="I163" i="1"/>
  <c r="I166" i="1" s="1"/>
  <c r="E163" i="1"/>
  <c r="F163" i="1"/>
  <c r="G163" i="1"/>
  <c r="H163" i="1"/>
  <c r="D163" i="1"/>
  <c r="D166" i="1" s="1"/>
  <c r="C163" i="1"/>
  <c r="C166" i="1" s="1"/>
  <c r="B163" i="1"/>
  <c r="K145" i="1"/>
  <c r="J145" i="1"/>
  <c r="I145" i="1"/>
  <c r="F145" i="1"/>
  <c r="G145" i="1"/>
  <c r="H145" i="1"/>
  <c r="E145" i="1"/>
  <c r="E148" i="1" s="1"/>
  <c r="D145" i="1"/>
  <c r="C145" i="1"/>
  <c r="C148" i="1" s="1"/>
  <c r="B145" i="1"/>
  <c r="J162" i="1"/>
  <c r="G162" i="1"/>
  <c r="D162" i="1"/>
  <c r="C162" i="1"/>
  <c r="B162" i="1"/>
  <c r="B73" i="1"/>
  <c r="C73" i="1"/>
  <c r="D73" i="1"/>
  <c r="E73" i="1"/>
  <c r="F73" i="1"/>
  <c r="G73" i="1"/>
  <c r="E75" i="1"/>
  <c r="G55" i="1"/>
  <c r="F55" i="1"/>
  <c r="E55" i="1"/>
  <c r="D55" i="1"/>
  <c r="C55" i="1"/>
  <c r="B55" i="1"/>
  <c r="G57" i="1"/>
  <c r="I19" i="1"/>
  <c r="I22" i="1" s="1"/>
  <c r="G37" i="1"/>
  <c r="F37" i="1"/>
  <c r="E37" i="1"/>
  <c r="D37" i="1"/>
  <c r="C37" i="1"/>
  <c r="C40" i="1" s="1"/>
  <c r="B37" i="1"/>
  <c r="H19" i="1"/>
  <c r="H22" i="1" s="1"/>
  <c r="G19" i="1"/>
  <c r="G22" i="1" s="1"/>
  <c r="F19" i="1"/>
  <c r="F22" i="1" s="1"/>
  <c r="E19" i="1"/>
  <c r="E22" i="1" s="1"/>
  <c r="D19" i="1"/>
  <c r="D22" i="1" s="1"/>
  <c r="C19" i="1"/>
  <c r="C22" i="1" s="1"/>
  <c r="B19" i="1"/>
  <c r="B144" i="1"/>
  <c r="H220" i="1" l="1"/>
  <c r="B40" i="1"/>
  <c r="H37" i="1"/>
  <c r="B58" i="1"/>
  <c r="H55" i="1"/>
  <c r="I271" i="1"/>
  <c r="B274" i="1"/>
  <c r="C256" i="1"/>
  <c r="I256" i="1" s="1"/>
  <c r="I255" i="1"/>
  <c r="B22" i="1"/>
  <c r="J22" i="1" s="1"/>
  <c r="J19" i="1"/>
  <c r="B94" i="1"/>
  <c r="H91" i="1"/>
  <c r="I237" i="1"/>
  <c r="B148" i="1"/>
  <c r="L145" i="1"/>
  <c r="G220" i="1"/>
  <c r="B238" i="1"/>
  <c r="I235" i="1"/>
  <c r="C130" i="1"/>
  <c r="H130" i="1" s="1"/>
  <c r="H129" i="1"/>
  <c r="B76" i="1"/>
  <c r="H73" i="1"/>
  <c r="K163" i="1"/>
  <c r="B184" i="1"/>
  <c r="J181" i="1"/>
  <c r="I219" i="1"/>
  <c r="B202" i="1"/>
  <c r="I199" i="1"/>
  <c r="B112" i="1"/>
  <c r="H109" i="1"/>
  <c r="I217" i="1"/>
  <c r="D238" i="1"/>
  <c r="E238" i="1"/>
  <c r="G238" i="1"/>
  <c r="H238" i="1"/>
  <c r="C238" i="1"/>
  <c r="B220" i="1"/>
  <c r="D220" i="1"/>
  <c r="E220" i="1"/>
  <c r="F220" i="1"/>
  <c r="E76" i="1"/>
  <c r="E112" i="1"/>
  <c r="E94" i="1"/>
  <c r="D112" i="1"/>
  <c r="G112" i="1"/>
  <c r="F94" i="1"/>
  <c r="F112" i="1"/>
  <c r="G58" i="1"/>
  <c r="H273" i="1"/>
  <c r="H274" i="1" s="1"/>
  <c r="H147" i="1"/>
  <c r="H148" i="1" s="1"/>
  <c r="I147" i="1"/>
  <c r="I148" i="1" s="1"/>
  <c r="E273" i="1"/>
  <c r="E274" i="1" s="1"/>
  <c r="F216" i="1"/>
  <c r="F273" i="1"/>
  <c r="F274" i="1" s="1"/>
  <c r="C198" i="1"/>
  <c r="D234" i="1"/>
  <c r="C273" i="1"/>
  <c r="C274" i="1" s="1"/>
  <c r="E162" i="1"/>
  <c r="E180" i="1"/>
  <c r="D147" i="1"/>
  <c r="G198" i="1"/>
  <c r="G144" i="1"/>
  <c r="K147" i="1"/>
  <c r="K148" i="1" s="1"/>
  <c r="H162" i="1"/>
  <c r="E216" i="1"/>
  <c r="H234" i="1"/>
  <c r="I162" i="1"/>
  <c r="D144" i="1"/>
  <c r="B198" i="1"/>
  <c r="H216" i="1"/>
  <c r="C234" i="1"/>
  <c r="D273" i="1"/>
  <c r="D274" i="1" s="1"/>
  <c r="C216" i="1"/>
  <c r="E165" i="1"/>
  <c r="E166" i="1" s="1"/>
  <c r="D201" i="1"/>
  <c r="J165" i="1"/>
  <c r="J166" i="1" s="1"/>
  <c r="G183" i="1"/>
  <c r="G184" i="1" s="1"/>
  <c r="E201" i="1"/>
  <c r="E202" i="1" s="1"/>
  <c r="H183" i="1"/>
  <c r="H184" i="1" s="1"/>
  <c r="I144" i="1"/>
  <c r="F162" i="1"/>
  <c r="F198" i="1"/>
  <c r="D108" i="1"/>
  <c r="D216" i="1"/>
  <c r="G234" i="1"/>
  <c r="G273" i="1"/>
  <c r="G274" i="1" s="1"/>
  <c r="B165" i="1"/>
  <c r="I183" i="1"/>
  <c r="I184" i="1" s="1"/>
  <c r="F147" i="1"/>
  <c r="F148" i="1" s="1"/>
  <c r="K144" i="1"/>
  <c r="E144" i="1"/>
  <c r="J144" i="1"/>
  <c r="F165" i="1"/>
  <c r="F166" i="1" s="1"/>
  <c r="F201" i="1"/>
  <c r="F202" i="1" s="1"/>
  <c r="G165" i="1"/>
  <c r="G166" i="1" s="1"/>
  <c r="G201" i="1"/>
  <c r="G202" i="1" s="1"/>
  <c r="C144" i="1"/>
  <c r="H144" i="1"/>
  <c r="H165" i="1"/>
  <c r="H166" i="1" s="1"/>
  <c r="D183" i="1"/>
  <c r="H201" i="1"/>
  <c r="H202" i="1" s="1"/>
  <c r="E183" i="1"/>
  <c r="E184" i="1" s="1"/>
  <c r="G147" i="1"/>
  <c r="G148" i="1" s="1"/>
  <c r="F144" i="1"/>
  <c r="J147" i="1"/>
  <c r="J148" i="1" s="1"/>
  <c r="E108" i="1"/>
  <c r="F183" i="1"/>
  <c r="F184" i="1" s="1"/>
  <c r="B108" i="1"/>
  <c r="F75" i="1"/>
  <c r="F76" i="1" s="1"/>
  <c r="G90" i="1"/>
  <c r="G93" i="1"/>
  <c r="G94" i="1" s="1"/>
  <c r="C108" i="1"/>
  <c r="C111" i="1"/>
  <c r="G72" i="1"/>
  <c r="F108" i="1"/>
  <c r="G108" i="1"/>
  <c r="C57" i="1"/>
  <c r="B90" i="1"/>
  <c r="B72" i="1"/>
  <c r="C90" i="1"/>
  <c r="E90" i="1"/>
  <c r="C93" i="1"/>
  <c r="C72" i="1"/>
  <c r="C75" i="1"/>
  <c r="D90" i="1"/>
  <c r="D93" i="1"/>
  <c r="D94" i="1" s="1"/>
  <c r="D75" i="1"/>
  <c r="D76" i="1" s="1"/>
  <c r="E72" i="1"/>
  <c r="F90" i="1"/>
  <c r="F57" i="1"/>
  <c r="F58" i="1" s="1"/>
  <c r="D72" i="1"/>
  <c r="F72" i="1"/>
  <c r="G75" i="1"/>
  <c r="G76" i="1" s="1"/>
  <c r="C54" i="1"/>
  <c r="B54" i="1"/>
  <c r="F54" i="1"/>
  <c r="D57" i="1"/>
  <c r="D58" i="1" s="1"/>
  <c r="D54" i="1"/>
  <c r="E54" i="1"/>
  <c r="E57" i="1"/>
  <c r="E58" i="1" s="1"/>
  <c r="G54" i="1"/>
  <c r="G18" i="1"/>
  <c r="G36" i="1"/>
  <c r="C18" i="1"/>
  <c r="F36" i="1"/>
  <c r="I18" i="1"/>
  <c r="B36" i="1"/>
  <c r="E18" i="1"/>
  <c r="H18" i="1"/>
  <c r="E36" i="1"/>
  <c r="E39" i="1"/>
  <c r="E40" i="1" s="1"/>
  <c r="D36" i="1"/>
  <c r="D39" i="1"/>
  <c r="D18" i="1"/>
  <c r="C36" i="1"/>
  <c r="F39" i="1"/>
  <c r="F40" i="1" s="1"/>
  <c r="G39" i="1"/>
  <c r="G40" i="1" s="1"/>
  <c r="F18" i="1"/>
  <c r="C58" i="1" l="1"/>
  <c r="H57" i="1"/>
  <c r="C76" i="1"/>
  <c r="H75" i="1"/>
  <c r="D184" i="1"/>
  <c r="J183" i="1"/>
  <c r="D148" i="1"/>
  <c r="L148" i="1" s="1"/>
  <c r="L147" i="1"/>
  <c r="C94" i="1"/>
  <c r="H94" i="1" s="1"/>
  <c r="H93" i="1"/>
  <c r="I238" i="1"/>
  <c r="D40" i="1"/>
  <c r="H39" i="1"/>
  <c r="C112" i="1"/>
  <c r="H112" i="1" s="1"/>
  <c r="H111" i="1"/>
  <c r="I273" i="1"/>
  <c r="B166" i="1"/>
  <c r="K166" i="1" s="1"/>
  <c r="K165" i="1"/>
  <c r="I274" i="1"/>
  <c r="D202" i="1"/>
  <c r="I202" i="1" s="1"/>
  <c r="I201" i="1"/>
  <c r="I220" i="1"/>
  <c r="J184" i="1"/>
  <c r="H76" i="1"/>
  <c r="H58" i="1"/>
  <c r="H40" i="1"/>
</calcChain>
</file>

<file path=xl/sharedStrings.xml><?xml version="1.0" encoding="utf-8"?>
<sst xmlns="http://schemas.openxmlformats.org/spreadsheetml/2006/main" count="353" uniqueCount="144">
  <si>
    <t>1 Paar</t>
  </si>
  <si>
    <t>2 Paare</t>
  </si>
  <si>
    <t>Drilling</t>
  </si>
  <si>
    <t>Drilling oder Besser</t>
  </si>
  <si>
    <t>Straight</t>
  </si>
  <si>
    <t>Flush</t>
  </si>
  <si>
    <t>Full House</t>
  </si>
  <si>
    <t>Vierling</t>
  </si>
  <si>
    <t>Straight Flush</t>
  </si>
  <si>
    <t>Royal Flush</t>
  </si>
  <si>
    <t>Bh,10e</t>
  </si>
  <si>
    <t>Kh,Qe</t>
  </si>
  <si>
    <t>Qh,Bh</t>
  </si>
  <si>
    <t>Qh,Be</t>
  </si>
  <si>
    <t>10h,9e</t>
  </si>
  <si>
    <t>4h,3e</t>
  </si>
  <si>
    <t>3h,2e</t>
  </si>
  <si>
    <t>Qh,10e</t>
  </si>
  <si>
    <t>Kh,Be</t>
  </si>
  <si>
    <t>Bh,9e</t>
  </si>
  <si>
    <t>4h,2e</t>
  </si>
  <si>
    <t>3h,Ae</t>
  </si>
  <si>
    <t>Kh,Qh</t>
  </si>
  <si>
    <t>Bh,10h</t>
  </si>
  <si>
    <t>10h,9h</t>
  </si>
  <si>
    <t>9h,8h</t>
  </si>
  <si>
    <t>5h,4h</t>
  </si>
  <si>
    <t>4h,3h</t>
  </si>
  <si>
    <t>3h,2h</t>
  </si>
  <si>
    <t>2h,Ah</t>
  </si>
  <si>
    <t>Ah,Ke</t>
  </si>
  <si>
    <t>Ah,Qe</t>
  </si>
  <si>
    <t>Ah,Kh</t>
  </si>
  <si>
    <t>2h,Ae</t>
  </si>
  <si>
    <t>Ah,Be</t>
  </si>
  <si>
    <t>Qh,9e</t>
  </si>
  <si>
    <t>Bh,8e</t>
  </si>
  <si>
    <t>10h,7e</t>
  </si>
  <si>
    <t>9h,6e</t>
  </si>
  <si>
    <t>4h,Ae</t>
  </si>
  <si>
    <t>Ah,10e</t>
  </si>
  <si>
    <t>Qh,8e</t>
  </si>
  <si>
    <t>Bh,7e</t>
  </si>
  <si>
    <t>10h,6e</t>
  </si>
  <si>
    <t>9h,5e</t>
  </si>
  <si>
    <t>5h,Ae</t>
  </si>
  <si>
    <t>Ah,Qh</t>
  </si>
  <si>
    <t>Kh,Bh</t>
  </si>
  <si>
    <t>Qh,10h</t>
  </si>
  <si>
    <t>Bh,9h</t>
  </si>
  <si>
    <t>10h,8h</t>
  </si>
  <si>
    <t>9h,7h</t>
  </si>
  <si>
    <t>5h,3h</t>
  </si>
  <si>
    <t>4h,2h</t>
  </si>
  <si>
    <t>3h,Ah</t>
  </si>
  <si>
    <t>Ah,Bh</t>
  </si>
  <si>
    <t>Kh,10h</t>
  </si>
  <si>
    <t>Qh,9h</t>
  </si>
  <si>
    <t>Bh,8h</t>
  </si>
  <si>
    <t>10h,7h</t>
  </si>
  <si>
    <t>9h,6h</t>
  </si>
  <si>
    <t>5h,2h</t>
  </si>
  <si>
    <t>4h,Ah</t>
  </si>
  <si>
    <t>Ah,10h</t>
  </si>
  <si>
    <t>Kh,9h</t>
  </si>
  <si>
    <t>Qh,8h</t>
  </si>
  <si>
    <t>Bh,7h</t>
  </si>
  <si>
    <t>10h,6h</t>
  </si>
  <si>
    <t>9h,5h</t>
  </si>
  <si>
    <t>5h,Ah</t>
  </si>
  <si>
    <t>Ah,9e</t>
  </si>
  <si>
    <t>Qh,7e</t>
  </si>
  <si>
    <t>Bh,6e</t>
  </si>
  <si>
    <t>10h,5e</t>
  </si>
  <si>
    <t>9h,4e</t>
  </si>
  <si>
    <t>6h,Ae</t>
  </si>
  <si>
    <t>Ah,8e</t>
  </si>
  <si>
    <t>Qh,6e</t>
  </si>
  <si>
    <t>Bh,5e</t>
  </si>
  <si>
    <t>10h,4e</t>
  </si>
  <si>
    <t>9h,3e</t>
  </si>
  <si>
    <t>7h,Ae</t>
  </si>
  <si>
    <t>Ah,9h</t>
  </si>
  <si>
    <t>Kh,8h</t>
  </si>
  <si>
    <t>Qh,7h</t>
  </si>
  <si>
    <t>Bh,6h</t>
  </si>
  <si>
    <t>10h,5h</t>
  </si>
  <si>
    <t>9h,4h</t>
  </si>
  <si>
    <t>6h,Ah</t>
  </si>
  <si>
    <t>Ah,8h</t>
  </si>
  <si>
    <t>Kh,7h</t>
  </si>
  <si>
    <t>Qh,6h</t>
  </si>
  <si>
    <t>Bh,5h</t>
  </si>
  <si>
    <t>10h,4h</t>
  </si>
  <si>
    <t>9h,3h</t>
  </si>
  <si>
    <t>7h,Ah</t>
  </si>
  <si>
    <t>Starthand -&gt; Paar</t>
  </si>
  <si>
    <t>Ah,Ae</t>
  </si>
  <si>
    <t>Qh,Qe</t>
  </si>
  <si>
    <t>Kh,Ke</t>
  </si>
  <si>
    <t>Bh,Be</t>
  </si>
  <si>
    <t>10h,10e</t>
  </si>
  <si>
    <t>9h,9e</t>
  </si>
  <si>
    <t>2h,2e</t>
  </si>
  <si>
    <t>Wahrscheinlichkeit &lt; Straight</t>
  </si>
  <si>
    <t>Wahrscheinlichkeit Straight</t>
  </si>
  <si>
    <t>Starthand -&gt; 1 Abstand, verschiedene Farben</t>
  </si>
  <si>
    <t>Starthand -&gt; 2 Abstand, verschiedene Farben</t>
  </si>
  <si>
    <t>Starthand -&gt; 3 Abstand, verschiedene Farben</t>
  </si>
  <si>
    <t>Starthand -&gt; 4 Abstand, verschiedene Farben</t>
  </si>
  <si>
    <t>Starthand -&gt; 5 Abstand, verschiedene Farben</t>
  </si>
  <si>
    <t>Starthand -&gt; 1 Abstand, gleiche Farbe</t>
  </si>
  <si>
    <t>Starthand -&gt; 2 Abstand, gleiche Farbe</t>
  </si>
  <si>
    <t>Starthand -&gt; 3 Abstand, gleiche Farbe</t>
  </si>
  <si>
    <t>Starthand -&gt; 4 Abstand, gleiche Farbe</t>
  </si>
  <si>
    <t>Starthand -&gt; 5 Abstand, gleiche Farbe</t>
  </si>
  <si>
    <t>Starthand -&gt; 6 Abstand, verschiedene Farben</t>
  </si>
  <si>
    <t>Ah,7e</t>
  </si>
  <si>
    <t>Qh,5e</t>
  </si>
  <si>
    <t>Bh,4e</t>
  </si>
  <si>
    <t>10h,3e</t>
  </si>
  <si>
    <t>9h,2e</t>
  </si>
  <si>
    <t>8h,Ae</t>
  </si>
  <si>
    <t>Starthand -&gt; 6 Abstand, gleiche Farbe</t>
  </si>
  <si>
    <t>Ah,7h</t>
  </si>
  <si>
    <t>Kh,6h</t>
  </si>
  <si>
    <t>Qh,5h</t>
  </si>
  <si>
    <t>Bh,4h</t>
  </si>
  <si>
    <t>10h,3h</t>
  </si>
  <si>
    <t>9h,2h</t>
  </si>
  <si>
    <t>8h,Ah</t>
  </si>
  <si>
    <t>Paare separat unten aufgelistet.</t>
  </si>
  <si>
    <t xml:space="preserve">Informationen: </t>
  </si>
  <si>
    <t>• Bei den Händen, bei denen die Werte variieren, wurde die Zeile grün gefärbt.</t>
  </si>
  <si>
    <t>Wahrscheinlichkeit Flush</t>
  </si>
  <si>
    <t>Wahrscheinlichkeit &gt; Flush</t>
  </si>
  <si>
    <t>Wahrscheinlichkeiten beim Flop</t>
  </si>
  <si>
    <t>Wahrscheinlichkeit &gt;=Straight</t>
  </si>
  <si>
    <t>• Bei der Wahrscheinlichkeiten Übersicht unterhalb der einzelen Hände wurde der grösste variierende Betrag grün makiert, der Tiefste rot und die dazwischen gelb. Rechts daneben in orange wurde der Mittelwert berechnet.</t>
  </si>
  <si>
    <t>• Es wurden Teilweise Starthände ausgelassen wie z.B. zwischen der 10h,9e und der 4h,3e, dies hat den Grund zufolge, dass die Hande dazwischen alle die gleichen Wahrscheinlichkeiten aufweisen und somit nur die 1. welche sich wieder unterscheiden relevant ist. in dem Fall die 4h,3e</t>
  </si>
  <si>
    <t>• Die Wahrscheinlichkeit &lt; Straight bezieht sich nur auf die Starthände schwächer als der Straight jedoch höher als die High Card, da diese sowieso vorhanden ist.</t>
  </si>
  <si>
    <t>Starthand -&gt; Af. verschiedene Farben</t>
  </si>
  <si>
    <t>Starthand -&gt; Af. gleiche Farbe</t>
  </si>
  <si>
    <t>• Aufeinanderfolgend wird af abegkürzt.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</si>
</sst>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2"/>
      <color theme="1"/>
      <name val="Times New Roman"/>
      <family val="1"/>
    </font>
    <font>
      <sz val="12"/>
      <color theme="1"/>
      <name val="Times New Roman"/>
      <family val="1"/>
    </font>
    <font>
      <b/>
      <sz val="12"/>
      <color rgb="FF006100"/>
      <name val="Times New Roman"/>
      <family val="1"/>
    </font>
    <font>
      <sz val="12"/>
      <color rgb="FF006100"/>
      <name val="Times New Roman"/>
      <family val="1"/>
    </font>
    <font>
      <b/>
      <u/>
      <sz val="12"/>
      <color theme="1"/>
      <name val="Times New Roman"/>
      <family val="1"/>
    </font>
    <font>
      <sz val="12"/>
      <color rgb="FF9C0006"/>
      <name val="Times New Roman"/>
      <family val="1"/>
    </font>
    <font>
      <sz val="12"/>
      <color rgb="FF9C5700"/>
      <name val="Times New Roman"/>
      <family val="1"/>
    </font>
    <font>
      <b/>
      <sz val="11"/>
      <color rgb="FFFA7D00"/>
      <name val="Calibri"/>
      <family val="2"/>
      <scheme val="minor"/>
    </font>
    <font>
      <b/>
      <sz val="12"/>
      <color rgb="FFFA7D00"/>
      <name val="Times New Roman"/>
      <family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5" borderId="1" applyNumberFormat="0" applyAlignment="0" applyProtection="0"/>
  </cellStyleXfs>
  <cellXfs count="12">
    <xf numFmtId="0" fontId="0" fillId="0" borderId="0" xfId="0"/>
    <xf numFmtId="0" fontId="5" fillId="0" borderId="0" xfId="0" applyFont="1"/>
    <xf numFmtId="0" fontId="4" fillId="0" borderId="0" xfId="0" applyFont="1"/>
    <xf numFmtId="0" fontId="6" fillId="2" borderId="0" xfId="1" applyFont="1"/>
    <xf numFmtId="0" fontId="7" fillId="2" borderId="0" xfId="1" applyFont="1"/>
    <xf numFmtId="0" fontId="8" fillId="0" borderId="0" xfId="0" applyFont="1" applyAlignment="1">
      <alignment horizontal="right"/>
    </xf>
    <xf numFmtId="0" fontId="5" fillId="0" borderId="0" xfId="0" applyFont="1" applyAlignment="1">
      <alignment horizontal="right"/>
    </xf>
    <xf numFmtId="0" fontId="9" fillId="3" borderId="0" xfId="2" applyFont="1"/>
    <xf numFmtId="0" fontId="10" fillId="4" borderId="0" xfId="3" applyFont="1"/>
    <xf numFmtId="0" fontId="12" fillId="5" borderId="1" xfId="4" applyFont="1"/>
    <xf numFmtId="0" fontId="5" fillId="0" borderId="0" xfId="0" applyFont="1" applyAlignment="1">
      <alignment vertical="center"/>
    </xf>
    <xf numFmtId="0" fontId="5" fillId="0" borderId="0" xfId="0" applyFont="1" applyAlignment="1">
      <alignment vertical="center" wrapText="1"/>
    </xf>
  </cellXfs>
  <cellStyles count="5">
    <cellStyle name="Berechnung" xfId="4" builtinId="22"/>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3A6C3-01F6-4327-B777-07CBB8F1C88A}">
  <dimension ref="A1:L274"/>
  <sheetViews>
    <sheetView tabSelected="1" topLeftCell="A125" workbookViewId="0">
      <selection activeCell="G143" sqref="G143"/>
    </sheetView>
  </sheetViews>
  <sheetFormatPr baseColWidth="10" defaultColWidth="11.44140625" defaultRowHeight="15.6" x14ac:dyDescent="0.3"/>
  <cols>
    <col min="1" max="1" width="42.44140625" style="1" customWidth="1"/>
    <col min="2" max="11" width="15.6640625" style="1" customWidth="1"/>
    <col min="12" max="16384" width="11.44140625" style="1"/>
  </cols>
  <sheetData>
    <row r="1" spans="1:12" ht="16.5" customHeight="1" x14ac:dyDescent="0.3">
      <c r="A1" s="3" t="s">
        <v>136</v>
      </c>
      <c r="B1" s="1" t="s">
        <v>132</v>
      </c>
      <c r="C1" s="10" t="s">
        <v>133</v>
      </c>
      <c r="D1" s="10"/>
      <c r="E1" s="10"/>
      <c r="F1" s="10"/>
      <c r="G1" s="10"/>
      <c r="H1" s="10"/>
      <c r="I1" s="10"/>
      <c r="J1" s="10"/>
      <c r="K1" s="10"/>
      <c r="L1" s="10"/>
    </row>
    <row r="2" spans="1:12" ht="18.75" customHeight="1" x14ac:dyDescent="0.3">
      <c r="A2" s="4" t="s">
        <v>131</v>
      </c>
      <c r="C2" s="10" t="s">
        <v>138</v>
      </c>
      <c r="D2" s="10"/>
      <c r="E2" s="10"/>
      <c r="F2" s="10"/>
      <c r="G2" s="10"/>
      <c r="H2" s="10"/>
      <c r="I2" s="10"/>
      <c r="J2" s="10"/>
      <c r="K2" s="10"/>
      <c r="L2" s="10"/>
    </row>
    <row r="3" spans="1:12" ht="33" customHeight="1" x14ac:dyDescent="0.3">
      <c r="A3"/>
      <c r="C3" s="11" t="s">
        <v>139</v>
      </c>
      <c r="D3" s="11"/>
      <c r="E3" s="11"/>
      <c r="F3" s="11"/>
      <c r="G3" s="11"/>
      <c r="H3" s="11"/>
      <c r="I3" s="11"/>
      <c r="J3" s="11"/>
      <c r="K3" s="11"/>
      <c r="L3" s="11"/>
    </row>
    <row r="4" spans="1:12" ht="19.5" customHeight="1" x14ac:dyDescent="0.3">
      <c r="A4"/>
      <c r="C4" s="10" t="s">
        <v>140</v>
      </c>
      <c r="D4" s="10"/>
      <c r="E4" s="10"/>
      <c r="F4" s="10"/>
      <c r="G4" s="10"/>
      <c r="H4" s="10"/>
      <c r="I4" s="10"/>
      <c r="J4" s="10"/>
      <c r="K4" s="10"/>
      <c r="L4" s="10"/>
    </row>
    <row r="5" spans="1:12" ht="19.5" customHeight="1" x14ac:dyDescent="0.3">
      <c r="A5"/>
      <c r="C5" s="10" t="s">
        <v>143</v>
      </c>
      <c r="D5" s="10"/>
      <c r="E5" s="10"/>
      <c r="F5" s="10"/>
      <c r="G5" s="10"/>
      <c r="H5" s="10"/>
      <c r="I5" s="10"/>
      <c r="J5" s="10"/>
      <c r="K5" s="10"/>
      <c r="L5" s="10"/>
    </row>
    <row r="7" spans="1:12" x14ac:dyDescent="0.3">
      <c r="A7" s="2" t="s">
        <v>141</v>
      </c>
      <c r="B7" s="5" t="s">
        <v>30</v>
      </c>
      <c r="C7" s="5" t="s">
        <v>11</v>
      </c>
      <c r="D7" s="5" t="s">
        <v>13</v>
      </c>
      <c r="E7" s="5" t="s">
        <v>10</v>
      </c>
      <c r="F7" s="5" t="s">
        <v>14</v>
      </c>
      <c r="G7" s="5" t="s">
        <v>15</v>
      </c>
      <c r="H7" s="5" t="s">
        <v>16</v>
      </c>
      <c r="I7" s="5" t="s">
        <v>33</v>
      </c>
    </row>
    <row r="8" spans="1:12" x14ac:dyDescent="0.3">
      <c r="A8" s="1" t="s">
        <v>0</v>
      </c>
      <c r="B8" s="1">
        <f>(COMBIN(6,1)*COMBIN(11,2)*POWER(4,2))/COMBIN(50,3)*100</f>
        <v>26.938775510204081</v>
      </c>
      <c r="C8" s="1">
        <f>(COMBIN(6,1)*COMBIN(11,2)*POWER(4,2))/COMBIN(50,3)*100</f>
        <v>26.938775510204081</v>
      </c>
      <c r="D8" s="1">
        <f t="shared" ref="D8:I8" si="0">(COMBIN(6,1)*COMBIN(11,2)*POWER(4,2))/COMBIN(50,3)*100</f>
        <v>26.938775510204081</v>
      </c>
      <c r="E8" s="1">
        <f t="shared" si="0"/>
        <v>26.938775510204081</v>
      </c>
      <c r="F8" s="1">
        <f t="shared" si="0"/>
        <v>26.938775510204081</v>
      </c>
      <c r="G8" s="1">
        <f t="shared" si="0"/>
        <v>26.938775510204081</v>
      </c>
      <c r="H8" s="1">
        <f t="shared" si="0"/>
        <v>26.938775510204081</v>
      </c>
      <c r="I8" s="1">
        <f t="shared" si="0"/>
        <v>26.938775510204081</v>
      </c>
    </row>
    <row r="9" spans="1:12" x14ac:dyDescent="0.3">
      <c r="A9" s="1" t="s">
        <v>1</v>
      </c>
      <c r="B9" s="1">
        <f>(COMBIN(3,1)*COMBIN(3,1)*COMBIN(11,1)*COMBIN(4,1)+COMBIN(6,1)*COMBIN(11,1)*COMBIN(4,2))/COMBIN(50,3)*100</f>
        <v>4.0408163265306118</v>
      </c>
      <c r="C9" s="1">
        <f t="shared" ref="C9:I9" si="1">(COMBIN(3,1)*COMBIN(3,1)*COMBIN(11,1)*COMBIN(4,1)+COMBIN(6,1)*COMBIN(11,1)*COMBIN(4,2))/COMBIN(50,3)*100</f>
        <v>4.0408163265306118</v>
      </c>
      <c r="D9" s="1">
        <f t="shared" si="1"/>
        <v>4.0408163265306118</v>
      </c>
      <c r="E9" s="1">
        <f t="shared" si="1"/>
        <v>4.0408163265306118</v>
      </c>
      <c r="F9" s="1">
        <f t="shared" si="1"/>
        <v>4.0408163265306118</v>
      </c>
      <c r="G9" s="1">
        <f t="shared" si="1"/>
        <v>4.0408163265306118</v>
      </c>
      <c r="H9" s="1">
        <f t="shared" si="1"/>
        <v>4.0408163265306118</v>
      </c>
      <c r="I9" s="1">
        <f t="shared" si="1"/>
        <v>4.0408163265306118</v>
      </c>
    </row>
    <row r="10" spans="1:12" x14ac:dyDescent="0.3">
      <c r="A10" s="1" t="s">
        <v>2</v>
      </c>
      <c r="B10" s="1">
        <f>COMBIN(2,1)*COMBIN(3,2)*COMBIN(11,1)*COMBIN(4,1)/COMBIN(50,3)*100</f>
        <v>1.346938775510204</v>
      </c>
      <c r="C10" s="1">
        <f t="shared" ref="C10:I10" si="2">COMBIN(2,1)*COMBIN(3,2)*COMBIN(11,1)*COMBIN(4,1)/COMBIN(50,3)*100</f>
        <v>1.346938775510204</v>
      </c>
      <c r="D10" s="1">
        <f t="shared" si="2"/>
        <v>1.346938775510204</v>
      </c>
      <c r="E10" s="1">
        <f t="shared" si="2"/>
        <v>1.346938775510204</v>
      </c>
      <c r="F10" s="1">
        <f t="shared" si="2"/>
        <v>1.346938775510204</v>
      </c>
      <c r="G10" s="1">
        <f t="shared" si="2"/>
        <v>1.346938775510204</v>
      </c>
      <c r="H10" s="1">
        <f t="shared" si="2"/>
        <v>1.346938775510204</v>
      </c>
      <c r="I10" s="1">
        <f t="shared" si="2"/>
        <v>1.346938775510204</v>
      </c>
    </row>
    <row r="11" spans="1:12" x14ac:dyDescent="0.3">
      <c r="A11" s="1" t="s">
        <v>3</v>
      </c>
      <c r="B11" s="1">
        <f>COMBIN(2,1)*COMBIN(3,2)*COMBIN(49,1)/COMBIN(50,3)*100</f>
        <v>1.5</v>
      </c>
      <c r="C11" s="1">
        <f t="shared" ref="C11:I11" si="3">COMBIN(2,1)*COMBIN(3,2)*COMBIN(49,1)/COMBIN(50,3)*100</f>
        <v>1.5</v>
      </c>
      <c r="D11" s="1">
        <f t="shared" si="3"/>
        <v>1.5</v>
      </c>
      <c r="E11" s="1">
        <f t="shared" si="3"/>
        <v>1.5</v>
      </c>
      <c r="F11" s="1">
        <f t="shared" si="3"/>
        <v>1.5</v>
      </c>
      <c r="G11" s="1">
        <f t="shared" si="3"/>
        <v>1.5</v>
      </c>
      <c r="H11" s="1">
        <f>COMBIN(2,1)*COMBIN(3,2)*COMBIN(49,1)/COMBIN(50,3)*100</f>
        <v>1.5</v>
      </c>
      <c r="I11" s="1">
        <f t="shared" si="3"/>
        <v>1.5</v>
      </c>
    </row>
    <row r="12" spans="1:12" x14ac:dyDescent="0.3">
      <c r="A12" s="4" t="s">
        <v>4</v>
      </c>
      <c r="B12" s="4">
        <f>POWER(COMBIN(4,1),3)/COMBIN(50,3)*100</f>
        <v>0.32653061224489799</v>
      </c>
      <c r="C12" s="4">
        <f>POWER(COMBIN(4,1),3)*COMBIN(2,1)/COMBIN(50,3)*100</f>
        <v>0.65306122448979598</v>
      </c>
      <c r="D12" s="4">
        <f>COMBIN(3,1)*POWER(COMBIN(4,1),3)/COMBIN(50,3)*100</f>
        <v>0.97959183673469385</v>
      </c>
      <c r="E12" s="4">
        <f>POWER(COMBIN(4,1),4)/COMBIN(50,3)*100</f>
        <v>1.306122448979592</v>
      </c>
      <c r="F12" s="4">
        <f>POWER(COMBIN(4,1),4)/COMBIN(50,3)*100</f>
        <v>1.306122448979592</v>
      </c>
      <c r="G12" s="4">
        <f>COMBIN(3,1)*POWER(COMBIN(4,1),3)/COMBIN(50,3)*100</f>
        <v>0.97959183673469385</v>
      </c>
      <c r="H12" s="4">
        <f>POWER(COMBIN(4,1),3)*COMBIN(2,1)/COMBIN(50,3)*100</f>
        <v>0.65306122448979598</v>
      </c>
      <c r="I12" s="4">
        <f>POWER(4,3)/COMBIN(50,3)*100</f>
        <v>0.32653061224489799</v>
      </c>
    </row>
    <row r="13" spans="1:12" x14ac:dyDescent="0.3">
      <c r="A13" s="1" t="s">
        <v>5</v>
      </c>
      <c r="B13" s="1">
        <v>0</v>
      </c>
      <c r="C13" s="1">
        <v>0</v>
      </c>
      <c r="D13" s="1">
        <v>0</v>
      </c>
      <c r="E13" s="1">
        <v>0</v>
      </c>
      <c r="F13" s="1">
        <v>0</v>
      </c>
      <c r="G13" s="1">
        <v>0</v>
      </c>
      <c r="H13" s="1">
        <v>0</v>
      </c>
      <c r="I13" s="1">
        <v>0</v>
      </c>
    </row>
    <row r="14" spans="1:12" x14ac:dyDescent="0.3">
      <c r="A14" s="1" t="s">
        <v>6</v>
      </c>
      <c r="B14" s="1">
        <f>COMBIN(2,1)*COMBIN(3,2)*COMBIN(3,1)/COMBIN(50,3)*100</f>
        <v>9.1836734693877542E-2</v>
      </c>
      <c r="C14" s="1">
        <f t="shared" ref="C14:I14" si="4">COMBIN(2,1)*COMBIN(3,2)*COMBIN(3,1)/COMBIN(50,3)*100</f>
        <v>9.1836734693877542E-2</v>
      </c>
      <c r="D14" s="1">
        <f t="shared" si="4"/>
        <v>9.1836734693877542E-2</v>
      </c>
      <c r="E14" s="1">
        <f t="shared" si="4"/>
        <v>9.1836734693877542E-2</v>
      </c>
      <c r="F14" s="1">
        <f t="shared" si="4"/>
        <v>9.1836734693877542E-2</v>
      </c>
      <c r="G14" s="1">
        <f t="shared" si="4"/>
        <v>9.1836734693877542E-2</v>
      </c>
      <c r="H14" s="1">
        <f t="shared" si="4"/>
        <v>9.1836734693877542E-2</v>
      </c>
      <c r="I14" s="1">
        <f t="shared" si="4"/>
        <v>9.1836734693877542E-2</v>
      </c>
    </row>
    <row r="15" spans="1:12" x14ac:dyDescent="0.3">
      <c r="A15" s="1" t="s">
        <v>7</v>
      </c>
      <c r="B15" s="1">
        <f>COMBIN(2,1)*COMBIN(3,3)/COMBIN(50,3)*100</f>
        <v>1.0204081632653062E-2</v>
      </c>
      <c r="C15" s="1">
        <f t="shared" ref="C15:I15" si="5">COMBIN(2,1)*COMBIN(3,3)/COMBIN(50,3)*100</f>
        <v>1.0204081632653062E-2</v>
      </c>
      <c r="D15" s="1">
        <f t="shared" si="5"/>
        <v>1.0204081632653062E-2</v>
      </c>
      <c r="E15" s="1">
        <f t="shared" si="5"/>
        <v>1.0204081632653062E-2</v>
      </c>
      <c r="F15" s="1">
        <f t="shared" si="5"/>
        <v>1.0204081632653062E-2</v>
      </c>
      <c r="G15" s="1">
        <f t="shared" si="5"/>
        <v>1.0204081632653062E-2</v>
      </c>
      <c r="H15" s="1">
        <f t="shared" si="5"/>
        <v>1.0204081632653062E-2</v>
      </c>
      <c r="I15" s="1">
        <f t="shared" si="5"/>
        <v>1.0204081632653062E-2</v>
      </c>
    </row>
    <row r="16" spans="1:12" x14ac:dyDescent="0.3">
      <c r="A16" s="1" t="s">
        <v>8</v>
      </c>
      <c r="B16" s="6">
        <v>0</v>
      </c>
      <c r="C16" s="6">
        <v>0</v>
      </c>
      <c r="D16" s="6">
        <v>0</v>
      </c>
      <c r="E16" s="6">
        <v>0</v>
      </c>
      <c r="F16" s="6">
        <v>0</v>
      </c>
      <c r="G16" s="6">
        <v>0</v>
      </c>
      <c r="H16" s="6">
        <v>0</v>
      </c>
      <c r="I16" s="6">
        <v>0</v>
      </c>
    </row>
    <row r="18" spans="1:10" x14ac:dyDescent="0.3">
      <c r="A18" s="1" t="s">
        <v>104</v>
      </c>
      <c r="B18" s="1">
        <f>SUM(B8:B10)</f>
        <v>32.326530612244895</v>
      </c>
      <c r="C18" s="1">
        <f t="shared" ref="C18:I18" si="6">SUM(C8:C10)</f>
        <v>32.326530612244895</v>
      </c>
      <c r="D18" s="1">
        <f t="shared" si="6"/>
        <v>32.326530612244895</v>
      </c>
      <c r="E18" s="1">
        <f t="shared" si="6"/>
        <v>32.326530612244895</v>
      </c>
      <c r="F18" s="1">
        <f t="shared" si="6"/>
        <v>32.326530612244895</v>
      </c>
      <c r="G18" s="1">
        <f t="shared" si="6"/>
        <v>32.326530612244895</v>
      </c>
      <c r="H18" s="1">
        <f t="shared" si="6"/>
        <v>32.326530612244895</v>
      </c>
      <c r="I18" s="1">
        <f t="shared" si="6"/>
        <v>32.326530612244895</v>
      </c>
    </row>
    <row r="19" spans="1:10" x14ac:dyDescent="0.3">
      <c r="A19" s="1" t="s">
        <v>105</v>
      </c>
      <c r="B19" s="7">
        <f>B12</f>
        <v>0.32653061224489799</v>
      </c>
      <c r="C19" s="8">
        <f t="shared" ref="C19:I19" si="7">C12</f>
        <v>0.65306122448979598</v>
      </c>
      <c r="D19" s="8">
        <f t="shared" si="7"/>
        <v>0.97959183673469385</v>
      </c>
      <c r="E19" s="4">
        <f t="shared" si="7"/>
        <v>1.306122448979592</v>
      </c>
      <c r="F19" s="4">
        <f t="shared" si="7"/>
        <v>1.306122448979592</v>
      </c>
      <c r="G19" s="8">
        <f t="shared" si="7"/>
        <v>0.97959183673469385</v>
      </c>
      <c r="H19" s="8">
        <f t="shared" si="7"/>
        <v>0.65306122448979598</v>
      </c>
      <c r="I19" s="7">
        <f t="shared" si="7"/>
        <v>0.32653061224489799</v>
      </c>
      <c r="J19" s="9">
        <f t="shared" ref="J19:J21" si="8">AVERAGE(B19:I19)</f>
        <v>0.81632653061224492</v>
      </c>
    </row>
    <row r="20" spans="1:10" x14ac:dyDescent="0.3">
      <c r="A20" s="1" t="s">
        <v>134</v>
      </c>
      <c r="B20" s="1">
        <f>B13</f>
        <v>0</v>
      </c>
      <c r="C20" s="1">
        <f t="shared" ref="C20:I20" si="9">C13</f>
        <v>0</v>
      </c>
      <c r="D20" s="1">
        <f t="shared" si="9"/>
        <v>0</v>
      </c>
      <c r="E20" s="1">
        <f t="shared" si="9"/>
        <v>0</v>
      </c>
      <c r="F20" s="1">
        <f t="shared" si="9"/>
        <v>0</v>
      </c>
      <c r="G20" s="1">
        <f t="shared" si="9"/>
        <v>0</v>
      </c>
      <c r="H20" s="1">
        <f t="shared" si="9"/>
        <v>0</v>
      </c>
      <c r="I20" s="1">
        <f t="shared" si="9"/>
        <v>0</v>
      </c>
      <c r="J20" s="9">
        <f t="shared" si="8"/>
        <v>0</v>
      </c>
    </row>
    <row r="21" spans="1:10" x14ac:dyDescent="0.3">
      <c r="A21" s="1" t="s">
        <v>135</v>
      </c>
      <c r="B21" s="1">
        <f t="shared" ref="B21:I21" si="10">SUM(B14:B16)</f>
        <v>0.1020408163265306</v>
      </c>
      <c r="C21" s="1">
        <f t="shared" si="10"/>
        <v>0.1020408163265306</v>
      </c>
      <c r="D21" s="1">
        <f t="shared" si="10"/>
        <v>0.1020408163265306</v>
      </c>
      <c r="E21" s="1">
        <f t="shared" si="10"/>
        <v>0.1020408163265306</v>
      </c>
      <c r="F21" s="1">
        <f t="shared" si="10"/>
        <v>0.1020408163265306</v>
      </c>
      <c r="G21" s="1">
        <f t="shared" si="10"/>
        <v>0.1020408163265306</v>
      </c>
      <c r="H21" s="1">
        <f t="shared" si="10"/>
        <v>0.1020408163265306</v>
      </c>
      <c r="I21" s="1">
        <f t="shared" si="10"/>
        <v>0.1020408163265306</v>
      </c>
      <c r="J21" s="9">
        <f t="shared" si="8"/>
        <v>0.1020408163265306</v>
      </c>
    </row>
    <row r="22" spans="1:10" x14ac:dyDescent="0.3">
      <c r="A22" s="1" t="s">
        <v>137</v>
      </c>
      <c r="B22" s="7">
        <f>SUM(B19:B21)</f>
        <v>0.4285714285714286</v>
      </c>
      <c r="C22" s="8">
        <f t="shared" ref="C22:I22" si="11">SUM(C19:C21)</f>
        <v>0.75510204081632659</v>
      </c>
      <c r="D22" s="8">
        <f t="shared" si="11"/>
        <v>1.0816326530612244</v>
      </c>
      <c r="E22" s="4">
        <f t="shared" si="11"/>
        <v>1.4081632653061225</v>
      </c>
      <c r="F22" s="4">
        <f t="shared" si="11"/>
        <v>1.4081632653061225</v>
      </c>
      <c r="G22" s="8">
        <f t="shared" si="11"/>
        <v>1.0816326530612244</v>
      </c>
      <c r="H22" s="8">
        <f t="shared" si="11"/>
        <v>0.75510204081632659</v>
      </c>
      <c r="I22" s="7">
        <f t="shared" si="11"/>
        <v>0.4285714285714286</v>
      </c>
      <c r="J22" s="9">
        <f>AVERAGE(B22:I22)</f>
        <v>0.91836734693877553</v>
      </c>
    </row>
    <row r="23" spans="1:10" ht="33.75" customHeight="1" x14ac:dyDescent="0.3"/>
    <row r="24" spans="1:10" x14ac:dyDescent="0.3">
      <c r="A24" s="2" t="s">
        <v>106</v>
      </c>
      <c r="B24" s="5" t="s">
        <v>31</v>
      </c>
      <c r="C24" s="5" t="s">
        <v>18</v>
      </c>
      <c r="D24" s="5" t="s">
        <v>17</v>
      </c>
      <c r="E24" s="5" t="s">
        <v>19</v>
      </c>
      <c r="F24" s="5" t="s">
        <v>20</v>
      </c>
      <c r="G24" s="5" t="s">
        <v>21</v>
      </c>
    </row>
    <row r="25" spans="1:10" x14ac:dyDescent="0.3">
      <c r="A25" s="1" t="s">
        <v>0</v>
      </c>
      <c r="B25" s="1">
        <f>(COMBIN(6,1)*COMBIN(11,2)*POWER(4,2))/COMBIN(50,3)*100</f>
        <v>26.938775510204081</v>
      </c>
      <c r="C25" s="1">
        <f t="shared" ref="C25:G25" si="12">(COMBIN(6,1)*COMBIN(11,2)*POWER(4,2))/COMBIN(50,3)*100</f>
        <v>26.938775510204081</v>
      </c>
      <c r="D25" s="1">
        <f t="shared" si="12"/>
        <v>26.938775510204081</v>
      </c>
      <c r="E25" s="1">
        <f t="shared" si="12"/>
        <v>26.938775510204081</v>
      </c>
      <c r="F25" s="1">
        <f t="shared" si="12"/>
        <v>26.938775510204081</v>
      </c>
      <c r="G25" s="1">
        <f t="shared" si="12"/>
        <v>26.938775510204081</v>
      </c>
    </row>
    <row r="26" spans="1:10" x14ac:dyDescent="0.3">
      <c r="A26" s="1" t="s">
        <v>1</v>
      </c>
      <c r="B26" s="1">
        <f>(COMBIN(3,1)*COMBIN(3,1)*COMBIN(11,1)*COMBIN(4,1)+COMBIN(6,1)*COMBIN(11,1)*COMBIN(4,2))/COMBIN(50,3)*100</f>
        <v>4.0408163265306118</v>
      </c>
      <c r="C26" s="1">
        <f t="shared" ref="C26:G26" si="13">(COMBIN(3,1)*COMBIN(3,1)*COMBIN(11,1)*COMBIN(4,1)+COMBIN(6,1)*COMBIN(11,1)*COMBIN(4,2))/COMBIN(50,3)*100</f>
        <v>4.0408163265306118</v>
      </c>
      <c r="D26" s="1">
        <f t="shared" si="13"/>
        <v>4.0408163265306118</v>
      </c>
      <c r="E26" s="1">
        <f t="shared" si="13"/>
        <v>4.0408163265306118</v>
      </c>
      <c r="F26" s="1">
        <f t="shared" si="13"/>
        <v>4.0408163265306118</v>
      </c>
      <c r="G26" s="1">
        <f t="shared" si="13"/>
        <v>4.0408163265306118</v>
      </c>
    </row>
    <row r="27" spans="1:10" x14ac:dyDescent="0.3">
      <c r="A27" s="1" t="s">
        <v>2</v>
      </c>
      <c r="B27" s="1">
        <f>(COMBIN(3,1)*COMBIN(3,1)*COMBIN(11,1)*COMBIN(4,1)+COMBIN(6,1)*COMBIN(11,1)*COMBIN(4,2))/COMBIN(50,3)*100</f>
        <v>4.0408163265306118</v>
      </c>
      <c r="C27" s="1">
        <f t="shared" ref="C27:G27" si="14">COMBIN(2,1)*COMBIN(3,2)*COMBIN(11,1)*COMBIN(4,1)/COMBIN(50,3)*100</f>
        <v>1.346938775510204</v>
      </c>
      <c r="D27" s="1">
        <f t="shared" si="14"/>
        <v>1.346938775510204</v>
      </c>
      <c r="E27" s="1">
        <f t="shared" si="14"/>
        <v>1.346938775510204</v>
      </c>
      <c r="F27" s="1">
        <f t="shared" si="14"/>
        <v>1.346938775510204</v>
      </c>
      <c r="G27" s="1">
        <f t="shared" si="14"/>
        <v>1.346938775510204</v>
      </c>
    </row>
    <row r="28" spans="1:10" x14ac:dyDescent="0.3">
      <c r="A28" s="1" t="s">
        <v>3</v>
      </c>
      <c r="B28" s="1">
        <f>COMBIN(2,1)*COMBIN(3,2)*COMBIN(49,1)/COMBIN(50,3)*100</f>
        <v>1.5</v>
      </c>
      <c r="C28" s="1">
        <f t="shared" ref="C28:G28" si="15">COMBIN(2,1)*COMBIN(3,2)*COMBIN(49,1)/COMBIN(50,3)*100</f>
        <v>1.5</v>
      </c>
      <c r="D28" s="1">
        <f t="shared" si="15"/>
        <v>1.5</v>
      </c>
      <c r="E28" s="1">
        <f t="shared" si="15"/>
        <v>1.5</v>
      </c>
      <c r="F28" s="1">
        <f t="shared" si="15"/>
        <v>1.5</v>
      </c>
      <c r="G28" s="1">
        <f t="shared" si="15"/>
        <v>1.5</v>
      </c>
    </row>
    <row r="29" spans="1:10" x14ac:dyDescent="0.3">
      <c r="A29" s="4" t="s">
        <v>4</v>
      </c>
      <c r="B29" s="4">
        <f>POWER(COMBIN(4,1),3)/COMBIN(50,3)*100</f>
        <v>0.32653061224489799</v>
      </c>
      <c r="C29" s="4">
        <f>POWER(COMBIN(4,1),3)*COMBIN(2,1)/COMBIN(50,3)*100</f>
        <v>0.65306122448979598</v>
      </c>
      <c r="D29" s="4">
        <f>COMBIN(3,1)*POWER(COMBIN(4,1),3)/COMBIN(50,3)*100</f>
        <v>0.97959183673469385</v>
      </c>
      <c r="E29" s="4">
        <f>COMBIN(3,1)*POWER(COMBIN(4,1),3)/COMBIN(50,3)*100</f>
        <v>0.97959183673469385</v>
      </c>
      <c r="F29" s="4">
        <f>POWER(COMBIN(4,1),3)*COMBIN(2,1)/COMBIN(50,3)*100</f>
        <v>0.65306122448979598</v>
      </c>
      <c r="G29" s="4">
        <f>POWER(COMBIN(4,1),3)/COMBIN(50,3)*100</f>
        <v>0.32653061224489799</v>
      </c>
    </row>
    <row r="30" spans="1:10" x14ac:dyDescent="0.3">
      <c r="A30" s="1" t="s">
        <v>5</v>
      </c>
      <c r="B30" s="1">
        <v>0</v>
      </c>
      <c r="C30" s="1">
        <v>0</v>
      </c>
      <c r="D30" s="1">
        <v>0</v>
      </c>
      <c r="E30" s="1">
        <v>0</v>
      </c>
      <c r="F30" s="1">
        <v>0</v>
      </c>
      <c r="G30" s="1">
        <v>0</v>
      </c>
    </row>
    <row r="31" spans="1:10" x14ac:dyDescent="0.3">
      <c r="A31" s="1" t="s">
        <v>6</v>
      </c>
      <c r="B31" s="1">
        <f>COMBIN(2,1)*COMBIN(3,2)*COMBIN(3,1)/COMBIN(50,3)*100</f>
        <v>9.1836734693877542E-2</v>
      </c>
      <c r="C31" s="1">
        <f t="shared" ref="C31:G31" si="16">COMBIN(2,1)*COMBIN(3,2)*COMBIN(3,1)/COMBIN(50,3)*100</f>
        <v>9.1836734693877542E-2</v>
      </c>
      <c r="D31" s="1">
        <f t="shared" si="16"/>
        <v>9.1836734693877542E-2</v>
      </c>
      <c r="E31" s="1">
        <f t="shared" si="16"/>
        <v>9.1836734693877542E-2</v>
      </c>
      <c r="F31" s="1">
        <f t="shared" si="16"/>
        <v>9.1836734693877542E-2</v>
      </c>
      <c r="G31" s="1">
        <f t="shared" si="16"/>
        <v>9.1836734693877542E-2</v>
      </c>
    </row>
    <row r="32" spans="1:10" x14ac:dyDescent="0.3">
      <c r="A32" s="1" t="s">
        <v>7</v>
      </c>
      <c r="B32" s="1">
        <f>COMBIN(2,1)*COMBIN(3,3)/COMBIN(50,3)*100</f>
        <v>1.0204081632653062E-2</v>
      </c>
      <c r="C32" s="1">
        <f t="shared" ref="C32:G32" si="17">COMBIN(2,1)*COMBIN(3,3)/COMBIN(50,3)*100</f>
        <v>1.0204081632653062E-2</v>
      </c>
      <c r="D32" s="1">
        <f t="shared" si="17"/>
        <v>1.0204081632653062E-2</v>
      </c>
      <c r="E32" s="1">
        <f t="shared" si="17"/>
        <v>1.0204081632653062E-2</v>
      </c>
      <c r="F32" s="1">
        <f t="shared" si="17"/>
        <v>1.0204081632653062E-2</v>
      </c>
      <c r="G32" s="1">
        <f t="shared" si="17"/>
        <v>1.0204081632653062E-2</v>
      </c>
    </row>
    <row r="33" spans="1:8" x14ac:dyDescent="0.3">
      <c r="A33" s="1" t="s">
        <v>8</v>
      </c>
      <c r="B33" s="1">
        <v>0</v>
      </c>
      <c r="C33" s="1">
        <v>0</v>
      </c>
      <c r="D33" s="1">
        <v>0</v>
      </c>
      <c r="E33" s="1">
        <v>0</v>
      </c>
      <c r="F33" s="1">
        <v>0</v>
      </c>
      <c r="G33" s="1">
        <v>0</v>
      </c>
    </row>
    <row r="34" spans="1:8" x14ac:dyDescent="0.3">
      <c r="A34" s="1" t="s">
        <v>9</v>
      </c>
      <c r="B34" s="1">
        <v>0</v>
      </c>
      <c r="C34" s="1">
        <v>0</v>
      </c>
      <c r="D34" s="1">
        <v>0</v>
      </c>
      <c r="E34" s="1">
        <v>0</v>
      </c>
      <c r="F34" s="1">
        <v>0</v>
      </c>
      <c r="G34" s="1">
        <v>0</v>
      </c>
    </row>
    <row r="36" spans="1:8" x14ac:dyDescent="0.3">
      <c r="A36" s="1" t="s">
        <v>104</v>
      </c>
      <c r="B36" s="1">
        <f>SUM(B25:B27)</f>
        <v>35.020408163265301</v>
      </c>
      <c r="C36" s="1">
        <f t="shared" ref="C36:G36" si="18">SUM(C25:C27)</f>
        <v>32.326530612244895</v>
      </c>
      <c r="D36" s="1">
        <f t="shared" si="18"/>
        <v>32.326530612244895</v>
      </c>
      <c r="E36" s="1">
        <f t="shared" si="18"/>
        <v>32.326530612244895</v>
      </c>
      <c r="F36" s="1">
        <f t="shared" si="18"/>
        <v>32.326530612244895</v>
      </c>
      <c r="G36" s="1">
        <f t="shared" si="18"/>
        <v>32.326530612244895</v>
      </c>
    </row>
    <row r="37" spans="1:8" x14ac:dyDescent="0.3">
      <c r="A37" s="1" t="s">
        <v>105</v>
      </c>
      <c r="B37" s="7">
        <f>B29</f>
        <v>0.32653061224489799</v>
      </c>
      <c r="C37" s="8">
        <f t="shared" ref="C37:G37" si="19">C29</f>
        <v>0.65306122448979598</v>
      </c>
      <c r="D37" s="4">
        <f t="shared" si="19"/>
        <v>0.97959183673469385</v>
      </c>
      <c r="E37" s="4">
        <f t="shared" si="19"/>
        <v>0.97959183673469385</v>
      </c>
      <c r="F37" s="8">
        <f t="shared" si="19"/>
        <v>0.65306122448979598</v>
      </c>
      <c r="G37" s="7">
        <f t="shared" si="19"/>
        <v>0.32653061224489799</v>
      </c>
      <c r="H37" s="9">
        <f t="shared" ref="H37:H39" si="20">AVERAGE(B37:G37)</f>
        <v>0.65306122448979587</v>
      </c>
    </row>
    <row r="38" spans="1:8" x14ac:dyDescent="0.3">
      <c r="A38" s="1" t="s">
        <v>134</v>
      </c>
      <c r="B38" s="1">
        <f>B30</f>
        <v>0</v>
      </c>
      <c r="C38" s="1">
        <f t="shared" ref="C38:G38" si="21">C30</f>
        <v>0</v>
      </c>
      <c r="D38" s="1">
        <f t="shared" si="21"/>
        <v>0</v>
      </c>
      <c r="E38" s="1">
        <f t="shared" si="21"/>
        <v>0</v>
      </c>
      <c r="F38" s="1">
        <f t="shared" si="21"/>
        <v>0</v>
      </c>
      <c r="G38" s="1">
        <f t="shared" si="21"/>
        <v>0</v>
      </c>
      <c r="H38" s="9">
        <f t="shared" si="20"/>
        <v>0</v>
      </c>
    </row>
    <row r="39" spans="1:8" x14ac:dyDescent="0.3">
      <c r="A39" s="1" t="s">
        <v>135</v>
      </c>
      <c r="B39" s="1">
        <f t="shared" ref="B39:G39" si="22">SUM(B31:B34)</f>
        <v>0.1020408163265306</v>
      </c>
      <c r="C39" s="1">
        <f t="shared" si="22"/>
        <v>0.1020408163265306</v>
      </c>
      <c r="D39" s="1">
        <f t="shared" si="22"/>
        <v>0.1020408163265306</v>
      </c>
      <c r="E39" s="1">
        <f t="shared" si="22"/>
        <v>0.1020408163265306</v>
      </c>
      <c r="F39" s="1">
        <f t="shared" si="22"/>
        <v>0.1020408163265306</v>
      </c>
      <c r="G39" s="1">
        <f t="shared" si="22"/>
        <v>0.1020408163265306</v>
      </c>
      <c r="H39" s="9">
        <f t="shared" si="20"/>
        <v>0.1020408163265306</v>
      </c>
    </row>
    <row r="40" spans="1:8" x14ac:dyDescent="0.3">
      <c r="A40" s="1" t="s">
        <v>137</v>
      </c>
      <c r="B40" s="7">
        <f>SUM(B37:B39)</f>
        <v>0.4285714285714286</v>
      </c>
      <c r="C40" s="8">
        <f t="shared" ref="C40" si="23">SUM(C37:C39)</f>
        <v>0.75510204081632659</v>
      </c>
      <c r="D40" s="4">
        <f t="shared" ref="D40" si="24">SUM(D37:D39)</f>
        <v>1.0816326530612244</v>
      </c>
      <c r="E40" s="4">
        <f t="shared" ref="E40" si="25">SUM(E37:E39)</f>
        <v>1.0816326530612244</v>
      </c>
      <c r="F40" s="8">
        <f t="shared" ref="F40" si="26">SUM(F37:F39)</f>
        <v>0.75510204081632659</v>
      </c>
      <c r="G40" s="7">
        <f t="shared" ref="G40" si="27">SUM(G37:G39)</f>
        <v>0.4285714285714286</v>
      </c>
      <c r="H40" s="9">
        <f>AVERAGE(B40:G40)</f>
        <v>0.75510204081632659</v>
      </c>
    </row>
    <row r="41" spans="1:8" ht="33.75" customHeight="1" x14ac:dyDescent="0.3"/>
    <row r="42" spans="1:8" x14ac:dyDescent="0.3">
      <c r="A42" s="2" t="s">
        <v>107</v>
      </c>
      <c r="B42" s="5" t="s">
        <v>34</v>
      </c>
      <c r="C42" s="5" t="s">
        <v>35</v>
      </c>
      <c r="D42" s="5" t="s">
        <v>36</v>
      </c>
      <c r="E42" s="5" t="s">
        <v>37</v>
      </c>
      <c r="F42" s="5" t="s">
        <v>38</v>
      </c>
      <c r="G42" s="5" t="s">
        <v>39</v>
      </c>
    </row>
    <row r="43" spans="1:8" x14ac:dyDescent="0.3">
      <c r="A43" s="1" t="s">
        <v>0</v>
      </c>
      <c r="B43" s="1">
        <f>(COMBIN(6,1)*COMBIN(11,2)*POWER(4,2))/COMBIN(50,3)*100</f>
        <v>26.938775510204081</v>
      </c>
      <c r="C43" s="1">
        <f t="shared" ref="C43:G43" si="28">(COMBIN(6,1)*COMBIN(11,2)*POWER(4,2))/COMBIN(50,3)*100</f>
        <v>26.938775510204081</v>
      </c>
      <c r="D43" s="1">
        <f t="shared" si="28"/>
        <v>26.938775510204081</v>
      </c>
      <c r="E43" s="1">
        <f t="shared" si="28"/>
        <v>26.938775510204081</v>
      </c>
      <c r="F43" s="1">
        <f t="shared" si="28"/>
        <v>26.938775510204081</v>
      </c>
      <c r="G43" s="1">
        <f t="shared" si="28"/>
        <v>26.938775510204081</v>
      </c>
    </row>
    <row r="44" spans="1:8" x14ac:dyDescent="0.3">
      <c r="A44" s="1" t="s">
        <v>1</v>
      </c>
      <c r="B44" s="1">
        <f>(COMBIN(3,1)*COMBIN(3,1)*COMBIN(11,1)*COMBIN(4,1)+COMBIN(6,1)*COMBIN(11,1)*COMBIN(4,2))/COMBIN(50,3)*100</f>
        <v>4.0408163265306118</v>
      </c>
      <c r="C44" s="1">
        <f t="shared" ref="C44:G44" si="29">(COMBIN(3,1)*COMBIN(3,1)*COMBIN(11,1)*COMBIN(4,1)+COMBIN(6,1)*COMBIN(11,1)*COMBIN(4,2))/COMBIN(50,3)*100</f>
        <v>4.0408163265306118</v>
      </c>
      <c r="D44" s="1">
        <f t="shared" si="29"/>
        <v>4.0408163265306118</v>
      </c>
      <c r="E44" s="1">
        <f t="shared" si="29"/>
        <v>4.0408163265306118</v>
      </c>
      <c r="F44" s="1">
        <f t="shared" si="29"/>
        <v>4.0408163265306118</v>
      </c>
      <c r="G44" s="1">
        <f t="shared" si="29"/>
        <v>4.0408163265306118</v>
      </c>
    </row>
    <row r="45" spans="1:8" x14ac:dyDescent="0.3">
      <c r="A45" s="1" t="s">
        <v>2</v>
      </c>
      <c r="B45" s="1">
        <f>COMBIN(2,1)*COMBIN(3,2)*COMBIN(11,1)*COMBIN(4,1)/COMBIN(50,3)*100</f>
        <v>1.346938775510204</v>
      </c>
      <c r="C45" s="1">
        <f t="shared" ref="C45:G45" si="30">COMBIN(2,1)*COMBIN(3,2)*COMBIN(11,1)*COMBIN(4,1)/COMBIN(50,3)*100</f>
        <v>1.346938775510204</v>
      </c>
      <c r="D45" s="1">
        <f t="shared" si="30"/>
        <v>1.346938775510204</v>
      </c>
      <c r="E45" s="1">
        <f t="shared" si="30"/>
        <v>1.346938775510204</v>
      </c>
      <c r="F45" s="1">
        <f t="shared" si="30"/>
        <v>1.346938775510204</v>
      </c>
      <c r="G45" s="1">
        <f t="shared" si="30"/>
        <v>1.346938775510204</v>
      </c>
    </row>
    <row r="46" spans="1:8" x14ac:dyDescent="0.3">
      <c r="A46" s="1" t="s">
        <v>3</v>
      </c>
      <c r="B46" s="1">
        <f>COMBIN(2,1)*COMBIN(3,2)*COMBIN(49,1)/COMBIN(50,3)*100</f>
        <v>1.5</v>
      </c>
      <c r="C46" s="1">
        <f t="shared" ref="C46:G46" si="31">COMBIN(2,1)*COMBIN(3,2)*COMBIN(49,1)/COMBIN(50,3)*100</f>
        <v>1.5</v>
      </c>
      <c r="D46" s="1">
        <f t="shared" si="31"/>
        <v>1.5</v>
      </c>
      <c r="E46" s="1">
        <f t="shared" si="31"/>
        <v>1.5</v>
      </c>
      <c r="F46" s="1">
        <f t="shared" si="31"/>
        <v>1.5</v>
      </c>
      <c r="G46" s="1">
        <f t="shared" si="31"/>
        <v>1.5</v>
      </c>
    </row>
    <row r="47" spans="1:8" x14ac:dyDescent="0.3">
      <c r="A47" s="4" t="s">
        <v>4</v>
      </c>
      <c r="B47" s="4">
        <f>POWER(COMBIN(4,1),3)/COMBIN(50,3)*100</f>
        <v>0.32653061224489799</v>
      </c>
      <c r="C47" s="4">
        <f>POWER(COMBIN(4,1),3)*2/COMBIN(50,3)*100</f>
        <v>0.65306122448979598</v>
      </c>
      <c r="D47" s="4">
        <f>POWER(COMBIN(4,1),3)*2/COMBIN(50,3)*100</f>
        <v>0.65306122448979598</v>
      </c>
      <c r="E47" s="4">
        <f>POWER(COMBIN(4,1),3)*2/COMBIN(50,3)*100</f>
        <v>0.65306122448979598</v>
      </c>
      <c r="F47" s="4">
        <f>POWER(COMBIN(4,1),3)*2/COMBIN(50,3)*100</f>
        <v>0.65306122448979598</v>
      </c>
      <c r="G47" s="4">
        <f>POWER(COMBIN(4,1),3)/COMBIN(50,3)*100</f>
        <v>0.32653061224489799</v>
      </c>
    </row>
    <row r="48" spans="1:8" x14ac:dyDescent="0.3">
      <c r="A48" s="1" t="s">
        <v>5</v>
      </c>
      <c r="B48" s="1">
        <v>0</v>
      </c>
      <c r="C48" s="1">
        <v>0</v>
      </c>
      <c r="D48" s="1">
        <v>0</v>
      </c>
      <c r="E48" s="1">
        <v>0</v>
      </c>
      <c r="F48" s="1">
        <v>0</v>
      </c>
      <c r="G48" s="1">
        <v>0</v>
      </c>
    </row>
    <row r="49" spans="1:8" x14ac:dyDescent="0.3">
      <c r="A49" s="1" t="s">
        <v>6</v>
      </c>
      <c r="B49" s="1">
        <f>COMBIN(2,1)*COMBIN(3,2)*COMBIN(3,1)/COMBIN(50,3)*100</f>
        <v>9.1836734693877542E-2</v>
      </c>
      <c r="C49" s="1">
        <f t="shared" ref="C49:G49" si="32">COMBIN(2,1)*COMBIN(3,2)*COMBIN(3,1)/COMBIN(50,3)*100</f>
        <v>9.1836734693877542E-2</v>
      </c>
      <c r="D49" s="1">
        <f t="shared" si="32"/>
        <v>9.1836734693877542E-2</v>
      </c>
      <c r="E49" s="1">
        <f t="shared" si="32"/>
        <v>9.1836734693877542E-2</v>
      </c>
      <c r="F49" s="1">
        <f t="shared" si="32"/>
        <v>9.1836734693877542E-2</v>
      </c>
      <c r="G49" s="1">
        <f t="shared" si="32"/>
        <v>9.1836734693877542E-2</v>
      </c>
    </row>
    <row r="50" spans="1:8" x14ac:dyDescent="0.3">
      <c r="A50" s="1" t="s">
        <v>7</v>
      </c>
      <c r="B50" s="1">
        <f>COMBIN(2,1)*COMBIN(3,3)/COMBIN(50,3)*100</f>
        <v>1.0204081632653062E-2</v>
      </c>
      <c r="C50" s="1">
        <f t="shared" ref="C50:G50" si="33">COMBIN(2,1)*COMBIN(3,3)/COMBIN(50,3)*100</f>
        <v>1.0204081632653062E-2</v>
      </c>
      <c r="D50" s="1">
        <f t="shared" si="33"/>
        <v>1.0204081632653062E-2</v>
      </c>
      <c r="E50" s="1">
        <f t="shared" si="33"/>
        <v>1.0204081632653062E-2</v>
      </c>
      <c r="F50" s="1">
        <f t="shared" si="33"/>
        <v>1.0204081632653062E-2</v>
      </c>
      <c r="G50" s="1">
        <f t="shared" si="33"/>
        <v>1.0204081632653062E-2</v>
      </c>
    </row>
    <row r="51" spans="1:8" x14ac:dyDescent="0.3">
      <c r="A51" s="1" t="s">
        <v>8</v>
      </c>
      <c r="B51" s="1">
        <v>0</v>
      </c>
      <c r="C51" s="1">
        <v>0</v>
      </c>
      <c r="D51" s="1">
        <v>0</v>
      </c>
      <c r="E51" s="1">
        <v>0</v>
      </c>
      <c r="F51" s="1">
        <v>0</v>
      </c>
      <c r="G51" s="1">
        <v>0</v>
      </c>
    </row>
    <row r="52" spans="1:8" x14ac:dyDescent="0.3">
      <c r="A52" s="1" t="s">
        <v>9</v>
      </c>
      <c r="B52" s="1">
        <v>0</v>
      </c>
      <c r="C52" s="1">
        <v>0</v>
      </c>
      <c r="D52" s="1">
        <v>0</v>
      </c>
      <c r="E52" s="1">
        <v>0</v>
      </c>
      <c r="F52" s="1">
        <v>0</v>
      </c>
      <c r="G52" s="1">
        <v>0</v>
      </c>
    </row>
    <row r="54" spans="1:8" x14ac:dyDescent="0.3">
      <c r="A54" s="1" t="s">
        <v>104</v>
      </c>
      <c r="B54" s="1">
        <f>SUM(B43:B45)</f>
        <v>32.326530612244895</v>
      </c>
      <c r="C54" s="1">
        <f>SUM(C43:C45)</f>
        <v>32.326530612244895</v>
      </c>
      <c r="D54" s="1">
        <f t="shared" ref="D54:G54" si="34">SUM(D43:D45)</f>
        <v>32.326530612244895</v>
      </c>
      <c r="E54" s="1">
        <f t="shared" si="34"/>
        <v>32.326530612244895</v>
      </c>
      <c r="F54" s="1">
        <f t="shared" si="34"/>
        <v>32.326530612244895</v>
      </c>
      <c r="G54" s="1">
        <f t="shared" si="34"/>
        <v>32.326530612244895</v>
      </c>
    </row>
    <row r="55" spans="1:8" x14ac:dyDescent="0.3">
      <c r="A55" s="1" t="s">
        <v>105</v>
      </c>
      <c r="B55" s="7">
        <f>B47</f>
        <v>0.32653061224489799</v>
      </c>
      <c r="C55" s="4">
        <f t="shared" ref="C55:G56" si="35">C47</f>
        <v>0.65306122448979598</v>
      </c>
      <c r="D55" s="4">
        <f t="shared" si="35"/>
        <v>0.65306122448979598</v>
      </c>
      <c r="E55" s="4">
        <f t="shared" si="35"/>
        <v>0.65306122448979598</v>
      </c>
      <c r="F55" s="4">
        <f t="shared" si="35"/>
        <v>0.65306122448979598</v>
      </c>
      <c r="G55" s="7">
        <f t="shared" si="35"/>
        <v>0.32653061224489799</v>
      </c>
      <c r="H55" s="9">
        <f t="shared" ref="H55:H57" si="36">AVERAGE(B55:G55)</f>
        <v>0.54421768707482987</v>
      </c>
    </row>
    <row r="56" spans="1:8" x14ac:dyDescent="0.3">
      <c r="A56" s="1" t="s">
        <v>134</v>
      </c>
      <c r="B56" s="1">
        <f>B48</f>
        <v>0</v>
      </c>
      <c r="C56" s="1">
        <f t="shared" si="35"/>
        <v>0</v>
      </c>
      <c r="D56" s="1">
        <f t="shared" si="35"/>
        <v>0</v>
      </c>
      <c r="E56" s="1">
        <f t="shared" si="35"/>
        <v>0</v>
      </c>
      <c r="F56" s="1">
        <f t="shared" si="35"/>
        <v>0</v>
      </c>
      <c r="G56" s="1">
        <f t="shared" si="35"/>
        <v>0</v>
      </c>
      <c r="H56" s="9">
        <f t="shared" si="36"/>
        <v>0</v>
      </c>
    </row>
    <row r="57" spans="1:8" x14ac:dyDescent="0.3">
      <c r="A57" s="1" t="s">
        <v>135</v>
      </c>
      <c r="B57" s="1">
        <f t="shared" ref="B57:G57" si="37">SUM(B49:B52)</f>
        <v>0.1020408163265306</v>
      </c>
      <c r="C57" s="1">
        <f t="shared" si="37"/>
        <v>0.1020408163265306</v>
      </c>
      <c r="D57" s="1">
        <f t="shared" si="37"/>
        <v>0.1020408163265306</v>
      </c>
      <c r="E57" s="1">
        <f t="shared" si="37"/>
        <v>0.1020408163265306</v>
      </c>
      <c r="F57" s="1">
        <f t="shared" si="37"/>
        <v>0.1020408163265306</v>
      </c>
      <c r="G57" s="1">
        <f t="shared" si="37"/>
        <v>0.1020408163265306</v>
      </c>
      <c r="H57" s="9">
        <f t="shared" si="36"/>
        <v>0.1020408163265306</v>
      </c>
    </row>
    <row r="58" spans="1:8" x14ac:dyDescent="0.3">
      <c r="A58" s="1" t="s">
        <v>137</v>
      </c>
      <c r="B58" s="7">
        <f>SUM(B55:B57)</f>
        <v>0.4285714285714286</v>
      </c>
      <c r="C58" s="4">
        <f t="shared" ref="C58" si="38">SUM(C55:C57)</f>
        <v>0.75510204081632659</v>
      </c>
      <c r="D58" s="4">
        <f t="shared" ref="D58" si="39">SUM(D55:D57)</f>
        <v>0.75510204081632659</v>
      </c>
      <c r="E58" s="4">
        <f t="shared" ref="E58" si="40">SUM(E55:E57)</f>
        <v>0.75510204081632659</v>
      </c>
      <c r="F58" s="4">
        <f t="shared" ref="F58" si="41">SUM(F55:F57)</f>
        <v>0.75510204081632659</v>
      </c>
      <c r="G58" s="7">
        <f t="shared" ref="G58" si="42">SUM(G55:G57)</f>
        <v>0.4285714285714286</v>
      </c>
      <c r="H58" s="9">
        <f>AVERAGE(B58:G58)</f>
        <v>0.6462585034013606</v>
      </c>
    </row>
    <row r="59" spans="1:8" ht="33.75" customHeight="1" x14ac:dyDescent="0.3"/>
    <row r="60" spans="1:8" x14ac:dyDescent="0.3">
      <c r="A60" s="2" t="s">
        <v>108</v>
      </c>
      <c r="B60" s="5" t="s">
        <v>40</v>
      </c>
      <c r="C60" s="5" t="s">
        <v>41</v>
      </c>
      <c r="D60" s="5" t="s">
        <v>42</v>
      </c>
      <c r="E60" s="5" t="s">
        <v>43</v>
      </c>
      <c r="F60" s="5" t="s">
        <v>44</v>
      </c>
      <c r="G60" s="5" t="s">
        <v>45</v>
      </c>
    </row>
    <row r="61" spans="1:8" x14ac:dyDescent="0.3">
      <c r="A61" s="1" t="s">
        <v>0</v>
      </c>
      <c r="B61" s="1">
        <f>(COMBIN(6,1)*COMBIN(11,2)*POWER(4,2))/COMBIN(50,3)*100</f>
        <v>26.938775510204081</v>
      </c>
      <c r="C61" s="1">
        <f t="shared" ref="C61:G61" si="43">(COMBIN(6,1)*COMBIN(11,2)*POWER(4,2))/COMBIN(50,3)*100</f>
        <v>26.938775510204081</v>
      </c>
      <c r="D61" s="1">
        <f t="shared" si="43"/>
        <v>26.938775510204081</v>
      </c>
      <c r="E61" s="1">
        <f t="shared" si="43"/>
        <v>26.938775510204081</v>
      </c>
      <c r="F61" s="1">
        <f t="shared" si="43"/>
        <v>26.938775510204081</v>
      </c>
      <c r="G61" s="1">
        <f t="shared" si="43"/>
        <v>26.938775510204081</v>
      </c>
    </row>
    <row r="62" spans="1:8" x14ac:dyDescent="0.3">
      <c r="A62" s="1" t="s">
        <v>1</v>
      </c>
      <c r="B62" s="1">
        <f>(COMBIN(3,1)*COMBIN(3,1)*COMBIN(11,1)*COMBIN(4,1)+COMBIN(6,1)*COMBIN(11,1)*COMBIN(4,2))/COMBIN(50,3)*100</f>
        <v>4.0408163265306118</v>
      </c>
      <c r="C62" s="1">
        <f t="shared" ref="C62:G62" si="44">(COMBIN(3,1)*COMBIN(3,1)*COMBIN(11,1)*COMBIN(4,1)+COMBIN(6,1)*COMBIN(11,1)*COMBIN(4,2))/COMBIN(50,3)*100</f>
        <v>4.0408163265306118</v>
      </c>
      <c r="D62" s="1">
        <f t="shared" si="44"/>
        <v>4.0408163265306118</v>
      </c>
      <c r="E62" s="1">
        <f t="shared" si="44"/>
        <v>4.0408163265306118</v>
      </c>
      <c r="F62" s="1">
        <f t="shared" si="44"/>
        <v>4.0408163265306118</v>
      </c>
      <c r="G62" s="1">
        <f t="shared" si="44"/>
        <v>4.0408163265306118</v>
      </c>
    </row>
    <row r="63" spans="1:8" x14ac:dyDescent="0.3">
      <c r="A63" s="1" t="s">
        <v>2</v>
      </c>
      <c r="B63" s="1">
        <f>COMBIN(2,1)*COMBIN(3,2)*COMBIN(11,1)*COMBIN(4,1)/COMBIN(50,3)*100</f>
        <v>1.346938775510204</v>
      </c>
      <c r="C63" s="1">
        <f t="shared" ref="C63:G63" si="45">COMBIN(2,1)*COMBIN(3,2)*COMBIN(11,1)*COMBIN(4,1)/COMBIN(50,3)*100</f>
        <v>1.346938775510204</v>
      </c>
      <c r="D63" s="1">
        <f t="shared" si="45"/>
        <v>1.346938775510204</v>
      </c>
      <c r="E63" s="1">
        <f t="shared" si="45"/>
        <v>1.346938775510204</v>
      </c>
      <c r="F63" s="1">
        <f t="shared" si="45"/>
        <v>1.346938775510204</v>
      </c>
      <c r="G63" s="1">
        <f t="shared" si="45"/>
        <v>1.346938775510204</v>
      </c>
    </row>
    <row r="64" spans="1:8" x14ac:dyDescent="0.3">
      <c r="A64" s="1" t="s">
        <v>3</v>
      </c>
      <c r="B64" s="1">
        <f>COMBIN(2,1)*COMBIN(3,2)*COMBIN(49,1)/COMBIN(50,3)*100</f>
        <v>1.5</v>
      </c>
      <c r="C64" s="1">
        <f t="shared" ref="C64:G64" si="46">COMBIN(2,1)*COMBIN(3,2)*COMBIN(49,1)/COMBIN(50,3)*100</f>
        <v>1.5</v>
      </c>
      <c r="D64" s="1">
        <f t="shared" si="46"/>
        <v>1.5</v>
      </c>
      <c r="E64" s="1">
        <f t="shared" si="46"/>
        <v>1.5</v>
      </c>
      <c r="F64" s="1">
        <f t="shared" si="46"/>
        <v>1.5</v>
      </c>
      <c r="G64" s="1">
        <f t="shared" si="46"/>
        <v>1.5</v>
      </c>
    </row>
    <row r="65" spans="1:8" x14ac:dyDescent="0.3">
      <c r="A65" s="1" t="s">
        <v>4</v>
      </c>
      <c r="B65" s="1">
        <f>POWER(COMBIN(4,1),3)/COMBIN(50,3)*100</f>
        <v>0.32653061224489799</v>
      </c>
      <c r="C65" s="1">
        <f t="shared" ref="C65:G65" si="47">POWER(COMBIN(4,1),3)/COMBIN(50,3)*100</f>
        <v>0.32653061224489799</v>
      </c>
      <c r="D65" s="1">
        <f t="shared" si="47"/>
        <v>0.32653061224489799</v>
      </c>
      <c r="E65" s="1">
        <f t="shared" si="47"/>
        <v>0.32653061224489799</v>
      </c>
      <c r="F65" s="1">
        <f t="shared" si="47"/>
        <v>0.32653061224489799</v>
      </c>
      <c r="G65" s="1">
        <f t="shared" si="47"/>
        <v>0.32653061224489799</v>
      </c>
    </row>
    <row r="66" spans="1:8" x14ac:dyDescent="0.3">
      <c r="A66" s="1" t="s">
        <v>5</v>
      </c>
      <c r="B66" s="1">
        <v>0</v>
      </c>
      <c r="C66" s="1">
        <v>0</v>
      </c>
      <c r="D66" s="1">
        <v>0</v>
      </c>
      <c r="E66" s="1">
        <v>0</v>
      </c>
      <c r="F66" s="1">
        <v>0</v>
      </c>
      <c r="G66" s="1">
        <v>0</v>
      </c>
    </row>
    <row r="67" spans="1:8" x14ac:dyDescent="0.3">
      <c r="A67" s="1" t="s">
        <v>6</v>
      </c>
      <c r="B67" s="1">
        <f>COMBIN(2,1)*COMBIN(3,2)*COMBIN(3,1)/COMBIN(50,3)*100</f>
        <v>9.1836734693877542E-2</v>
      </c>
      <c r="C67" s="1">
        <f t="shared" ref="C67:G67" si="48">COMBIN(2,1)*COMBIN(3,2)*COMBIN(3,1)/COMBIN(50,3)*100</f>
        <v>9.1836734693877542E-2</v>
      </c>
      <c r="D67" s="1">
        <f t="shared" si="48"/>
        <v>9.1836734693877542E-2</v>
      </c>
      <c r="E67" s="1">
        <f t="shared" si="48"/>
        <v>9.1836734693877542E-2</v>
      </c>
      <c r="F67" s="1">
        <f t="shared" si="48"/>
        <v>9.1836734693877542E-2</v>
      </c>
      <c r="G67" s="1">
        <f t="shared" si="48"/>
        <v>9.1836734693877542E-2</v>
      </c>
    </row>
    <row r="68" spans="1:8" x14ac:dyDescent="0.3">
      <c r="A68" s="1" t="s">
        <v>7</v>
      </c>
      <c r="B68" s="1">
        <f>COMBIN(2,1)*COMBIN(3,3)/COMBIN(50,3)*100</f>
        <v>1.0204081632653062E-2</v>
      </c>
      <c r="C68" s="1">
        <f t="shared" ref="C68:G68" si="49">COMBIN(2,1)*COMBIN(3,3)/COMBIN(50,3)*100</f>
        <v>1.0204081632653062E-2</v>
      </c>
      <c r="D68" s="1">
        <f t="shared" si="49"/>
        <v>1.0204081632653062E-2</v>
      </c>
      <c r="E68" s="1">
        <f t="shared" si="49"/>
        <v>1.0204081632653062E-2</v>
      </c>
      <c r="F68" s="1">
        <f t="shared" si="49"/>
        <v>1.0204081632653062E-2</v>
      </c>
      <c r="G68" s="1">
        <f t="shared" si="49"/>
        <v>1.0204081632653062E-2</v>
      </c>
    </row>
    <row r="69" spans="1:8" x14ac:dyDescent="0.3">
      <c r="A69" s="1" t="s">
        <v>8</v>
      </c>
      <c r="B69" s="1">
        <v>0</v>
      </c>
      <c r="C69" s="1">
        <v>0</v>
      </c>
      <c r="D69" s="1">
        <v>0</v>
      </c>
      <c r="E69" s="1">
        <v>0</v>
      </c>
      <c r="F69" s="1">
        <v>0</v>
      </c>
      <c r="G69" s="1">
        <v>0</v>
      </c>
    </row>
    <row r="70" spans="1:8" x14ac:dyDescent="0.3">
      <c r="A70" s="1" t="s">
        <v>9</v>
      </c>
      <c r="B70" s="1">
        <v>0</v>
      </c>
      <c r="C70" s="1">
        <v>0</v>
      </c>
      <c r="D70" s="1">
        <v>0</v>
      </c>
      <c r="E70" s="1">
        <v>0</v>
      </c>
      <c r="F70" s="1">
        <v>0</v>
      </c>
      <c r="G70" s="1">
        <v>0</v>
      </c>
    </row>
    <row r="72" spans="1:8" x14ac:dyDescent="0.3">
      <c r="A72" s="1" t="s">
        <v>104</v>
      </c>
      <c r="B72" s="1">
        <f>SUM(B61:B63)</f>
        <v>32.326530612244895</v>
      </c>
      <c r="C72" s="1">
        <f>SUM(C61:C63)</f>
        <v>32.326530612244895</v>
      </c>
      <c r="D72" s="1">
        <f>SUM(D61:D63)</f>
        <v>32.326530612244895</v>
      </c>
      <c r="E72" s="1">
        <f t="shared" ref="E72:G72" si="50">SUM(E61:E63)</f>
        <v>32.326530612244895</v>
      </c>
      <c r="F72" s="1">
        <f t="shared" si="50"/>
        <v>32.326530612244895</v>
      </c>
      <c r="G72" s="1">
        <f t="shared" si="50"/>
        <v>32.326530612244895</v>
      </c>
    </row>
    <row r="73" spans="1:8" x14ac:dyDescent="0.3">
      <c r="A73" s="1" t="s">
        <v>105</v>
      </c>
      <c r="B73" s="1">
        <f>B65</f>
        <v>0.32653061224489799</v>
      </c>
      <c r="C73" s="1">
        <f t="shared" ref="C73:G74" si="51">C65</f>
        <v>0.32653061224489799</v>
      </c>
      <c r="D73" s="1">
        <f t="shared" si="51"/>
        <v>0.32653061224489799</v>
      </c>
      <c r="E73" s="1">
        <f t="shared" si="51"/>
        <v>0.32653061224489799</v>
      </c>
      <c r="F73" s="1">
        <f t="shared" si="51"/>
        <v>0.32653061224489799</v>
      </c>
      <c r="G73" s="1">
        <f t="shared" si="51"/>
        <v>0.32653061224489799</v>
      </c>
      <c r="H73" s="9">
        <f t="shared" ref="H73:H75" si="52">AVERAGE(B73:G73)</f>
        <v>0.32653061224489793</v>
      </c>
    </row>
    <row r="74" spans="1:8" x14ac:dyDescent="0.3">
      <c r="A74" s="1" t="s">
        <v>134</v>
      </c>
      <c r="B74" s="1">
        <f>B66</f>
        <v>0</v>
      </c>
      <c r="C74" s="1">
        <f t="shared" si="51"/>
        <v>0</v>
      </c>
      <c r="D74" s="1">
        <f t="shared" si="51"/>
        <v>0</v>
      </c>
      <c r="E74" s="1">
        <f t="shared" si="51"/>
        <v>0</v>
      </c>
      <c r="F74" s="1">
        <f t="shared" si="51"/>
        <v>0</v>
      </c>
      <c r="G74" s="1">
        <f t="shared" si="51"/>
        <v>0</v>
      </c>
      <c r="H74" s="9">
        <f t="shared" si="52"/>
        <v>0</v>
      </c>
    </row>
    <row r="75" spans="1:8" x14ac:dyDescent="0.3">
      <c r="A75" s="1" t="s">
        <v>135</v>
      </c>
      <c r="B75" s="1">
        <f t="shared" ref="B75:G75" si="53">SUM(B67:B70)</f>
        <v>0.1020408163265306</v>
      </c>
      <c r="C75" s="1">
        <f t="shared" si="53"/>
        <v>0.1020408163265306</v>
      </c>
      <c r="D75" s="1">
        <f t="shared" si="53"/>
        <v>0.1020408163265306</v>
      </c>
      <c r="E75" s="1">
        <f t="shared" si="53"/>
        <v>0.1020408163265306</v>
      </c>
      <c r="F75" s="1">
        <f t="shared" si="53"/>
        <v>0.1020408163265306</v>
      </c>
      <c r="G75" s="1">
        <f t="shared" si="53"/>
        <v>0.1020408163265306</v>
      </c>
      <c r="H75" s="9">
        <f t="shared" si="52"/>
        <v>0.1020408163265306</v>
      </c>
    </row>
    <row r="76" spans="1:8" x14ac:dyDescent="0.3">
      <c r="A76" s="1" t="s">
        <v>137</v>
      </c>
      <c r="B76" s="1">
        <f>SUM(B73:B75)</f>
        <v>0.4285714285714286</v>
      </c>
      <c r="C76" s="1">
        <f t="shared" ref="C76" si="54">SUM(C73:C75)</f>
        <v>0.4285714285714286</v>
      </c>
      <c r="D76" s="1">
        <f t="shared" ref="D76" si="55">SUM(D73:D75)</f>
        <v>0.4285714285714286</v>
      </c>
      <c r="E76" s="1">
        <f t="shared" ref="E76" si="56">SUM(E73:E75)</f>
        <v>0.4285714285714286</v>
      </c>
      <c r="F76" s="1">
        <f t="shared" ref="F76" si="57">SUM(F73:F75)</f>
        <v>0.4285714285714286</v>
      </c>
      <c r="G76" s="1">
        <f t="shared" ref="G76" si="58">SUM(G73:G75)</f>
        <v>0.4285714285714286</v>
      </c>
      <c r="H76" s="9">
        <f>AVERAGE(B76:G76)</f>
        <v>0.42857142857142866</v>
      </c>
    </row>
    <row r="77" spans="1:8" ht="33.75" customHeight="1" x14ac:dyDescent="0.3"/>
    <row r="78" spans="1:8" x14ac:dyDescent="0.3">
      <c r="A78" s="2" t="s">
        <v>109</v>
      </c>
      <c r="B78" s="5" t="s">
        <v>70</v>
      </c>
      <c r="C78" s="5" t="s">
        <v>71</v>
      </c>
      <c r="D78" s="5" t="s">
        <v>72</v>
      </c>
      <c r="E78" s="5" t="s">
        <v>73</v>
      </c>
      <c r="F78" s="5" t="s">
        <v>74</v>
      </c>
      <c r="G78" s="5" t="s">
        <v>75</v>
      </c>
    </row>
    <row r="79" spans="1:8" x14ac:dyDescent="0.3">
      <c r="A79" s="1" t="s">
        <v>0</v>
      </c>
      <c r="B79" s="1">
        <f>(COMBIN(6,1)*COMBIN(11,2)*POWER(4,2))/COMBIN(50,3)*100</f>
        <v>26.938775510204081</v>
      </c>
      <c r="C79" s="1">
        <f t="shared" ref="C79:G79" si="59">(COMBIN(6,1)*COMBIN(11,2)*POWER(4,2))/COMBIN(50,3)*100</f>
        <v>26.938775510204081</v>
      </c>
      <c r="D79" s="1">
        <f t="shared" si="59"/>
        <v>26.938775510204081</v>
      </c>
      <c r="E79" s="1">
        <f t="shared" si="59"/>
        <v>26.938775510204081</v>
      </c>
      <c r="F79" s="1">
        <f t="shared" si="59"/>
        <v>26.938775510204081</v>
      </c>
      <c r="G79" s="1">
        <f t="shared" si="59"/>
        <v>26.938775510204081</v>
      </c>
    </row>
    <row r="80" spans="1:8" x14ac:dyDescent="0.3">
      <c r="A80" s="1" t="s">
        <v>1</v>
      </c>
      <c r="B80" s="1">
        <f>(COMBIN(3,1)*COMBIN(3,1)*COMBIN(11,1)*COMBIN(4,1)+COMBIN(6,1)*COMBIN(11,1)*COMBIN(4,2))/COMBIN(50,3)*100</f>
        <v>4.0408163265306118</v>
      </c>
      <c r="C80" s="1">
        <f t="shared" ref="C80:G80" si="60">(COMBIN(3,1)*COMBIN(3,1)*COMBIN(11,1)*COMBIN(4,1)+COMBIN(6,1)*COMBIN(11,1)*COMBIN(4,2))/COMBIN(50,3)*100</f>
        <v>4.0408163265306118</v>
      </c>
      <c r="D80" s="1">
        <f t="shared" si="60"/>
        <v>4.0408163265306118</v>
      </c>
      <c r="E80" s="1">
        <f t="shared" si="60"/>
        <v>4.0408163265306118</v>
      </c>
      <c r="F80" s="1">
        <f t="shared" si="60"/>
        <v>4.0408163265306118</v>
      </c>
      <c r="G80" s="1">
        <f t="shared" si="60"/>
        <v>4.0408163265306118</v>
      </c>
    </row>
    <row r="81" spans="1:8" x14ac:dyDescent="0.3">
      <c r="A81" s="1" t="s">
        <v>2</v>
      </c>
      <c r="B81" s="1">
        <f>COMBIN(2,1)*COMBIN(3,2)*COMBIN(11,1)*COMBIN(4,1)/COMBIN(50,3)*100</f>
        <v>1.346938775510204</v>
      </c>
      <c r="C81" s="1">
        <f t="shared" ref="C81:G81" si="61">COMBIN(2,1)*COMBIN(3,2)*COMBIN(11,1)*COMBIN(4,1)/COMBIN(50,3)*100</f>
        <v>1.346938775510204</v>
      </c>
      <c r="D81" s="1">
        <f t="shared" si="61"/>
        <v>1.346938775510204</v>
      </c>
      <c r="E81" s="1">
        <f t="shared" si="61"/>
        <v>1.346938775510204</v>
      </c>
      <c r="F81" s="1">
        <f t="shared" si="61"/>
        <v>1.346938775510204</v>
      </c>
      <c r="G81" s="1">
        <f t="shared" si="61"/>
        <v>1.346938775510204</v>
      </c>
    </row>
    <row r="82" spans="1:8" x14ac:dyDescent="0.3">
      <c r="A82" s="1" t="s">
        <v>3</v>
      </c>
      <c r="B82" s="1">
        <f>COMBIN(2,1)*COMBIN(3,2)*COMBIN(49,1)/COMBIN(50,3)*100</f>
        <v>1.5</v>
      </c>
      <c r="C82" s="1">
        <f t="shared" ref="C82:G82" si="62">COMBIN(2,1)*COMBIN(3,2)*COMBIN(49,1)/COMBIN(50,3)*100</f>
        <v>1.5</v>
      </c>
      <c r="D82" s="1">
        <f t="shared" si="62"/>
        <v>1.5</v>
      </c>
      <c r="E82" s="1">
        <f t="shared" si="62"/>
        <v>1.5</v>
      </c>
      <c r="F82" s="1">
        <f t="shared" si="62"/>
        <v>1.5</v>
      </c>
      <c r="G82" s="1">
        <f t="shared" si="62"/>
        <v>1.5</v>
      </c>
    </row>
    <row r="83" spans="1:8" x14ac:dyDescent="0.3">
      <c r="A83" s="1" t="s">
        <v>4</v>
      </c>
      <c r="B83" s="1">
        <v>0</v>
      </c>
      <c r="C83" s="1">
        <v>0</v>
      </c>
      <c r="D83" s="1">
        <v>0</v>
      </c>
      <c r="E83" s="1">
        <v>0</v>
      </c>
      <c r="F83" s="1">
        <v>0</v>
      </c>
      <c r="G83" s="1">
        <v>0</v>
      </c>
    </row>
    <row r="84" spans="1:8" x14ac:dyDescent="0.3">
      <c r="A84" s="1" t="s">
        <v>5</v>
      </c>
      <c r="B84" s="1">
        <v>0</v>
      </c>
      <c r="C84" s="1">
        <v>0</v>
      </c>
      <c r="D84" s="1">
        <v>0</v>
      </c>
      <c r="E84" s="1">
        <v>0</v>
      </c>
      <c r="F84" s="1">
        <v>0</v>
      </c>
      <c r="G84" s="1">
        <v>0</v>
      </c>
    </row>
    <row r="85" spans="1:8" x14ac:dyDescent="0.3">
      <c r="A85" s="1" t="s">
        <v>6</v>
      </c>
      <c r="B85" s="1">
        <f>COMBIN(2,1)*COMBIN(3,2)*COMBIN(3,1)/COMBIN(50,3)*100</f>
        <v>9.1836734693877542E-2</v>
      </c>
      <c r="C85" s="1">
        <f t="shared" ref="C85:G85" si="63">COMBIN(2,1)*COMBIN(3,2)*COMBIN(3,1)/COMBIN(50,3)*100</f>
        <v>9.1836734693877542E-2</v>
      </c>
      <c r="D85" s="1">
        <f t="shared" si="63"/>
        <v>9.1836734693877542E-2</v>
      </c>
      <c r="E85" s="1">
        <f t="shared" si="63"/>
        <v>9.1836734693877542E-2</v>
      </c>
      <c r="F85" s="1">
        <f t="shared" si="63"/>
        <v>9.1836734693877542E-2</v>
      </c>
      <c r="G85" s="1">
        <f t="shared" si="63"/>
        <v>9.1836734693877542E-2</v>
      </c>
    </row>
    <row r="86" spans="1:8" x14ac:dyDescent="0.3">
      <c r="A86" s="1" t="s">
        <v>7</v>
      </c>
      <c r="B86" s="1">
        <f>COMBIN(2,1)*COMBIN(3,3)/COMBIN(50,3)*100</f>
        <v>1.0204081632653062E-2</v>
      </c>
      <c r="C86" s="1">
        <f t="shared" ref="C86:G86" si="64">COMBIN(2,1)*COMBIN(3,3)/COMBIN(50,3)*100</f>
        <v>1.0204081632653062E-2</v>
      </c>
      <c r="D86" s="1">
        <f t="shared" si="64"/>
        <v>1.0204081632653062E-2</v>
      </c>
      <c r="E86" s="1">
        <f t="shared" si="64"/>
        <v>1.0204081632653062E-2</v>
      </c>
      <c r="F86" s="1">
        <f t="shared" si="64"/>
        <v>1.0204081632653062E-2</v>
      </c>
      <c r="G86" s="1">
        <f t="shared" si="64"/>
        <v>1.0204081632653062E-2</v>
      </c>
    </row>
    <row r="87" spans="1:8" x14ac:dyDescent="0.3">
      <c r="A87" s="1" t="s">
        <v>8</v>
      </c>
      <c r="B87" s="1">
        <v>0</v>
      </c>
      <c r="C87" s="1">
        <v>0</v>
      </c>
      <c r="D87" s="1">
        <v>0</v>
      </c>
      <c r="E87" s="1">
        <v>0</v>
      </c>
      <c r="F87" s="1">
        <v>0</v>
      </c>
      <c r="G87" s="1">
        <v>0</v>
      </c>
    </row>
    <row r="88" spans="1:8" x14ac:dyDescent="0.3">
      <c r="A88" s="1" t="s">
        <v>9</v>
      </c>
      <c r="B88" s="1">
        <v>0</v>
      </c>
      <c r="C88" s="1">
        <v>0</v>
      </c>
      <c r="D88" s="1">
        <v>0</v>
      </c>
      <c r="E88" s="1">
        <v>0</v>
      </c>
      <c r="F88" s="1">
        <v>0</v>
      </c>
      <c r="G88" s="1">
        <v>0</v>
      </c>
    </row>
    <row r="90" spans="1:8" x14ac:dyDescent="0.3">
      <c r="A90" s="1" t="s">
        <v>104</v>
      </c>
      <c r="B90" s="1">
        <f>SUM(B79:B81)</f>
        <v>32.326530612244895</v>
      </c>
      <c r="C90" s="1">
        <f>SUM(C79:C81)</f>
        <v>32.326530612244895</v>
      </c>
      <c r="D90" s="1">
        <f>SUM(D79:D81)</f>
        <v>32.326530612244895</v>
      </c>
      <c r="E90" s="1">
        <f t="shared" ref="E90:G90" si="65">SUM(E79:E81)</f>
        <v>32.326530612244895</v>
      </c>
      <c r="F90" s="1">
        <f t="shared" si="65"/>
        <v>32.326530612244895</v>
      </c>
      <c r="G90" s="1">
        <f t="shared" si="65"/>
        <v>32.326530612244895</v>
      </c>
    </row>
    <row r="91" spans="1:8" x14ac:dyDescent="0.3">
      <c r="A91" s="1" t="s">
        <v>105</v>
      </c>
      <c r="B91" s="1">
        <f>B83</f>
        <v>0</v>
      </c>
      <c r="C91" s="1">
        <f t="shared" ref="C91:G92" si="66">C83</f>
        <v>0</v>
      </c>
      <c r="D91" s="1">
        <f t="shared" si="66"/>
        <v>0</v>
      </c>
      <c r="E91" s="1">
        <f t="shared" si="66"/>
        <v>0</v>
      </c>
      <c r="F91" s="1">
        <f t="shared" si="66"/>
        <v>0</v>
      </c>
      <c r="G91" s="1">
        <f t="shared" si="66"/>
        <v>0</v>
      </c>
      <c r="H91" s="9">
        <f t="shared" ref="H91:H93" si="67">AVERAGE(B91:G91)</f>
        <v>0</v>
      </c>
    </row>
    <row r="92" spans="1:8" x14ac:dyDescent="0.3">
      <c r="A92" s="1" t="s">
        <v>134</v>
      </c>
      <c r="B92" s="1">
        <f>B84</f>
        <v>0</v>
      </c>
      <c r="C92" s="1">
        <f t="shared" si="66"/>
        <v>0</v>
      </c>
      <c r="D92" s="1">
        <f t="shared" si="66"/>
        <v>0</v>
      </c>
      <c r="E92" s="1">
        <f t="shared" si="66"/>
        <v>0</v>
      </c>
      <c r="F92" s="1">
        <f t="shared" si="66"/>
        <v>0</v>
      </c>
      <c r="G92" s="1">
        <f t="shared" si="66"/>
        <v>0</v>
      </c>
      <c r="H92" s="9">
        <f t="shared" si="67"/>
        <v>0</v>
      </c>
    </row>
    <row r="93" spans="1:8" x14ac:dyDescent="0.3">
      <c r="A93" s="1" t="s">
        <v>135</v>
      </c>
      <c r="B93" s="1">
        <f t="shared" ref="B93:G93" si="68">SUM(B85:B88)</f>
        <v>0.1020408163265306</v>
      </c>
      <c r="C93" s="1">
        <f t="shared" si="68"/>
        <v>0.1020408163265306</v>
      </c>
      <c r="D93" s="1">
        <f t="shared" si="68"/>
        <v>0.1020408163265306</v>
      </c>
      <c r="E93" s="1">
        <f t="shared" si="68"/>
        <v>0.1020408163265306</v>
      </c>
      <c r="F93" s="1">
        <f t="shared" si="68"/>
        <v>0.1020408163265306</v>
      </c>
      <c r="G93" s="1">
        <f t="shared" si="68"/>
        <v>0.1020408163265306</v>
      </c>
      <c r="H93" s="9">
        <f t="shared" si="67"/>
        <v>0.1020408163265306</v>
      </c>
    </row>
    <row r="94" spans="1:8" x14ac:dyDescent="0.3">
      <c r="A94" s="1" t="s">
        <v>137</v>
      </c>
      <c r="B94" s="1">
        <f>SUM(B91:B93)</f>
        <v>0.1020408163265306</v>
      </c>
      <c r="C94" s="1">
        <f t="shared" ref="C94" si="69">SUM(C91:C93)</f>
        <v>0.1020408163265306</v>
      </c>
      <c r="D94" s="1">
        <f t="shared" ref="D94" si="70">SUM(D91:D93)</f>
        <v>0.1020408163265306</v>
      </c>
      <c r="E94" s="1">
        <f t="shared" ref="E94" si="71">SUM(E91:E93)</f>
        <v>0.1020408163265306</v>
      </c>
      <c r="F94" s="1">
        <f t="shared" ref="F94" si="72">SUM(F91:F93)</f>
        <v>0.1020408163265306</v>
      </c>
      <c r="G94" s="1">
        <f t="shared" ref="G94" si="73">SUM(G91:G93)</f>
        <v>0.1020408163265306</v>
      </c>
      <c r="H94" s="9">
        <f>AVERAGE(B94:G94)</f>
        <v>0.1020408163265306</v>
      </c>
    </row>
    <row r="95" spans="1:8" ht="33.75" customHeight="1" x14ac:dyDescent="0.3"/>
    <row r="96" spans="1:8" x14ac:dyDescent="0.3">
      <c r="A96" s="2" t="s">
        <v>110</v>
      </c>
      <c r="B96" s="5" t="s">
        <v>76</v>
      </c>
      <c r="C96" s="5" t="s">
        <v>77</v>
      </c>
      <c r="D96" s="5" t="s">
        <v>78</v>
      </c>
      <c r="E96" s="5" t="s">
        <v>79</v>
      </c>
      <c r="F96" s="5" t="s">
        <v>80</v>
      </c>
      <c r="G96" s="5" t="s">
        <v>81</v>
      </c>
    </row>
    <row r="97" spans="1:8" x14ac:dyDescent="0.3">
      <c r="A97" s="1" t="s">
        <v>0</v>
      </c>
      <c r="B97" s="1">
        <f>(COMBIN(6,1)*COMBIN(11,2)*POWER(4,2))/COMBIN(50,3)*100</f>
        <v>26.938775510204081</v>
      </c>
      <c r="C97" s="1">
        <f t="shared" ref="C97:G97" si="74">(COMBIN(6,1)*COMBIN(11,2)*POWER(4,2))/COMBIN(50,3)*100</f>
        <v>26.938775510204081</v>
      </c>
      <c r="D97" s="1">
        <f t="shared" si="74"/>
        <v>26.938775510204081</v>
      </c>
      <c r="E97" s="1">
        <f t="shared" si="74"/>
        <v>26.938775510204081</v>
      </c>
      <c r="F97" s="1">
        <f t="shared" si="74"/>
        <v>26.938775510204081</v>
      </c>
      <c r="G97" s="1">
        <f t="shared" si="74"/>
        <v>26.938775510204081</v>
      </c>
    </row>
    <row r="98" spans="1:8" x14ac:dyDescent="0.3">
      <c r="A98" s="1" t="s">
        <v>1</v>
      </c>
      <c r="B98" s="1">
        <f>(COMBIN(3,1)*COMBIN(3,1)*COMBIN(11,1)*COMBIN(4,1)+COMBIN(6,1)*COMBIN(11,1)*COMBIN(4,2))/COMBIN(50,3)*100</f>
        <v>4.0408163265306118</v>
      </c>
      <c r="C98" s="1">
        <f t="shared" ref="C98:G98" si="75">(COMBIN(3,1)*COMBIN(3,1)*COMBIN(11,1)*COMBIN(4,1)+COMBIN(6,1)*COMBIN(11,1)*COMBIN(4,2))/COMBIN(50,3)*100</f>
        <v>4.0408163265306118</v>
      </c>
      <c r="D98" s="1">
        <f t="shared" si="75"/>
        <v>4.0408163265306118</v>
      </c>
      <c r="E98" s="1">
        <f t="shared" si="75"/>
        <v>4.0408163265306118</v>
      </c>
      <c r="F98" s="1">
        <f t="shared" si="75"/>
        <v>4.0408163265306118</v>
      </c>
      <c r="G98" s="1">
        <f t="shared" si="75"/>
        <v>4.0408163265306118</v>
      </c>
    </row>
    <row r="99" spans="1:8" x14ac:dyDescent="0.3">
      <c r="A99" s="1" t="s">
        <v>2</v>
      </c>
      <c r="B99" s="1">
        <f>COMBIN(2,1)*COMBIN(3,2)*COMBIN(11,1)*COMBIN(4,1)/COMBIN(50,3)*100</f>
        <v>1.346938775510204</v>
      </c>
      <c r="C99" s="1">
        <f t="shared" ref="C99:G99" si="76">COMBIN(2,1)*COMBIN(3,2)*COMBIN(11,1)*COMBIN(4,1)/COMBIN(50,3)*100</f>
        <v>1.346938775510204</v>
      </c>
      <c r="D99" s="1">
        <f t="shared" si="76"/>
        <v>1.346938775510204</v>
      </c>
      <c r="E99" s="1">
        <f t="shared" si="76"/>
        <v>1.346938775510204</v>
      </c>
      <c r="F99" s="1">
        <f t="shared" si="76"/>
        <v>1.346938775510204</v>
      </c>
      <c r="G99" s="1">
        <f t="shared" si="76"/>
        <v>1.346938775510204</v>
      </c>
    </row>
    <row r="100" spans="1:8" x14ac:dyDescent="0.3">
      <c r="A100" s="1" t="s">
        <v>3</v>
      </c>
      <c r="B100" s="1">
        <f>COMBIN(2,1)*COMBIN(3,2)*COMBIN(49,1)/COMBIN(50,3)*100</f>
        <v>1.5</v>
      </c>
      <c r="C100" s="1">
        <f t="shared" ref="C100:G100" si="77">COMBIN(2,1)*COMBIN(3,2)*COMBIN(49,1)/COMBIN(50,3)*100</f>
        <v>1.5</v>
      </c>
      <c r="D100" s="1">
        <f t="shared" si="77"/>
        <v>1.5</v>
      </c>
      <c r="E100" s="1">
        <f t="shared" si="77"/>
        <v>1.5</v>
      </c>
      <c r="F100" s="1">
        <f t="shared" si="77"/>
        <v>1.5</v>
      </c>
      <c r="G100" s="1">
        <f t="shared" si="77"/>
        <v>1.5</v>
      </c>
    </row>
    <row r="101" spans="1:8" x14ac:dyDescent="0.3">
      <c r="A101" s="1" t="s">
        <v>4</v>
      </c>
      <c r="B101" s="1">
        <v>0</v>
      </c>
      <c r="C101" s="1">
        <v>0</v>
      </c>
      <c r="D101" s="1">
        <v>0</v>
      </c>
      <c r="E101" s="1">
        <v>0</v>
      </c>
      <c r="F101" s="1">
        <v>0</v>
      </c>
      <c r="G101" s="1">
        <v>0</v>
      </c>
    </row>
    <row r="102" spans="1:8" x14ac:dyDescent="0.3">
      <c r="A102" s="1" t="s">
        <v>5</v>
      </c>
      <c r="B102" s="1">
        <v>0</v>
      </c>
      <c r="C102" s="1">
        <v>0</v>
      </c>
      <c r="D102" s="1">
        <v>0</v>
      </c>
      <c r="E102" s="1">
        <v>0</v>
      </c>
      <c r="F102" s="1">
        <v>0</v>
      </c>
      <c r="G102" s="1">
        <v>0</v>
      </c>
    </row>
    <row r="103" spans="1:8" x14ac:dyDescent="0.3">
      <c r="A103" s="1" t="s">
        <v>6</v>
      </c>
      <c r="B103" s="1">
        <f>COMBIN(2,1)*COMBIN(3,2)*COMBIN(3,1)/COMBIN(50,3)*100</f>
        <v>9.1836734693877542E-2</v>
      </c>
      <c r="C103" s="1">
        <f t="shared" ref="C103:G103" si="78">COMBIN(2,1)*COMBIN(3,2)*COMBIN(3,1)/COMBIN(50,3)*100</f>
        <v>9.1836734693877542E-2</v>
      </c>
      <c r="D103" s="1">
        <f t="shared" si="78"/>
        <v>9.1836734693877542E-2</v>
      </c>
      <c r="E103" s="1">
        <f t="shared" si="78"/>
        <v>9.1836734693877542E-2</v>
      </c>
      <c r="F103" s="1">
        <f t="shared" si="78"/>
        <v>9.1836734693877542E-2</v>
      </c>
      <c r="G103" s="1">
        <f t="shared" si="78"/>
        <v>9.1836734693877542E-2</v>
      </c>
    </row>
    <row r="104" spans="1:8" x14ac:dyDescent="0.3">
      <c r="A104" s="1" t="s">
        <v>7</v>
      </c>
      <c r="B104" s="1">
        <f>COMBIN(2,1)*COMBIN(3,3)/COMBIN(50,3)*100</f>
        <v>1.0204081632653062E-2</v>
      </c>
      <c r="C104" s="1">
        <f t="shared" ref="C104:G104" si="79">COMBIN(2,1)*COMBIN(3,3)/COMBIN(50,3)*100</f>
        <v>1.0204081632653062E-2</v>
      </c>
      <c r="D104" s="1">
        <f t="shared" si="79"/>
        <v>1.0204081632653062E-2</v>
      </c>
      <c r="E104" s="1">
        <f t="shared" si="79"/>
        <v>1.0204081632653062E-2</v>
      </c>
      <c r="F104" s="1">
        <f t="shared" si="79"/>
        <v>1.0204081632653062E-2</v>
      </c>
      <c r="G104" s="1">
        <f t="shared" si="79"/>
        <v>1.0204081632653062E-2</v>
      </c>
    </row>
    <row r="105" spans="1:8" x14ac:dyDescent="0.3">
      <c r="A105" s="1" t="s">
        <v>8</v>
      </c>
      <c r="B105" s="1">
        <v>0</v>
      </c>
      <c r="C105" s="1">
        <v>0</v>
      </c>
      <c r="D105" s="1">
        <v>0</v>
      </c>
      <c r="E105" s="1">
        <v>0</v>
      </c>
      <c r="F105" s="1">
        <v>0</v>
      </c>
      <c r="G105" s="1">
        <v>0</v>
      </c>
    </row>
    <row r="106" spans="1:8" x14ac:dyDescent="0.3">
      <c r="A106" s="1" t="s">
        <v>9</v>
      </c>
      <c r="B106" s="1">
        <v>0</v>
      </c>
      <c r="C106" s="1">
        <v>0</v>
      </c>
      <c r="D106" s="1">
        <v>0</v>
      </c>
      <c r="E106" s="1">
        <v>0</v>
      </c>
      <c r="F106" s="1">
        <v>0</v>
      </c>
      <c r="G106" s="1">
        <v>0</v>
      </c>
    </row>
    <row r="108" spans="1:8" x14ac:dyDescent="0.3">
      <c r="A108" s="1" t="s">
        <v>104</v>
      </c>
      <c r="B108" s="1">
        <f>SUM(B97:B99)</f>
        <v>32.326530612244895</v>
      </c>
      <c r="C108" s="1">
        <f>SUM(C97:C99)</f>
        <v>32.326530612244895</v>
      </c>
      <c r="D108" s="1">
        <f>SUM(D97:D99)</f>
        <v>32.326530612244895</v>
      </c>
      <c r="E108" s="1">
        <f t="shared" ref="E108:G108" si="80">SUM(E97:E99)</f>
        <v>32.326530612244895</v>
      </c>
      <c r="F108" s="1">
        <f t="shared" si="80"/>
        <v>32.326530612244895</v>
      </c>
      <c r="G108" s="1">
        <f t="shared" si="80"/>
        <v>32.326530612244895</v>
      </c>
    </row>
    <row r="109" spans="1:8" x14ac:dyDescent="0.3">
      <c r="A109" s="1" t="s">
        <v>105</v>
      </c>
      <c r="B109" s="1">
        <f>B101</f>
        <v>0</v>
      </c>
      <c r="C109" s="1">
        <f t="shared" ref="C109:G110" si="81">C101</f>
        <v>0</v>
      </c>
      <c r="D109" s="1">
        <f t="shared" si="81"/>
        <v>0</v>
      </c>
      <c r="E109" s="1">
        <f t="shared" si="81"/>
        <v>0</v>
      </c>
      <c r="F109" s="1">
        <f t="shared" si="81"/>
        <v>0</v>
      </c>
      <c r="G109" s="1">
        <f t="shared" si="81"/>
        <v>0</v>
      </c>
      <c r="H109" s="9">
        <f t="shared" ref="H109:H111" si="82">AVERAGE(B109:G109)</f>
        <v>0</v>
      </c>
    </row>
    <row r="110" spans="1:8" x14ac:dyDescent="0.3">
      <c r="A110" s="1" t="s">
        <v>134</v>
      </c>
      <c r="B110" s="1">
        <f>B102</f>
        <v>0</v>
      </c>
      <c r="C110" s="1">
        <f t="shared" si="81"/>
        <v>0</v>
      </c>
      <c r="D110" s="1">
        <f t="shared" si="81"/>
        <v>0</v>
      </c>
      <c r="E110" s="1">
        <f t="shared" si="81"/>
        <v>0</v>
      </c>
      <c r="F110" s="1">
        <f t="shared" si="81"/>
        <v>0</v>
      </c>
      <c r="G110" s="1">
        <f t="shared" si="81"/>
        <v>0</v>
      </c>
      <c r="H110" s="9">
        <f t="shared" si="82"/>
        <v>0</v>
      </c>
    </row>
    <row r="111" spans="1:8" x14ac:dyDescent="0.3">
      <c r="A111" s="1" t="s">
        <v>135</v>
      </c>
      <c r="B111" s="1">
        <f t="shared" ref="B111:G111" si="83">SUM(B103:B106)</f>
        <v>0.1020408163265306</v>
      </c>
      <c r="C111" s="1">
        <f t="shared" si="83"/>
        <v>0.1020408163265306</v>
      </c>
      <c r="D111" s="1">
        <f t="shared" si="83"/>
        <v>0.1020408163265306</v>
      </c>
      <c r="E111" s="1">
        <f t="shared" si="83"/>
        <v>0.1020408163265306</v>
      </c>
      <c r="F111" s="1">
        <f t="shared" si="83"/>
        <v>0.1020408163265306</v>
      </c>
      <c r="G111" s="1">
        <f t="shared" si="83"/>
        <v>0.1020408163265306</v>
      </c>
      <c r="H111" s="9">
        <f t="shared" si="82"/>
        <v>0.1020408163265306</v>
      </c>
    </row>
    <row r="112" spans="1:8" x14ac:dyDescent="0.3">
      <c r="A112" s="1" t="s">
        <v>137</v>
      </c>
      <c r="B112" s="1">
        <f>SUM(B109:B111)</f>
        <v>0.1020408163265306</v>
      </c>
      <c r="C112" s="1">
        <f t="shared" ref="C112" si="84">SUM(C109:C111)</f>
        <v>0.1020408163265306</v>
      </c>
      <c r="D112" s="1">
        <f t="shared" ref="D112" si="85">SUM(D109:D111)</f>
        <v>0.1020408163265306</v>
      </c>
      <c r="E112" s="1">
        <f t="shared" ref="E112" si="86">SUM(E109:E111)</f>
        <v>0.1020408163265306</v>
      </c>
      <c r="F112" s="1">
        <f t="shared" ref="F112" si="87">SUM(F109:F111)</f>
        <v>0.1020408163265306</v>
      </c>
      <c r="G112" s="1">
        <f t="shared" ref="G112" si="88">SUM(G109:G111)</f>
        <v>0.1020408163265306</v>
      </c>
      <c r="H112" s="9">
        <f>AVERAGE(B112:G112)</f>
        <v>0.1020408163265306</v>
      </c>
    </row>
    <row r="113" spans="1:8" ht="33.75" customHeight="1" x14ac:dyDescent="0.3"/>
    <row r="114" spans="1:8" x14ac:dyDescent="0.3">
      <c r="A114" s="2" t="s">
        <v>116</v>
      </c>
      <c r="B114" s="5" t="s">
        <v>117</v>
      </c>
      <c r="C114" s="5" t="s">
        <v>118</v>
      </c>
      <c r="D114" s="5" t="s">
        <v>119</v>
      </c>
      <c r="E114" s="5" t="s">
        <v>120</v>
      </c>
      <c r="F114" s="5" t="s">
        <v>121</v>
      </c>
      <c r="G114" s="5" t="s">
        <v>122</v>
      </c>
    </row>
    <row r="115" spans="1:8" x14ac:dyDescent="0.3">
      <c r="A115" s="1" t="s">
        <v>0</v>
      </c>
      <c r="B115" s="1">
        <f>(COMBIN(6,1)*COMBIN(11,2)*POWER(4,2))/COMBIN(50,3)*100</f>
        <v>26.938775510204081</v>
      </c>
      <c r="C115" s="1">
        <f t="shared" ref="C115:G115" si="89">(COMBIN(6,1)*COMBIN(11,2)*POWER(4,2))/COMBIN(50,3)*100</f>
        <v>26.938775510204081</v>
      </c>
      <c r="D115" s="1">
        <f t="shared" si="89"/>
        <v>26.938775510204081</v>
      </c>
      <c r="E115" s="1">
        <f t="shared" si="89"/>
        <v>26.938775510204081</v>
      </c>
      <c r="F115" s="1">
        <f t="shared" si="89"/>
        <v>26.938775510204081</v>
      </c>
      <c r="G115" s="1">
        <f t="shared" si="89"/>
        <v>26.938775510204081</v>
      </c>
    </row>
    <row r="116" spans="1:8" x14ac:dyDescent="0.3">
      <c r="A116" s="1" t="s">
        <v>1</v>
      </c>
      <c r="B116" s="1">
        <f>(COMBIN(3,1)*COMBIN(3,1)*COMBIN(11,1)*COMBIN(4,1)+COMBIN(6,1)*COMBIN(11,1)*COMBIN(4,2))/COMBIN(50,3)*100</f>
        <v>4.0408163265306118</v>
      </c>
      <c r="C116" s="1">
        <f t="shared" ref="C116:G116" si="90">(COMBIN(3,1)*COMBIN(3,1)*COMBIN(11,1)*COMBIN(4,1)+COMBIN(6,1)*COMBIN(11,1)*COMBIN(4,2))/COMBIN(50,3)*100</f>
        <v>4.0408163265306118</v>
      </c>
      <c r="D116" s="1">
        <f t="shared" si="90"/>
        <v>4.0408163265306118</v>
      </c>
      <c r="E116" s="1">
        <f t="shared" si="90"/>
        <v>4.0408163265306118</v>
      </c>
      <c r="F116" s="1">
        <f t="shared" si="90"/>
        <v>4.0408163265306118</v>
      </c>
      <c r="G116" s="1">
        <f t="shared" si="90"/>
        <v>4.0408163265306118</v>
      </c>
    </row>
    <row r="117" spans="1:8" x14ac:dyDescent="0.3">
      <c r="A117" s="1" t="s">
        <v>2</v>
      </c>
      <c r="B117" s="1">
        <f>COMBIN(2,1)*COMBIN(3,2)*COMBIN(11,1)*COMBIN(4,1)/COMBIN(50,3)*100</f>
        <v>1.346938775510204</v>
      </c>
      <c r="C117" s="1">
        <f t="shared" ref="C117:G117" si="91">COMBIN(2,1)*COMBIN(3,2)*COMBIN(11,1)*COMBIN(4,1)/COMBIN(50,3)*100</f>
        <v>1.346938775510204</v>
      </c>
      <c r="D117" s="1">
        <f t="shared" si="91"/>
        <v>1.346938775510204</v>
      </c>
      <c r="E117" s="1">
        <f t="shared" si="91"/>
        <v>1.346938775510204</v>
      </c>
      <c r="F117" s="1">
        <f t="shared" si="91"/>
        <v>1.346938775510204</v>
      </c>
      <c r="G117" s="1">
        <f t="shared" si="91"/>
        <v>1.346938775510204</v>
      </c>
    </row>
    <row r="118" spans="1:8" x14ac:dyDescent="0.3">
      <c r="A118" s="1" t="s">
        <v>3</v>
      </c>
      <c r="B118" s="1">
        <f>COMBIN(2,1)*COMBIN(3,2)*COMBIN(49,1)/COMBIN(50,3)*100</f>
        <v>1.5</v>
      </c>
      <c r="C118" s="1">
        <f t="shared" ref="C118:G118" si="92">COMBIN(2,1)*COMBIN(3,2)*COMBIN(49,1)/COMBIN(50,3)*100</f>
        <v>1.5</v>
      </c>
      <c r="D118" s="1">
        <f t="shared" si="92"/>
        <v>1.5</v>
      </c>
      <c r="E118" s="1">
        <f t="shared" si="92"/>
        <v>1.5</v>
      </c>
      <c r="F118" s="1">
        <f t="shared" si="92"/>
        <v>1.5</v>
      </c>
      <c r="G118" s="1">
        <f t="shared" si="92"/>
        <v>1.5</v>
      </c>
    </row>
    <row r="119" spans="1:8" x14ac:dyDescent="0.3">
      <c r="A119" s="1" t="s">
        <v>4</v>
      </c>
      <c r="B119" s="1">
        <v>0</v>
      </c>
      <c r="C119" s="1">
        <v>0</v>
      </c>
      <c r="D119" s="1">
        <v>0</v>
      </c>
      <c r="E119" s="1">
        <v>0</v>
      </c>
      <c r="F119" s="1">
        <v>0</v>
      </c>
      <c r="G119" s="1">
        <v>0</v>
      </c>
    </row>
    <row r="120" spans="1:8" x14ac:dyDescent="0.3">
      <c r="A120" s="1" t="s">
        <v>5</v>
      </c>
      <c r="B120" s="1">
        <v>0</v>
      </c>
      <c r="C120" s="1">
        <v>0</v>
      </c>
      <c r="D120" s="1">
        <v>0</v>
      </c>
      <c r="E120" s="1">
        <v>0</v>
      </c>
      <c r="F120" s="1">
        <v>0</v>
      </c>
      <c r="G120" s="1">
        <v>0</v>
      </c>
    </row>
    <row r="121" spans="1:8" x14ac:dyDescent="0.3">
      <c r="A121" s="1" t="s">
        <v>6</v>
      </c>
      <c r="B121" s="1">
        <f>COMBIN(2,1)*COMBIN(3,2)*COMBIN(3,1)/COMBIN(50,3)*100</f>
        <v>9.1836734693877542E-2</v>
      </c>
      <c r="C121" s="1">
        <f t="shared" ref="C121:G121" si="93">COMBIN(2,1)*COMBIN(3,2)*COMBIN(3,1)/COMBIN(50,3)*100</f>
        <v>9.1836734693877542E-2</v>
      </c>
      <c r="D121" s="1">
        <f t="shared" si="93"/>
        <v>9.1836734693877542E-2</v>
      </c>
      <c r="E121" s="1">
        <f t="shared" si="93"/>
        <v>9.1836734693877542E-2</v>
      </c>
      <c r="F121" s="1">
        <f t="shared" si="93"/>
        <v>9.1836734693877542E-2</v>
      </c>
      <c r="G121" s="1">
        <f t="shared" si="93"/>
        <v>9.1836734693877542E-2</v>
      </c>
    </row>
    <row r="122" spans="1:8" x14ac:dyDescent="0.3">
      <c r="A122" s="1" t="s">
        <v>7</v>
      </c>
      <c r="B122" s="1">
        <f>COMBIN(2,1)*COMBIN(3,3)/COMBIN(50,3)*100</f>
        <v>1.0204081632653062E-2</v>
      </c>
      <c r="C122" s="1">
        <f t="shared" ref="C122:G122" si="94">COMBIN(2,1)*COMBIN(3,3)/COMBIN(50,3)*100</f>
        <v>1.0204081632653062E-2</v>
      </c>
      <c r="D122" s="1">
        <f t="shared" si="94"/>
        <v>1.0204081632653062E-2</v>
      </c>
      <c r="E122" s="1">
        <f t="shared" si="94"/>
        <v>1.0204081632653062E-2</v>
      </c>
      <c r="F122" s="1">
        <f t="shared" si="94"/>
        <v>1.0204081632653062E-2</v>
      </c>
      <c r="G122" s="1">
        <f t="shared" si="94"/>
        <v>1.0204081632653062E-2</v>
      </c>
    </row>
    <row r="123" spans="1:8" x14ac:dyDescent="0.3">
      <c r="A123" s="1" t="s">
        <v>8</v>
      </c>
      <c r="B123" s="1">
        <v>0</v>
      </c>
      <c r="C123" s="1">
        <v>0</v>
      </c>
      <c r="D123" s="1">
        <v>0</v>
      </c>
      <c r="E123" s="1">
        <v>0</v>
      </c>
      <c r="F123" s="1">
        <v>0</v>
      </c>
      <c r="G123" s="1">
        <v>0</v>
      </c>
    </row>
    <row r="124" spans="1:8" x14ac:dyDescent="0.3">
      <c r="A124" s="1" t="s">
        <v>9</v>
      </c>
      <c r="B124" s="1">
        <v>0</v>
      </c>
      <c r="C124" s="1">
        <v>0</v>
      </c>
      <c r="D124" s="1">
        <v>0</v>
      </c>
      <c r="E124" s="1">
        <v>0</v>
      </c>
      <c r="F124" s="1">
        <v>0</v>
      </c>
      <c r="G124" s="1">
        <v>0</v>
      </c>
    </row>
    <row r="126" spans="1:8" x14ac:dyDescent="0.3">
      <c r="A126" s="1" t="s">
        <v>104</v>
      </c>
      <c r="B126" s="1">
        <f>SUM(B115:B117)</f>
        <v>32.326530612244895</v>
      </c>
      <c r="C126" s="1">
        <f>SUM(C115:C117)</f>
        <v>32.326530612244895</v>
      </c>
      <c r="D126" s="1">
        <f>SUM(D115:D117)</f>
        <v>32.326530612244895</v>
      </c>
      <c r="E126" s="1">
        <f t="shared" ref="E126:G126" si="95">SUM(E115:E117)</f>
        <v>32.326530612244895</v>
      </c>
      <c r="F126" s="1">
        <f t="shared" si="95"/>
        <v>32.326530612244895</v>
      </c>
      <c r="G126" s="1">
        <f t="shared" si="95"/>
        <v>32.326530612244895</v>
      </c>
    </row>
    <row r="127" spans="1:8" x14ac:dyDescent="0.3">
      <c r="A127" s="1" t="s">
        <v>105</v>
      </c>
      <c r="B127" s="1">
        <f>B119</f>
        <v>0</v>
      </c>
      <c r="C127" s="1">
        <f t="shared" ref="C127:G128" si="96">C119</f>
        <v>0</v>
      </c>
      <c r="D127" s="1">
        <f t="shared" si="96"/>
        <v>0</v>
      </c>
      <c r="E127" s="1">
        <f t="shared" si="96"/>
        <v>0</v>
      </c>
      <c r="F127" s="1">
        <f t="shared" si="96"/>
        <v>0</v>
      </c>
      <c r="G127" s="1">
        <f t="shared" si="96"/>
        <v>0</v>
      </c>
      <c r="H127" s="9">
        <f t="shared" ref="H127:H129" si="97">AVERAGE(B127:G127)</f>
        <v>0</v>
      </c>
    </row>
    <row r="128" spans="1:8" x14ac:dyDescent="0.3">
      <c r="A128" s="1" t="s">
        <v>134</v>
      </c>
      <c r="B128" s="1">
        <f>B120</f>
        <v>0</v>
      </c>
      <c r="C128" s="1">
        <f t="shared" si="96"/>
        <v>0</v>
      </c>
      <c r="D128" s="1">
        <f t="shared" si="96"/>
        <v>0</v>
      </c>
      <c r="E128" s="1">
        <f t="shared" si="96"/>
        <v>0</v>
      </c>
      <c r="F128" s="1">
        <f t="shared" si="96"/>
        <v>0</v>
      </c>
      <c r="G128" s="1">
        <f t="shared" si="96"/>
        <v>0</v>
      </c>
      <c r="H128" s="9">
        <f t="shared" si="97"/>
        <v>0</v>
      </c>
    </row>
    <row r="129" spans="1:11" x14ac:dyDescent="0.3">
      <c r="A129" s="1" t="s">
        <v>135</v>
      </c>
      <c r="B129" s="1">
        <f t="shared" ref="B129:G129" si="98">SUM(B121:B124)</f>
        <v>0.1020408163265306</v>
      </c>
      <c r="C129" s="1">
        <f t="shared" si="98"/>
        <v>0.1020408163265306</v>
      </c>
      <c r="D129" s="1">
        <f t="shared" si="98"/>
        <v>0.1020408163265306</v>
      </c>
      <c r="E129" s="1">
        <f t="shared" si="98"/>
        <v>0.1020408163265306</v>
      </c>
      <c r="F129" s="1">
        <f t="shared" si="98"/>
        <v>0.1020408163265306</v>
      </c>
      <c r="G129" s="1">
        <f t="shared" si="98"/>
        <v>0.1020408163265306</v>
      </c>
      <c r="H129" s="9">
        <f t="shared" si="97"/>
        <v>0.1020408163265306</v>
      </c>
    </row>
    <row r="130" spans="1:11" x14ac:dyDescent="0.3">
      <c r="A130" s="1" t="s">
        <v>137</v>
      </c>
      <c r="B130" s="1">
        <f>SUM(B127:B129)</f>
        <v>0.1020408163265306</v>
      </c>
      <c r="C130" s="1">
        <f t="shared" ref="C130" si="99">SUM(C127:C129)</f>
        <v>0.1020408163265306</v>
      </c>
      <c r="D130" s="1">
        <f t="shared" ref="D130" si="100">SUM(D127:D129)</f>
        <v>0.1020408163265306</v>
      </c>
      <c r="E130" s="1">
        <f t="shared" ref="E130" si="101">SUM(E127:E129)</f>
        <v>0.1020408163265306</v>
      </c>
      <c r="F130" s="1">
        <f t="shared" ref="F130" si="102">SUM(F127:F129)</f>
        <v>0.1020408163265306</v>
      </c>
      <c r="G130" s="1">
        <f t="shared" ref="G130" si="103">SUM(G127:G129)</f>
        <v>0.1020408163265306</v>
      </c>
      <c r="H130" s="9">
        <f>AVERAGE(B130:G130)</f>
        <v>0.1020408163265306</v>
      </c>
    </row>
    <row r="131" spans="1:11" ht="33.75" customHeight="1" x14ac:dyDescent="0.3"/>
    <row r="132" spans="1:11" x14ac:dyDescent="0.3">
      <c r="A132" s="2" t="s">
        <v>142</v>
      </c>
      <c r="B132" s="5" t="s">
        <v>32</v>
      </c>
      <c r="C132" s="5" t="s">
        <v>22</v>
      </c>
      <c r="D132" s="5" t="s">
        <v>12</v>
      </c>
      <c r="E132" s="5" t="s">
        <v>23</v>
      </c>
      <c r="F132" s="5" t="s">
        <v>24</v>
      </c>
      <c r="G132" s="5" t="s">
        <v>25</v>
      </c>
      <c r="H132" s="5" t="s">
        <v>26</v>
      </c>
      <c r="I132" s="5" t="s">
        <v>27</v>
      </c>
      <c r="J132" s="5" t="s">
        <v>28</v>
      </c>
      <c r="K132" s="5" t="s">
        <v>29</v>
      </c>
    </row>
    <row r="133" spans="1:11" x14ac:dyDescent="0.3">
      <c r="A133" s="1" t="s">
        <v>0</v>
      </c>
      <c r="B133" s="1">
        <f>(COMBIN(6,1)*COMBIN(11,2)*POWER(4,2))/COMBIN(50,3)*100</f>
        <v>26.938775510204081</v>
      </c>
      <c r="C133" s="1">
        <f t="shared" ref="C133:K133" si="104">(COMBIN(6,1)*COMBIN(11,2)*POWER(4,2))/COMBIN(50,3)*100</f>
        <v>26.938775510204081</v>
      </c>
      <c r="D133" s="1">
        <f t="shared" si="104"/>
        <v>26.938775510204081</v>
      </c>
      <c r="E133" s="1">
        <f t="shared" si="104"/>
        <v>26.938775510204081</v>
      </c>
      <c r="F133" s="1">
        <f t="shared" si="104"/>
        <v>26.938775510204081</v>
      </c>
      <c r="G133" s="1">
        <f t="shared" si="104"/>
        <v>26.938775510204081</v>
      </c>
      <c r="H133" s="1">
        <f t="shared" si="104"/>
        <v>26.938775510204081</v>
      </c>
      <c r="I133" s="1">
        <f t="shared" si="104"/>
        <v>26.938775510204081</v>
      </c>
      <c r="J133" s="1">
        <f t="shared" si="104"/>
        <v>26.938775510204081</v>
      </c>
      <c r="K133" s="1">
        <f t="shared" si="104"/>
        <v>26.938775510204081</v>
      </c>
    </row>
    <row r="134" spans="1:11" x14ac:dyDescent="0.3">
      <c r="A134" s="1" t="s">
        <v>1</v>
      </c>
      <c r="B134" s="1">
        <f>(COMBIN(3,1)*COMBIN(3,1)*COMBIN(11,1)*COMBIN(4,1)+COMBIN(6,1)*COMBIN(11,1)*COMBIN(4,2))/COMBIN(50,3)*100</f>
        <v>4.0408163265306118</v>
      </c>
      <c r="C134" s="1">
        <f t="shared" ref="C134:K134" si="105">(COMBIN(3,1)*COMBIN(3,1)*COMBIN(11,1)*COMBIN(4,1)+COMBIN(6,1)*COMBIN(11,1)*COMBIN(4,2))/COMBIN(50,3)*100</f>
        <v>4.0408163265306118</v>
      </c>
      <c r="D134" s="1">
        <f t="shared" si="105"/>
        <v>4.0408163265306118</v>
      </c>
      <c r="E134" s="1">
        <f t="shared" si="105"/>
        <v>4.0408163265306118</v>
      </c>
      <c r="F134" s="1">
        <f t="shared" si="105"/>
        <v>4.0408163265306118</v>
      </c>
      <c r="G134" s="1">
        <f t="shared" si="105"/>
        <v>4.0408163265306118</v>
      </c>
      <c r="H134" s="1">
        <f t="shared" si="105"/>
        <v>4.0408163265306118</v>
      </c>
      <c r="I134" s="1">
        <f t="shared" si="105"/>
        <v>4.0408163265306118</v>
      </c>
      <c r="J134" s="1">
        <f t="shared" si="105"/>
        <v>4.0408163265306118</v>
      </c>
      <c r="K134" s="1">
        <f t="shared" si="105"/>
        <v>4.0408163265306118</v>
      </c>
    </row>
    <row r="135" spans="1:11" x14ac:dyDescent="0.3">
      <c r="A135" s="1" t="s">
        <v>2</v>
      </c>
      <c r="B135" s="1">
        <f>COMBIN(2,1)*COMBIN(3,2)*COMBIN(11,1)*COMBIN(4,1)/COMBIN(50,3)*100</f>
        <v>1.346938775510204</v>
      </c>
      <c r="C135" s="1">
        <f t="shared" ref="C135:K135" si="106">COMBIN(2,1)*COMBIN(3,2)*COMBIN(11,1)*COMBIN(4,1)/COMBIN(50,3)*100</f>
        <v>1.346938775510204</v>
      </c>
      <c r="D135" s="1">
        <f t="shared" si="106"/>
        <v>1.346938775510204</v>
      </c>
      <c r="E135" s="1">
        <f t="shared" si="106"/>
        <v>1.346938775510204</v>
      </c>
      <c r="F135" s="1">
        <f t="shared" si="106"/>
        <v>1.346938775510204</v>
      </c>
      <c r="G135" s="1">
        <f t="shared" si="106"/>
        <v>1.346938775510204</v>
      </c>
      <c r="H135" s="1">
        <f t="shared" si="106"/>
        <v>1.346938775510204</v>
      </c>
      <c r="I135" s="1">
        <f t="shared" si="106"/>
        <v>1.346938775510204</v>
      </c>
      <c r="J135" s="1">
        <f t="shared" si="106"/>
        <v>1.346938775510204</v>
      </c>
      <c r="K135" s="1">
        <f t="shared" si="106"/>
        <v>1.346938775510204</v>
      </c>
    </row>
    <row r="136" spans="1:11" x14ac:dyDescent="0.3">
      <c r="A136" s="1" t="s">
        <v>3</v>
      </c>
      <c r="B136" s="1">
        <f>COMBIN(2,1)*COMBIN(3,2)*COMBIN(49,1)/COMBIN(50,3)*100</f>
        <v>1.5</v>
      </c>
      <c r="C136" s="1">
        <f t="shared" ref="C136:H136" si="107">COMBIN(2,1)*COMBIN(3,2)*COMBIN(49,1)/COMBIN(50,3)*100</f>
        <v>1.5</v>
      </c>
      <c r="D136" s="1">
        <f t="shared" si="107"/>
        <v>1.5</v>
      </c>
      <c r="E136" s="1">
        <f t="shared" si="107"/>
        <v>1.5</v>
      </c>
      <c r="F136" s="1">
        <f t="shared" si="107"/>
        <v>1.5</v>
      </c>
      <c r="G136" s="1">
        <f t="shared" si="107"/>
        <v>1.5</v>
      </c>
      <c r="H136" s="1">
        <f t="shared" si="107"/>
        <v>1.5</v>
      </c>
      <c r="I136" s="1">
        <f>COMBIN(2,1)*COMBIN(3,2)*COMBIN(49,1)/COMBIN(50,3)*100</f>
        <v>1.5</v>
      </c>
      <c r="J136" s="1">
        <f>COMBIN(2,1)*COMBIN(3,2)*COMBIN(49,1)/COMBIN(50,3)*100</f>
        <v>1.5</v>
      </c>
      <c r="K136" s="1">
        <f>COMBIN(2,1)*COMBIN(3,2)*COMBIN(49,1)/COMBIN(50,3)*100</f>
        <v>1.5</v>
      </c>
    </row>
    <row r="137" spans="1:11" x14ac:dyDescent="0.3">
      <c r="A137" s="4" t="s">
        <v>4</v>
      </c>
      <c r="B137" s="4">
        <f>(POWER(COMBIN(4,1),3)-1)/COMBIN(50,3)*100</f>
        <v>0.3214285714285714</v>
      </c>
      <c r="C137" s="4">
        <f>2*(POWER(COMBIN(4,1),3)-1)/COMBIN(50,3)*100</f>
        <v>0.64285714285714279</v>
      </c>
      <c r="D137" s="4">
        <f>3*(POWER(COMBIN(4,1),3)-1)/COMBIN(50,3)*100</f>
        <v>0.96428571428571419</v>
      </c>
      <c r="E137" s="4">
        <f>4*(POWER(COMBIN(4,1),3)-1)/COMBIN(50,3)*100</f>
        <v>1.2857142857142856</v>
      </c>
      <c r="F137" s="4">
        <f>4*(POWER(COMBIN(4,1),3)-1)/COMBIN(50,3)*100</f>
        <v>1.2857142857142856</v>
      </c>
      <c r="G137" s="4">
        <f>4*(POWER(COMBIN(4,1),3)-1)/COMBIN(50,3)*100</f>
        <v>1.2857142857142856</v>
      </c>
      <c r="H137" s="4">
        <f>4*(POWER(COMBIN(4,1),3)-1)/COMBIN(50,3)*100</f>
        <v>1.2857142857142856</v>
      </c>
      <c r="I137" s="4">
        <f>3*(POWER(COMBIN(4,1),3)-1)/COMBIN(50,3)*100</f>
        <v>0.96428571428571419</v>
      </c>
      <c r="J137" s="4">
        <f>2*(POWER(COMBIN(4,1),3)-1)/COMBIN(50,3)*100</f>
        <v>0.64285714285714279</v>
      </c>
      <c r="K137" s="4">
        <f>(POWER(COMBIN(4,1),3)-1)/COMBIN(50,3)*100</f>
        <v>0.3214285714285714</v>
      </c>
    </row>
    <row r="138" spans="1:11" x14ac:dyDescent="0.3">
      <c r="A138" s="4" t="s">
        <v>5</v>
      </c>
      <c r="B138" s="4">
        <f t="shared" ref="B138:K138" si="108">COMBIN(11,3)/COMBIN(50,3)*100-B142-B141</f>
        <v>0.83673469387755106</v>
      </c>
      <c r="C138" s="4">
        <f t="shared" si="108"/>
        <v>0.83163265306122458</v>
      </c>
      <c r="D138" s="4">
        <f t="shared" si="108"/>
        <v>0.82653061224489799</v>
      </c>
      <c r="E138" s="4">
        <f t="shared" si="108"/>
        <v>0.82142857142857151</v>
      </c>
      <c r="F138" s="4">
        <f t="shared" si="108"/>
        <v>0.8214285714285714</v>
      </c>
      <c r="G138" s="4">
        <f t="shared" si="108"/>
        <v>0.8214285714285714</v>
      </c>
      <c r="H138" s="4">
        <f t="shared" si="108"/>
        <v>0.8214285714285714</v>
      </c>
      <c r="I138" s="4">
        <f t="shared" si="108"/>
        <v>0.82653061224489799</v>
      </c>
      <c r="J138" s="4">
        <f t="shared" si="108"/>
        <v>0.83163265306122447</v>
      </c>
      <c r="K138" s="4">
        <f t="shared" si="108"/>
        <v>0.83673469387755106</v>
      </c>
    </row>
    <row r="139" spans="1:11" x14ac:dyDescent="0.3">
      <c r="A139" s="1" t="s">
        <v>6</v>
      </c>
      <c r="B139" s="1">
        <f>COMBIN(2,1)*COMBIN(3,2)*COMBIN(3,1)/COMBIN(50,3)*100</f>
        <v>9.1836734693877542E-2</v>
      </c>
      <c r="C139" s="1">
        <f t="shared" ref="C139:K139" si="109">COMBIN(2,1)*COMBIN(3,2)*COMBIN(3,1)/COMBIN(50,3)*100</f>
        <v>9.1836734693877542E-2</v>
      </c>
      <c r="D139" s="1">
        <f t="shared" si="109"/>
        <v>9.1836734693877542E-2</v>
      </c>
      <c r="E139" s="1">
        <f t="shared" si="109"/>
        <v>9.1836734693877542E-2</v>
      </c>
      <c r="F139" s="1">
        <f t="shared" si="109"/>
        <v>9.1836734693877542E-2</v>
      </c>
      <c r="G139" s="1">
        <f t="shared" si="109"/>
        <v>9.1836734693877542E-2</v>
      </c>
      <c r="H139" s="1">
        <f t="shared" si="109"/>
        <v>9.1836734693877542E-2</v>
      </c>
      <c r="I139" s="1">
        <f t="shared" si="109"/>
        <v>9.1836734693877542E-2</v>
      </c>
      <c r="J139" s="1">
        <f t="shared" si="109"/>
        <v>9.1836734693877542E-2</v>
      </c>
      <c r="K139" s="1">
        <f t="shared" si="109"/>
        <v>9.1836734693877542E-2</v>
      </c>
    </row>
    <row r="140" spans="1:11" x14ac:dyDescent="0.3">
      <c r="A140" s="1" t="s">
        <v>7</v>
      </c>
      <c r="B140" s="1">
        <f>COMBIN(2,1)*COMBIN(3,3)/COMBIN(50,3)*100</f>
        <v>1.0204081632653062E-2</v>
      </c>
      <c r="C140" s="1">
        <f t="shared" ref="C140:K140" si="110">COMBIN(2,1)*COMBIN(3,3)/COMBIN(50,3)*100</f>
        <v>1.0204081632653062E-2</v>
      </c>
      <c r="D140" s="1">
        <f t="shared" si="110"/>
        <v>1.0204081632653062E-2</v>
      </c>
      <c r="E140" s="1">
        <f t="shared" si="110"/>
        <v>1.0204081632653062E-2</v>
      </c>
      <c r="F140" s="1">
        <f t="shared" si="110"/>
        <v>1.0204081632653062E-2</v>
      </c>
      <c r="G140" s="1">
        <f t="shared" si="110"/>
        <v>1.0204081632653062E-2</v>
      </c>
      <c r="H140" s="1">
        <f t="shared" si="110"/>
        <v>1.0204081632653062E-2</v>
      </c>
      <c r="I140" s="1">
        <f t="shared" si="110"/>
        <v>1.0204081632653062E-2</v>
      </c>
      <c r="J140" s="1">
        <f t="shared" si="110"/>
        <v>1.0204081632653062E-2</v>
      </c>
      <c r="K140" s="1">
        <f t="shared" si="110"/>
        <v>1.0204081632653062E-2</v>
      </c>
    </row>
    <row r="141" spans="1:11" x14ac:dyDescent="0.3">
      <c r="A141" s="4" t="s">
        <v>8</v>
      </c>
      <c r="B141" s="4">
        <v>0</v>
      </c>
      <c r="C141" s="4">
        <f>1/COMBIN(50,3)*100</f>
        <v>5.1020408163265311E-3</v>
      </c>
      <c r="D141" s="4">
        <f>2/COMBIN(50,3)*100</f>
        <v>1.0204081632653062E-2</v>
      </c>
      <c r="E141" s="4">
        <f>3/COMBIN(50,3)*100</f>
        <v>1.5306122448979591E-2</v>
      </c>
      <c r="F141" s="4">
        <f>4/COMBIN(50,3)*100</f>
        <v>2.0408163265306124E-2</v>
      </c>
      <c r="G141" s="4">
        <f>4/COMBIN(50,3)*100</f>
        <v>2.0408163265306124E-2</v>
      </c>
      <c r="H141" s="4">
        <f>4/COMBIN(50,3)*100</f>
        <v>2.0408163265306124E-2</v>
      </c>
      <c r="I141" s="4">
        <f>3/COMBIN(50,3)*100</f>
        <v>1.5306122448979591E-2</v>
      </c>
      <c r="J141" s="4">
        <f>2/COMBIN(50,3)*100</f>
        <v>1.0204081632653062E-2</v>
      </c>
      <c r="K141" s="4">
        <f>1/COMBIN(50,3)*100</f>
        <v>5.1020408163265311E-3</v>
      </c>
    </row>
    <row r="142" spans="1:11" x14ac:dyDescent="0.3">
      <c r="A142" s="4" t="s">
        <v>9</v>
      </c>
      <c r="B142" s="4">
        <f>1/COMBIN(50,3)*100</f>
        <v>5.1020408163265311E-3</v>
      </c>
      <c r="C142" s="4">
        <f>1/COMBIN(50,3)*100</f>
        <v>5.1020408163265311E-3</v>
      </c>
      <c r="D142" s="4">
        <f>1/COMBIN(50,3)*100</f>
        <v>5.1020408163265311E-3</v>
      </c>
      <c r="E142" s="4">
        <f>1/COMBIN(50,3)*100</f>
        <v>5.1020408163265311E-3</v>
      </c>
      <c r="F142" s="4">
        <v>0</v>
      </c>
      <c r="G142" s="4">
        <v>0</v>
      </c>
      <c r="H142" s="4">
        <v>0</v>
      </c>
      <c r="I142" s="4">
        <v>0</v>
      </c>
      <c r="J142" s="4">
        <v>0</v>
      </c>
      <c r="K142" s="4">
        <v>0</v>
      </c>
    </row>
    <row r="144" spans="1:11" x14ac:dyDescent="0.3">
      <c r="A144" s="1" t="s">
        <v>104</v>
      </c>
      <c r="B144" s="1">
        <f>SUM(B133:B135)</f>
        <v>32.326530612244895</v>
      </c>
      <c r="C144" s="1">
        <f>SUM(C133:C135)</f>
        <v>32.326530612244895</v>
      </c>
      <c r="D144" s="1">
        <f>SUM(D133:D135)</f>
        <v>32.326530612244895</v>
      </c>
      <c r="E144" s="1">
        <f t="shared" ref="E144:K144" si="111">SUM(E133:E135)</f>
        <v>32.326530612244895</v>
      </c>
      <c r="F144" s="1">
        <f t="shared" si="111"/>
        <v>32.326530612244895</v>
      </c>
      <c r="G144" s="1">
        <f t="shared" si="111"/>
        <v>32.326530612244895</v>
      </c>
      <c r="H144" s="1">
        <f t="shared" si="111"/>
        <v>32.326530612244895</v>
      </c>
      <c r="I144" s="1">
        <f t="shared" si="111"/>
        <v>32.326530612244895</v>
      </c>
      <c r="J144" s="1">
        <f t="shared" si="111"/>
        <v>32.326530612244895</v>
      </c>
      <c r="K144" s="1">
        <f t="shared" si="111"/>
        <v>32.326530612244895</v>
      </c>
    </row>
    <row r="145" spans="1:12" x14ac:dyDescent="0.3">
      <c r="A145" s="1" t="s">
        <v>105</v>
      </c>
      <c r="B145" s="7">
        <f>B137</f>
        <v>0.3214285714285714</v>
      </c>
      <c r="C145" s="8">
        <f t="shared" ref="C145:K146" si="112">C137</f>
        <v>0.64285714285714279</v>
      </c>
      <c r="D145" s="8">
        <f t="shared" si="112"/>
        <v>0.96428571428571419</v>
      </c>
      <c r="E145" s="4">
        <f t="shared" si="112"/>
        <v>1.2857142857142856</v>
      </c>
      <c r="F145" s="4">
        <f t="shared" si="112"/>
        <v>1.2857142857142856</v>
      </c>
      <c r="G145" s="4">
        <f t="shared" si="112"/>
        <v>1.2857142857142856</v>
      </c>
      <c r="H145" s="4">
        <f t="shared" si="112"/>
        <v>1.2857142857142856</v>
      </c>
      <c r="I145" s="8">
        <f t="shared" si="112"/>
        <v>0.96428571428571419</v>
      </c>
      <c r="J145" s="8">
        <f t="shared" si="112"/>
        <v>0.64285714285714279</v>
      </c>
      <c r="K145" s="7">
        <f t="shared" si="112"/>
        <v>0.3214285714285714</v>
      </c>
      <c r="L145" s="9">
        <f t="shared" ref="L145:L147" si="113">AVERAGE(B145:K145)</f>
        <v>0.8999999999999998</v>
      </c>
    </row>
    <row r="146" spans="1:12" x14ac:dyDescent="0.3">
      <c r="A146" s="1" t="s">
        <v>134</v>
      </c>
      <c r="B146" s="4">
        <f>B138</f>
        <v>0.83673469387755106</v>
      </c>
      <c r="C146" s="8">
        <f t="shared" si="112"/>
        <v>0.83163265306122458</v>
      </c>
      <c r="D146" s="8">
        <f t="shared" si="112"/>
        <v>0.82653061224489799</v>
      </c>
      <c r="E146" s="7">
        <f t="shared" si="112"/>
        <v>0.82142857142857151</v>
      </c>
      <c r="F146" s="7">
        <f t="shared" si="112"/>
        <v>0.8214285714285714</v>
      </c>
      <c r="G146" s="7">
        <f t="shared" si="112"/>
        <v>0.8214285714285714</v>
      </c>
      <c r="H146" s="7">
        <f t="shared" si="112"/>
        <v>0.8214285714285714</v>
      </c>
      <c r="I146" s="8">
        <f t="shared" si="112"/>
        <v>0.82653061224489799</v>
      </c>
      <c r="J146" s="8">
        <f t="shared" si="112"/>
        <v>0.83163265306122447</v>
      </c>
      <c r="K146" s="4">
        <f t="shared" si="112"/>
        <v>0.83673469387755106</v>
      </c>
      <c r="L146" s="9">
        <f t="shared" si="113"/>
        <v>0.82755102040816342</v>
      </c>
    </row>
    <row r="147" spans="1:12" x14ac:dyDescent="0.3">
      <c r="A147" s="1" t="s">
        <v>135</v>
      </c>
      <c r="B147" s="7">
        <f t="shared" ref="B147:K147" si="114">SUM(B139:B142)</f>
        <v>0.10714285714285714</v>
      </c>
      <c r="C147" s="8">
        <f t="shared" si="114"/>
        <v>0.11224489795918367</v>
      </c>
      <c r="D147" s="8">
        <f t="shared" si="114"/>
        <v>0.1173469387755102</v>
      </c>
      <c r="E147" s="4">
        <f>SUM(E139:E142)</f>
        <v>0.12244897959183673</v>
      </c>
      <c r="F147" s="4">
        <f t="shared" si="114"/>
        <v>0.12244897959183673</v>
      </c>
      <c r="G147" s="4">
        <f t="shared" si="114"/>
        <v>0.12244897959183673</v>
      </c>
      <c r="H147" s="4">
        <f t="shared" si="114"/>
        <v>0.12244897959183673</v>
      </c>
      <c r="I147" s="8">
        <f t="shared" si="114"/>
        <v>0.1173469387755102</v>
      </c>
      <c r="J147" s="8">
        <f t="shared" si="114"/>
        <v>0.11224489795918366</v>
      </c>
      <c r="K147" s="7">
        <f t="shared" si="114"/>
        <v>0.10714285714285714</v>
      </c>
      <c r="L147" s="9">
        <f t="shared" si="113"/>
        <v>0.11632653061224489</v>
      </c>
    </row>
    <row r="148" spans="1:12" x14ac:dyDescent="0.3">
      <c r="A148" s="1" t="s">
        <v>137</v>
      </c>
      <c r="B148" s="7">
        <f>SUM(B145:B147)</f>
        <v>1.2653061224489797</v>
      </c>
      <c r="C148" s="8">
        <f t="shared" ref="C148" si="115">SUM(C145:C147)</f>
        <v>1.5867346938775511</v>
      </c>
      <c r="D148" s="8">
        <f t="shared" ref="D148" si="116">SUM(D145:D147)</f>
        <v>1.9081632653061225</v>
      </c>
      <c r="E148" s="4">
        <f t="shared" ref="E148" si="117">SUM(E145:E147)</f>
        <v>2.2295918367346941</v>
      </c>
      <c r="F148" s="4">
        <f t="shared" ref="F148" si="118">SUM(F145:F147)</f>
        <v>2.2295918367346936</v>
      </c>
      <c r="G148" s="4">
        <f t="shared" ref="G148" si="119">SUM(G145:G147)</f>
        <v>2.2295918367346936</v>
      </c>
      <c r="H148" s="4">
        <f t="shared" ref="H148" si="120">SUM(H145:H147)</f>
        <v>2.2295918367346936</v>
      </c>
      <c r="I148" s="8">
        <f t="shared" ref="I148" si="121">SUM(I145:I147)</f>
        <v>1.9081632653061225</v>
      </c>
      <c r="J148" s="8">
        <f t="shared" ref="J148" si="122">SUM(J145:J147)</f>
        <v>1.5867346938775511</v>
      </c>
      <c r="K148" s="7">
        <f t="shared" ref="K148" si="123">SUM(K145:K147)</f>
        <v>1.2653061224489797</v>
      </c>
      <c r="L148" s="9">
        <f>AVERAGE(B148:K148)</f>
        <v>1.8438775510204082</v>
      </c>
    </row>
    <row r="149" spans="1:12" ht="33.75" customHeight="1" x14ac:dyDescent="0.3"/>
    <row r="150" spans="1:12" x14ac:dyDescent="0.3">
      <c r="A150" s="2" t="s">
        <v>111</v>
      </c>
      <c r="B150" s="5" t="s">
        <v>46</v>
      </c>
      <c r="C150" s="5" t="s">
        <v>47</v>
      </c>
      <c r="D150" s="5" t="s">
        <v>48</v>
      </c>
      <c r="E150" s="5" t="s">
        <v>49</v>
      </c>
      <c r="F150" s="5" t="s">
        <v>50</v>
      </c>
      <c r="G150" s="5" t="s">
        <v>51</v>
      </c>
      <c r="H150" s="5" t="s">
        <v>52</v>
      </c>
      <c r="I150" s="5" t="s">
        <v>53</v>
      </c>
      <c r="J150" s="5" t="s">
        <v>54</v>
      </c>
    </row>
    <row r="151" spans="1:12" x14ac:dyDescent="0.3">
      <c r="A151" s="1" t="s">
        <v>0</v>
      </c>
      <c r="B151" s="1">
        <f>(COMBIN(6,1)*COMBIN(11,2)*POWER(4,2))/COMBIN(50,3)*100</f>
        <v>26.938775510204081</v>
      </c>
      <c r="C151" s="1">
        <f t="shared" ref="C151:J151" si="124">(COMBIN(6,1)*COMBIN(11,2)*POWER(4,2))/COMBIN(50,3)*100</f>
        <v>26.938775510204081</v>
      </c>
      <c r="D151" s="1">
        <f t="shared" si="124"/>
        <v>26.938775510204081</v>
      </c>
      <c r="E151" s="1">
        <f t="shared" si="124"/>
        <v>26.938775510204081</v>
      </c>
      <c r="F151" s="1">
        <f t="shared" si="124"/>
        <v>26.938775510204081</v>
      </c>
      <c r="G151" s="1">
        <f t="shared" si="124"/>
        <v>26.938775510204081</v>
      </c>
      <c r="H151" s="1">
        <f t="shared" si="124"/>
        <v>26.938775510204081</v>
      </c>
      <c r="I151" s="1">
        <f t="shared" si="124"/>
        <v>26.938775510204081</v>
      </c>
      <c r="J151" s="1">
        <f t="shared" si="124"/>
        <v>26.938775510204081</v>
      </c>
    </row>
    <row r="152" spans="1:12" x14ac:dyDescent="0.3">
      <c r="A152" s="1" t="s">
        <v>1</v>
      </c>
      <c r="B152" s="1">
        <f>(COMBIN(3,1)*COMBIN(3,1)*COMBIN(11,1)*COMBIN(4,1)+COMBIN(6,1)*COMBIN(11,1)*COMBIN(4,2))/COMBIN(50,3)*100</f>
        <v>4.0408163265306118</v>
      </c>
      <c r="C152" s="1">
        <f t="shared" ref="C152:J152" si="125">(COMBIN(3,1)*COMBIN(3,1)*COMBIN(11,1)*COMBIN(4,1)+COMBIN(6,1)*COMBIN(11,1)*COMBIN(4,2))/COMBIN(50,3)*100</f>
        <v>4.0408163265306118</v>
      </c>
      <c r="D152" s="1">
        <f t="shared" si="125"/>
        <v>4.0408163265306118</v>
      </c>
      <c r="E152" s="1">
        <f t="shared" si="125"/>
        <v>4.0408163265306118</v>
      </c>
      <c r="F152" s="1">
        <f t="shared" si="125"/>
        <v>4.0408163265306118</v>
      </c>
      <c r="G152" s="1">
        <f t="shared" si="125"/>
        <v>4.0408163265306118</v>
      </c>
      <c r="H152" s="1">
        <f t="shared" si="125"/>
        <v>4.0408163265306118</v>
      </c>
      <c r="I152" s="1">
        <f t="shared" si="125"/>
        <v>4.0408163265306118</v>
      </c>
      <c r="J152" s="1">
        <f t="shared" si="125"/>
        <v>4.0408163265306118</v>
      </c>
    </row>
    <row r="153" spans="1:12" x14ac:dyDescent="0.3">
      <c r="A153" s="1" t="s">
        <v>2</v>
      </c>
      <c r="B153" s="1">
        <f>COMBIN(2,1)*COMBIN(3,2)*COMBIN(11,1)*COMBIN(4,1)/COMBIN(50,3)*100</f>
        <v>1.346938775510204</v>
      </c>
      <c r="C153" s="1">
        <f t="shared" ref="C153:J153" si="126">COMBIN(2,1)*COMBIN(3,2)*COMBIN(11,1)*COMBIN(4,1)/COMBIN(50,3)*100</f>
        <v>1.346938775510204</v>
      </c>
      <c r="D153" s="1">
        <f t="shared" si="126"/>
        <v>1.346938775510204</v>
      </c>
      <c r="E153" s="1">
        <f t="shared" si="126"/>
        <v>1.346938775510204</v>
      </c>
      <c r="F153" s="1">
        <f t="shared" si="126"/>
        <v>1.346938775510204</v>
      </c>
      <c r="G153" s="1">
        <f t="shared" si="126"/>
        <v>1.346938775510204</v>
      </c>
      <c r="H153" s="1">
        <f t="shared" si="126"/>
        <v>1.346938775510204</v>
      </c>
      <c r="I153" s="1">
        <f t="shared" si="126"/>
        <v>1.346938775510204</v>
      </c>
      <c r="J153" s="1">
        <f t="shared" si="126"/>
        <v>1.346938775510204</v>
      </c>
    </row>
    <row r="154" spans="1:12" x14ac:dyDescent="0.3">
      <c r="A154" s="1" t="s">
        <v>3</v>
      </c>
      <c r="B154" s="1">
        <f>COMBIN(2,1)*COMBIN(3,2)*COMBIN(49,1)/COMBIN(50,3)*100</f>
        <v>1.5</v>
      </c>
      <c r="C154" s="1">
        <f t="shared" ref="C154:H154" si="127">COMBIN(2,1)*COMBIN(3,2)*COMBIN(49,1)/COMBIN(50,3)*100</f>
        <v>1.5</v>
      </c>
      <c r="D154" s="1">
        <f t="shared" si="127"/>
        <v>1.5</v>
      </c>
      <c r="E154" s="1">
        <f t="shared" si="127"/>
        <v>1.5</v>
      </c>
      <c r="F154" s="1">
        <f t="shared" si="127"/>
        <v>1.5</v>
      </c>
      <c r="G154" s="1">
        <f t="shared" si="127"/>
        <v>1.5</v>
      </c>
      <c r="H154" s="1">
        <f t="shared" si="127"/>
        <v>1.5</v>
      </c>
      <c r="I154" s="1">
        <f>COMBIN(2,1)*COMBIN(3,2)*COMBIN(49,1)/COMBIN(50,3)*100</f>
        <v>1.5</v>
      </c>
      <c r="J154" s="1">
        <f>COMBIN(2,1)*COMBIN(3,2)*COMBIN(49,1)/COMBIN(50,3)*100</f>
        <v>1.5</v>
      </c>
    </row>
    <row r="155" spans="1:12" x14ac:dyDescent="0.3">
      <c r="A155" s="4" t="s">
        <v>4</v>
      </c>
      <c r="B155" s="4">
        <f>(POWER(COMBIN(4,1),3)-1)/COMBIN(50,3)*100</f>
        <v>0.3214285714285714</v>
      </c>
      <c r="C155" s="4">
        <f>2*(POWER(COMBIN(4,1),3)-1)/COMBIN(50,3)*100</f>
        <v>0.64285714285714279</v>
      </c>
      <c r="D155" s="4">
        <f>3*(POWER(COMBIN(4,1),3)-1)/COMBIN(50,3)*100</f>
        <v>0.96428571428571419</v>
      </c>
      <c r="E155" s="4">
        <f>3*(POWER(COMBIN(4,1),3)-1)/COMBIN(50,3)*100</f>
        <v>0.96428571428571419</v>
      </c>
      <c r="F155" s="4">
        <f>3*(POWER(COMBIN(4,1),3)-1)/COMBIN(50,3)*100</f>
        <v>0.96428571428571419</v>
      </c>
      <c r="G155" s="4">
        <f>3*(POWER(COMBIN(4,1),3)-1)/COMBIN(50,3)*100</f>
        <v>0.96428571428571419</v>
      </c>
      <c r="H155" s="4">
        <f>3*(POWER(COMBIN(4,1),3)-1)/COMBIN(50,3)*100</f>
        <v>0.96428571428571419</v>
      </c>
      <c r="I155" s="4">
        <f>2*(POWER(COMBIN(4,1),3)-1)/COMBIN(50,3)*100</f>
        <v>0.64285714285714279</v>
      </c>
      <c r="J155" s="4">
        <f>(POWER(COMBIN(4,1),3)-1)/COMBIN(50,3)*100</f>
        <v>0.3214285714285714</v>
      </c>
    </row>
    <row r="156" spans="1:12" x14ac:dyDescent="0.3">
      <c r="A156" s="4" t="s">
        <v>5</v>
      </c>
      <c r="B156" s="4">
        <f t="shared" ref="B156:J156" si="128">COMBIN(11,3)/COMBIN(50,3)*100-B160-B159</f>
        <v>0.83673469387755106</v>
      </c>
      <c r="C156" s="4">
        <f t="shared" si="128"/>
        <v>0.83163265306122458</v>
      </c>
      <c r="D156" s="4">
        <f t="shared" si="128"/>
        <v>0.82653061224489799</v>
      </c>
      <c r="E156" s="4">
        <f t="shared" si="128"/>
        <v>0.82653061224489799</v>
      </c>
      <c r="F156" s="4">
        <f t="shared" si="128"/>
        <v>0.82653061224489799</v>
      </c>
      <c r="G156" s="4">
        <f t="shared" si="128"/>
        <v>0.82653061224489799</v>
      </c>
      <c r="H156" s="4">
        <f t="shared" si="128"/>
        <v>0.82653061224489799</v>
      </c>
      <c r="I156" s="4">
        <f t="shared" si="128"/>
        <v>0.83163265306122447</v>
      </c>
      <c r="J156" s="4">
        <f t="shared" si="128"/>
        <v>0.83673469387755106</v>
      </c>
    </row>
    <row r="157" spans="1:12" x14ac:dyDescent="0.3">
      <c r="A157" s="1" t="s">
        <v>6</v>
      </c>
      <c r="B157" s="1">
        <f>COMBIN(2,1)*COMBIN(3,2)*COMBIN(3,1)/COMBIN(50,3)*100</f>
        <v>9.1836734693877542E-2</v>
      </c>
      <c r="C157" s="1">
        <f t="shared" ref="C157:J157" si="129">COMBIN(2,1)*COMBIN(3,2)*COMBIN(3,1)/COMBIN(50,3)*100</f>
        <v>9.1836734693877542E-2</v>
      </c>
      <c r="D157" s="1">
        <f t="shared" si="129"/>
        <v>9.1836734693877542E-2</v>
      </c>
      <c r="E157" s="1">
        <f t="shared" si="129"/>
        <v>9.1836734693877542E-2</v>
      </c>
      <c r="F157" s="1">
        <f t="shared" si="129"/>
        <v>9.1836734693877542E-2</v>
      </c>
      <c r="G157" s="1">
        <f t="shared" si="129"/>
        <v>9.1836734693877542E-2</v>
      </c>
      <c r="H157" s="1">
        <f t="shared" si="129"/>
        <v>9.1836734693877542E-2</v>
      </c>
      <c r="I157" s="1">
        <f t="shared" si="129"/>
        <v>9.1836734693877542E-2</v>
      </c>
      <c r="J157" s="1">
        <f t="shared" si="129"/>
        <v>9.1836734693877542E-2</v>
      </c>
    </row>
    <row r="158" spans="1:12" x14ac:dyDescent="0.3">
      <c r="A158" s="1" t="s">
        <v>7</v>
      </c>
      <c r="B158" s="1">
        <f>COMBIN(2,1)*COMBIN(3,3)/COMBIN(50,3)*100</f>
        <v>1.0204081632653062E-2</v>
      </c>
      <c r="C158" s="1">
        <f t="shared" ref="C158:J158" si="130">COMBIN(2,1)*COMBIN(3,3)/COMBIN(50,3)*100</f>
        <v>1.0204081632653062E-2</v>
      </c>
      <c r="D158" s="1">
        <f t="shared" si="130"/>
        <v>1.0204081632653062E-2</v>
      </c>
      <c r="E158" s="1">
        <f t="shared" si="130"/>
        <v>1.0204081632653062E-2</v>
      </c>
      <c r="F158" s="1">
        <f t="shared" si="130"/>
        <v>1.0204081632653062E-2</v>
      </c>
      <c r="G158" s="1">
        <f t="shared" si="130"/>
        <v>1.0204081632653062E-2</v>
      </c>
      <c r="H158" s="1">
        <f t="shared" si="130"/>
        <v>1.0204081632653062E-2</v>
      </c>
      <c r="I158" s="1">
        <f t="shared" si="130"/>
        <v>1.0204081632653062E-2</v>
      </c>
      <c r="J158" s="1">
        <f t="shared" si="130"/>
        <v>1.0204081632653062E-2</v>
      </c>
    </row>
    <row r="159" spans="1:12" x14ac:dyDescent="0.3">
      <c r="A159" s="4" t="s">
        <v>8</v>
      </c>
      <c r="B159" s="4">
        <v>0</v>
      </c>
      <c r="C159" s="4">
        <f>1/COMBIN(50,3)*100</f>
        <v>5.1020408163265311E-3</v>
      </c>
      <c r="D159" s="4">
        <f>2/COMBIN(50,3)*100</f>
        <v>1.0204081632653062E-2</v>
      </c>
      <c r="E159" s="4">
        <f>3/COMBIN(50,3)*100</f>
        <v>1.5306122448979591E-2</v>
      </c>
      <c r="F159" s="4">
        <f>3/COMBIN(50,3)*100</f>
        <v>1.5306122448979591E-2</v>
      </c>
      <c r="G159" s="4">
        <f>3/COMBIN(50,3)*100</f>
        <v>1.5306122448979591E-2</v>
      </c>
      <c r="H159" s="4">
        <f>3/COMBIN(50,3)*100</f>
        <v>1.5306122448979591E-2</v>
      </c>
      <c r="I159" s="4">
        <f>2/COMBIN(50,3)*100</f>
        <v>1.0204081632653062E-2</v>
      </c>
      <c r="J159" s="4">
        <f>1/COMBIN(50,3)*100</f>
        <v>5.1020408163265311E-3</v>
      </c>
    </row>
    <row r="160" spans="1:12" x14ac:dyDescent="0.3">
      <c r="A160" s="4" t="s">
        <v>9</v>
      </c>
      <c r="B160" s="4">
        <f>1/COMBIN(50,3)*100</f>
        <v>5.1020408163265311E-3</v>
      </c>
      <c r="C160" s="4">
        <f>1/COMBIN(50,3)*100</f>
        <v>5.1020408163265311E-3</v>
      </c>
      <c r="D160" s="4">
        <f>1/COMBIN(50,3)*100</f>
        <v>5.1020408163265311E-3</v>
      </c>
      <c r="E160" s="4">
        <v>0</v>
      </c>
      <c r="F160" s="4">
        <v>0</v>
      </c>
      <c r="G160" s="4">
        <v>0</v>
      </c>
      <c r="H160" s="4">
        <v>0</v>
      </c>
      <c r="I160" s="4">
        <v>0</v>
      </c>
      <c r="J160" s="4">
        <v>0</v>
      </c>
    </row>
    <row r="162" spans="1:11" x14ac:dyDescent="0.3">
      <c r="A162" s="1" t="s">
        <v>104</v>
      </c>
      <c r="B162" s="1">
        <f>SUM(B151:B153)</f>
        <v>32.326530612244895</v>
      </c>
      <c r="C162" s="1">
        <f>SUM(C151:C153)</f>
        <v>32.326530612244895</v>
      </c>
      <c r="D162" s="1">
        <f>SUM(D151:D153)</f>
        <v>32.326530612244895</v>
      </c>
      <c r="E162" s="1">
        <f t="shared" ref="E162:J162" si="131">SUM(E151:E153)</f>
        <v>32.326530612244895</v>
      </c>
      <c r="F162" s="1">
        <f t="shared" si="131"/>
        <v>32.326530612244895</v>
      </c>
      <c r="G162" s="1">
        <f t="shared" si="131"/>
        <v>32.326530612244895</v>
      </c>
      <c r="H162" s="1">
        <f t="shared" si="131"/>
        <v>32.326530612244895</v>
      </c>
      <c r="I162" s="1">
        <f t="shared" si="131"/>
        <v>32.326530612244895</v>
      </c>
      <c r="J162" s="1">
        <f t="shared" si="131"/>
        <v>32.326530612244895</v>
      </c>
    </row>
    <row r="163" spans="1:11" x14ac:dyDescent="0.3">
      <c r="A163" s="1" t="s">
        <v>105</v>
      </c>
      <c r="B163" s="7">
        <f>B155</f>
        <v>0.3214285714285714</v>
      </c>
      <c r="C163" s="8">
        <f>C155</f>
        <v>0.64285714285714279</v>
      </c>
      <c r="D163" s="4">
        <f t="shared" ref="D163:J163" si="132">D155</f>
        <v>0.96428571428571419</v>
      </c>
      <c r="E163" s="4">
        <f t="shared" si="132"/>
        <v>0.96428571428571419</v>
      </c>
      <c r="F163" s="4">
        <f t="shared" si="132"/>
        <v>0.96428571428571419</v>
      </c>
      <c r="G163" s="4">
        <f t="shared" si="132"/>
        <v>0.96428571428571419</v>
      </c>
      <c r="H163" s="4">
        <f t="shared" si="132"/>
        <v>0.96428571428571419</v>
      </c>
      <c r="I163" s="8">
        <f t="shared" si="132"/>
        <v>0.64285714285714279</v>
      </c>
      <c r="J163" s="7">
        <f t="shared" si="132"/>
        <v>0.3214285714285714</v>
      </c>
      <c r="K163" s="9">
        <f t="shared" ref="K163:K165" si="133">AVERAGE(B163:J163)</f>
        <v>0.75</v>
      </c>
    </row>
    <row r="164" spans="1:11" x14ac:dyDescent="0.3">
      <c r="A164" s="1" t="s">
        <v>134</v>
      </c>
      <c r="B164" s="4">
        <f>B156</f>
        <v>0.83673469387755106</v>
      </c>
      <c r="C164" s="8">
        <f t="shared" ref="C164:J164" si="134">C156</f>
        <v>0.83163265306122458</v>
      </c>
      <c r="D164" s="7">
        <f t="shared" si="134"/>
        <v>0.82653061224489799</v>
      </c>
      <c r="E164" s="7">
        <f t="shared" si="134"/>
        <v>0.82653061224489799</v>
      </c>
      <c r="F164" s="7">
        <f t="shared" si="134"/>
        <v>0.82653061224489799</v>
      </c>
      <c r="G164" s="7">
        <f t="shared" si="134"/>
        <v>0.82653061224489799</v>
      </c>
      <c r="H164" s="7">
        <f t="shared" si="134"/>
        <v>0.82653061224489799</v>
      </c>
      <c r="I164" s="8">
        <f t="shared" si="134"/>
        <v>0.83163265306122447</v>
      </c>
      <c r="J164" s="4">
        <f t="shared" si="134"/>
        <v>0.83673469387755106</v>
      </c>
      <c r="K164" s="9">
        <f t="shared" si="133"/>
        <v>0.82993197278911568</v>
      </c>
    </row>
    <row r="165" spans="1:11" x14ac:dyDescent="0.3">
      <c r="A165" s="1" t="s">
        <v>135</v>
      </c>
      <c r="B165" s="7">
        <f t="shared" ref="B165:J165" si="135">SUM(B157:B160)</f>
        <v>0.10714285714285714</v>
      </c>
      <c r="C165" s="8">
        <f t="shared" si="135"/>
        <v>0.11224489795918367</v>
      </c>
      <c r="D165" s="4">
        <f t="shared" si="135"/>
        <v>0.1173469387755102</v>
      </c>
      <c r="E165" s="4">
        <f t="shared" si="135"/>
        <v>0.1173469387755102</v>
      </c>
      <c r="F165" s="4">
        <f t="shared" si="135"/>
        <v>0.1173469387755102</v>
      </c>
      <c r="G165" s="4">
        <f t="shared" si="135"/>
        <v>0.1173469387755102</v>
      </c>
      <c r="H165" s="4">
        <f t="shared" si="135"/>
        <v>0.1173469387755102</v>
      </c>
      <c r="I165" s="8">
        <f t="shared" si="135"/>
        <v>0.11224489795918366</v>
      </c>
      <c r="J165" s="7">
        <f t="shared" si="135"/>
        <v>0.10714285714285714</v>
      </c>
      <c r="K165" s="9">
        <f t="shared" si="133"/>
        <v>0.11394557823129252</v>
      </c>
    </row>
    <row r="166" spans="1:11" x14ac:dyDescent="0.3">
      <c r="A166" s="1" t="s">
        <v>137</v>
      </c>
      <c r="B166" s="7">
        <f>SUM(B163:B165)</f>
        <v>1.2653061224489797</v>
      </c>
      <c r="C166" s="8">
        <f t="shared" ref="C166" si="136">SUM(C163:C165)</f>
        <v>1.5867346938775511</v>
      </c>
      <c r="D166" s="4">
        <f t="shared" ref="D166" si="137">SUM(D163:D165)</f>
        <v>1.9081632653061225</v>
      </c>
      <c r="E166" s="4">
        <f t="shared" ref="E166" si="138">SUM(E163:E165)</f>
        <v>1.9081632653061225</v>
      </c>
      <c r="F166" s="4">
        <f t="shared" ref="F166" si="139">SUM(F163:F165)</f>
        <v>1.9081632653061225</v>
      </c>
      <c r="G166" s="4">
        <f t="shared" ref="G166" si="140">SUM(G163:G165)</f>
        <v>1.9081632653061225</v>
      </c>
      <c r="H166" s="4">
        <f t="shared" ref="H166" si="141">SUM(H163:H165)</f>
        <v>1.9081632653061225</v>
      </c>
      <c r="I166" s="8">
        <f t="shared" ref="I166" si="142">SUM(I163:I165)</f>
        <v>1.5867346938775511</v>
      </c>
      <c r="J166" s="7">
        <f t="shared" ref="J166" si="143">SUM(J163:J165)</f>
        <v>1.2653061224489797</v>
      </c>
      <c r="K166" s="9">
        <f>AVERAGE(B166:J166)</f>
        <v>1.6938775510204078</v>
      </c>
    </row>
    <row r="167" spans="1:11" ht="33.75" customHeight="1" x14ac:dyDescent="0.3"/>
    <row r="168" spans="1:11" x14ac:dyDescent="0.3">
      <c r="A168" s="2" t="s">
        <v>112</v>
      </c>
      <c r="B168" s="5" t="s">
        <v>55</v>
      </c>
      <c r="C168" s="5" t="s">
        <v>56</v>
      </c>
      <c r="D168" s="5" t="s">
        <v>57</v>
      </c>
      <c r="E168" s="5" t="s">
        <v>58</v>
      </c>
      <c r="F168" s="5" t="s">
        <v>59</v>
      </c>
      <c r="G168" s="5" t="s">
        <v>60</v>
      </c>
      <c r="H168" s="5" t="s">
        <v>61</v>
      </c>
      <c r="I168" s="5" t="s">
        <v>62</v>
      </c>
    </row>
    <row r="169" spans="1:11" x14ac:dyDescent="0.3">
      <c r="A169" s="1" t="s">
        <v>0</v>
      </c>
      <c r="B169" s="1">
        <f>(COMBIN(6,1)*COMBIN(11,2)*POWER(4,2))/COMBIN(50,3)*100</f>
        <v>26.938775510204081</v>
      </c>
      <c r="C169" s="1">
        <f t="shared" ref="C169:I169" si="144">(COMBIN(6,1)*COMBIN(11,2)*POWER(4,2))/COMBIN(50,3)*100</f>
        <v>26.938775510204081</v>
      </c>
      <c r="D169" s="1">
        <f t="shared" si="144"/>
        <v>26.938775510204081</v>
      </c>
      <c r="E169" s="1">
        <f t="shared" si="144"/>
        <v>26.938775510204081</v>
      </c>
      <c r="F169" s="1">
        <f t="shared" si="144"/>
        <v>26.938775510204081</v>
      </c>
      <c r="G169" s="1">
        <f t="shared" si="144"/>
        <v>26.938775510204081</v>
      </c>
      <c r="H169" s="1">
        <f t="shared" si="144"/>
        <v>26.938775510204081</v>
      </c>
      <c r="I169" s="1">
        <f t="shared" si="144"/>
        <v>26.938775510204081</v>
      </c>
    </row>
    <row r="170" spans="1:11" x14ac:dyDescent="0.3">
      <c r="A170" s="1" t="s">
        <v>1</v>
      </c>
      <c r="B170" s="1">
        <f>(COMBIN(3,1)*COMBIN(3,1)*COMBIN(11,1)*COMBIN(4,1)+COMBIN(6,1)*COMBIN(11,1)*COMBIN(4,2))/COMBIN(50,3)*100</f>
        <v>4.0408163265306118</v>
      </c>
      <c r="C170" s="1">
        <f t="shared" ref="C170:I170" si="145">(COMBIN(3,1)*COMBIN(3,1)*COMBIN(11,1)*COMBIN(4,1)+COMBIN(6,1)*COMBIN(11,1)*COMBIN(4,2))/COMBIN(50,3)*100</f>
        <v>4.0408163265306118</v>
      </c>
      <c r="D170" s="1">
        <f t="shared" si="145"/>
        <v>4.0408163265306118</v>
      </c>
      <c r="E170" s="1">
        <f t="shared" si="145"/>
        <v>4.0408163265306118</v>
      </c>
      <c r="F170" s="1">
        <f t="shared" si="145"/>
        <v>4.0408163265306118</v>
      </c>
      <c r="G170" s="1">
        <f t="shared" si="145"/>
        <v>4.0408163265306118</v>
      </c>
      <c r="H170" s="1">
        <f t="shared" si="145"/>
        <v>4.0408163265306118</v>
      </c>
      <c r="I170" s="1">
        <f t="shared" si="145"/>
        <v>4.0408163265306118</v>
      </c>
    </row>
    <row r="171" spans="1:11" x14ac:dyDescent="0.3">
      <c r="A171" s="1" t="s">
        <v>2</v>
      </c>
      <c r="B171" s="1">
        <f>COMBIN(2,1)*COMBIN(3,2)*COMBIN(11,1)*COMBIN(4,1)/COMBIN(50,3)*100</f>
        <v>1.346938775510204</v>
      </c>
      <c r="C171" s="1">
        <f t="shared" ref="C171:I171" si="146">COMBIN(2,1)*COMBIN(3,2)*COMBIN(11,1)*COMBIN(4,1)/COMBIN(50,3)*100</f>
        <v>1.346938775510204</v>
      </c>
      <c r="D171" s="1">
        <f t="shared" si="146"/>
        <v>1.346938775510204</v>
      </c>
      <c r="E171" s="1">
        <f t="shared" si="146"/>
        <v>1.346938775510204</v>
      </c>
      <c r="F171" s="1">
        <f t="shared" si="146"/>
        <v>1.346938775510204</v>
      </c>
      <c r="G171" s="1">
        <f t="shared" si="146"/>
        <v>1.346938775510204</v>
      </c>
      <c r="H171" s="1">
        <f t="shared" si="146"/>
        <v>1.346938775510204</v>
      </c>
      <c r="I171" s="1">
        <f t="shared" si="146"/>
        <v>1.346938775510204</v>
      </c>
    </row>
    <row r="172" spans="1:11" x14ac:dyDescent="0.3">
      <c r="A172" s="1" t="s">
        <v>3</v>
      </c>
      <c r="B172" s="1">
        <f>COMBIN(2,1)*COMBIN(3,2)*COMBIN(49,1)/COMBIN(50,3)*100</f>
        <v>1.5</v>
      </c>
      <c r="C172" s="1">
        <f t="shared" ref="C172:H172" si="147">COMBIN(2,1)*COMBIN(3,2)*COMBIN(49,1)/COMBIN(50,3)*100</f>
        <v>1.5</v>
      </c>
      <c r="D172" s="1">
        <f t="shared" si="147"/>
        <v>1.5</v>
      </c>
      <c r="E172" s="1">
        <f t="shared" si="147"/>
        <v>1.5</v>
      </c>
      <c r="F172" s="1">
        <f t="shared" si="147"/>
        <v>1.5</v>
      </c>
      <c r="G172" s="1">
        <f t="shared" si="147"/>
        <v>1.5</v>
      </c>
      <c r="H172" s="1">
        <f t="shared" si="147"/>
        <v>1.5</v>
      </c>
      <c r="I172" s="1">
        <f>COMBIN(2,1)*COMBIN(3,2)*COMBIN(49,1)/COMBIN(50,3)*100</f>
        <v>1.5</v>
      </c>
    </row>
    <row r="173" spans="1:11" x14ac:dyDescent="0.3">
      <c r="A173" s="4" t="s">
        <v>4</v>
      </c>
      <c r="B173" s="4">
        <f>(POWER(COMBIN(4,1),3)-1)/COMBIN(50,3)*100</f>
        <v>0.3214285714285714</v>
      </c>
      <c r="C173" s="4">
        <f t="shared" ref="C173:H173" si="148">2*(POWER(COMBIN(4,1),3)-1)/COMBIN(50,3)*100</f>
        <v>0.64285714285714279</v>
      </c>
      <c r="D173" s="4">
        <f t="shared" si="148"/>
        <v>0.64285714285714279</v>
      </c>
      <c r="E173" s="4">
        <f t="shared" si="148"/>
        <v>0.64285714285714279</v>
      </c>
      <c r="F173" s="4">
        <f t="shared" si="148"/>
        <v>0.64285714285714279</v>
      </c>
      <c r="G173" s="4">
        <f t="shared" si="148"/>
        <v>0.64285714285714279</v>
      </c>
      <c r="H173" s="4">
        <f t="shared" si="148"/>
        <v>0.64285714285714279</v>
      </c>
      <c r="I173" s="4">
        <f>(POWER(COMBIN(4,1),3)-1)/COMBIN(50,3)*100</f>
        <v>0.3214285714285714</v>
      </c>
    </row>
    <row r="174" spans="1:11" x14ac:dyDescent="0.3">
      <c r="A174" s="4" t="s">
        <v>5</v>
      </c>
      <c r="B174" s="4">
        <f t="shared" ref="B174:I174" si="149">COMBIN(11,3)/COMBIN(50,3)*100-B178-B177</f>
        <v>0.83673469387755106</v>
      </c>
      <c r="C174" s="4">
        <f t="shared" si="149"/>
        <v>0.83163265306122458</v>
      </c>
      <c r="D174" s="4">
        <f t="shared" si="149"/>
        <v>0.83163265306122447</v>
      </c>
      <c r="E174" s="4">
        <f t="shared" si="149"/>
        <v>0.83163265306122447</v>
      </c>
      <c r="F174" s="4">
        <f t="shared" si="149"/>
        <v>0.83163265306122447</v>
      </c>
      <c r="G174" s="4">
        <f t="shared" si="149"/>
        <v>0.83163265306122447</v>
      </c>
      <c r="H174" s="4">
        <f t="shared" si="149"/>
        <v>0.83163265306122447</v>
      </c>
      <c r="I174" s="4">
        <f t="shared" si="149"/>
        <v>0.83673469387755106</v>
      </c>
    </row>
    <row r="175" spans="1:11" x14ac:dyDescent="0.3">
      <c r="A175" s="1" t="s">
        <v>6</v>
      </c>
      <c r="B175" s="1">
        <f>COMBIN(2,1)*COMBIN(3,2)*COMBIN(3,1)/COMBIN(50,3)*100</f>
        <v>9.1836734693877542E-2</v>
      </c>
      <c r="C175" s="1">
        <f t="shared" ref="C175:I175" si="150">COMBIN(2,1)*COMBIN(3,2)*COMBIN(3,1)/COMBIN(50,3)*100</f>
        <v>9.1836734693877542E-2</v>
      </c>
      <c r="D175" s="1">
        <f t="shared" si="150"/>
        <v>9.1836734693877542E-2</v>
      </c>
      <c r="E175" s="1">
        <f t="shared" si="150"/>
        <v>9.1836734693877542E-2</v>
      </c>
      <c r="F175" s="1">
        <f t="shared" si="150"/>
        <v>9.1836734693877542E-2</v>
      </c>
      <c r="G175" s="1">
        <f t="shared" si="150"/>
        <v>9.1836734693877542E-2</v>
      </c>
      <c r="H175" s="1">
        <f t="shared" si="150"/>
        <v>9.1836734693877542E-2</v>
      </c>
      <c r="I175" s="1">
        <f t="shared" si="150"/>
        <v>9.1836734693877542E-2</v>
      </c>
    </row>
    <row r="176" spans="1:11" x14ac:dyDescent="0.3">
      <c r="A176" s="1" t="s">
        <v>7</v>
      </c>
      <c r="B176" s="1">
        <f>COMBIN(2,1)*COMBIN(3,3)/COMBIN(50,3)*100</f>
        <v>1.0204081632653062E-2</v>
      </c>
      <c r="C176" s="1">
        <f t="shared" ref="C176:I176" si="151">COMBIN(2,1)*COMBIN(3,3)/COMBIN(50,3)*100</f>
        <v>1.0204081632653062E-2</v>
      </c>
      <c r="D176" s="1">
        <f t="shared" si="151"/>
        <v>1.0204081632653062E-2</v>
      </c>
      <c r="E176" s="1">
        <f t="shared" si="151"/>
        <v>1.0204081632653062E-2</v>
      </c>
      <c r="F176" s="1">
        <f t="shared" si="151"/>
        <v>1.0204081632653062E-2</v>
      </c>
      <c r="G176" s="1">
        <f t="shared" si="151"/>
        <v>1.0204081632653062E-2</v>
      </c>
      <c r="H176" s="1">
        <f t="shared" si="151"/>
        <v>1.0204081632653062E-2</v>
      </c>
      <c r="I176" s="1">
        <f t="shared" si="151"/>
        <v>1.0204081632653062E-2</v>
      </c>
    </row>
    <row r="177" spans="1:10" x14ac:dyDescent="0.3">
      <c r="A177" s="4" t="s">
        <v>8</v>
      </c>
      <c r="B177" s="4">
        <v>0</v>
      </c>
      <c r="C177" s="4">
        <f>1/COMBIN(50,3)*100</f>
        <v>5.1020408163265311E-3</v>
      </c>
      <c r="D177" s="4">
        <f>2/COMBIN(50,3)*100</f>
        <v>1.0204081632653062E-2</v>
      </c>
      <c r="E177" s="4">
        <f>2/COMBIN(50,3)*100</f>
        <v>1.0204081632653062E-2</v>
      </c>
      <c r="F177" s="4">
        <f>2/COMBIN(50,3)*100</f>
        <v>1.0204081632653062E-2</v>
      </c>
      <c r="G177" s="4">
        <f>2/COMBIN(50,3)*100</f>
        <v>1.0204081632653062E-2</v>
      </c>
      <c r="H177" s="4">
        <f>2/COMBIN(50,3)*100</f>
        <v>1.0204081632653062E-2</v>
      </c>
      <c r="I177" s="4">
        <f>1/COMBIN(50,3)*100</f>
        <v>5.1020408163265311E-3</v>
      </c>
    </row>
    <row r="178" spans="1:10" x14ac:dyDescent="0.3">
      <c r="A178" s="4" t="s">
        <v>9</v>
      </c>
      <c r="B178" s="4">
        <f>1/COMBIN(50,3)*100</f>
        <v>5.1020408163265311E-3</v>
      </c>
      <c r="C178" s="4">
        <f>1/COMBIN(50,3)*100</f>
        <v>5.1020408163265311E-3</v>
      </c>
      <c r="D178" s="4">
        <v>0</v>
      </c>
      <c r="E178" s="4">
        <v>0</v>
      </c>
      <c r="F178" s="4">
        <v>0</v>
      </c>
      <c r="G178" s="4">
        <v>0</v>
      </c>
      <c r="H178" s="4">
        <v>0</v>
      </c>
      <c r="I178" s="4">
        <v>0</v>
      </c>
    </row>
    <row r="180" spans="1:10" x14ac:dyDescent="0.3">
      <c r="A180" s="1" t="s">
        <v>104</v>
      </c>
      <c r="B180" s="1">
        <f>SUM(B169:B171)</f>
        <v>32.326530612244895</v>
      </c>
      <c r="C180" s="1">
        <f>SUM(C169:C171)</f>
        <v>32.326530612244895</v>
      </c>
      <c r="D180" s="1">
        <f>SUM(D169:D171)</f>
        <v>32.326530612244895</v>
      </c>
      <c r="E180" s="1">
        <f t="shared" ref="E180:I180" si="152">SUM(E169:E171)</f>
        <v>32.326530612244895</v>
      </c>
      <c r="F180" s="1">
        <f t="shared" si="152"/>
        <v>32.326530612244895</v>
      </c>
      <c r="G180" s="1">
        <f t="shared" si="152"/>
        <v>32.326530612244895</v>
      </c>
      <c r="H180" s="1">
        <f t="shared" si="152"/>
        <v>32.326530612244895</v>
      </c>
      <c r="I180" s="1">
        <f t="shared" si="152"/>
        <v>32.326530612244895</v>
      </c>
    </row>
    <row r="181" spans="1:10" x14ac:dyDescent="0.3">
      <c r="A181" s="1" t="s">
        <v>105</v>
      </c>
      <c r="B181" s="7">
        <f>B173</f>
        <v>0.3214285714285714</v>
      </c>
      <c r="C181" s="4">
        <f>C173</f>
        <v>0.64285714285714279</v>
      </c>
      <c r="D181" s="4">
        <f t="shared" ref="D181:I181" si="153">D173</f>
        <v>0.64285714285714279</v>
      </c>
      <c r="E181" s="4">
        <f t="shared" si="153"/>
        <v>0.64285714285714279</v>
      </c>
      <c r="F181" s="4">
        <f t="shared" si="153"/>
        <v>0.64285714285714279</v>
      </c>
      <c r="G181" s="4">
        <f t="shared" si="153"/>
        <v>0.64285714285714279</v>
      </c>
      <c r="H181" s="4">
        <f t="shared" si="153"/>
        <v>0.64285714285714279</v>
      </c>
      <c r="I181" s="7">
        <f t="shared" si="153"/>
        <v>0.3214285714285714</v>
      </c>
      <c r="J181" s="9">
        <f t="shared" ref="J181:J183" si="154">AVERAGE(B181:I181)</f>
        <v>0.5625</v>
      </c>
    </row>
    <row r="182" spans="1:10" x14ac:dyDescent="0.3">
      <c r="A182" s="1" t="s">
        <v>134</v>
      </c>
      <c r="B182" s="4">
        <f>B174</f>
        <v>0.83673469387755106</v>
      </c>
      <c r="C182" s="7">
        <f t="shared" ref="C182:I182" si="155">C174</f>
        <v>0.83163265306122458</v>
      </c>
      <c r="D182" s="7">
        <f t="shared" si="155"/>
        <v>0.83163265306122447</v>
      </c>
      <c r="E182" s="7">
        <f t="shared" si="155"/>
        <v>0.83163265306122447</v>
      </c>
      <c r="F182" s="7">
        <f t="shared" si="155"/>
        <v>0.83163265306122447</v>
      </c>
      <c r="G182" s="7">
        <f t="shared" si="155"/>
        <v>0.83163265306122447</v>
      </c>
      <c r="H182" s="7">
        <f t="shared" si="155"/>
        <v>0.83163265306122447</v>
      </c>
      <c r="I182" s="4">
        <f t="shared" si="155"/>
        <v>0.83673469387755106</v>
      </c>
      <c r="J182" s="9">
        <f t="shared" si="154"/>
        <v>0.83290816326530615</v>
      </c>
    </row>
    <row r="183" spans="1:10" x14ac:dyDescent="0.3">
      <c r="A183" s="1" t="s">
        <v>135</v>
      </c>
      <c r="B183" s="7">
        <f t="shared" ref="B183:I183" si="156">SUM(B175:B178)</f>
        <v>0.10714285714285714</v>
      </c>
      <c r="C183" s="4">
        <f t="shared" si="156"/>
        <v>0.11224489795918367</v>
      </c>
      <c r="D183" s="4">
        <f t="shared" si="156"/>
        <v>0.11224489795918366</v>
      </c>
      <c r="E183" s="4">
        <f t="shared" si="156"/>
        <v>0.11224489795918366</v>
      </c>
      <c r="F183" s="4">
        <f t="shared" si="156"/>
        <v>0.11224489795918366</v>
      </c>
      <c r="G183" s="4">
        <f t="shared" si="156"/>
        <v>0.11224489795918366</v>
      </c>
      <c r="H183" s="4">
        <f t="shared" si="156"/>
        <v>0.11224489795918366</v>
      </c>
      <c r="I183" s="7">
        <f t="shared" si="156"/>
        <v>0.10714285714285714</v>
      </c>
      <c r="J183" s="9">
        <f t="shared" si="154"/>
        <v>0.11096938775510204</v>
      </c>
    </row>
    <row r="184" spans="1:10" x14ac:dyDescent="0.3">
      <c r="A184" s="1" t="s">
        <v>137</v>
      </c>
      <c r="B184" s="7">
        <f>SUM(B181:B183)</f>
        <v>1.2653061224489797</v>
      </c>
      <c r="C184" s="4">
        <f t="shared" ref="C184" si="157">SUM(C181:C183)</f>
        <v>1.5867346938775511</v>
      </c>
      <c r="D184" s="4">
        <f t="shared" ref="D184" si="158">SUM(D181:D183)</f>
        <v>1.5867346938775511</v>
      </c>
      <c r="E184" s="4">
        <f t="shared" ref="E184" si="159">SUM(E181:E183)</f>
        <v>1.5867346938775511</v>
      </c>
      <c r="F184" s="4">
        <f t="shared" ref="F184" si="160">SUM(F181:F183)</f>
        <v>1.5867346938775511</v>
      </c>
      <c r="G184" s="4">
        <f t="shared" ref="G184" si="161">SUM(G181:G183)</f>
        <v>1.5867346938775511</v>
      </c>
      <c r="H184" s="4">
        <f t="shared" ref="H184" si="162">SUM(H181:H183)</f>
        <v>1.5867346938775511</v>
      </c>
      <c r="I184" s="7">
        <f t="shared" ref="I184" si="163">SUM(I181:I183)</f>
        <v>1.2653061224489797</v>
      </c>
      <c r="J184" s="9">
        <f>AVERAGE(B184:I184)</f>
        <v>1.506377551020408</v>
      </c>
    </row>
    <row r="185" spans="1:10" ht="33.75" customHeight="1" x14ac:dyDescent="0.3"/>
    <row r="186" spans="1:10" x14ac:dyDescent="0.3">
      <c r="A186" s="2" t="s">
        <v>113</v>
      </c>
      <c r="B186" s="5" t="s">
        <v>63</v>
      </c>
      <c r="C186" s="5" t="s">
        <v>64</v>
      </c>
      <c r="D186" s="5" t="s">
        <v>65</v>
      </c>
      <c r="E186" s="5" t="s">
        <v>66</v>
      </c>
      <c r="F186" s="5" t="s">
        <v>67</v>
      </c>
      <c r="G186" s="5" t="s">
        <v>68</v>
      </c>
      <c r="H186" s="5" t="s">
        <v>69</v>
      </c>
    </row>
    <row r="187" spans="1:10" x14ac:dyDescent="0.3">
      <c r="A187" s="1" t="s">
        <v>0</v>
      </c>
      <c r="B187" s="1">
        <f>(COMBIN(6,1)*COMBIN(11,2)*POWER(4,2))/COMBIN(50,3)*100</f>
        <v>26.938775510204081</v>
      </c>
      <c r="C187" s="1">
        <f t="shared" ref="C187:H187" si="164">(COMBIN(6,1)*COMBIN(11,2)*POWER(4,2))/COMBIN(50,3)*100</f>
        <v>26.938775510204081</v>
      </c>
      <c r="D187" s="1">
        <f t="shared" si="164"/>
        <v>26.938775510204081</v>
      </c>
      <c r="E187" s="1">
        <f t="shared" si="164"/>
        <v>26.938775510204081</v>
      </c>
      <c r="F187" s="1">
        <f t="shared" si="164"/>
        <v>26.938775510204081</v>
      </c>
      <c r="G187" s="1">
        <f t="shared" si="164"/>
        <v>26.938775510204081</v>
      </c>
      <c r="H187" s="1">
        <f t="shared" si="164"/>
        <v>26.938775510204081</v>
      </c>
    </row>
    <row r="188" spans="1:10" x14ac:dyDescent="0.3">
      <c r="A188" s="1" t="s">
        <v>1</v>
      </c>
      <c r="B188" s="1">
        <f>(COMBIN(3,1)*COMBIN(3,1)*COMBIN(11,1)*COMBIN(4,1)+COMBIN(6,1)*COMBIN(11,1)*COMBIN(4,2))/COMBIN(50,3)*100</f>
        <v>4.0408163265306118</v>
      </c>
      <c r="C188" s="1">
        <f t="shared" ref="C188:H188" si="165">(COMBIN(3,1)*COMBIN(3,1)*COMBIN(11,1)*COMBIN(4,1)+COMBIN(6,1)*COMBIN(11,1)*COMBIN(4,2))/COMBIN(50,3)*100</f>
        <v>4.0408163265306118</v>
      </c>
      <c r="D188" s="1">
        <f t="shared" si="165"/>
        <v>4.0408163265306118</v>
      </c>
      <c r="E188" s="1">
        <f t="shared" si="165"/>
        <v>4.0408163265306118</v>
      </c>
      <c r="F188" s="1">
        <f t="shared" si="165"/>
        <v>4.0408163265306118</v>
      </c>
      <c r="G188" s="1">
        <f t="shared" si="165"/>
        <v>4.0408163265306118</v>
      </c>
      <c r="H188" s="1">
        <f t="shared" si="165"/>
        <v>4.0408163265306118</v>
      </c>
    </row>
    <row r="189" spans="1:10" x14ac:dyDescent="0.3">
      <c r="A189" s="1" t="s">
        <v>2</v>
      </c>
      <c r="B189" s="1">
        <f>COMBIN(2,1)*COMBIN(3,2)*COMBIN(11,1)*COMBIN(4,1)/COMBIN(50,3)*100</f>
        <v>1.346938775510204</v>
      </c>
      <c r="C189" s="1">
        <f t="shared" ref="C189:H189" si="166">COMBIN(2,1)*COMBIN(3,2)*COMBIN(11,1)*COMBIN(4,1)/COMBIN(50,3)*100</f>
        <v>1.346938775510204</v>
      </c>
      <c r="D189" s="1">
        <f t="shared" si="166"/>
        <v>1.346938775510204</v>
      </c>
      <c r="E189" s="1">
        <f t="shared" si="166"/>
        <v>1.346938775510204</v>
      </c>
      <c r="F189" s="1">
        <f t="shared" si="166"/>
        <v>1.346938775510204</v>
      </c>
      <c r="G189" s="1">
        <f t="shared" si="166"/>
        <v>1.346938775510204</v>
      </c>
      <c r="H189" s="1">
        <f t="shared" si="166"/>
        <v>1.346938775510204</v>
      </c>
    </row>
    <row r="190" spans="1:10" x14ac:dyDescent="0.3">
      <c r="A190" s="1" t="s">
        <v>3</v>
      </c>
      <c r="B190" s="1">
        <f>COMBIN(2,1)*COMBIN(3,2)*COMBIN(49,1)/COMBIN(50,3)*100</f>
        <v>1.5</v>
      </c>
      <c r="C190" s="1">
        <f t="shared" ref="C190:H190" si="167">COMBIN(2,1)*COMBIN(3,2)*COMBIN(49,1)/COMBIN(50,3)*100</f>
        <v>1.5</v>
      </c>
      <c r="D190" s="1">
        <f t="shared" si="167"/>
        <v>1.5</v>
      </c>
      <c r="E190" s="1">
        <f t="shared" si="167"/>
        <v>1.5</v>
      </c>
      <c r="F190" s="1">
        <f t="shared" si="167"/>
        <v>1.5</v>
      </c>
      <c r="G190" s="1">
        <f t="shared" si="167"/>
        <v>1.5</v>
      </c>
      <c r="H190" s="1">
        <f t="shared" si="167"/>
        <v>1.5</v>
      </c>
    </row>
    <row r="191" spans="1:10" x14ac:dyDescent="0.3">
      <c r="A191" s="1" t="s">
        <v>4</v>
      </c>
      <c r="B191" s="1">
        <f t="shared" ref="B191:H191" si="168">(POWER(COMBIN(4,1),3)-1)/COMBIN(50,3)*100</f>
        <v>0.3214285714285714</v>
      </c>
      <c r="C191" s="1">
        <f t="shared" si="168"/>
        <v>0.3214285714285714</v>
      </c>
      <c r="D191" s="1">
        <f t="shared" si="168"/>
        <v>0.3214285714285714</v>
      </c>
      <c r="E191" s="1">
        <f t="shared" si="168"/>
        <v>0.3214285714285714</v>
      </c>
      <c r="F191" s="1">
        <f t="shared" si="168"/>
        <v>0.3214285714285714</v>
      </c>
      <c r="G191" s="1">
        <f t="shared" si="168"/>
        <v>0.3214285714285714</v>
      </c>
      <c r="H191" s="1">
        <f t="shared" si="168"/>
        <v>0.3214285714285714</v>
      </c>
    </row>
    <row r="192" spans="1:10" x14ac:dyDescent="0.3">
      <c r="A192" s="1" t="s">
        <v>5</v>
      </c>
      <c r="B192" s="1">
        <f t="shared" ref="B192:H192" si="169">COMBIN(11,3)/COMBIN(50,3)*100-B196-B195</f>
        <v>0.83673469387755106</v>
      </c>
      <c r="C192" s="1">
        <f t="shared" si="169"/>
        <v>0.83673469387755106</v>
      </c>
      <c r="D192" s="1">
        <f t="shared" si="169"/>
        <v>0.83673469387755106</v>
      </c>
      <c r="E192" s="1">
        <f t="shared" si="169"/>
        <v>0.83673469387755106</v>
      </c>
      <c r="F192" s="1">
        <f t="shared" si="169"/>
        <v>0.83673469387755106</v>
      </c>
      <c r="G192" s="1">
        <f t="shared" si="169"/>
        <v>0.83673469387755106</v>
      </c>
      <c r="H192" s="1">
        <f t="shared" si="169"/>
        <v>0.83673469387755106</v>
      </c>
    </row>
    <row r="193" spans="1:9" x14ac:dyDescent="0.3">
      <c r="A193" s="1" t="s">
        <v>6</v>
      </c>
      <c r="B193" s="1">
        <f>COMBIN(2,1)*COMBIN(3,2)*COMBIN(3,1)/COMBIN(50,3)*100</f>
        <v>9.1836734693877542E-2</v>
      </c>
      <c r="C193" s="1">
        <f t="shared" ref="C193:H193" si="170">COMBIN(2,1)*COMBIN(3,2)*COMBIN(3,1)/COMBIN(50,3)*100</f>
        <v>9.1836734693877542E-2</v>
      </c>
      <c r="D193" s="1">
        <f t="shared" si="170"/>
        <v>9.1836734693877542E-2</v>
      </c>
      <c r="E193" s="1">
        <f t="shared" si="170"/>
        <v>9.1836734693877542E-2</v>
      </c>
      <c r="F193" s="1">
        <f t="shared" si="170"/>
        <v>9.1836734693877542E-2</v>
      </c>
      <c r="G193" s="1">
        <f t="shared" si="170"/>
        <v>9.1836734693877542E-2</v>
      </c>
      <c r="H193" s="1">
        <f t="shared" si="170"/>
        <v>9.1836734693877542E-2</v>
      </c>
    </row>
    <row r="194" spans="1:9" x14ac:dyDescent="0.3">
      <c r="A194" s="1" t="s">
        <v>7</v>
      </c>
      <c r="B194" s="1">
        <f>COMBIN(2,1)*COMBIN(3,3)/COMBIN(50,3)*100</f>
        <v>1.0204081632653062E-2</v>
      </c>
      <c r="C194" s="1">
        <f t="shared" ref="C194:H194" si="171">COMBIN(2,1)*COMBIN(3,3)/COMBIN(50,3)*100</f>
        <v>1.0204081632653062E-2</v>
      </c>
      <c r="D194" s="1">
        <f t="shared" si="171"/>
        <v>1.0204081632653062E-2</v>
      </c>
      <c r="E194" s="1">
        <f t="shared" si="171"/>
        <v>1.0204081632653062E-2</v>
      </c>
      <c r="F194" s="1">
        <f t="shared" si="171"/>
        <v>1.0204081632653062E-2</v>
      </c>
      <c r="G194" s="1">
        <f t="shared" si="171"/>
        <v>1.0204081632653062E-2</v>
      </c>
      <c r="H194" s="1">
        <f t="shared" si="171"/>
        <v>1.0204081632653062E-2</v>
      </c>
    </row>
    <row r="195" spans="1:9" x14ac:dyDescent="0.3">
      <c r="A195" s="4" t="s">
        <v>8</v>
      </c>
      <c r="B195" s="4">
        <v>0</v>
      </c>
      <c r="C195" s="4">
        <f t="shared" ref="C195:H195" si="172">1/COMBIN(50,3)*100</f>
        <v>5.1020408163265311E-3</v>
      </c>
      <c r="D195" s="4">
        <f t="shared" si="172"/>
        <v>5.1020408163265311E-3</v>
      </c>
      <c r="E195" s="4">
        <f t="shared" si="172"/>
        <v>5.1020408163265311E-3</v>
      </c>
      <c r="F195" s="4">
        <f t="shared" si="172"/>
        <v>5.1020408163265311E-3</v>
      </c>
      <c r="G195" s="4">
        <f t="shared" si="172"/>
        <v>5.1020408163265311E-3</v>
      </c>
      <c r="H195" s="4">
        <f t="shared" si="172"/>
        <v>5.1020408163265311E-3</v>
      </c>
    </row>
    <row r="196" spans="1:9" x14ac:dyDescent="0.3">
      <c r="A196" s="4" t="s">
        <v>9</v>
      </c>
      <c r="B196" s="4">
        <f>1/COMBIN(50,3)*100</f>
        <v>5.1020408163265311E-3</v>
      </c>
      <c r="C196" s="4">
        <v>0</v>
      </c>
      <c r="D196" s="4">
        <v>0</v>
      </c>
      <c r="E196" s="4">
        <v>0</v>
      </c>
      <c r="F196" s="4">
        <v>0</v>
      </c>
      <c r="G196" s="4">
        <v>0</v>
      </c>
      <c r="H196" s="4">
        <v>0</v>
      </c>
    </row>
    <row r="198" spans="1:9" x14ac:dyDescent="0.3">
      <c r="A198" s="1" t="s">
        <v>104</v>
      </c>
      <c r="B198" s="1">
        <f>SUM(B187:B189)</f>
        <v>32.326530612244895</v>
      </c>
      <c r="C198" s="1">
        <f>SUM(C187:C189)</f>
        <v>32.326530612244895</v>
      </c>
      <c r="D198" s="1">
        <f>SUM(D187:D189)</f>
        <v>32.326530612244895</v>
      </c>
      <c r="E198" s="1">
        <f t="shared" ref="E198:H198" si="173">SUM(E187:E189)</f>
        <v>32.326530612244895</v>
      </c>
      <c r="F198" s="1">
        <f t="shared" si="173"/>
        <v>32.326530612244895</v>
      </c>
      <c r="G198" s="1">
        <f t="shared" si="173"/>
        <v>32.326530612244895</v>
      </c>
      <c r="H198" s="1">
        <f t="shared" si="173"/>
        <v>32.326530612244895</v>
      </c>
    </row>
    <row r="199" spans="1:9" x14ac:dyDescent="0.3">
      <c r="A199" s="1" t="s">
        <v>105</v>
      </c>
      <c r="B199" s="1">
        <f>B191</f>
        <v>0.3214285714285714</v>
      </c>
      <c r="C199" s="1">
        <f>C191</f>
        <v>0.3214285714285714</v>
      </c>
      <c r="D199" s="1">
        <f t="shared" ref="D199:H199" si="174">D191</f>
        <v>0.3214285714285714</v>
      </c>
      <c r="E199" s="1">
        <f t="shared" si="174"/>
        <v>0.3214285714285714</v>
      </c>
      <c r="F199" s="1">
        <f t="shared" si="174"/>
        <v>0.3214285714285714</v>
      </c>
      <c r="G199" s="1">
        <f t="shared" si="174"/>
        <v>0.3214285714285714</v>
      </c>
      <c r="H199" s="1">
        <f t="shared" si="174"/>
        <v>0.3214285714285714</v>
      </c>
      <c r="I199" s="9">
        <f t="shared" ref="I199:I201" si="175">AVERAGE(B199:H199)</f>
        <v>0.32142857142857145</v>
      </c>
    </row>
    <row r="200" spans="1:9" x14ac:dyDescent="0.3">
      <c r="A200" s="1" t="s">
        <v>134</v>
      </c>
      <c r="B200" s="1">
        <f>B192</f>
        <v>0.83673469387755106</v>
      </c>
      <c r="C200" s="1">
        <f t="shared" ref="C200:H200" si="176">C192</f>
        <v>0.83673469387755106</v>
      </c>
      <c r="D200" s="1">
        <f t="shared" si="176"/>
        <v>0.83673469387755106</v>
      </c>
      <c r="E200" s="1">
        <f t="shared" si="176"/>
        <v>0.83673469387755106</v>
      </c>
      <c r="F200" s="1">
        <f t="shared" si="176"/>
        <v>0.83673469387755106</v>
      </c>
      <c r="G200" s="1">
        <f t="shared" si="176"/>
        <v>0.83673469387755106</v>
      </c>
      <c r="H200" s="1">
        <f t="shared" si="176"/>
        <v>0.83673469387755106</v>
      </c>
      <c r="I200" s="9">
        <f t="shared" si="175"/>
        <v>0.83673469387755095</v>
      </c>
    </row>
    <row r="201" spans="1:9" x14ac:dyDescent="0.3">
      <c r="A201" s="1" t="s">
        <v>135</v>
      </c>
      <c r="B201" s="1">
        <f t="shared" ref="B201:H201" si="177">SUM(B193:B196)</f>
        <v>0.10714285714285714</v>
      </c>
      <c r="C201" s="1">
        <f t="shared" si="177"/>
        <v>0.10714285714285714</v>
      </c>
      <c r="D201" s="1">
        <f t="shared" si="177"/>
        <v>0.10714285714285714</v>
      </c>
      <c r="E201" s="1">
        <f t="shared" si="177"/>
        <v>0.10714285714285714</v>
      </c>
      <c r="F201" s="1">
        <f t="shared" si="177"/>
        <v>0.10714285714285714</v>
      </c>
      <c r="G201" s="1">
        <f t="shared" si="177"/>
        <v>0.10714285714285714</v>
      </c>
      <c r="H201" s="1">
        <f t="shared" si="177"/>
        <v>0.10714285714285714</v>
      </c>
      <c r="I201" s="9">
        <f t="shared" si="175"/>
        <v>0.10714285714285712</v>
      </c>
    </row>
    <row r="202" spans="1:9" x14ac:dyDescent="0.3">
      <c r="A202" s="1" t="s">
        <v>137</v>
      </c>
      <c r="B202" s="1">
        <f>SUM(B199:B201)</f>
        <v>1.2653061224489797</v>
      </c>
      <c r="C202" s="1">
        <f t="shared" ref="C202" si="178">SUM(C199:C201)</f>
        <v>1.2653061224489797</v>
      </c>
      <c r="D202" s="1">
        <f t="shared" ref="D202" si="179">SUM(D199:D201)</f>
        <v>1.2653061224489797</v>
      </c>
      <c r="E202" s="1">
        <f t="shared" ref="E202" si="180">SUM(E199:E201)</f>
        <v>1.2653061224489797</v>
      </c>
      <c r="F202" s="1">
        <f t="shared" ref="F202" si="181">SUM(F199:F201)</f>
        <v>1.2653061224489797</v>
      </c>
      <c r="G202" s="1">
        <f t="shared" ref="G202" si="182">SUM(G199:G201)</f>
        <v>1.2653061224489797</v>
      </c>
      <c r="H202" s="1">
        <f t="shared" ref="H202" si="183">SUM(H199:H201)</f>
        <v>1.2653061224489797</v>
      </c>
      <c r="I202" s="9">
        <f>AVERAGE(B202:H202)</f>
        <v>1.2653061224489797</v>
      </c>
    </row>
    <row r="203" spans="1:9" ht="33.75" customHeight="1" x14ac:dyDescent="0.3"/>
    <row r="204" spans="1:9" x14ac:dyDescent="0.3">
      <c r="A204" s="2" t="s">
        <v>114</v>
      </c>
      <c r="B204" s="5" t="s">
        <v>82</v>
      </c>
      <c r="C204" s="5" t="s">
        <v>83</v>
      </c>
      <c r="D204" s="5" t="s">
        <v>84</v>
      </c>
      <c r="E204" s="5" t="s">
        <v>85</v>
      </c>
      <c r="F204" s="5" t="s">
        <v>86</v>
      </c>
      <c r="G204" s="5" t="s">
        <v>87</v>
      </c>
      <c r="H204" s="5" t="s">
        <v>88</v>
      </c>
    </row>
    <row r="205" spans="1:9" x14ac:dyDescent="0.3">
      <c r="A205" s="1" t="s">
        <v>0</v>
      </c>
      <c r="B205" s="1">
        <f>(COMBIN(6,1)*COMBIN(11,2)*POWER(4,2))/COMBIN(50,3)*100</f>
        <v>26.938775510204081</v>
      </c>
      <c r="C205" s="1">
        <f t="shared" ref="C205:H205" si="184">(COMBIN(6,1)*COMBIN(11,2)*POWER(4,2))/COMBIN(50,3)*100</f>
        <v>26.938775510204081</v>
      </c>
      <c r="D205" s="1">
        <f t="shared" si="184"/>
        <v>26.938775510204081</v>
      </c>
      <c r="E205" s="1">
        <f t="shared" si="184"/>
        <v>26.938775510204081</v>
      </c>
      <c r="F205" s="1">
        <f t="shared" si="184"/>
        <v>26.938775510204081</v>
      </c>
      <c r="G205" s="1">
        <f t="shared" si="184"/>
        <v>26.938775510204081</v>
      </c>
      <c r="H205" s="1">
        <f t="shared" si="184"/>
        <v>26.938775510204081</v>
      </c>
    </row>
    <row r="206" spans="1:9" x14ac:dyDescent="0.3">
      <c r="A206" s="1" t="s">
        <v>1</v>
      </c>
      <c r="B206" s="1">
        <f>(COMBIN(3,1)*COMBIN(3,1)*COMBIN(11,1)*COMBIN(4,1)+COMBIN(6,1)*COMBIN(11,1)*COMBIN(4,2))/COMBIN(50,3)*100</f>
        <v>4.0408163265306118</v>
      </c>
      <c r="C206" s="1">
        <f t="shared" ref="C206:H206" si="185">(COMBIN(3,1)*COMBIN(3,1)*COMBIN(11,1)*COMBIN(4,1)+COMBIN(6,1)*COMBIN(11,1)*COMBIN(4,2))/COMBIN(50,3)*100</f>
        <v>4.0408163265306118</v>
      </c>
      <c r="D206" s="1">
        <f t="shared" si="185"/>
        <v>4.0408163265306118</v>
      </c>
      <c r="E206" s="1">
        <f t="shared" si="185"/>
        <v>4.0408163265306118</v>
      </c>
      <c r="F206" s="1">
        <f t="shared" si="185"/>
        <v>4.0408163265306118</v>
      </c>
      <c r="G206" s="1">
        <f t="shared" si="185"/>
        <v>4.0408163265306118</v>
      </c>
      <c r="H206" s="1">
        <f t="shared" si="185"/>
        <v>4.0408163265306118</v>
      </c>
    </row>
    <row r="207" spans="1:9" x14ac:dyDescent="0.3">
      <c r="A207" s="1" t="s">
        <v>2</v>
      </c>
      <c r="B207" s="1">
        <f>COMBIN(2,1)*COMBIN(3,2)*COMBIN(11,1)*COMBIN(4,1)/COMBIN(50,3)*100</f>
        <v>1.346938775510204</v>
      </c>
      <c r="C207" s="1">
        <f t="shared" ref="C207:H207" si="186">COMBIN(2,1)*COMBIN(3,2)*COMBIN(11,1)*COMBIN(4,1)/COMBIN(50,3)*100</f>
        <v>1.346938775510204</v>
      </c>
      <c r="D207" s="1">
        <f t="shared" si="186"/>
        <v>1.346938775510204</v>
      </c>
      <c r="E207" s="1">
        <f t="shared" si="186"/>
        <v>1.346938775510204</v>
      </c>
      <c r="F207" s="1">
        <f t="shared" si="186"/>
        <v>1.346938775510204</v>
      </c>
      <c r="G207" s="1">
        <f t="shared" si="186"/>
        <v>1.346938775510204</v>
      </c>
      <c r="H207" s="1">
        <f t="shared" si="186"/>
        <v>1.346938775510204</v>
      </c>
    </row>
    <row r="208" spans="1:9" x14ac:dyDescent="0.3">
      <c r="A208" s="1" t="s">
        <v>3</v>
      </c>
      <c r="B208" s="1">
        <f>COMBIN(2,1)*COMBIN(3,2)*COMBIN(49,1)/COMBIN(50,3)*100</f>
        <v>1.5</v>
      </c>
      <c r="C208" s="1">
        <f t="shared" ref="C208:H208" si="187">COMBIN(2,1)*COMBIN(3,2)*COMBIN(49,1)/COMBIN(50,3)*100</f>
        <v>1.5</v>
      </c>
      <c r="D208" s="1">
        <f t="shared" si="187"/>
        <v>1.5</v>
      </c>
      <c r="E208" s="1">
        <f t="shared" si="187"/>
        <v>1.5</v>
      </c>
      <c r="F208" s="1">
        <f t="shared" si="187"/>
        <v>1.5</v>
      </c>
      <c r="G208" s="1">
        <f t="shared" si="187"/>
        <v>1.5</v>
      </c>
      <c r="H208" s="1">
        <f t="shared" si="187"/>
        <v>1.5</v>
      </c>
    </row>
    <row r="209" spans="1:9" x14ac:dyDescent="0.3">
      <c r="A209" s="1" t="s">
        <v>4</v>
      </c>
      <c r="B209" s="1">
        <v>0</v>
      </c>
      <c r="C209" s="1">
        <v>0</v>
      </c>
      <c r="D209" s="1">
        <v>0</v>
      </c>
      <c r="E209" s="1">
        <v>0</v>
      </c>
      <c r="F209" s="1">
        <v>0</v>
      </c>
      <c r="G209" s="1">
        <v>0</v>
      </c>
      <c r="H209" s="1">
        <v>0</v>
      </c>
    </row>
    <row r="210" spans="1:9" x14ac:dyDescent="0.3">
      <c r="A210" s="1" t="s">
        <v>5</v>
      </c>
      <c r="B210" s="1">
        <f t="shared" ref="B210:H210" si="188">COMBIN(11,3)/COMBIN(50,3)*100</f>
        <v>0.84183673469387754</v>
      </c>
      <c r="C210" s="1">
        <f t="shared" si="188"/>
        <v>0.84183673469387754</v>
      </c>
      <c r="D210" s="1">
        <f t="shared" si="188"/>
        <v>0.84183673469387754</v>
      </c>
      <c r="E210" s="1">
        <f t="shared" si="188"/>
        <v>0.84183673469387754</v>
      </c>
      <c r="F210" s="1">
        <f t="shared" si="188"/>
        <v>0.84183673469387754</v>
      </c>
      <c r="G210" s="1">
        <f t="shared" si="188"/>
        <v>0.84183673469387754</v>
      </c>
      <c r="H210" s="1">
        <f t="shared" si="188"/>
        <v>0.84183673469387754</v>
      </c>
    </row>
    <row r="211" spans="1:9" x14ac:dyDescent="0.3">
      <c r="A211" s="1" t="s">
        <v>6</v>
      </c>
      <c r="B211" s="1">
        <f>COMBIN(2,1)*COMBIN(3,2)*COMBIN(3,1)/COMBIN(50,3)*100</f>
        <v>9.1836734693877542E-2</v>
      </c>
      <c r="C211" s="1">
        <f t="shared" ref="C211:H211" si="189">COMBIN(2,1)*COMBIN(3,2)*COMBIN(3,1)/COMBIN(50,3)*100</f>
        <v>9.1836734693877542E-2</v>
      </c>
      <c r="D211" s="1">
        <f t="shared" si="189"/>
        <v>9.1836734693877542E-2</v>
      </c>
      <c r="E211" s="1">
        <f t="shared" si="189"/>
        <v>9.1836734693877542E-2</v>
      </c>
      <c r="F211" s="1">
        <f t="shared" si="189"/>
        <v>9.1836734693877542E-2</v>
      </c>
      <c r="G211" s="1">
        <f t="shared" si="189"/>
        <v>9.1836734693877542E-2</v>
      </c>
      <c r="H211" s="1">
        <f t="shared" si="189"/>
        <v>9.1836734693877542E-2</v>
      </c>
    </row>
    <row r="212" spans="1:9" x14ac:dyDescent="0.3">
      <c r="A212" s="1" t="s">
        <v>7</v>
      </c>
      <c r="B212" s="1">
        <f>COMBIN(2,1)*COMBIN(3,3)/COMBIN(50,3)*100</f>
        <v>1.0204081632653062E-2</v>
      </c>
      <c r="C212" s="1">
        <f t="shared" ref="C212:H212" si="190">COMBIN(2,1)*COMBIN(3,3)/COMBIN(50,3)*100</f>
        <v>1.0204081632653062E-2</v>
      </c>
      <c r="D212" s="1">
        <f t="shared" si="190"/>
        <v>1.0204081632653062E-2</v>
      </c>
      <c r="E212" s="1">
        <f t="shared" si="190"/>
        <v>1.0204081632653062E-2</v>
      </c>
      <c r="F212" s="1">
        <f t="shared" si="190"/>
        <v>1.0204081632653062E-2</v>
      </c>
      <c r="G212" s="1">
        <f t="shared" si="190"/>
        <v>1.0204081632653062E-2</v>
      </c>
      <c r="H212" s="1">
        <f t="shared" si="190"/>
        <v>1.0204081632653062E-2</v>
      </c>
    </row>
    <row r="213" spans="1:9" x14ac:dyDescent="0.3">
      <c r="A213" s="1" t="s">
        <v>8</v>
      </c>
      <c r="B213" s="1">
        <v>0</v>
      </c>
      <c r="C213" s="1">
        <v>0</v>
      </c>
      <c r="D213" s="1">
        <v>0</v>
      </c>
      <c r="E213" s="1">
        <v>0</v>
      </c>
      <c r="F213" s="1">
        <v>0</v>
      </c>
      <c r="G213" s="1">
        <v>0</v>
      </c>
      <c r="H213" s="1">
        <v>0</v>
      </c>
    </row>
    <row r="214" spans="1:9" x14ac:dyDescent="0.3">
      <c r="A214" s="1" t="s">
        <v>9</v>
      </c>
      <c r="B214" s="1">
        <v>0</v>
      </c>
      <c r="C214" s="1">
        <v>0</v>
      </c>
      <c r="D214" s="1">
        <v>0</v>
      </c>
      <c r="E214" s="1">
        <v>0</v>
      </c>
      <c r="F214" s="1">
        <v>0</v>
      </c>
      <c r="G214" s="1">
        <v>0</v>
      </c>
      <c r="H214" s="1">
        <v>0</v>
      </c>
    </row>
    <row r="216" spans="1:9" x14ac:dyDescent="0.3">
      <c r="A216" s="1" t="s">
        <v>104</v>
      </c>
      <c r="B216" s="1">
        <f>SUM(B205:B207)</f>
        <v>32.326530612244895</v>
      </c>
      <c r="C216" s="1">
        <f>SUM(C205:C207)</f>
        <v>32.326530612244895</v>
      </c>
      <c r="D216" s="1">
        <f>SUM(D205:D207)</f>
        <v>32.326530612244895</v>
      </c>
      <c r="E216" s="1">
        <f t="shared" ref="E216:H216" si="191">SUM(E205:E207)</f>
        <v>32.326530612244895</v>
      </c>
      <c r="F216" s="1">
        <f t="shared" si="191"/>
        <v>32.326530612244895</v>
      </c>
      <c r="G216" s="1">
        <f t="shared" si="191"/>
        <v>32.326530612244895</v>
      </c>
      <c r="H216" s="1">
        <f t="shared" si="191"/>
        <v>32.326530612244895</v>
      </c>
    </row>
    <row r="217" spans="1:9" x14ac:dyDescent="0.3">
      <c r="A217" s="1" t="s">
        <v>105</v>
      </c>
      <c r="B217" s="1">
        <f>B209</f>
        <v>0</v>
      </c>
      <c r="C217" s="1">
        <f>C209</f>
        <v>0</v>
      </c>
      <c r="D217" s="1">
        <f t="shared" ref="D217:H217" si="192">D209</f>
        <v>0</v>
      </c>
      <c r="E217" s="1">
        <f t="shared" si="192"/>
        <v>0</v>
      </c>
      <c r="F217" s="1">
        <f t="shared" si="192"/>
        <v>0</v>
      </c>
      <c r="G217" s="1">
        <f t="shared" si="192"/>
        <v>0</v>
      </c>
      <c r="H217" s="1">
        <f t="shared" si="192"/>
        <v>0</v>
      </c>
      <c r="I217" s="9">
        <f t="shared" ref="I217:I219" si="193">AVERAGE(B217:H217)</f>
        <v>0</v>
      </c>
    </row>
    <row r="218" spans="1:9" x14ac:dyDescent="0.3">
      <c r="A218" s="1" t="s">
        <v>134</v>
      </c>
      <c r="B218" s="1">
        <f>B210</f>
        <v>0.84183673469387754</v>
      </c>
      <c r="C218" s="1">
        <f t="shared" ref="C218:H218" si="194">C210</f>
        <v>0.84183673469387754</v>
      </c>
      <c r="D218" s="1">
        <f t="shared" si="194"/>
        <v>0.84183673469387754</v>
      </c>
      <c r="E218" s="1">
        <f t="shared" si="194"/>
        <v>0.84183673469387754</v>
      </c>
      <c r="F218" s="1">
        <f t="shared" si="194"/>
        <v>0.84183673469387754</v>
      </c>
      <c r="G218" s="1">
        <f t="shared" si="194"/>
        <v>0.84183673469387754</v>
      </c>
      <c r="H218" s="1">
        <f t="shared" si="194"/>
        <v>0.84183673469387754</v>
      </c>
      <c r="I218" s="9">
        <f t="shared" si="193"/>
        <v>0.84183673469387776</v>
      </c>
    </row>
    <row r="219" spans="1:9" x14ac:dyDescent="0.3">
      <c r="A219" s="1" t="s">
        <v>135</v>
      </c>
      <c r="B219" s="1">
        <f t="shared" ref="B219:H219" si="195">SUM(B211:B214)</f>
        <v>0.1020408163265306</v>
      </c>
      <c r="C219" s="1">
        <f t="shared" si="195"/>
        <v>0.1020408163265306</v>
      </c>
      <c r="D219" s="1">
        <f t="shared" si="195"/>
        <v>0.1020408163265306</v>
      </c>
      <c r="E219" s="1">
        <f t="shared" si="195"/>
        <v>0.1020408163265306</v>
      </c>
      <c r="F219" s="1">
        <f t="shared" si="195"/>
        <v>0.1020408163265306</v>
      </c>
      <c r="G219" s="1">
        <f t="shared" si="195"/>
        <v>0.1020408163265306</v>
      </c>
      <c r="H219" s="1">
        <f t="shared" si="195"/>
        <v>0.1020408163265306</v>
      </c>
      <c r="I219" s="9">
        <f t="shared" si="193"/>
        <v>0.1020408163265306</v>
      </c>
    </row>
    <row r="220" spans="1:9" x14ac:dyDescent="0.3">
      <c r="A220" s="1" t="s">
        <v>137</v>
      </c>
      <c r="B220" s="1">
        <f>SUM(B217:B219)</f>
        <v>0.94387755102040816</v>
      </c>
      <c r="C220" s="1">
        <f t="shared" ref="C220" si="196">SUM(C217:C219)</f>
        <v>0.94387755102040816</v>
      </c>
      <c r="D220" s="1">
        <f t="shared" ref="D220" si="197">SUM(D217:D219)</f>
        <v>0.94387755102040816</v>
      </c>
      <c r="E220" s="1">
        <f t="shared" ref="E220" si="198">SUM(E217:E219)</f>
        <v>0.94387755102040816</v>
      </c>
      <c r="F220" s="1">
        <f t="shared" ref="F220" si="199">SUM(F217:F219)</f>
        <v>0.94387755102040816</v>
      </c>
      <c r="G220" s="1">
        <f t="shared" ref="G220" si="200">SUM(G217:G219)</f>
        <v>0.94387755102040816</v>
      </c>
      <c r="H220" s="1">
        <f t="shared" ref="H220" si="201">SUM(H217:H219)</f>
        <v>0.94387755102040816</v>
      </c>
      <c r="I220" s="9">
        <f>AVERAGE(B220:H220)</f>
        <v>0.94387755102040827</v>
      </c>
    </row>
    <row r="221" spans="1:9" ht="33.75" customHeight="1" x14ac:dyDescent="0.3"/>
    <row r="222" spans="1:9" x14ac:dyDescent="0.3">
      <c r="A222" s="2" t="s">
        <v>115</v>
      </c>
      <c r="B222" s="5" t="s">
        <v>89</v>
      </c>
      <c r="C222" s="5" t="s">
        <v>90</v>
      </c>
      <c r="D222" s="5" t="s">
        <v>91</v>
      </c>
      <c r="E222" s="5" t="s">
        <v>92</v>
      </c>
      <c r="F222" s="5" t="s">
        <v>93</v>
      </c>
      <c r="G222" s="5" t="s">
        <v>94</v>
      </c>
      <c r="H222" s="5" t="s">
        <v>95</v>
      </c>
    </row>
    <row r="223" spans="1:9" x14ac:dyDescent="0.3">
      <c r="A223" s="1" t="s">
        <v>0</v>
      </c>
      <c r="B223" s="1">
        <f>(COMBIN(6,1)*COMBIN(11,2)*POWER(4,2))/COMBIN(50,3)*100</f>
        <v>26.938775510204081</v>
      </c>
      <c r="C223" s="1">
        <f t="shared" ref="C223:H223" si="202">(COMBIN(6,1)*COMBIN(11,2)*POWER(4,2))/COMBIN(50,3)*100</f>
        <v>26.938775510204081</v>
      </c>
      <c r="D223" s="1">
        <f t="shared" si="202"/>
        <v>26.938775510204081</v>
      </c>
      <c r="E223" s="1">
        <f t="shared" si="202"/>
        <v>26.938775510204081</v>
      </c>
      <c r="F223" s="1">
        <f t="shared" si="202"/>
        <v>26.938775510204081</v>
      </c>
      <c r="G223" s="1">
        <f t="shared" si="202"/>
        <v>26.938775510204081</v>
      </c>
      <c r="H223" s="1">
        <f t="shared" si="202"/>
        <v>26.938775510204081</v>
      </c>
    </row>
    <row r="224" spans="1:9" x14ac:dyDescent="0.3">
      <c r="A224" s="1" t="s">
        <v>1</v>
      </c>
      <c r="B224" s="1">
        <f>(COMBIN(3,1)*COMBIN(3,1)*COMBIN(11,1)*COMBIN(4,1)+COMBIN(6,1)*COMBIN(11,1)*COMBIN(4,2))/COMBIN(50,3)*100</f>
        <v>4.0408163265306118</v>
      </c>
      <c r="C224" s="1">
        <f t="shared" ref="C224:H224" si="203">(COMBIN(3,1)*COMBIN(3,1)*COMBIN(11,1)*COMBIN(4,1)+COMBIN(6,1)*COMBIN(11,1)*COMBIN(4,2))/COMBIN(50,3)*100</f>
        <v>4.0408163265306118</v>
      </c>
      <c r="D224" s="1">
        <f t="shared" si="203"/>
        <v>4.0408163265306118</v>
      </c>
      <c r="E224" s="1">
        <f t="shared" si="203"/>
        <v>4.0408163265306118</v>
      </c>
      <c r="F224" s="1">
        <f t="shared" si="203"/>
        <v>4.0408163265306118</v>
      </c>
      <c r="G224" s="1">
        <f t="shared" si="203"/>
        <v>4.0408163265306118</v>
      </c>
      <c r="H224" s="1">
        <f t="shared" si="203"/>
        <v>4.0408163265306118</v>
      </c>
    </row>
    <row r="225" spans="1:9" x14ac:dyDescent="0.3">
      <c r="A225" s="1" t="s">
        <v>2</v>
      </c>
      <c r="B225" s="1">
        <f>COMBIN(2,1)*COMBIN(3,2)*COMBIN(11,1)*COMBIN(4,1)/COMBIN(50,3)*100</f>
        <v>1.346938775510204</v>
      </c>
      <c r="C225" s="1">
        <f t="shared" ref="C225:H225" si="204">COMBIN(2,1)*COMBIN(3,2)*COMBIN(11,1)*COMBIN(4,1)/COMBIN(50,3)*100</f>
        <v>1.346938775510204</v>
      </c>
      <c r="D225" s="1">
        <f t="shared" si="204"/>
        <v>1.346938775510204</v>
      </c>
      <c r="E225" s="1">
        <f t="shared" si="204"/>
        <v>1.346938775510204</v>
      </c>
      <c r="F225" s="1">
        <f t="shared" si="204"/>
        <v>1.346938775510204</v>
      </c>
      <c r="G225" s="1">
        <f t="shared" si="204"/>
        <v>1.346938775510204</v>
      </c>
      <c r="H225" s="1">
        <f t="shared" si="204"/>
        <v>1.346938775510204</v>
      </c>
    </row>
    <row r="226" spans="1:9" x14ac:dyDescent="0.3">
      <c r="A226" s="1" t="s">
        <v>3</v>
      </c>
      <c r="B226" s="1">
        <f>COMBIN(2,1)*COMBIN(3,2)*COMBIN(49,1)/COMBIN(50,3)*100</f>
        <v>1.5</v>
      </c>
      <c r="C226" s="1">
        <f t="shared" ref="C226:H226" si="205">COMBIN(2,1)*COMBIN(3,2)*COMBIN(49,1)/COMBIN(50,3)*100</f>
        <v>1.5</v>
      </c>
      <c r="D226" s="1">
        <f t="shared" si="205"/>
        <v>1.5</v>
      </c>
      <c r="E226" s="1">
        <f t="shared" si="205"/>
        <v>1.5</v>
      </c>
      <c r="F226" s="1">
        <f t="shared" si="205"/>
        <v>1.5</v>
      </c>
      <c r="G226" s="1">
        <f t="shared" si="205"/>
        <v>1.5</v>
      </c>
      <c r="H226" s="1">
        <f t="shared" si="205"/>
        <v>1.5</v>
      </c>
    </row>
    <row r="227" spans="1:9" x14ac:dyDescent="0.3">
      <c r="A227" s="1" t="s">
        <v>4</v>
      </c>
      <c r="B227" s="1">
        <v>0</v>
      </c>
      <c r="C227" s="1">
        <v>0</v>
      </c>
      <c r="D227" s="1">
        <v>0</v>
      </c>
      <c r="E227" s="1">
        <v>0</v>
      </c>
      <c r="F227" s="1">
        <v>0</v>
      </c>
      <c r="G227" s="1">
        <v>0</v>
      </c>
      <c r="H227" s="1">
        <v>0</v>
      </c>
    </row>
    <row r="228" spans="1:9" x14ac:dyDescent="0.3">
      <c r="A228" s="1" t="s">
        <v>5</v>
      </c>
      <c r="B228" s="1">
        <f>COMBIN(11,3)/COMBIN(50,3)*100</f>
        <v>0.84183673469387754</v>
      </c>
      <c r="C228" s="1">
        <f t="shared" ref="C228:H228" si="206">COMBIN(11,3)/COMBIN(50,3)*100</f>
        <v>0.84183673469387754</v>
      </c>
      <c r="D228" s="1">
        <f t="shared" si="206"/>
        <v>0.84183673469387754</v>
      </c>
      <c r="E228" s="1">
        <f t="shared" si="206"/>
        <v>0.84183673469387754</v>
      </c>
      <c r="F228" s="1">
        <f t="shared" si="206"/>
        <v>0.84183673469387754</v>
      </c>
      <c r="G228" s="1">
        <f t="shared" si="206"/>
        <v>0.84183673469387754</v>
      </c>
      <c r="H228" s="1">
        <f t="shared" si="206"/>
        <v>0.84183673469387754</v>
      </c>
    </row>
    <row r="229" spans="1:9" x14ac:dyDescent="0.3">
      <c r="A229" s="1" t="s">
        <v>6</v>
      </c>
      <c r="B229" s="1">
        <f>COMBIN(2,1)*COMBIN(3,2)*COMBIN(3,1)/COMBIN(50,3)*100</f>
        <v>9.1836734693877542E-2</v>
      </c>
      <c r="C229" s="1">
        <f t="shared" ref="C229:H229" si="207">COMBIN(2,1)*COMBIN(3,2)*COMBIN(3,1)/COMBIN(50,3)*100</f>
        <v>9.1836734693877542E-2</v>
      </c>
      <c r="D229" s="1">
        <f t="shared" si="207"/>
        <v>9.1836734693877542E-2</v>
      </c>
      <c r="E229" s="1">
        <f t="shared" si="207"/>
        <v>9.1836734693877542E-2</v>
      </c>
      <c r="F229" s="1">
        <f t="shared" si="207"/>
        <v>9.1836734693877542E-2</v>
      </c>
      <c r="G229" s="1">
        <f t="shared" si="207"/>
        <v>9.1836734693877542E-2</v>
      </c>
      <c r="H229" s="1">
        <f t="shared" si="207"/>
        <v>9.1836734693877542E-2</v>
      </c>
    </row>
    <row r="230" spans="1:9" x14ac:dyDescent="0.3">
      <c r="A230" s="1" t="s">
        <v>7</v>
      </c>
      <c r="B230" s="1">
        <f>COMBIN(2,1)*COMBIN(3,3)/COMBIN(50,3)*100</f>
        <v>1.0204081632653062E-2</v>
      </c>
      <c r="C230" s="1">
        <f t="shared" ref="C230:H230" si="208">COMBIN(2,1)*COMBIN(3,3)/COMBIN(50,3)*100</f>
        <v>1.0204081632653062E-2</v>
      </c>
      <c r="D230" s="1">
        <f t="shared" si="208"/>
        <v>1.0204081632653062E-2</v>
      </c>
      <c r="E230" s="1">
        <f t="shared" si="208"/>
        <v>1.0204081632653062E-2</v>
      </c>
      <c r="F230" s="1">
        <f t="shared" si="208"/>
        <v>1.0204081632653062E-2</v>
      </c>
      <c r="G230" s="1">
        <f t="shared" si="208"/>
        <v>1.0204081632653062E-2</v>
      </c>
      <c r="H230" s="1">
        <f t="shared" si="208"/>
        <v>1.0204081632653062E-2</v>
      </c>
    </row>
    <row r="231" spans="1:9" x14ac:dyDescent="0.3">
      <c r="A231" s="1" t="s">
        <v>8</v>
      </c>
      <c r="B231" s="1">
        <v>0</v>
      </c>
      <c r="C231" s="1">
        <v>0</v>
      </c>
      <c r="D231" s="1">
        <v>0</v>
      </c>
      <c r="E231" s="1">
        <v>0</v>
      </c>
      <c r="F231" s="1">
        <v>0</v>
      </c>
      <c r="G231" s="1">
        <v>0</v>
      </c>
      <c r="H231" s="1">
        <v>0</v>
      </c>
    </row>
    <row r="232" spans="1:9" x14ac:dyDescent="0.3">
      <c r="A232" s="1" t="s">
        <v>9</v>
      </c>
      <c r="B232" s="1">
        <v>0</v>
      </c>
      <c r="C232" s="1">
        <v>0</v>
      </c>
      <c r="D232" s="1">
        <v>0</v>
      </c>
      <c r="E232" s="1">
        <v>0</v>
      </c>
      <c r="F232" s="1">
        <v>0</v>
      </c>
      <c r="G232" s="1">
        <v>0</v>
      </c>
      <c r="H232" s="1">
        <v>0</v>
      </c>
    </row>
    <row r="234" spans="1:9" x14ac:dyDescent="0.3">
      <c r="A234" s="1" t="s">
        <v>104</v>
      </c>
      <c r="B234" s="1">
        <f>SUM(B223:B225)</f>
        <v>32.326530612244895</v>
      </c>
      <c r="C234" s="1">
        <f>SUM(C223:C225)</f>
        <v>32.326530612244895</v>
      </c>
      <c r="D234" s="1">
        <f>SUM(D223:D225)</f>
        <v>32.326530612244895</v>
      </c>
      <c r="E234" s="1">
        <f t="shared" ref="E234:H234" si="209">SUM(E223:E225)</f>
        <v>32.326530612244895</v>
      </c>
      <c r="F234" s="1">
        <f t="shared" si="209"/>
        <v>32.326530612244895</v>
      </c>
      <c r="G234" s="1">
        <f t="shared" si="209"/>
        <v>32.326530612244895</v>
      </c>
      <c r="H234" s="1">
        <f t="shared" si="209"/>
        <v>32.326530612244895</v>
      </c>
    </row>
    <row r="235" spans="1:9" x14ac:dyDescent="0.3">
      <c r="A235" s="1" t="s">
        <v>105</v>
      </c>
      <c r="B235" s="1">
        <f>B227</f>
        <v>0</v>
      </c>
      <c r="C235" s="1">
        <f>C227</f>
        <v>0</v>
      </c>
      <c r="D235" s="1">
        <f t="shared" ref="D235:H235" si="210">D227</f>
        <v>0</v>
      </c>
      <c r="E235" s="1">
        <f t="shared" si="210"/>
        <v>0</v>
      </c>
      <c r="F235" s="1">
        <f t="shared" si="210"/>
        <v>0</v>
      </c>
      <c r="G235" s="1">
        <f t="shared" si="210"/>
        <v>0</v>
      </c>
      <c r="H235" s="1">
        <f t="shared" si="210"/>
        <v>0</v>
      </c>
      <c r="I235" s="9">
        <f t="shared" ref="I235:I237" si="211">AVERAGE(B235:H235)</f>
        <v>0</v>
      </c>
    </row>
    <row r="236" spans="1:9" x14ac:dyDescent="0.3">
      <c r="A236" s="1" t="s">
        <v>134</v>
      </c>
      <c r="B236" s="1">
        <f>B228</f>
        <v>0.84183673469387754</v>
      </c>
      <c r="C236" s="1">
        <f t="shared" ref="C236:H236" si="212">C228</f>
        <v>0.84183673469387754</v>
      </c>
      <c r="D236" s="1">
        <f t="shared" si="212"/>
        <v>0.84183673469387754</v>
      </c>
      <c r="E236" s="1">
        <f t="shared" si="212"/>
        <v>0.84183673469387754</v>
      </c>
      <c r="F236" s="1">
        <f t="shared" si="212"/>
        <v>0.84183673469387754</v>
      </c>
      <c r="G236" s="1">
        <f t="shared" si="212"/>
        <v>0.84183673469387754</v>
      </c>
      <c r="H236" s="1">
        <f t="shared" si="212"/>
        <v>0.84183673469387754</v>
      </c>
      <c r="I236" s="9">
        <f t="shared" si="211"/>
        <v>0.84183673469387776</v>
      </c>
    </row>
    <row r="237" spans="1:9" x14ac:dyDescent="0.3">
      <c r="A237" s="1" t="s">
        <v>135</v>
      </c>
      <c r="B237" s="1">
        <f t="shared" ref="B237:H237" si="213">SUM(B229:B232)</f>
        <v>0.1020408163265306</v>
      </c>
      <c r="C237" s="1">
        <f t="shared" si="213"/>
        <v>0.1020408163265306</v>
      </c>
      <c r="D237" s="1">
        <f t="shared" si="213"/>
        <v>0.1020408163265306</v>
      </c>
      <c r="E237" s="1">
        <f t="shared" si="213"/>
        <v>0.1020408163265306</v>
      </c>
      <c r="F237" s="1">
        <f t="shared" si="213"/>
        <v>0.1020408163265306</v>
      </c>
      <c r="G237" s="1">
        <f t="shared" si="213"/>
        <v>0.1020408163265306</v>
      </c>
      <c r="H237" s="1">
        <f t="shared" si="213"/>
        <v>0.1020408163265306</v>
      </c>
      <c r="I237" s="9">
        <f t="shared" si="211"/>
        <v>0.1020408163265306</v>
      </c>
    </row>
    <row r="238" spans="1:9" x14ac:dyDescent="0.3">
      <c r="A238" s="1" t="s">
        <v>137</v>
      </c>
      <c r="B238" s="1">
        <f>SUM(B235:B237)</f>
        <v>0.94387755102040816</v>
      </c>
      <c r="C238" s="1">
        <f t="shared" ref="C238" si="214">SUM(C235:C237)</f>
        <v>0.94387755102040816</v>
      </c>
      <c r="D238" s="1">
        <f t="shared" ref="D238" si="215">SUM(D235:D237)</f>
        <v>0.94387755102040816</v>
      </c>
      <c r="E238" s="1">
        <f t="shared" ref="E238" si="216">SUM(E235:E237)</f>
        <v>0.94387755102040816</v>
      </c>
      <c r="F238" s="1">
        <f t="shared" ref="F238" si="217">SUM(F235:F237)</f>
        <v>0.94387755102040816</v>
      </c>
      <c r="G238" s="1">
        <f t="shared" ref="G238" si="218">SUM(G235:G237)</f>
        <v>0.94387755102040816</v>
      </c>
      <c r="H238" s="1">
        <f t="shared" ref="H238" si="219">SUM(H235:H237)</f>
        <v>0.94387755102040816</v>
      </c>
      <c r="I238" s="9">
        <f>AVERAGE(B238:H238)</f>
        <v>0.94387755102040827</v>
      </c>
    </row>
    <row r="239" spans="1:9" ht="33.75" customHeight="1" x14ac:dyDescent="0.3"/>
    <row r="240" spans="1:9" x14ac:dyDescent="0.3">
      <c r="A240" s="2" t="s">
        <v>123</v>
      </c>
      <c r="B240" s="5" t="s">
        <v>124</v>
      </c>
      <c r="C240" s="5" t="s">
        <v>125</v>
      </c>
      <c r="D240" s="5" t="s">
        <v>126</v>
      </c>
      <c r="E240" s="5" t="s">
        <v>127</v>
      </c>
      <c r="F240" s="5" t="s">
        <v>128</v>
      </c>
      <c r="G240" s="5" t="s">
        <v>129</v>
      </c>
      <c r="H240" s="5" t="s">
        <v>130</v>
      </c>
    </row>
    <row r="241" spans="1:9" x14ac:dyDescent="0.3">
      <c r="A241" s="1" t="s">
        <v>0</v>
      </c>
      <c r="B241" s="1">
        <f>(COMBIN(6,1)*COMBIN(11,2)*POWER(4,2))/COMBIN(50,3)*100</f>
        <v>26.938775510204081</v>
      </c>
      <c r="C241" s="1">
        <f t="shared" ref="C241:H241" si="220">(COMBIN(6,1)*COMBIN(11,2)*POWER(4,2))/COMBIN(50,3)*100</f>
        <v>26.938775510204081</v>
      </c>
      <c r="D241" s="1">
        <f t="shared" si="220"/>
        <v>26.938775510204081</v>
      </c>
      <c r="E241" s="1">
        <f t="shared" si="220"/>
        <v>26.938775510204081</v>
      </c>
      <c r="F241" s="1">
        <f t="shared" si="220"/>
        <v>26.938775510204081</v>
      </c>
      <c r="G241" s="1">
        <f t="shared" si="220"/>
        <v>26.938775510204081</v>
      </c>
      <c r="H241" s="1">
        <f t="shared" si="220"/>
        <v>26.938775510204081</v>
      </c>
    </row>
    <row r="242" spans="1:9" x14ac:dyDescent="0.3">
      <c r="A242" s="1" t="s">
        <v>1</v>
      </c>
      <c r="B242" s="1">
        <f>(COMBIN(3,1)*COMBIN(3,1)*COMBIN(11,1)*COMBIN(4,1)+COMBIN(6,1)*COMBIN(11,1)*COMBIN(4,2))/COMBIN(50,3)*100</f>
        <v>4.0408163265306118</v>
      </c>
      <c r="C242" s="1">
        <f t="shared" ref="C242:H242" si="221">(COMBIN(3,1)*COMBIN(3,1)*COMBIN(11,1)*COMBIN(4,1)+COMBIN(6,1)*COMBIN(11,1)*COMBIN(4,2))/COMBIN(50,3)*100</f>
        <v>4.0408163265306118</v>
      </c>
      <c r="D242" s="1">
        <f t="shared" si="221"/>
        <v>4.0408163265306118</v>
      </c>
      <c r="E242" s="1">
        <f t="shared" si="221"/>
        <v>4.0408163265306118</v>
      </c>
      <c r="F242" s="1">
        <f t="shared" si="221"/>
        <v>4.0408163265306118</v>
      </c>
      <c r="G242" s="1">
        <f t="shared" si="221"/>
        <v>4.0408163265306118</v>
      </c>
      <c r="H242" s="1">
        <f t="shared" si="221"/>
        <v>4.0408163265306118</v>
      </c>
    </row>
    <row r="243" spans="1:9" x14ac:dyDescent="0.3">
      <c r="A243" s="1" t="s">
        <v>2</v>
      </c>
      <c r="B243" s="1">
        <f>COMBIN(2,1)*COMBIN(3,2)*COMBIN(11,1)*COMBIN(4,1)/COMBIN(50,3)*100</f>
        <v>1.346938775510204</v>
      </c>
      <c r="C243" s="1">
        <f t="shared" ref="C243:H243" si="222">COMBIN(2,1)*COMBIN(3,2)*COMBIN(11,1)*COMBIN(4,1)/COMBIN(50,3)*100</f>
        <v>1.346938775510204</v>
      </c>
      <c r="D243" s="1">
        <f t="shared" si="222"/>
        <v>1.346938775510204</v>
      </c>
      <c r="E243" s="1">
        <f t="shared" si="222"/>
        <v>1.346938775510204</v>
      </c>
      <c r="F243" s="1">
        <f t="shared" si="222"/>
        <v>1.346938775510204</v>
      </c>
      <c r="G243" s="1">
        <f t="shared" si="222"/>
        <v>1.346938775510204</v>
      </c>
      <c r="H243" s="1">
        <f t="shared" si="222"/>
        <v>1.346938775510204</v>
      </c>
    </row>
    <row r="244" spans="1:9" x14ac:dyDescent="0.3">
      <c r="A244" s="1" t="s">
        <v>3</v>
      </c>
      <c r="B244" s="1">
        <f>COMBIN(2,1)*COMBIN(3,2)*COMBIN(49,1)/COMBIN(50,3)*100</f>
        <v>1.5</v>
      </c>
      <c r="C244" s="1">
        <f t="shared" ref="C244:H244" si="223">COMBIN(2,1)*COMBIN(3,2)*COMBIN(49,1)/COMBIN(50,3)*100</f>
        <v>1.5</v>
      </c>
      <c r="D244" s="1">
        <f t="shared" si="223"/>
        <v>1.5</v>
      </c>
      <c r="E244" s="1">
        <f t="shared" si="223"/>
        <v>1.5</v>
      </c>
      <c r="F244" s="1">
        <f t="shared" si="223"/>
        <v>1.5</v>
      </c>
      <c r="G244" s="1">
        <f t="shared" si="223"/>
        <v>1.5</v>
      </c>
      <c r="H244" s="1">
        <f t="shared" si="223"/>
        <v>1.5</v>
      </c>
    </row>
    <row r="245" spans="1:9" x14ac:dyDescent="0.3">
      <c r="A245" s="1" t="s">
        <v>4</v>
      </c>
      <c r="B245" s="1">
        <v>0</v>
      </c>
      <c r="C245" s="1">
        <v>0</v>
      </c>
      <c r="D245" s="1">
        <v>0</v>
      </c>
      <c r="E245" s="1">
        <v>0</v>
      </c>
      <c r="F245" s="1">
        <v>0</v>
      </c>
      <c r="G245" s="1">
        <v>0</v>
      </c>
      <c r="H245" s="1">
        <v>0</v>
      </c>
    </row>
    <row r="246" spans="1:9" x14ac:dyDescent="0.3">
      <c r="A246" s="1" t="s">
        <v>5</v>
      </c>
      <c r="B246" s="1">
        <f>COMBIN(11,3)/COMBIN(50,3)*100</f>
        <v>0.84183673469387754</v>
      </c>
      <c r="C246" s="1">
        <f t="shared" ref="C246:H246" si="224">COMBIN(11,3)/COMBIN(50,3)*100</f>
        <v>0.84183673469387754</v>
      </c>
      <c r="D246" s="1">
        <f t="shared" si="224"/>
        <v>0.84183673469387754</v>
      </c>
      <c r="E246" s="1">
        <f t="shared" si="224"/>
        <v>0.84183673469387754</v>
      </c>
      <c r="F246" s="1">
        <f t="shared" si="224"/>
        <v>0.84183673469387754</v>
      </c>
      <c r="G246" s="1">
        <f t="shared" si="224"/>
        <v>0.84183673469387754</v>
      </c>
      <c r="H246" s="1">
        <f t="shared" si="224"/>
        <v>0.84183673469387754</v>
      </c>
    </row>
    <row r="247" spans="1:9" x14ac:dyDescent="0.3">
      <c r="A247" s="1" t="s">
        <v>6</v>
      </c>
      <c r="B247" s="1">
        <f>COMBIN(2,1)*COMBIN(3,2)*COMBIN(3,1)/COMBIN(50,3)*100</f>
        <v>9.1836734693877542E-2</v>
      </c>
      <c r="C247" s="1">
        <f t="shared" ref="C247:H247" si="225">COMBIN(2,1)*COMBIN(3,2)*COMBIN(3,1)/COMBIN(50,3)*100</f>
        <v>9.1836734693877542E-2</v>
      </c>
      <c r="D247" s="1">
        <f t="shared" si="225"/>
        <v>9.1836734693877542E-2</v>
      </c>
      <c r="E247" s="1">
        <f t="shared" si="225"/>
        <v>9.1836734693877542E-2</v>
      </c>
      <c r="F247" s="1">
        <f t="shared" si="225"/>
        <v>9.1836734693877542E-2</v>
      </c>
      <c r="G247" s="1">
        <f t="shared" si="225"/>
        <v>9.1836734693877542E-2</v>
      </c>
      <c r="H247" s="1">
        <f t="shared" si="225"/>
        <v>9.1836734693877542E-2</v>
      </c>
    </row>
    <row r="248" spans="1:9" x14ac:dyDescent="0.3">
      <c r="A248" s="1" t="s">
        <v>7</v>
      </c>
      <c r="B248" s="1">
        <f>COMBIN(2,1)*COMBIN(3,3)/COMBIN(50,3)*100</f>
        <v>1.0204081632653062E-2</v>
      </c>
      <c r="C248" s="1">
        <f t="shared" ref="C248:H248" si="226">COMBIN(2,1)*COMBIN(3,3)/COMBIN(50,3)*100</f>
        <v>1.0204081632653062E-2</v>
      </c>
      <c r="D248" s="1">
        <f t="shared" si="226"/>
        <v>1.0204081632653062E-2</v>
      </c>
      <c r="E248" s="1">
        <f t="shared" si="226"/>
        <v>1.0204081632653062E-2</v>
      </c>
      <c r="F248" s="1">
        <f t="shared" si="226"/>
        <v>1.0204081632653062E-2</v>
      </c>
      <c r="G248" s="1">
        <f t="shared" si="226"/>
        <v>1.0204081632653062E-2</v>
      </c>
      <c r="H248" s="1">
        <f t="shared" si="226"/>
        <v>1.0204081632653062E-2</v>
      </c>
    </row>
    <row r="249" spans="1:9" x14ac:dyDescent="0.3">
      <c r="A249" s="1" t="s">
        <v>8</v>
      </c>
      <c r="B249" s="1">
        <v>0</v>
      </c>
      <c r="C249" s="1">
        <v>0</v>
      </c>
      <c r="D249" s="1">
        <v>0</v>
      </c>
      <c r="E249" s="1">
        <v>0</v>
      </c>
      <c r="F249" s="1">
        <v>0</v>
      </c>
      <c r="G249" s="1">
        <v>0</v>
      </c>
      <c r="H249" s="1">
        <v>0</v>
      </c>
    </row>
    <row r="250" spans="1:9" x14ac:dyDescent="0.3">
      <c r="A250" s="1" t="s">
        <v>9</v>
      </c>
      <c r="B250" s="1">
        <v>0</v>
      </c>
      <c r="C250" s="1">
        <v>0</v>
      </c>
      <c r="D250" s="1">
        <v>0</v>
      </c>
      <c r="E250" s="1">
        <v>0</v>
      </c>
      <c r="F250" s="1">
        <v>0</v>
      </c>
      <c r="G250" s="1">
        <v>0</v>
      </c>
      <c r="H250" s="1">
        <v>0</v>
      </c>
    </row>
    <row r="252" spans="1:9" x14ac:dyDescent="0.3">
      <c r="A252" s="1" t="s">
        <v>104</v>
      </c>
      <c r="B252" s="1">
        <f>SUM(B241:B243)</f>
        <v>32.326530612244895</v>
      </c>
      <c r="C252" s="1">
        <f>SUM(C241:C243)</f>
        <v>32.326530612244895</v>
      </c>
      <c r="D252" s="1">
        <f>SUM(D241:D243)</f>
        <v>32.326530612244895</v>
      </c>
      <c r="E252" s="1">
        <f t="shared" ref="E252:H252" si="227">SUM(E241:E243)</f>
        <v>32.326530612244895</v>
      </c>
      <c r="F252" s="1">
        <f t="shared" si="227"/>
        <v>32.326530612244895</v>
      </c>
      <c r="G252" s="1">
        <f t="shared" si="227"/>
        <v>32.326530612244895</v>
      </c>
      <c r="H252" s="1">
        <f t="shared" si="227"/>
        <v>32.326530612244895</v>
      </c>
    </row>
    <row r="253" spans="1:9" x14ac:dyDescent="0.3">
      <c r="A253" s="1" t="s">
        <v>105</v>
      </c>
      <c r="B253" s="1">
        <f>B245</f>
        <v>0</v>
      </c>
      <c r="C253" s="1">
        <f>C245</f>
        <v>0</v>
      </c>
      <c r="D253" s="1">
        <f t="shared" ref="D253:H253" si="228">D245</f>
        <v>0</v>
      </c>
      <c r="E253" s="1">
        <f t="shared" si="228"/>
        <v>0</v>
      </c>
      <c r="F253" s="1">
        <f t="shared" si="228"/>
        <v>0</v>
      </c>
      <c r="G253" s="1">
        <f t="shared" si="228"/>
        <v>0</v>
      </c>
      <c r="H253" s="1">
        <f t="shared" si="228"/>
        <v>0</v>
      </c>
      <c r="I253" s="9">
        <f t="shared" ref="I253:I255" si="229">AVERAGE(B253:H253)</f>
        <v>0</v>
      </c>
    </row>
    <row r="254" spans="1:9" x14ac:dyDescent="0.3">
      <c r="A254" s="1" t="s">
        <v>134</v>
      </c>
      <c r="B254" s="1">
        <f>B246</f>
        <v>0.84183673469387754</v>
      </c>
      <c r="C254" s="1">
        <f t="shared" ref="C254:H254" si="230">C246</f>
        <v>0.84183673469387754</v>
      </c>
      <c r="D254" s="1">
        <f t="shared" si="230"/>
        <v>0.84183673469387754</v>
      </c>
      <c r="E254" s="1">
        <f t="shared" si="230"/>
        <v>0.84183673469387754</v>
      </c>
      <c r="F254" s="1">
        <f t="shared" si="230"/>
        <v>0.84183673469387754</v>
      </c>
      <c r="G254" s="1">
        <f t="shared" si="230"/>
        <v>0.84183673469387754</v>
      </c>
      <c r="H254" s="1">
        <f t="shared" si="230"/>
        <v>0.84183673469387754</v>
      </c>
      <c r="I254" s="9">
        <f t="shared" si="229"/>
        <v>0.84183673469387776</v>
      </c>
    </row>
    <row r="255" spans="1:9" x14ac:dyDescent="0.3">
      <c r="A255" s="1" t="s">
        <v>135</v>
      </c>
      <c r="B255" s="1">
        <f t="shared" ref="B255:H255" si="231">SUM(B247:B250)</f>
        <v>0.1020408163265306</v>
      </c>
      <c r="C255" s="1">
        <f t="shared" si="231"/>
        <v>0.1020408163265306</v>
      </c>
      <c r="D255" s="1">
        <f t="shared" si="231"/>
        <v>0.1020408163265306</v>
      </c>
      <c r="E255" s="1">
        <f t="shared" si="231"/>
        <v>0.1020408163265306</v>
      </c>
      <c r="F255" s="1">
        <f t="shared" si="231"/>
        <v>0.1020408163265306</v>
      </c>
      <c r="G255" s="1">
        <f t="shared" si="231"/>
        <v>0.1020408163265306</v>
      </c>
      <c r="H255" s="1">
        <f t="shared" si="231"/>
        <v>0.1020408163265306</v>
      </c>
      <c r="I255" s="9">
        <f t="shared" si="229"/>
        <v>0.1020408163265306</v>
      </c>
    </row>
    <row r="256" spans="1:9" x14ac:dyDescent="0.3">
      <c r="A256" s="1" t="s">
        <v>137</v>
      </c>
      <c r="B256" s="1">
        <f>SUM(B253:B255)</f>
        <v>0.94387755102040816</v>
      </c>
      <c r="C256" s="1">
        <f t="shared" ref="C256" si="232">SUM(C253:C255)</f>
        <v>0.94387755102040816</v>
      </c>
      <c r="D256" s="1">
        <f t="shared" ref="D256" si="233">SUM(D253:D255)</f>
        <v>0.94387755102040816</v>
      </c>
      <c r="E256" s="1">
        <f t="shared" ref="E256" si="234">SUM(E253:E255)</f>
        <v>0.94387755102040816</v>
      </c>
      <c r="F256" s="1">
        <f t="shared" ref="F256" si="235">SUM(F253:F255)</f>
        <v>0.94387755102040816</v>
      </c>
      <c r="G256" s="1">
        <f t="shared" ref="G256" si="236">SUM(G253:G255)</f>
        <v>0.94387755102040816</v>
      </c>
      <c r="H256" s="1">
        <f t="shared" ref="H256" si="237">SUM(H253:H255)</f>
        <v>0.94387755102040816</v>
      </c>
      <c r="I256" s="9">
        <f>AVERAGE(B256:H256)</f>
        <v>0.94387755102040827</v>
      </c>
    </row>
    <row r="257" spans="1:9" ht="33.75" customHeight="1" x14ac:dyDescent="0.3"/>
    <row r="258" spans="1:9" x14ac:dyDescent="0.3">
      <c r="A258" s="2" t="s">
        <v>96</v>
      </c>
      <c r="B258" s="5" t="s">
        <v>97</v>
      </c>
      <c r="C258" s="5" t="s">
        <v>99</v>
      </c>
      <c r="D258" s="5" t="s">
        <v>98</v>
      </c>
      <c r="E258" s="5" t="s">
        <v>100</v>
      </c>
      <c r="F258" s="5" t="s">
        <v>101</v>
      </c>
      <c r="G258" s="5" t="s">
        <v>102</v>
      </c>
      <c r="H258" s="5" t="s">
        <v>103</v>
      </c>
    </row>
    <row r="259" spans="1:9" x14ac:dyDescent="0.3">
      <c r="A259" s="1" t="s">
        <v>0</v>
      </c>
      <c r="B259" s="1">
        <f>100-SUM(B260:B261)-SUM(B263:B268)</f>
        <v>71.836734693877546</v>
      </c>
      <c r="C259" s="1">
        <f t="shared" ref="C259:H259" si="238">100-SUM(C260:C261)-SUM(C263:C268)</f>
        <v>71.836734693877546</v>
      </c>
      <c r="D259" s="1">
        <f t="shared" si="238"/>
        <v>71.836734693877546</v>
      </c>
      <c r="E259" s="1">
        <f t="shared" si="238"/>
        <v>71.836734693877546</v>
      </c>
      <c r="F259" s="1">
        <f t="shared" si="238"/>
        <v>71.836734693877546</v>
      </c>
      <c r="G259" s="1">
        <f t="shared" si="238"/>
        <v>71.836734693877546</v>
      </c>
      <c r="H259" s="1">
        <f t="shared" si="238"/>
        <v>71.836734693877546</v>
      </c>
    </row>
    <row r="260" spans="1:9" x14ac:dyDescent="0.3">
      <c r="A260" s="1" t="s">
        <v>1</v>
      </c>
      <c r="B260" s="1">
        <f>12*COMBIN(4,2)*COMBIN(44,1)/COMBIN(50,3)*100</f>
        <v>16.163265306122447</v>
      </c>
      <c r="C260" s="1">
        <f t="shared" ref="C260:H260" si="239">12*COMBIN(4,2)*COMBIN(44,1)/COMBIN(50,3)*100</f>
        <v>16.163265306122447</v>
      </c>
      <c r="D260" s="1">
        <f t="shared" si="239"/>
        <v>16.163265306122447</v>
      </c>
      <c r="E260" s="1">
        <f t="shared" si="239"/>
        <v>16.163265306122447</v>
      </c>
      <c r="F260" s="1">
        <f t="shared" si="239"/>
        <v>16.163265306122447</v>
      </c>
      <c r="G260" s="1">
        <f t="shared" si="239"/>
        <v>16.163265306122447</v>
      </c>
      <c r="H260" s="1">
        <f t="shared" si="239"/>
        <v>16.163265306122447</v>
      </c>
    </row>
    <row r="261" spans="1:9" x14ac:dyDescent="0.3">
      <c r="A261" s="1" t="s">
        <v>2</v>
      </c>
      <c r="B261" s="1">
        <f>COMBIN(2,1)*COMBIN(12,2)*POWER(4,2)/COMBIN(50,3)*100</f>
        <v>10.775510204081632</v>
      </c>
      <c r="C261" s="1">
        <f t="shared" ref="C261:H261" si="240">COMBIN(2,1)*COMBIN(12,2)*POWER(4,2)/COMBIN(50,3)*100</f>
        <v>10.775510204081632</v>
      </c>
      <c r="D261" s="1">
        <f t="shared" si="240"/>
        <v>10.775510204081632</v>
      </c>
      <c r="E261" s="1">
        <f t="shared" si="240"/>
        <v>10.775510204081632</v>
      </c>
      <c r="F261" s="1">
        <f t="shared" si="240"/>
        <v>10.775510204081632</v>
      </c>
      <c r="G261" s="1">
        <f t="shared" si="240"/>
        <v>10.775510204081632</v>
      </c>
      <c r="H261" s="1">
        <f t="shared" si="240"/>
        <v>10.775510204081632</v>
      </c>
    </row>
    <row r="262" spans="1:9" x14ac:dyDescent="0.3">
      <c r="A262" s="1" t="s">
        <v>3</v>
      </c>
      <c r="B262" s="1">
        <f>(COMBIN(2,1)*COMBIN(12,2)*POWER(4,2)+COMBIN(12,1)*COMBIN(4,3)+COMBIN(2,1)*COMBIN(12,1)*COMBIN(4,2)+COMBIN(12,1)*COMBIN(3,3)*COMBIN(4,))/COMBIN(50,3)*100</f>
        <v>11.816326530612246</v>
      </c>
      <c r="C262" s="1">
        <f t="shared" ref="C262:H262" si="241">(COMBIN(2,1)*COMBIN(12,2)*POWER(4,2)+COMBIN(12,1)*COMBIN(4,3)+COMBIN(2,1)*COMBIN(12,1)*COMBIN(4,2)+COMBIN(12,1)*COMBIN(3,3)*COMBIN(4,))/COMBIN(50,3)*100</f>
        <v>11.816326530612246</v>
      </c>
      <c r="D262" s="1">
        <f t="shared" si="241"/>
        <v>11.816326530612246</v>
      </c>
      <c r="E262" s="1">
        <f t="shared" si="241"/>
        <v>11.816326530612246</v>
      </c>
      <c r="F262" s="1">
        <f t="shared" si="241"/>
        <v>11.816326530612246</v>
      </c>
      <c r="G262" s="1">
        <f t="shared" si="241"/>
        <v>11.816326530612246</v>
      </c>
      <c r="H262" s="1">
        <f t="shared" si="241"/>
        <v>11.816326530612246</v>
      </c>
    </row>
    <row r="263" spans="1:9" x14ac:dyDescent="0.3">
      <c r="A263" s="1" t="s">
        <v>4</v>
      </c>
      <c r="B263" s="1">
        <v>0</v>
      </c>
      <c r="C263" s="1">
        <v>0</v>
      </c>
      <c r="D263" s="1">
        <v>0</v>
      </c>
      <c r="E263" s="1">
        <v>0</v>
      </c>
      <c r="F263" s="1">
        <v>0</v>
      </c>
      <c r="G263" s="1">
        <v>0</v>
      </c>
      <c r="H263" s="1">
        <v>0</v>
      </c>
    </row>
    <row r="264" spans="1:9" x14ac:dyDescent="0.3">
      <c r="A264" s="1" t="s">
        <v>5</v>
      </c>
      <c r="B264" s="1">
        <v>0</v>
      </c>
      <c r="C264" s="1">
        <v>0</v>
      </c>
      <c r="D264" s="1">
        <v>0</v>
      </c>
      <c r="E264" s="1">
        <v>0</v>
      </c>
      <c r="F264" s="1">
        <v>0</v>
      </c>
      <c r="G264" s="1">
        <v>0</v>
      </c>
      <c r="H264" s="1">
        <v>0</v>
      </c>
    </row>
    <row r="265" spans="1:9" x14ac:dyDescent="0.3">
      <c r="A265" s="1" t="s">
        <v>6</v>
      </c>
      <c r="B265" s="1">
        <f>(COMBIN(12,1)*COMBIN(4,3)+COMBIN(2,1)*COMBIN(12,1)*COMBIN(4,2))/COMBIN(50,3)*100</f>
        <v>0.97959183673469385</v>
      </c>
      <c r="C265" s="1">
        <f t="shared" ref="C265:H265" si="242">(COMBIN(12,1)*COMBIN(4,3)+COMBIN(2,1)*COMBIN(12,1)*COMBIN(4,2))/COMBIN(50,3)*100</f>
        <v>0.97959183673469385</v>
      </c>
      <c r="D265" s="1">
        <f t="shared" si="242"/>
        <v>0.97959183673469385</v>
      </c>
      <c r="E265" s="1">
        <f t="shared" si="242"/>
        <v>0.97959183673469385</v>
      </c>
      <c r="F265" s="1">
        <f t="shared" si="242"/>
        <v>0.97959183673469385</v>
      </c>
      <c r="G265" s="1">
        <f t="shared" si="242"/>
        <v>0.97959183673469385</v>
      </c>
      <c r="H265" s="1">
        <f t="shared" si="242"/>
        <v>0.97959183673469385</v>
      </c>
    </row>
    <row r="266" spans="1:9" x14ac:dyDescent="0.3">
      <c r="A266" s="1" t="s">
        <v>7</v>
      </c>
      <c r="B266" s="1">
        <f>COMBIN(2,2)*COMBIN(12,1)*COMBIN(4,1)/COMBIN(50,3)*100</f>
        <v>0.24489795918367346</v>
      </c>
      <c r="C266" s="1">
        <f t="shared" ref="C266:H266" si="243">COMBIN(2,2)*COMBIN(12,1)*COMBIN(4,1)/COMBIN(50,3)*100</f>
        <v>0.24489795918367346</v>
      </c>
      <c r="D266" s="1">
        <f t="shared" si="243"/>
        <v>0.24489795918367346</v>
      </c>
      <c r="E266" s="1">
        <f t="shared" si="243"/>
        <v>0.24489795918367346</v>
      </c>
      <c r="F266" s="1">
        <f t="shared" si="243"/>
        <v>0.24489795918367346</v>
      </c>
      <c r="G266" s="1">
        <f t="shared" si="243"/>
        <v>0.24489795918367346</v>
      </c>
      <c r="H266" s="1">
        <f t="shared" si="243"/>
        <v>0.24489795918367346</v>
      </c>
    </row>
    <row r="267" spans="1:9" x14ac:dyDescent="0.3">
      <c r="A267" s="1" t="s">
        <v>8</v>
      </c>
      <c r="B267" s="1">
        <v>0</v>
      </c>
      <c r="C267" s="1">
        <v>0</v>
      </c>
      <c r="D267" s="1">
        <v>0</v>
      </c>
      <c r="E267" s="1">
        <v>0</v>
      </c>
      <c r="F267" s="1">
        <v>0</v>
      </c>
      <c r="G267" s="1">
        <v>0</v>
      </c>
      <c r="H267" s="1">
        <v>0</v>
      </c>
    </row>
    <row r="268" spans="1:9" x14ac:dyDescent="0.3">
      <c r="A268" s="1" t="s">
        <v>9</v>
      </c>
      <c r="B268" s="1">
        <v>0</v>
      </c>
      <c r="C268" s="1">
        <v>0</v>
      </c>
      <c r="D268" s="1">
        <v>0</v>
      </c>
      <c r="E268" s="1">
        <v>0</v>
      </c>
      <c r="F268" s="1">
        <v>0</v>
      </c>
      <c r="G268" s="1">
        <v>0</v>
      </c>
      <c r="H268" s="1">
        <v>0</v>
      </c>
    </row>
    <row r="270" spans="1:9" x14ac:dyDescent="0.3">
      <c r="A270" s="1" t="s">
        <v>104</v>
      </c>
      <c r="B270" s="1">
        <f>SUM(B259:B261)</f>
        <v>98.775510204081627</v>
      </c>
      <c r="C270" s="1">
        <f t="shared" ref="C270:H270" si="244">SUM(C259:C261)</f>
        <v>98.775510204081627</v>
      </c>
      <c r="D270" s="1">
        <f t="shared" si="244"/>
        <v>98.775510204081627</v>
      </c>
      <c r="E270" s="1">
        <f t="shared" si="244"/>
        <v>98.775510204081627</v>
      </c>
      <c r="F270" s="1">
        <f t="shared" si="244"/>
        <v>98.775510204081627</v>
      </c>
      <c r="G270" s="1">
        <f t="shared" si="244"/>
        <v>98.775510204081627</v>
      </c>
      <c r="H270" s="1">
        <f t="shared" si="244"/>
        <v>98.775510204081627</v>
      </c>
    </row>
    <row r="271" spans="1:9" x14ac:dyDescent="0.3">
      <c r="A271" s="1" t="s">
        <v>105</v>
      </c>
      <c r="B271" s="1">
        <f>B263</f>
        <v>0</v>
      </c>
      <c r="C271" s="1">
        <f>C263</f>
        <v>0</v>
      </c>
      <c r="D271" s="1">
        <f t="shared" ref="D271:H271" si="245">D263</f>
        <v>0</v>
      </c>
      <c r="E271" s="1">
        <f t="shared" si="245"/>
        <v>0</v>
      </c>
      <c r="F271" s="1">
        <f t="shared" si="245"/>
        <v>0</v>
      </c>
      <c r="G271" s="1">
        <f t="shared" si="245"/>
        <v>0</v>
      </c>
      <c r="H271" s="1">
        <f t="shared" si="245"/>
        <v>0</v>
      </c>
      <c r="I271" s="9">
        <f t="shared" ref="I271:I273" si="246">AVERAGE(B271:H271)</f>
        <v>0</v>
      </c>
    </row>
    <row r="272" spans="1:9" x14ac:dyDescent="0.3">
      <c r="A272" s="1" t="s">
        <v>134</v>
      </c>
      <c r="B272" s="1">
        <f>B264</f>
        <v>0</v>
      </c>
      <c r="C272" s="1">
        <f t="shared" ref="C272:H272" si="247">C264</f>
        <v>0</v>
      </c>
      <c r="D272" s="1">
        <f t="shared" si="247"/>
        <v>0</v>
      </c>
      <c r="E272" s="1">
        <f t="shared" si="247"/>
        <v>0</v>
      </c>
      <c r="F272" s="1">
        <f t="shared" si="247"/>
        <v>0</v>
      </c>
      <c r="G272" s="1">
        <f t="shared" si="247"/>
        <v>0</v>
      </c>
      <c r="H272" s="1">
        <f t="shared" si="247"/>
        <v>0</v>
      </c>
      <c r="I272" s="9">
        <f t="shared" si="246"/>
        <v>0</v>
      </c>
    </row>
    <row r="273" spans="1:9" x14ac:dyDescent="0.3">
      <c r="A273" s="1" t="s">
        <v>135</v>
      </c>
      <c r="B273" s="1">
        <f t="shared" ref="B273:H273" si="248">SUM(B265:B268)</f>
        <v>1.2244897959183674</v>
      </c>
      <c r="C273" s="1">
        <f t="shared" si="248"/>
        <v>1.2244897959183674</v>
      </c>
      <c r="D273" s="1">
        <f t="shared" si="248"/>
        <v>1.2244897959183674</v>
      </c>
      <c r="E273" s="1">
        <f t="shared" si="248"/>
        <v>1.2244897959183674</v>
      </c>
      <c r="F273" s="1">
        <f t="shared" si="248"/>
        <v>1.2244897959183674</v>
      </c>
      <c r="G273" s="1">
        <f t="shared" si="248"/>
        <v>1.2244897959183674</v>
      </c>
      <c r="H273" s="1">
        <f t="shared" si="248"/>
        <v>1.2244897959183674</v>
      </c>
      <c r="I273" s="9">
        <f t="shared" si="246"/>
        <v>1.2244897959183676</v>
      </c>
    </row>
    <row r="274" spans="1:9" x14ac:dyDescent="0.3">
      <c r="A274" s="1" t="s">
        <v>137</v>
      </c>
      <c r="B274" s="1">
        <f>SUM(B271:B273)</f>
        <v>1.2244897959183674</v>
      </c>
      <c r="C274" s="1">
        <f t="shared" ref="C274" si="249">SUM(C271:C273)</f>
        <v>1.2244897959183674</v>
      </c>
      <c r="D274" s="1">
        <f t="shared" ref="D274" si="250">SUM(D271:D273)</f>
        <v>1.2244897959183674</v>
      </c>
      <c r="E274" s="1">
        <f t="shared" ref="E274" si="251">SUM(E271:E273)</f>
        <v>1.2244897959183674</v>
      </c>
      <c r="F274" s="1">
        <f t="shared" ref="F274" si="252">SUM(F271:F273)</f>
        <v>1.2244897959183674</v>
      </c>
      <c r="G274" s="1">
        <f t="shared" ref="G274" si="253">SUM(G271:G273)</f>
        <v>1.2244897959183674</v>
      </c>
      <c r="H274" s="1">
        <f t="shared" ref="H274" si="254">SUM(H271:H273)</f>
        <v>1.2244897959183674</v>
      </c>
      <c r="I274" s="9">
        <f>AVERAGE(B274:H274)</f>
        <v>1.2244897959183676</v>
      </c>
    </row>
  </sheetData>
  <mergeCells count="1">
    <mergeCell ref="C3:L3"/>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577D07FCA7654EB7AE1F53922D9D60" ma:contentTypeVersion="9" ma:contentTypeDescription="Create a new document." ma:contentTypeScope="" ma:versionID="de36b38f96ea0da8a9658d0e3de30310">
  <xsd:schema xmlns:xsd="http://www.w3.org/2001/XMLSchema" xmlns:xs="http://www.w3.org/2001/XMLSchema" xmlns:p="http://schemas.microsoft.com/office/2006/metadata/properties" xmlns:ns3="c931df16-ee28-488e-a578-6ae14e4ffbd4" xmlns:ns4="eb441a5a-5320-49ef-8664-1dbc71ff2635" targetNamespace="http://schemas.microsoft.com/office/2006/metadata/properties" ma:root="true" ma:fieldsID="52856950a249ff7459ef536f53756d8a" ns3:_="" ns4:_="">
    <xsd:import namespace="c931df16-ee28-488e-a578-6ae14e4ffbd4"/>
    <xsd:import namespace="eb441a5a-5320-49ef-8664-1dbc71ff263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31df16-ee28-488e-a578-6ae14e4ffb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441a5a-5320-49ef-8664-1dbc71ff26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62773C-C590-4B9D-9862-78124D3F645B}">
  <ds:schemaRefs>
    <ds:schemaRef ds:uri="http://schemas.microsoft.com/sharepoint/v3/contenttype/forms"/>
  </ds:schemaRefs>
</ds:datastoreItem>
</file>

<file path=customXml/itemProps2.xml><?xml version="1.0" encoding="utf-8"?>
<ds:datastoreItem xmlns:ds="http://schemas.openxmlformats.org/officeDocument/2006/customXml" ds:itemID="{B110A8E2-0ACB-4433-86D9-F5F1FB143967}">
  <ds:schemaRefs>
    <ds:schemaRef ds:uri="eb441a5a-5320-49ef-8664-1dbc71ff2635"/>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c931df16-ee28-488e-a578-6ae14e4ffbd4"/>
    <ds:schemaRef ds:uri="http://purl.org/dc/terms/"/>
    <ds:schemaRef ds:uri="http://purl.org/dc/elements/1.1/"/>
  </ds:schemaRefs>
</ds:datastoreItem>
</file>

<file path=customXml/itemProps3.xml><?xml version="1.0" encoding="utf-8"?>
<ds:datastoreItem xmlns:ds="http://schemas.openxmlformats.org/officeDocument/2006/customXml" ds:itemID="{DBC83133-90A7-4D17-B24C-59E4A42B5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31df16-ee28-488e-a578-6ae14e4ffbd4"/>
    <ds:schemaRef ds:uri="eb441a5a-5320-49ef-8664-1dbc71ff26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King</dc:creator>
  <cp:lastModifiedBy>Tim King</cp:lastModifiedBy>
  <dcterms:created xsi:type="dcterms:W3CDTF">2021-10-01T06:48:14Z</dcterms:created>
  <dcterms:modified xsi:type="dcterms:W3CDTF">2021-10-26T06:28:32Z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0x01010041577D07FCA7654EB7AE1F53922D9D60</vt:lpwstr>
  </property>
</Properties>
</file>