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useful\PDPTW\SOTA\"/>
    </mc:Choice>
  </mc:AlternateContent>
  <xr:revisionPtr revIDLastSave="0" documentId="13_ncr:1_{A5B33252-EC18-441B-B950-9327722A504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7" i="1" l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8" i="1" s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8" i="1" s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28" i="1" s="1"/>
  <c r="O4" i="1"/>
  <c r="O3" i="1"/>
  <c r="H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G30" i="1"/>
  <c r="F30" i="1"/>
  <c r="AC29" i="1"/>
  <c r="AB29" i="1"/>
  <c r="AA29" i="1"/>
  <c r="Z29" i="1"/>
  <c r="Y29" i="1"/>
  <c r="AC28" i="1"/>
  <c r="AB28" i="1"/>
  <c r="AA28" i="1"/>
  <c r="Z28" i="1"/>
  <c r="Y28" i="1"/>
  <c r="N29" i="1"/>
  <c r="M29" i="1"/>
  <c r="L29" i="1"/>
  <c r="K29" i="1"/>
  <c r="J29" i="1"/>
  <c r="N28" i="1"/>
  <c r="M28" i="1"/>
  <c r="L28" i="1"/>
  <c r="K28" i="1"/>
  <c r="J28" i="1"/>
  <c r="U29" i="1"/>
  <c r="T29" i="1"/>
  <c r="S29" i="1"/>
  <c r="R29" i="1"/>
  <c r="Q29" i="1"/>
  <c r="U28" i="1"/>
  <c r="T28" i="1"/>
  <c r="S28" i="1"/>
  <c r="R28" i="1"/>
  <c r="Q28" i="1"/>
  <c r="G29" i="1"/>
  <c r="F29" i="1"/>
  <c r="E29" i="1"/>
  <c r="D29" i="1"/>
  <c r="C29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<sst xmlns="http://schemas.openxmlformats.org/spreadsheetml/2006/main" count="161" uniqueCount="46">
  <si>
    <t xml:space="preserve"> Inst   </t>
  </si>
  <si>
    <t xml:space="preserve">  Obj     </t>
  </si>
  <si>
    <t xml:space="preserve"> #.Truck </t>
  </si>
  <si>
    <t xml:space="preserve"> CPU (min) </t>
  </si>
  <si>
    <t xml:space="preserve"> Gap to BKS </t>
  </si>
  <si>
    <t xml:space="preserve"> BKS #. Trucks </t>
  </si>
  <si>
    <t xml:space="preserve"> :----: </t>
  </si>
  <si>
    <t xml:space="preserve"> :------: </t>
  </si>
  <si>
    <t xml:space="preserve"> :-----: </t>
  </si>
  <si>
    <t xml:space="preserve"> :-------: </t>
  </si>
  <si>
    <t xml:space="preserve"> :--------: </t>
  </si>
  <si>
    <t xml:space="preserve"> :-----------: </t>
  </si>
  <si>
    <t xml:space="preserve"> bar-n100-1 </t>
  </si>
  <si>
    <t xml:space="preserve"> bar-n100-2 </t>
  </si>
  <si>
    <t xml:space="preserve"> bar-n100-3 </t>
  </si>
  <si>
    <t xml:space="preserve"> bar-n100-4 </t>
  </si>
  <si>
    <t xml:space="preserve"> bar-n100-5 </t>
  </si>
  <si>
    <t xml:space="preserve"> bar-n100-6 </t>
  </si>
  <si>
    <t xml:space="preserve"> ber-n100-1 </t>
  </si>
  <si>
    <t xml:space="preserve"> ber-n100-2 </t>
  </si>
  <si>
    <t xml:space="preserve"> ber-n100-3 </t>
  </si>
  <si>
    <t xml:space="preserve"> ber-n100-4 </t>
  </si>
  <si>
    <t xml:space="preserve"> ber-n100-5 </t>
  </si>
  <si>
    <t xml:space="preserve"> ber-n100-6 </t>
  </si>
  <si>
    <t xml:space="preserve"> ber-n100-7 </t>
  </si>
  <si>
    <t xml:space="preserve"> nyc-n100-1 </t>
  </si>
  <si>
    <t xml:space="preserve"> nyc-n100-2 </t>
  </si>
  <si>
    <t xml:space="preserve"> nyc-n100-3 </t>
  </si>
  <si>
    <t xml:space="preserve"> nyc-n100-4 </t>
  </si>
  <si>
    <t xml:space="preserve"> nyc-n100-5 </t>
  </si>
  <si>
    <t xml:space="preserve"> poa-n100-1 </t>
  </si>
  <si>
    <t xml:space="preserve"> poa-n100-2 </t>
  </si>
  <si>
    <t xml:space="preserve"> poa-n100-3 </t>
  </si>
  <si>
    <t xml:space="preserve"> poa-n100-4 </t>
  </si>
  <si>
    <t xml:space="preserve"> poa-n100-5 </t>
  </si>
  <si>
    <t xml:space="preserve"> poa-n100-6 </t>
  </si>
  <si>
    <t xml:space="preserve"> poa-n100-7 </t>
  </si>
  <si>
    <t>SISRs</t>
    <phoneticPr fontId="1" type="noConversion"/>
  </si>
  <si>
    <t>Cost</t>
    <phoneticPr fontId="1" type="noConversion"/>
  </si>
  <si>
    <t>Vehicles</t>
    <phoneticPr fontId="1" type="noConversion"/>
  </si>
  <si>
    <t>gap_c</t>
    <phoneticPr fontId="1" type="noConversion"/>
  </si>
  <si>
    <t>gap_v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</si>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</sst>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B1" workbookViewId="0">
      <selection activeCell="O38" sqref="O38"/>
    </sheetView>
  </sheetViews>
  <sheetFormatPr defaultRowHeight="13.8" x14ac:dyDescent="0.25"/>
  <sheetData>
    <row r="1" spans="1:30" x14ac:dyDescent="0.25">
      <c r="A1">
        <v>0.01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0.03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>
        <v>0.05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W1">
        <v>0.1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</row>
    <row r="2" spans="1:30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</row>
    <row r="3" spans="1:30" x14ac:dyDescent="0.25">
      <c r="B3" t="s">
        <v>12</v>
      </c>
      <c r="C3">
        <v>764</v>
      </c>
      <c r="D3">
        <v>6</v>
      </c>
      <c r="E3">
        <v>13.13</v>
      </c>
      <c r="F3">
        <v>4.2300000000000004</v>
      </c>
      <c r="G3">
        <v>6</v>
      </c>
      <c r="H3">
        <f>(D3-G3)/G3</f>
        <v>0</v>
      </c>
      <c r="I3" t="s">
        <v>12</v>
      </c>
      <c r="J3">
        <v>757</v>
      </c>
      <c r="K3">
        <v>6</v>
      </c>
      <c r="L3">
        <v>23.35</v>
      </c>
      <c r="M3">
        <v>3.27</v>
      </c>
      <c r="N3">
        <v>6</v>
      </c>
      <c r="O3">
        <f>(K3-N3)/N3</f>
        <v>0</v>
      </c>
      <c r="P3" t="s">
        <v>12</v>
      </c>
      <c r="Q3">
        <v>756</v>
      </c>
      <c r="R3">
        <v>6</v>
      </c>
      <c r="S3">
        <v>19.79</v>
      </c>
      <c r="T3">
        <v>3.14</v>
      </c>
      <c r="U3">
        <v>6</v>
      </c>
      <c r="V3">
        <f>(R3-U3)/U3</f>
        <v>0</v>
      </c>
      <c r="X3" t="s">
        <v>12</v>
      </c>
      <c r="Y3">
        <v>748</v>
      </c>
      <c r="Z3">
        <v>6</v>
      </c>
      <c r="AA3">
        <v>19.8</v>
      </c>
      <c r="AB3">
        <v>2.0499999999999998</v>
      </c>
      <c r="AC3">
        <v>6</v>
      </c>
      <c r="AD3">
        <f>(Z3-AC3)/AC3</f>
        <v>0</v>
      </c>
    </row>
    <row r="4" spans="1:30" x14ac:dyDescent="0.25">
      <c r="B4" t="s">
        <v>13</v>
      </c>
      <c r="C4">
        <v>588</v>
      </c>
      <c r="D4">
        <v>5</v>
      </c>
      <c r="E4">
        <v>10.35</v>
      </c>
      <c r="F4">
        <v>6.14</v>
      </c>
      <c r="G4">
        <v>5</v>
      </c>
      <c r="H4">
        <f t="shared" ref="H4:H30" si="0">(D4-G4)/G4</f>
        <v>0</v>
      </c>
      <c r="I4" t="s">
        <v>13</v>
      </c>
      <c r="J4">
        <v>583</v>
      </c>
      <c r="K4">
        <v>5</v>
      </c>
      <c r="L4">
        <v>19.53</v>
      </c>
      <c r="M4">
        <v>5.24</v>
      </c>
      <c r="N4">
        <v>5</v>
      </c>
      <c r="O4">
        <f t="shared" ref="O4:O27" si="1">(K4-N4)/N4</f>
        <v>0</v>
      </c>
      <c r="P4" t="s">
        <v>13</v>
      </c>
      <c r="Q4">
        <v>589</v>
      </c>
      <c r="R4">
        <v>5</v>
      </c>
      <c r="S4">
        <v>16.510000000000002</v>
      </c>
      <c r="T4">
        <v>6.32</v>
      </c>
      <c r="U4">
        <v>5</v>
      </c>
      <c r="V4">
        <f t="shared" ref="V4:V27" si="2">(R4-U4)/U4</f>
        <v>0</v>
      </c>
      <c r="X4" t="s">
        <v>13</v>
      </c>
      <c r="Y4">
        <v>582</v>
      </c>
      <c r="Z4">
        <v>5</v>
      </c>
      <c r="AA4">
        <v>17.47</v>
      </c>
      <c r="AB4">
        <v>5.05</v>
      </c>
      <c r="AC4">
        <v>5</v>
      </c>
      <c r="AD4">
        <f t="shared" ref="AD4:AD27" si="3">(Z4-AC4)/AC4</f>
        <v>0</v>
      </c>
    </row>
    <row r="5" spans="1:30" x14ac:dyDescent="0.25">
      <c r="B5" t="s">
        <v>14</v>
      </c>
      <c r="C5">
        <v>770</v>
      </c>
      <c r="D5">
        <v>6</v>
      </c>
      <c r="E5">
        <v>11.5</v>
      </c>
      <c r="F5">
        <v>3.22</v>
      </c>
      <c r="G5">
        <v>6</v>
      </c>
      <c r="H5">
        <f t="shared" si="0"/>
        <v>0</v>
      </c>
      <c r="I5" t="s">
        <v>14</v>
      </c>
      <c r="J5">
        <v>755</v>
      </c>
      <c r="K5">
        <v>6</v>
      </c>
      <c r="L5">
        <v>10.8</v>
      </c>
      <c r="M5">
        <v>1.21</v>
      </c>
      <c r="N5">
        <v>6</v>
      </c>
      <c r="O5">
        <f t="shared" si="1"/>
        <v>0</v>
      </c>
      <c r="P5" t="s">
        <v>14</v>
      </c>
      <c r="Q5">
        <v>750</v>
      </c>
      <c r="R5">
        <v>6</v>
      </c>
      <c r="S5">
        <v>11.03</v>
      </c>
      <c r="T5">
        <v>0.54</v>
      </c>
      <c r="U5">
        <v>6</v>
      </c>
      <c r="V5">
        <f t="shared" si="2"/>
        <v>0</v>
      </c>
      <c r="X5" t="s">
        <v>14</v>
      </c>
      <c r="Y5">
        <v>756</v>
      </c>
      <c r="Z5">
        <v>6</v>
      </c>
      <c r="AA5">
        <v>19.96</v>
      </c>
      <c r="AB5">
        <v>1.34</v>
      </c>
      <c r="AC5">
        <v>6</v>
      </c>
      <c r="AD5">
        <f t="shared" si="3"/>
        <v>0</v>
      </c>
    </row>
    <row r="6" spans="1:30" x14ac:dyDescent="0.25">
      <c r="B6" t="s">
        <v>15</v>
      </c>
      <c r="C6">
        <v>1162</v>
      </c>
      <c r="D6">
        <v>14</v>
      </c>
      <c r="E6">
        <v>20.03</v>
      </c>
      <c r="F6">
        <v>0.69</v>
      </c>
      <c r="G6">
        <v>12</v>
      </c>
      <c r="H6">
        <f t="shared" si="0"/>
        <v>0.16666666666666666</v>
      </c>
      <c r="I6" t="s">
        <v>15</v>
      </c>
      <c r="J6">
        <v>1160</v>
      </c>
      <c r="K6">
        <v>14</v>
      </c>
      <c r="L6">
        <v>26.52</v>
      </c>
      <c r="M6">
        <v>0.52</v>
      </c>
      <c r="N6">
        <v>12</v>
      </c>
      <c r="O6">
        <f t="shared" si="1"/>
        <v>0.16666666666666666</v>
      </c>
      <c r="P6" t="s">
        <v>15</v>
      </c>
      <c r="Q6">
        <v>1190</v>
      </c>
      <c r="R6">
        <v>14</v>
      </c>
      <c r="S6">
        <v>16.489999999999998</v>
      </c>
      <c r="T6">
        <v>3.12</v>
      </c>
      <c r="U6">
        <v>12</v>
      </c>
      <c r="V6">
        <f t="shared" si="2"/>
        <v>0.16666666666666666</v>
      </c>
      <c r="X6" t="s">
        <v>15</v>
      </c>
      <c r="Y6">
        <v>1194</v>
      </c>
      <c r="Z6">
        <v>13</v>
      </c>
      <c r="AA6">
        <v>33.32</v>
      </c>
      <c r="AB6">
        <v>3.47</v>
      </c>
      <c r="AC6">
        <v>12</v>
      </c>
      <c r="AD6">
        <f t="shared" si="3"/>
        <v>8.3333333333333329E-2</v>
      </c>
    </row>
    <row r="7" spans="1:30" x14ac:dyDescent="0.25">
      <c r="B7" t="s">
        <v>16</v>
      </c>
      <c r="C7">
        <v>863</v>
      </c>
      <c r="D7">
        <v>6</v>
      </c>
      <c r="E7">
        <v>11.21</v>
      </c>
      <c r="F7">
        <v>2.98</v>
      </c>
      <c r="G7">
        <v>6</v>
      </c>
      <c r="H7">
        <f t="shared" si="0"/>
        <v>0</v>
      </c>
      <c r="I7" t="s">
        <v>16</v>
      </c>
      <c r="J7">
        <v>882</v>
      </c>
      <c r="K7">
        <v>6</v>
      </c>
      <c r="L7">
        <v>12.72</v>
      </c>
      <c r="M7">
        <v>5.25</v>
      </c>
      <c r="N7">
        <v>6</v>
      </c>
      <c r="O7">
        <f t="shared" si="1"/>
        <v>0</v>
      </c>
      <c r="P7" t="s">
        <v>16</v>
      </c>
      <c r="Q7">
        <v>885</v>
      </c>
      <c r="R7">
        <v>6</v>
      </c>
      <c r="S7">
        <v>9.34</v>
      </c>
      <c r="T7">
        <v>5.61</v>
      </c>
      <c r="U7">
        <v>6</v>
      </c>
      <c r="V7">
        <f t="shared" si="2"/>
        <v>0</v>
      </c>
      <c r="X7" t="s">
        <v>16</v>
      </c>
      <c r="Y7">
        <v>908</v>
      </c>
      <c r="Z7">
        <v>6</v>
      </c>
      <c r="AA7">
        <v>19.2</v>
      </c>
      <c r="AB7">
        <v>8.35</v>
      </c>
      <c r="AC7">
        <v>6</v>
      </c>
      <c r="AD7">
        <f t="shared" si="3"/>
        <v>0</v>
      </c>
    </row>
    <row r="8" spans="1:30" x14ac:dyDescent="0.25">
      <c r="B8" t="s">
        <v>17</v>
      </c>
      <c r="C8">
        <v>801</v>
      </c>
      <c r="D8">
        <v>4</v>
      </c>
      <c r="E8">
        <v>9.39</v>
      </c>
      <c r="F8">
        <v>1.65</v>
      </c>
      <c r="G8">
        <v>3</v>
      </c>
      <c r="H8">
        <f t="shared" si="0"/>
        <v>0.33333333333333331</v>
      </c>
      <c r="I8" t="s">
        <v>17</v>
      </c>
      <c r="J8">
        <v>777</v>
      </c>
      <c r="K8">
        <v>4</v>
      </c>
      <c r="L8">
        <v>8.6300000000000008</v>
      </c>
      <c r="M8">
        <v>-1.4</v>
      </c>
      <c r="N8">
        <v>3</v>
      </c>
      <c r="O8">
        <f t="shared" si="1"/>
        <v>0.33333333333333331</v>
      </c>
      <c r="P8" t="s">
        <v>17</v>
      </c>
      <c r="Q8">
        <v>773</v>
      </c>
      <c r="R8">
        <v>4</v>
      </c>
      <c r="S8">
        <v>12.14</v>
      </c>
      <c r="T8">
        <v>-1.9</v>
      </c>
      <c r="U8">
        <v>3</v>
      </c>
      <c r="V8">
        <f t="shared" si="2"/>
        <v>0.33333333333333331</v>
      </c>
      <c r="X8" t="s">
        <v>17</v>
      </c>
      <c r="Y8">
        <v>798</v>
      </c>
      <c r="Z8">
        <v>4</v>
      </c>
      <c r="AA8">
        <v>15.68</v>
      </c>
      <c r="AB8">
        <v>1.27</v>
      </c>
      <c r="AC8">
        <v>3</v>
      </c>
      <c r="AD8">
        <f t="shared" si="3"/>
        <v>0.33333333333333331</v>
      </c>
    </row>
    <row r="9" spans="1:30" x14ac:dyDescent="0.25">
      <c r="B9" t="s">
        <v>18</v>
      </c>
      <c r="C9">
        <v>1913</v>
      </c>
      <c r="D9">
        <v>14</v>
      </c>
      <c r="E9">
        <v>19.77</v>
      </c>
      <c r="F9">
        <v>3.02</v>
      </c>
      <c r="G9">
        <v>13</v>
      </c>
      <c r="H9">
        <f t="shared" si="0"/>
        <v>7.6923076923076927E-2</v>
      </c>
      <c r="I9" t="s">
        <v>18</v>
      </c>
      <c r="J9">
        <v>1884</v>
      </c>
      <c r="K9">
        <v>14</v>
      </c>
      <c r="L9">
        <v>20.88</v>
      </c>
      <c r="M9">
        <v>1.45</v>
      </c>
      <c r="N9">
        <v>13</v>
      </c>
      <c r="O9">
        <f t="shared" si="1"/>
        <v>7.6923076923076927E-2</v>
      </c>
      <c r="P9" t="s">
        <v>18</v>
      </c>
      <c r="Q9">
        <v>1884</v>
      </c>
      <c r="R9">
        <v>15</v>
      </c>
      <c r="S9">
        <v>20.53</v>
      </c>
      <c r="T9">
        <v>1.45</v>
      </c>
      <c r="U9">
        <v>13</v>
      </c>
      <c r="V9">
        <f t="shared" si="2"/>
        <v>0.15384615384615385</v>
      </c>
      <c r="X9" t="s">
        <v>18</v>
      </c>
      <c r="Y9">
        <v>1888</v>
      </c>
      <c r="Z9">
        <v>14</v>
      </c>
      <c r="AA9">
        <v>34.9</v>
      </c>
      <c r="AB9">
        <v>1.67</v>
      </c>
      <c r="AC9">
        <v>13</v>
      </c>
      <c r="AD9">
        <f t="shared" si="3"/>
        <v>7.6923076923076927E-2</v>
      </c>
    </row>
    <row r="10" spans="1:30" x14ac:dyDescent="0.25">
      <c r="B10" t="s">
        <v>19</v>
      </c>
      <c r="C10">
        <v>1545</v>
      </c>
      <c r="D10">
        <v>7</v>
      </c>
      <c r="E10">
        <v>11.91</v>
      </c>
      <c r="F10">
        <v>3.62</v>
      </c>
      <c r="G10">
        <v>6</v>
      </c>
      <c r="H10">
        <f t="shared" si="0"/>
        <v>0.16666666666666666</v>
      </c>
      <c r="I10" t="s">
        <v>19</v>
      </c>
      <c r="J10">
        <v>1557</v>
      </c>
      <c r="K10">
        <v>7</v>
      </c>
      <c r="L10">
        <v>10.6</v>
      </c>
      <c r="M10">
        <v>4.43</v>
      </c>
      <c r="N10">
        <v>6</v>
      </c>
      <c r="O10">
        <f t="shared" si="1"/>
        <v>0.16666666666666666</v>
      </c>
      <c r="P10" t="s">
        <v>19</v>
      </c>
      <c r="Q10">
        <v>1554</v>
      </c>
      <c r="R10">
        <v>7</v>
      </c>
      <c r="S10">
        <v>12.32</v>
      </c>
      <c r="T10">
        <v>4.22</v>
      </c>
      <c r="U10">
        <v>6</v>
      </c>
      <c r="V10">
        <f t="shared" si="2"/>
        <v>0.16666666666666666</v>
      </c>
      <c r="X10" t="s">
        <v>19</v>
      </c>
      <c r="Y10">
        <v>1549</v>
      </c>
      <c r="Z10">
        <v>7</v>
      </c>
      <c r="AA10">
        <v>21.5</v>
      </c>
      <c r="AB10">
        <v>3.89</v>
      </c>
      <c r="AC10">
        <v>6</v>
      </c>
      <c r="AD10">
        <f t="shared" si="3"/>
        <v>0.16666666666666666</v>
      </c>
    </row>
    <row r="11" spans="1:30" x14ac:dyDescent="0.25">
      <c r="B11" t="s">
        <v>20</v>
      </c>
      <c r="C11">
        <v>714</v>
      </c>
      <c r="D11">
        <v>3</v>
      </c>
      <c r="E11">
        <v>6.87</v>
      </c>
      <c r="F11">
        <v>0.14000000000000001</v>
      </c>
      <c r="G11">
        <v>3</v>
      </c>
      <c r="H11">
        <f t="shared" si="0"/>
        <v>0</v>
      </c>
      <c r="I11" t="s">
        <v>20</v>
      </c>
      <c r="J11">
        <v>731</v>
      </c>
      <c r="K11">
        <v>3</v>
      </c>
      <c r="L11">
        <v>5.52</v>
      </c>
      <c r="M11">
        <v>2.52</v>
      </c>
      <c r="N11">
        <v>3</v>
      </c>
      <c r="O11">
        <f t="shared" si="1"/>
        <v>0</v>
      </c>
      <c r="P11" t="s">
        <v>20</v>
      </c>
      <c r="Q11">
        <v>723</v>
      </c>
      <c r="R11">
        <v>3</v>
      </c>
      <c r="S11">
        <v>6.43</v>
      </c>
      <c r="T11">
        <v>1.4</v>
      </c>
      <c r="U11">
        <v>3</v>
      </c>
      <c r="V11">
        <f t="shared" si="2"/>
        <v>0</v>
      </c>
      <c r="X11" t="s">
        <v>20</v>
      </c>
      <c r="Y11">
        <v>723</v>
      </c>
      <c r="Z11">
        <v>3</v>
      </c>
      <c r="AA11">
        <v>10.86</v>
      </c>
      <c r="AB11">
        <v>1.4</v>
      </c>
      <c r="AC11">
        <v>3</v>
      </c>
      <c r="AD11">
        <f t="shared" si="3"/>
        <v>0</v>
      </c>
    </row>
    <row r="12" spans="1:30" x14ac:dyDescent="0.25">
      <c r="B12" t="s">
        <v>21</v>
      </c>
      <c r="C12">
        <v>494</v>
      </c>
      <c r="D12">
        <v>3</v>
      </c>
      <c r="E12">
        <v>6.91</v>
      </c>
      <c r="F12">
        <v>0</v>
      </c>
      <c r="G12">
        <v>3</v>
      </c>
      <c r="H12">
        <f t="shared" si="0"/>
        <v>0</v>
      </c>
      <c r="I12" t="s">
        <v>21</v>
      </c>
      <c r="J12">
        <v>496</v>
      </c>
      <c r="K12">
        <v>3</v>
      </c>
      <c r="L12">
        <v>6.58</v>
      </c>
      <c r="M12">
        <v>0.41</v>
      </c>
      <c r="N12">
        <v>3</v>
      </c>
      <c r="O12">
        <f t="shared" si="1"/>
        <v>0</v>
      </c>
      <c r="P12" t="s">
        <v>21</v>
      </c>
      <c r="Q12">
        <v>495</v>
      </c>
      <c r="R12">
        <v>3</v>
      </c>
      <c r="S12">
        <v>7.14</v>
      </c>
      <c r="T12">
        <v>0.2</v>
      </c>
      <c r="U12">
        <v>3</v>
      </c>
      <c r="V12">
        <f t="shared" si="2"/>
        <v>0</v>
      </c>
      <c r="X12" t="s">
        <v>21</v>
      </c>
      <c r="Y12">
        <v>497</v>
      </c>
      <c r="Z12">
        <v>3</v>
      </c>
      <c r="AA12">
        <v>13.46</v>
      </c>
      <c r="AB12">
        <v>0.61</v>
      </c>
      <c r="AC12">
        <v>3</v>
      </c>
      <c r="AD12">
        <f t="shared" si="3"/>
        <v>0</v>
      </c>
    </row>
    <row r="13" spans="1:30" x14ac:dyDescent="0.25">
      <c r="B13" t="s">
        <v>22</v>
      </c>
      <c r="C13">
        <v>959</v>
      </c>
      <c r="D13">
        <v>5</v>
      </c>
      <c r="E13">
        <v>8.81</v>
      </c>
      <c r="F13">
        <v>1.59</v>
      </c>
      <c r="G13">
        <v>5</v>
      </c>
      <c r="H13">
        <f t="shared" si="0"/>
        <v>0</v>
      </c>
      <c r="I13" t="s">
        <v>22</v>
      </c>
      <c r="J13">
        <v>955</v>
      </c>
      <c r="K13">
        <v>5</v>
      </c>
      <c r="L13">
        <v>8.66</v>
      </c>
      <c r="M13">
        <v>1.17</v>
      </c>
      <c r="N13">
        <v>5</v>
      </c>
      <c r="O13">
        <f t="shared" si="1"/>
        <v>0</v>
      </c>
      <c r="P13" t="s">
        <v>22</v>
      </c>
      <c r="Q13">
        <v>968</v>
      </c>
      <c r="R13">
        <v>5</v>
      </c>
      <c r="S13">
        <v>10.24</v>
      </c>
      <c r="T13">
        <v>2.54</v>
      </c>
      <c r="U13">
        <v>5</v>
      </c>
      <c r="V13">
        <f t="shared" si="2"/>
        <v>0</v>
      </c>
      <c r="X13" t="s">
        <v>22</v>
      </c>
      <c r="Y13">
        <v>953</v>
      </c>
      <c r="Z13">
        <v>5</v>
      </c>
      <c r="AA13">
        <v>17.350000000000001</v>
      </c>
      <c r="AB13">
        <v>0.95</v>
      </c>
      <c r="AC13">
        <v>5</v>
      </c>
      <c r="AD13">
        <f t="shared" si="3"/>
        <v>0</v>
      </c>
    </row>
    <row r="14" spans="1:30" x14ac:dyDescent="0.25">
      <c r="B14" t="s">
        <v>23</v>
      </c>
      <c r="C14">
        <v>2152</v>
      </c>
      <c r="D14">
        <v>15</v>
      </c>
      <c r="E14">
        <v>18.420000000000002</v>
      </c>
      <c r="F14">
        <v>0.23</v>
      </c>
      <c r="G14">
        <v>14</v>
      </c>
      <c r="H14">
        <f t="shared" si="0"/>
        <v>7.1428571428571425E-2</v>
      </c>
      <c r="I14" t="s">
        <v>23</v>
      </c>
      <c r="J14">
        <v>2077</v>
      </c>
      <c r="K14">
        <v>15</v>
      </c>
      <c r="L14">
        <v>18.14</v>
      </c>
      <c r="M14">
        <v>-3.26</v>
      </c>
      <c r="N14">
        <v>14</v>
      </c>
      <c r="O14">
        <f t="shared" si="1"/>
        <v>7.1428571428571425E-2</v>
      </c>
      <c r="P14" t="s">
        <v>23</v>
      </c>
      <c r="Q14">
        <v>2111</v>
      </c>
      <c r="R14">
        <v>15</v>
      </c>
      <c r="S14">
        <v>21.1</v>
      </c>
      <c r="T14">
        <v>-1.68</v>
      </c>
      <c r="U14">
        <v>14</v>
      </c>
      <c r="V14">
        <f t="shared" si="2"/>
        <v>7.1428571428571425E-2</v>
      </c>
      <c r="X14" t="s">
        <v>23</v>
      </c>
      <c r="Y14">
        <v>2154</v>
      </c>
      <c r="Z14">
        <v>15</v>
      </c>
      <c r="AA14">
        <v>36.840000000000003</v>
      </c>
      <c r="AB14">
        <v>0.33</v>
      </c>
      <c r="AC14">
        <v>14</v>
      </c>
      <c r="AD14">
        <f t="shared" si="3"/>
        <v>7.1428571428571425E-2</v>
      </c>
    </row>
    <row r="15" spans="1:30" x14ac:dyDescent="0.25">
      <c r="B15" t="s">
        <v>24</v>
      </c>
      <c r="C15">
        <v>1948</v>
      </c>
      <c r="D15">
        <v>7</v>
      </c>
      <c r="E15">
        <v>10.79</v>
      </c>
      <c r="F15">
        <v>0.67</v>
      </c>
      <c r="G15">
        <v>7</v>
      </c>
      <c r="H15">
        <f t="shared" si="0"/>
        <v>0</v>
      </c>
      <c r="I15" t="s">
        <v>24</v>
      </c>
      <c r="J15">
        <v>1926</v>
      </c>
      <c r="K15">
        <v>8</v>
      </c>
      <c r="L15">
        <v>11.19</v>
      </c>
      <c r="M15">
        <v>-0.47</v>
      </c>
      <c r="N15">
        <v>7</v>
      </c>
      <c r="O15">
        <f t="shared" si="1"/>
        <v>0.14285714285714285</v>
      </c>
      <c r="P15" t="s">
        <v>24</v>
      </c>
      <c r="Q15">
        <v>1905</v>
      </c>
      <c r="R15">
        <v>8</v>
      </c>
      <c r="S15">
        <v>13.55</v>
      </c>
      <c r="T15">
        <v>-1.55</v>
      </c>
      <c r="U15">
        <v>7</v>
      </c>
      <c r="V15">
        <f t="shared" si="2"/>
        <v>0.14285714285714285</v>
      </c>
      <c r="X15" t="s">
        <v>24</v>
      </c>
      <c r="Y15">
        <v>1976</v>
      </c>
      <c r="Z15">
        <v>8</v>
      </c>
      <c r="AA15">
        <v>23.05</v>
      </c>
      <c r="AB15">
        <v>2.12</v>
      </c>
      <c r="AC15">
        <v>7</v>
      </c>
      <c r="AD15">
        <f t="shared" si="3"/>
        <v>0.14285714285714285</v>
      </c>
    </row>
    <row r="16" spans="1:30" x14ac:dyDescent="0.25">
      <c r="B16" t="s">
        <v>25</v>
      </c>
      <c r="C16">
        <v>644</v>
      </c>
      <c r="D16">
        <v>6</v>
      </c>
      <c r="E16">
        <v>10.59</v>
      </c>
      <c r="F16">
        <v>1.58</v>
      </c>
      <c r="G16">
        <v>6</v>
      </c>
      <c r="H16">
        <f t="shared" si="0"/>
        <v>0</v>
      </c>
      <c r="I16" t="s">
        <v>25</v>
      </c>
      <c r="J16">
        <v>651</v>
      </c>
      <c r="K16">
        <v>6</v>
      </c>
      <c r="L16">
        <v>10.36</v>
      </c>
      <c r="M16">
        <v>2.68</v>
      </c>
      <c r="N16">
        <v>6</v>
      </c>
      <c r="O16">
        <f t="shared" si="1"/>
        <v>0</v>
      </c>
      <c r="P16" t="s">
        <v>25</v>
      </c>
      <c r="Q16">
        <v>646</v>
      </c>
      <c r="R16">
        <v>6</v>
      </c>
      <c r="S16">
        <v>12.63</v>
      </c>
      <c r="T16">
        <v>1.89</v>
      </c>
      <c r="U16">
        <v>6</v>
      </c>
      <c r="V16">
        <f t="shared" si="2"/>
        <v>0</v>
      </c>
      <c r="X16" t="s">
        <v>25</v>
      </c>
      <c r="Y16">
        <v>648</v>
      </c>
      <c r="Z16">
        <v>6</v>
      </c>
      <c r="AA16">
        <v>21</v>
      </c>
      <c r="AB16">
        <v>2.21</v>
      </c>
      <c r="AC16">
        <v>6</v>
      </c>
      <c r="AD16">
        <f t="shared" si="3"/>
        <v>0</v>
      </c>
    </row>
    <row r="17" spans="2:30" x14ac:dyDescent="0.25">
      <c r="B17" t="s">
        <v>26</v>
      </c>
      <c r="C17">
        <v>586</v>
      </c>
      <c r="D17">
        <v>4</v>
      </c>
      <c r="E17">
        <v>9.2100000000000009</v>
      </c>
      <c r="F17">
        <v>3.35</v>
      </c>
      <c r="G17">
        <v>4</v>
      </c>
      <c r="H17">
        <f t="shared" si="0"/>
        <v>0</v>
      </c>
      <c r="I17" t="s">
        <v>26</v>
      </c>
      <c r="J17">
        <v>575</v>
      </c>
      <c r="K17">
        <v>4</v>
      </c>
      <c r="L17">
        <v>9.09</v>
      </c>
      <c r="M17">
        <v>1.41</v>
      </c>
      <c r="N17">
        <v>4</v>
      </c>
      <c r="O17">
        <f t="shared" si="1"/>
        <v>0</v>
      </c>
      <c r="P17" t="s">
        <v>26</v>
      </c>
      <c r="Q17">
        <v>574</v>
      </c>
      <c r="R17">
        <v>4</v>
      </c>
      <c r="S17">
        <v>10.65</v>
      </c>
      <c r="T17">
        <v>1.24</v>
      </c>
      <c r="U17">
        <v>4</v>
      </c>
      <c r="V17">
        <f t="shared" si="2"/>
        <v>0</v>
      </c>
      <c r="X17" t="s">
        <v>26</v>
      </c>
      <c r="Y17">
        <v>572</v>
      </c>
      <c r="Z17">
        <v>4</v>
      </c>
      <c r="AA17">
        <v>17.73</v>
      </c>
      <c r="AB17">
        <v>0.88</v>
      </c>
      <c r="AC17">
        <v>4</v>
      </c>
      <c r="AD17">
        <f t="shared" si="3"/>
        <v>0</v>
      </c>
    </row>
    <row r="18" spans="2:30" x14ac:dyDescent="0.25">
      <c r="B18" t="s">
        <v>27</v>
      </c>
      <c r="C18">
        <v>461</v>
      </c>
      <c r="D18">
        <v>4</v>
      </c>
      <c r="E18">
        <v>9.31</v>
      </c>
      <c r="F18">
        <v>-6.3</v>
      </c>
      <c r="G18">
        <v>3</v>
      </c>
      <c r="H18">
        <f t="shared" si="0"/>
        <v>0.33333333333333331</v>
      </c>
      <c r="I18" t="s">
        <v>27</v>
      </c>
      <c r="J18">
        <v>462</v>
      </c>
      <c r="K18">
        <v>4</v>
      </c>
      <c r="L18">
        <v>9.18</v>
      </c>
      <c r="M18">
        <v>-6.1</v>
      </c>
      <c r="N18">
        <v>3</v>
      </c>
      <c r="O18">
        <f t="shared" si="1"/>
        <v>0.33333333333333331</v>
      </c>
      <c r="P18" t="s">
        <v>27</v>
      </c>
      <c r="Q18">
        <v>461</v>
      </c>
      <c r="R18">
        <v>4</v>
      </c>
      <c r="S18">
        <v>10.6</v>
      </c>
      <c r="T18">
        <v>-6.3</v>
      </c>
      <c r="U18">
        <v>3</v>
      </c>
      <c r="V18">
        <f t="shared" si="2"/>
        <v>0.33333333333333331</v>
      </c>
      <c r="X18" t="s">
        <v>27</v>
      </c>
      <c r="Y18">
        <v>486</v>
      </c>
      <c r="Z18">
        <v>4</v>
      </c>
      <c r="AA18">
        <v>18.62</v>
      </c>
      <c r="AB18">
        <v>-1.22</v>
      </c>
      <c r="AC18">
        <v>3</v>
      </c>
      <c r="AD18">
        <f t="shared" si="3"/>
        <v>0.33333333333333331</v>
      </c>
    </row>
    <row r="19" spans="2:30" x14ac:dyDescent="0.25">
      <c r="B19" t="s">
        <v>28</v>
      </c>
      <c r="C19">
        <v>558</v>
      </c>
      <c r="D19">
        <v>3</v>
      </c>
      <c r="E19">
        <v>8.57</v>
      </c>
      <c r="F19">
        <v>4.3</v>
      </c>
      <c r="G19">
        <v>2</v>
      </c>
      <c r="H19">
        <f t="shared" si="0"/>
        <v>0.5</v>
      </c>
      <c r="I19" t="s">
        <v>28</v>
      </c>
      <c r="J19">
        <v>554</v>
      </c>
      <c r="K19">
        <v>3</v>
      </c>
      <c r="L19">
        <v>8.43</v>
      </c>
      <c r="M19">
        <v>3.55</v>
      </c>
      <c r="N19">
        <v>2</v>
      </c>
      <c r="O19">
        <f t="shared" si="1"/>
        <v>0.5</v>
      </c>
      <c r="P19" t="s">
        <v>28</v>
      </c>
      <c r="Q19">
        <v>556</v>
      </c>
      <c r="R19">
        <v>3</v>
      </c>
      <c r="S19">
        <v>9.81</v>
      </c>
      <c r="T19">
        <v>3.92</v>
      </c>
      <c r="U19">
        <v>2</v>
      </c>
      <c r="V19">
        <f t="shared" si="2"/>
        <v>0.5</v>
      </c>
      <c r="X19" t="s">
        <v>28</v>
      </c>
      <c r="Y19">
        <v>555</v>
      </c>
      <c r="Z19">
        <v>3</v>
      </c>
      <c r="AA19">
        <v>16.690000000000001</v>
      </c>
      <c r="AB19">
        <v>3.74</v>
      </c>
      <c r="AC19">
        <v>2</v>
      </c>
      <c r="AD19">
        <f t="shared" si="3"/>
        <v>0.5</v>
      </c>
    </row>
    <row r="20" spans="2:30" x14ac:dyDescent="0.25">
      <c r="B20" t="s">
        <v>29</v>
      </c>
      <c r="C20">
        <v>653</v>
      </c>
      <c r="D20">
        <v>3</v>
      </c>
      <c r="E20">
        <v>9.1300000000000008</v>
      </c>
      <c r="F20">
        <v>-2.68</v>
      </c>
      <c r="G20">
        <v>2</v>
      </c>
      <c r="H20">
        <f t="shared" si="0"/>
        <v>0.5</v>
      </c>
      <c r="I20" t="s">
        <v>29</v>
      </c>
      <c r="J20">
        <v>660</v>
      </c>
      <c r="K20">
        <v>3</v>
      </c>
      <c r="L20">
        <v>8.9700000000000006</v>
      </c>
      <c r="M20">
        <v>-1.64</v>
      </c>
      <c r="N20">
        <v>2</v>
      </c>
      <c r="O20">
        <f t="shared" si="1"/>
        <v>0.5</v>
      </c>
      <c r="P20" t="s">
        <v>29</v>
      </c>
      <c r="Q20">
        <v>668</v>
      </c>
      <c r="R20">
        <v>3</v>
      </c>
      <c r="S20">
        <v>10.44</v>
      </c>
      <c r="T20">
        <v>-0.45</v>
      </c>
      <c r="U20">
        <v>2</v>
      </c>
      <c r="V20">
        <f t="shared" si="2"/>
        <v>0.5</v>
      </c>
      <c r="X20" t="s">
        <v>29</v>
      </c>
      <c r="Y20">
        <v>677</v>
      </c>
      <c r="Z20">
        <v>3</v>
      </c>
      <c r="AA20">
        <v>17.440000000000001</v>
      </c>
      <c r="AB20">
        <v>0.89</v>
      </c>
      <c r="AC20">
        <v>2</v>
      </c>
      <c r="AD20">
        <f t="shared" si="3"/>
        <v>0.5</v>
      </c>
    </row>
    <row r="21" spans="2:30" x14ac:dyDescent="0.25">
      <c r="B21" t="s">
        <v>30</v>
      </c>
      <c r="C21">
        <v>1605</v>
      </c>
      <c r="D21">
        <v>13</v>
      </c>
      <c r="E21">
        <v>16.28</v>
      </c>
      <c r="F21">
        <v>1.01</v>
      </c>
      <c r="G21">
        <v>12</v>
      </c>
      <c r="H21">
        <f t="shared" si="0"/>
        <v>8.3333333333333329E-2</v>
      </c>
      <c r="I21" t="s">
        <v>30</v>
      </c>
      <c r="J21">
        <v>1632</v>
      </c>
      <c r="K21">
        <v>13</v>
      </c>
      <c r="L21">
        <v>16</v>
      </c>
      <c r="M21">
        <v>2.71</v>
      </c>
      <c r="N21">
        <v>12</v>
      </c>
      <c r="O21">
        <f t="shared" si="1"/>
        <v>8.3333333333333329E-2</v>
      </c>
      <c r="P21" t="s">
        <v>30</v>
      </c>
      <c r="Q21">
        <v>1627</v>
      </c>
      <c r="R21">
        <v>13</v>
      </c>
      <c r="S21">
        <v>18.760000000000002</v>
      </c>
      <c r="T21">
        <v>2.39</v>
      </c>
      <c r="U21">
        <v>12</v>
      </c>
      <c r="V21">
        <f t="shared" si="2"/>
        <v>8.3333333333333329E-2</v>
      </c>
      <c r="X21" t="s">
        <v>30</v>
      </c>
      <c r="Y21">
        <v>1658</v>
      </c>
      <c r="Z21">
        <v>13</v>
      </c>
      <c r="AA21">
        <v>33.58</v>
      </c>
      <c r="AB21">
        <v>4.34</v>
      </c>
      <c r="AC21">
        <v>12</v>
      </c>
      <c r="AD21">
        <f t="shared" si="3"/>
        <v>8.3333333333333329E-2</v>
      </c>
    </row>
    <row r="22" spans="2:30" x14ac:dyDescent="0.25">
      <c r="B22" t="s">
        <v>31</v>
      </c>
      <c r="C22">
        <v>1599</v>
      </c>
      <c r="D22">
        <v>16</v>
      </c>
      <c r="E22">
        <v>19.079999999999998</v>
      </c>
      <c r="F22">
        <v>3.9</v>
      </c>
      <c r="G22">
        <v>15</v>
      </c>
      <c r="H22">
        <f t="shared" si="0"/>
        <v>6.6666666666666666E-2</v>
      </c>
      <c r="I22" t="s">
        <v>31</v>
      </c>
      <c r="J22">
        <v>1579</v>
      </c>
      <c r="K22">
        <v>16</v>
      </c>
      <c r="L22">
        <v>18.91</v>
      </c>
      <c r="M22">
        <v>2.6</v>
      </c>
      <c r="N22">
        <v>15</v>
      </c>
      <c r="O22">
        <f t="shared" si="1"/>
        <v>6.6666666666666666E-2</v>
      </c>
      <c r="P22" t="s">
        <v>31</v>
      </c>
      <c r="Q22">
        <v>1592</v>
      </c>
      <c r="R22">
        <v>16</v>
      </c>
      <c r="S22">
        <v>22.56</v>
      </c>
      <c r="T22">
        <v>3.44</v>
      </c>
      <c r="U22">
        <v>15</v>
      </c>
      <c r="V22">
        <f t="shared" si="2"/>
        <v>6.6666666666666666E-2</v>
      </c>
      <c r="X22" t="s">
        <v>31</v>
      </c>
      <c r="Y22">
        <v>1581</v>
      </c>
      <c r="Z22">
        <v>16</v>
      </c>
      <c r="AA22">
        <v>38.81</v>
      </c>
      <c r="AB22">
        <v>2.73</v>
      </c>
      <c r="AC22">
        <v>15</v>
      </c>
      <c r="AD22">
        <f t="shared" si="3"/>
        <v>6.6666666666666666E-2</v>
      </c>
    </row>
    <row r="23" spans="2:30" x14ac:dyDescent="0.25">
      <c r="B23" t="s">
        <v>32</v>
      </c>
      <c r="C23">
        <v>1285</v>
      </c>
      <c r="D23">
        <v>12</v>
      </c>
      <c r="E23">
        <v>15.89</v>
      </c>
      <c r="F23">
        <v>-1.23</v>
      </c>
      <c r="G23">
        <v>10</v>
      </c>
      <c r="H23">
        <f t="shared" si="0"/>
        <v>0.2</v>
      </c>
      <c r="I23" t="s">
        <v>32</v>
      </c>
      <c r="J23">
        <v>1275</v>
      </c>
      <c r="K23">
        <v>12</v>
      </c>
      <c r="L23">
        <v>15.42</v>
      </c>
      <c r="M23">
        <v>-2</v>
      </c>
      <c r="N23">
        <v>10</v>
      </c>
      <c r="O23">
        <f t="shared" si="1"/>
        <v>0.2</v>
      </c>
      <c r="P23" t="s">
        <v>32</v>
      </c>
      <c r="Q23">
        <v>1306</v>
      </c>
      <c r="R23">
        <v>12</v>
      </c>
      <c r="S23">
        <v>31.41</v>
      </c>
      <c r="T23">
        <v>0.38</v>
      </c>
      <c r="U23">
        <v>10</v>
      </c>
      <c r="V23">
        <f t="shared" si="2"/>
        <v>0.2</v>
      </c>
      <c r="X23" t="s">
        <v>32</v>
      </c>
      <c r="Y23">
        <v>1324</v>
      </c>
      <c r="Z23">
        <v>12</v>
      </c>
      <c r="AA23">
        <v>31.42</v>
      </c>
      <c r="AB23">
        <v>1.77</v>
      </c>
      <c r="AC23">
        <v>10</v>
      </c>
      <c r="AD23">
        <f t="shared" si="3"/>
        <v>0.2</v>
      </c>
    </row>
    <row r="24" spans="2:30" x14ac:dyDescent="0.25">
      <c r="B24" t="s">
        <v>33</v>
      </c>
      <c r="C24">
        <v>1544</v>
      </c>
      <c r="D24">
        <v>9</v>
      </c>
      <c r="E24">
        <v>12.55</v>
      </c>
      <c r="F24">
        <v>-7.43</v>
      </c>
      <c r="G24">
        <v>7</v>
      </c>
      <c r="H24">
        <f t="shared" si="0"/>
        <v>0.2857142857142857</v>
      </c>
      <c r="I24" t="s">
        <v>33</v>
      </c>
      <c r="J24">
        <v>1568</v>
      </c>
      <c r="K24">
        <v>9</v>
      </c>
      <c r="L24">
        <v>12.32</v>
      </c>
      <c r="M24">
        <v>-6</v>
      </c>
      <c r="N24">
        <v>7</v>
      </c>
      <c r="O24">
        <f t="shared" si="1"/>
        <v>0.2857142857142857</v>
      </c>
      <c r="P24" t="s">
        <v>33</v>
      </c>
      <c r="Q24">
        <v>1623</v>
      </c>
      <c r="R24">
        <v>9</v>
      </c>
      <c r="S24">
        <v>18.22</v>
      </c>
      <c r="T24">
        <v>-2.7</v>
      </c>
      <c r="U24">
        <v>7</v>
      </c>
      <c r="V24">
        <f t="shared" si="2"/>
        <v>0.2857142857142857</v>
      </c>
      <c r="X24" t="s">
        <v>33</v>
      </c>
      <c r="Y24">
        <v>1561</v>
      </c>
      <c r="Z24">
        <v>9</v>
      </c>
      <c r="AA24">
        <v>24.86</v>
      </c>
      <c r="AB24">
        <v>-6.42</v>
      </c>
      <c r="AC24">
        <v>7</v>
      </c>
      <c r="AD24">
        <f t="shared" si="3"/>
        <v>0.2857142857142857</v>
      </c>
    </row>
    <row r="25" spans="2:30" x14ac:dyDescent="0.25">
      <c r="B25" t="s">
        <v>34</v>
      </c>
      <c r="C25">
        <v>626</v>
      </c>
      <c r="D25">
        <v>6</v>
      </c>
      <c r="E25">
        <v>9.65</v>
      </c>
      <c r="F25">
        <v>0.32</v>
      </c>
      <c r="G25">
        <v>6</v>
      </c>
      <c r="H25">
        <f t="shared" si="0"/>
        <v>0</v>
      </c>
      <c r="I25" t="s">
        <v>34</v>
      </c>
      <c r="J25">
        <v>628</v>
      </c>
      <c r="K25">
        <v>6</v>
      </c>
      <c r="L25">
        <v>9.52</v>
      </c>
      <c r="M25">
        <v>0.64</v>
      </c>
      <c r="N25">
        <v>6</v>
      </c>
      <c r="O25">
        <f t="shared" si="1"/>
        <v>0</v>
      </c>
      <c r="P25" t="s">
        <v>34</v>
      </c>
      <c r="Q25">
        <v>645</v>
      </c>
      <c r="R25">
        <v>6</v>
      </c>
      <c r="S25">
        <v>16.48</v>
      </c>
      <c r="T25">
        <v>3.37</v>
      </c>
      <c r="U25">
        <v>6</v>
      </c>
      <c r="V25">
        <f t="shared" si="2"/>
        <v>0</v>
      </c>
      <c r="X25" t="s">
        <v>34</v>
      </c>
      <c r="Y25">
        <v>635</v>
      </c>
      <c r="Z25">
        <v>6</v>
      </c>
      <c r="AA25">
        <v>19.23</v>
      </c>
      <c r="AB25">
        <v>1.76</v>
      </c>
      <c r="AC25">
        <v>6</v>
      </c>
      <c r="AD25">
        <f t="shared" si="3"/>
        <v>0</v>
      </c>
    </row>
    <row r="26" spans="2:30" x14ac:dyDescent="0.25">
      <c r="B26" t="s">
        <v>35</v>
      </c>
      <c r="C26">
        <v>572</v>
      </c>
      <c r="D26">
        <v>3</v>
      </c>
      <c r="E26">
        <v>6.57</v>
      </c>
      <c r="F26">
        <v>1.78</v>
      </c>
      <c r="G26">
        <v>3</v>
      </c>
      <c r="H26">
        <f t="shared" si="0"/>
        <v>0</v>
      </c>
      <c r="I26" t="s">
        <v>35</v>
      </c>
      <c r="J26">
        <v>570</v>
      </c>
      <c r="K26">
        <v>3</v>
      </c>
      <c r="L26">
        <v>5.57</v>
      </c>
      <c r="M26">
        <v>1.42</v>
      </c>
      <c r="N26">
        <v>3</v>
      </c>
      <c r="O26">
        <f t="shared" si="1"/>
        <v>0</v>
      </c>
      <c r="P26" t="s">
        <v>35</v>
      </c>
      <c r="Q26">
        <v>575</v>
      </c>
      <c r="R26">
        <v>3</v>
      </c>
      <c r="S26">
        <v>9.3000000000000007</v>
      </c>
      <c r="T26">
        <v>2.31</v>
      </c>
      <c r="U26">
        <v>3</v>
      </c>
      <c r="V26">
        <f t="shared" si="2"/>
        <v>0</v>
      </c>
      <c r="X26" t="s">
        <v>35</v>
      </c>
      <c r="Y26">
        <v>578</v>
      </c>
      <c r="Z26">
        <v>3</v>
      </c>
      <c r="AA26">
        <v>8.36</v>
      </c>
      <c r="AB26">
        <v>2.85</v>
      </c>
      <c r="AC26">
        <v>3</v>
      </c>
      <c r="AD26">
        <f t="shared" si="3"/>
        <v>0</v>
      </c>
    </row>
    <row r="27" spans="2:30" x14ac:dyDescent="0.25">
      <c r="B27" t="s">
        <v>36</v>
      </c>
      <c r="C27">
        <v>741</v>
      </c>
      <c r="D27">
        <v>6</v>
      </c>
      <c r="E27">
        <v>9.89</v>
      </c>
      <c r="F27">
        <v>-4.88</v>
      </c>
      <c r="G27">
        <v>5</v>
      </c>
      <c r="H27">
        <f t="shared" si="0"/>
        <v>0.2</v>
      </c>
      <c r="I27" t="s">
        <v>36</v>
      </c>
      <c r="J27">
        <v>733</v>
      </c>
      <c r="K27">
        <v>6</v>
      </c>
      <c r="L27">
        <v>9.56</v>
      </c>
      <c r="M27">
        <v>-5.91</v>
      </c>
      <c r="N27">
        <v>5</v>
      </c>
      <c r="O27">
        <f t="shared" si="1"/>
        <v>0.2</v>
      </c>
      <c r="P27" t="s">
        <v>36</v>
      </c>
      <c r="Q27">
        <v>744</v>
      </c>
      <c r="R27">
        <v>6</v>
      </c>
      <c r="S27">
        <v>13.78</v>
      </c>
      <c r="T27">
        <v>-4.49</v>
      </c>
      <c r="U27">
        <v>5</v>
      </c>
      <c r="V27">
        <f t="shared" si="2"/>
        <v>0.2</v>
      </c>
      <c r="X27" t="s">
        <v>36</v>
      </c>
      <c r="Y27">
        <v>752</v>
      </c>
      <c r="Z27">
        <v>6</v>
      </c>
      <c r="AA27">
        <v>20.27</v>
      </c>
      <c r="AB27">
        <v>-3.47</v>
      </c>
      <c r="AC27">
        <v>5</v>
      </c>
      <c r="AD27">
        <f t="shared" si="3"/>
        <v>0.2</v>
      </c>
    </row>
    <row r="28" spans="2:30" x14ac:dyDescent="0.25">
      <c r="C28">
        <f>AVERAGE(C3:C27)</f>
        <v>1021.88</v>
      </c>
      <c r="D28">
        <f>AVERAGE(D3:D27)</f>
        <v>7.2</v>
      </c>
      <c r="E28">
        <f>AVERAGE(E3:E27)</f>
        <v>11.832399999999998</v>
      </c>
      <c r="F28">
        <f>AVERAGE(F3:F27)</f>
        <v>0.87600000000000067</v>
      </c>
      <c r="G28">
        <f>AVERAGE(G3:G27)</f>
        <v>6.56</v>
      </c>
      <c r="H28">
        <f>AVERAGE(H3:H27)</f>
        <v>0.11936263736263739</v>
      </c>
      <c r="J28">
        <f>AVERAGE(J3:J27)</f>
        <v>1017.08</v>
      </c>
      <c r="K28">
        <f>AVERAGE(K3:K27)</f>
        <v>7.24</v>
      </c>
      <c r="L28">
        <f>AVERAGE(L3:L27)</f>
        <v>12.658000000000001</v>
      </c>
      <c r="M28">
        <f>AVERAGE(M3:M27)</f>
        <v>0.54800000000000026</v>
      </c>
      <c r="N28">
        <f>AVERAGE(N3:N27)</f>
        <v>6.56</v>
      </c>
      <c r="O28">
        <f>AVERAGE(O3:O27)</f>
        <v>0.12507692307692309</v>
      </c>
      <c r="Q28">
        <f>AVERAGE(Q3:Q27)</f>
        <v>1024</v>
      </c>
      <c r="R28">
        <f>AVERAGE(R3:R27)</f>
        <v>7.28</v>
      </c>
      <c r="S28">
        <f>AVERAGE(S3:S27)</f>
        <v>14.450000000000003</v>
      </c>
      <c r="T28">
        <f>AVERAGE(T3:T27)</f>
        <v>1.1363999999999999</v>
      </c>
      <c r="U28">
        <f>AVERAGE(U3:U27)</f>
        <v>6.56</v>
      </c>
      <c r="V28">
        <f>AVERAGE(V3:V27)</f>
        <v>0.12815384615384617</v>
      </c>
      <c r="Y28">
        <f>AVERAGE(Y3:Y27)</f>
        <v>1030.1199999999999</v>
      </c>
      <c r="Z28">
        <f>AVERAGE(Z3:Z27)</f>
        <v>7.2</v>
      </c>
      <c r="AA28">
        <f>AVERAGE(AA3:AA27)</f>
        <v>22.056000000000004</v>
      </c>
      <c r="AB28">
        <f>AVERAGE(AB3:AB27)</f>
        <v>1.7024000000000001</v>
      </c>
      <c r="AC28">
        <f>AVERAGE(AC3:AC27)</f>
        <v>6.56</v>
      </c>
      <c r="AD28">
        <f>AVERAGE(AD3:AD27)</f>
        <v>0.12174358974358977</v>
      </c>
    </row>
    <row r="29" spans="2:30" x14ac:dyDescent="0.25">
      <c r="C29">
        <f>SUM(C3:C27)</f>
        <v>25547</v>
      </c>
      <c r="D29">
        <f>SUM(D3:D27)</f>
        <v>180</v>
      </c>
      <c r="E29">
        <f>SUM(E3:E27)</f>
        <v>295.80999999999995</v>
      </c>
      <c r="F29">
        <f>SUM(F3:F27)</f>
        <v>21.900000000000016</v>
      </c>
      <c r="G29">
        <f>SUM(G3:G27)</f>
        <v>164</v>
      </c>
      <c r="J29">
        <f>SUM(J3:J27)</f>
        <v>25427</v>
      </c>
      <c r="K29">
        <f>SUM(K3:K27)</f>
        <v>181</v>
      </c>
      <c r="L29">
        <f>SUM(L3:L27)</f>
        <v>316.45000000000005</v>
      </c>
      <c r="M29">
        <f>SUM(M3:M27)</f>
        <v>13.700000000000006</v>
      </c>
      <c r="N29">
        <f>SUM(N3:N27)</f>
        <v>164</v>
      </c>
      <c r="Q29">
        <f>SUM(Q3:Q27)</f>
        <v>25600</v>
      </c>
      <c r="R29">
        <f>SUM(R3:R27)</f>
        <v>182</v>
      </c>
      <c r="S29">
        <f>SUM(S3:S27)</f>
        <v>361.25000000000006</v>
      </c>
      <c r="T29">
        <f>SUM(T3:T27)</f>
        <v>28.409999999999997</v>
      </c>
      <c r="U29">
        <f>SUM(U3:U27)</f>
        <v>164</v>
      </c>
      <c r="Y29">
        <f>SUM(Y3:Y27)</f>
        <v>25753</v>
      </c>
      <c r="Z29">
        <f>SUM(Z3:Z27)</f>
        <v>180</v>
      </c>
      <c r="AA29">
        <f>SUM(AA3:AA27)</f>
        <v>551.40000000000009</v>
      </c>
      <c r="AB29">
        <f>SUM(AB3:AB27)</f>
        <v>42.56</v>
      </c>
      <c r="AC29">
        <f>SUM(AC3:AC27)</f>
        <v>164</v>
      </c>
    </row>
    <row r="30" spans="2:30" x14ac:dyDescent="0.25">
      <c r="C30">
        <v>25355</v>
      </c>
      <c r="D30">
        <v>164</v>
      </c>
      <c r="F30">
        <f>(C29-C30)/C30</f>
        <v>7.5724709130349042E-3</v>
      </c>
      <c r="G30">
        <f>(D29-D30)/D30</f>
        <v>9.7560975609756101E-2</v>
      </c>
    </row>
    <row r="33" spans="8:20" x14ac:dyDescent="0.25">
      <c r="I33" t="s">
        <v>37</v>
      </c>
      <c r="J33" t="s">
        <v>42</v>
      </c>
      <c r="K33" t="s">
        <v>43</v>
      </c>
      <c r="L33" t="s">
        <v>44</v>
      </c>
      <c r="M33" t="s">
        <v>45</v>
      </c>
      <c r="P33">
        <v>0.01</v>
      </c>
      <c r="Q33">
        <v>0.03</v>
      </c>
      <c r="R33">
        <v>0.05</v>
      </c>
      <c r="S33">
        <v>0.1</v>
      </c>
    </row>
    <row r="34" spans="8:20" x14ac:dyDescent="0.25">
      <c r="H34" t="s">
        <v>38</v>
      </c>
      <c r="I34">
        <v>25547</v>
      </c>
      <c r="J34">
        <v>25388</v>
      </c>
      <c r="K34">
        <v>25579</v>
      </c>
      <c r="L34">
        <v>25445</v>
      </c>
      <c r="M34">
        <v>25588</v>
      </c>
      <c r="O34" t="s">
        <v>38</v>
      </c>
      <c r="P34">
        <v>25547</v>
      </c>
      <c r="Q34">
        <v>25427</v>
      </c>
      <c r="R34">
        <v>25600</v>
      </c>
      <c r="S34">
        <v>25753</v>
      </c>
    </row>
    <row r="35" spans="8:20" x14ac:dyDescent="0.25">
      <c r="H35" t="s">
        <v>39</v>
      </c>
      <c r="I35">
        <v>180</v>
      </c>
      <c r="J35">
        <v>164</v>
      </c>
      <c r="K35">
        <v>165</v>
      </c>
      <c r="L35">
        <v>164</v>
      </c>
      <c r="M35">
        <v>165</v>
      </c>
      <c r="O35" t="s">
        <v>39</v>
      </c>
      <c r="P35">
        <v>180</v>
      </c>
      <c r="Q35">
        <v>181</v>
      </c>
      <c r="R35">
        <v>182</v>
      </c>
      <c r="S35">
        <v>180</v>
      </c>
    </row>
    <row r="36" spans="8:20" x14ac:dyDescent="0.25">
      <c r="H36" t="s">
        <v>40</v>
      </c>
      <c r="I36" s="1">
        <v>8.7600000000000004E-3</v>
      </c>
      <c r="J36" s="1">
        <v>2.0999999999999999E-3</v>
      </c>
      <c r="K36" s="1">
        <v>4.4999999999999997E-3</v>
      </c>
      <c r="L36" s="1">
        <v>4.8999999999999998E-3</v>
      </c>
      <c r="M36" s="1">
        <v>4.8999999999999998E-3</v>
      </c>
      <c r="O36" t="s">
        <v>40</v>
      </c>
      <c r="P36" s="1">
        <v>8.7600000000000004E-3</v>
      </c>
      <c r="Q36" s="1">
        <v>5.4799999999999996E-3</v>
      </c>
      <c r="R36" s="1">
        <v>1.136E-2</v>
      </c>
      <c r="S36" s="1">
        <v>1.7024000000000001E-2</v>
      </c>
      <c r="T36" s="1"/>
    </row>
    <row r="37" spans="8:20" x14ac:dyDescent="0.25">
      <c r="H37" t="s">
        <v>41</v>
      </c>
      <c r="I37" s="1">
        <v>0.11935999999999999</v>
      </c>
      <c r="J37" s="1">
        <v>0</v>
      </c>
      <c r="K37" s="1">
        <v>1.3299999999999999E-2</v>
      </c>
      <c r="L37" s="1">
        <v>0</v>
      </c>
      <c r="M37" s="1">
        <v>1.3299999999999999E-2</v>
      </c>
      <c r="O37" t="s">
        <v>41</v>
      </c>
      <c r="P37" s="1">
        <v>0.11935999999999999</v>
      </c>
      <c r="Q37" s="1">
        <v>0.12508</v>
      </c>
      <c r="R37" s="1">
        <v>0.12814999999999999</v>
      </c>
      <c r="S37" s="1">
        <v>0.12174</v>
      </c>
      <c r="T3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黄家乐</dc:creator>
  <cp:lastModifiedBy>家乐 黄</cp:lastModifiedBy>
  <dcterms:created xsi:type="dcterms:W3CDTF">2015-06-05T18:19:34Z</dcterms:created>
  <dcterms:modified xsi:type="dcterms:W3CDTF">2025-05-25T04:24:02Z</dcterms:modified>
</cp:coreProperties>
</file>