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_Work\_Projects\Ideaton_XMas_2022\"/>
    </mc:Choice>
  </mc:AlternateContent>
  <xr:revisionPtr revIDLastSave="0" documentId="13_ncr:1_{D9F535AF-2DD6-468B-9AAF-B0ECD0B382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I14" i="1"/>
  <c r="J12" i="1" s="1"/>
  <c r="K12" i="1" s="1"/>
  <c r="F13" i="1"/>
  <c r="H12" i="1" s="1"/>
  <c r="D12" i="1"/>
  <c r="D11" i="1"/>
  <c r="D10" i="1"/>
  <c r="D9" i="1"/>
  <c r="D8" i="1"/>
  <c r="D7" i="1"/>
  <c r="D6" i="1"/>
  <c r="D5" i="1"/>
  <c r="D4" i="1"/>
  <c r="D3" i="1"/>
  <c r="D2" i="1"/>
  <c r="G2" i="1" l="1"/>
  <c r="G3" i="1"/>
  <c r="G4" i="1"/>
  <c r="G5" i="1"/>
  <c r="G6" i="1"/>
  <c r="G7" i="1"/>
  <c r="G8" i="1"/>
  <c r="G9" i="1"/>
  <c r="G10" i="1"/>
  <c r="G11" i="1"/>
  <c r="G12" i="1"/>
  <c r="B12" i="1" s="1"/>
  <c r="H2" i="1"/>
  <c r="H3" i="1"/>
  <c r="B3" i="1" s="1"/>
  <c r="H4" i="1"/>
  <c r="B4" i="1" s="1"/>
  <c r="H5" i="1"/>
  <c r="H6" i="1"/>
  <c r="H7" i="1"/>
  <c r="B7" i="1" s="1"/>
  <c r="H8" i="1"/>
  <c r="B8" i="1" s="1"/>
  <c r="H9" i="1"/>
  <c r="B9" i="1" s="1"/>
  <c r="H10" i="1"/>
  <c r="H11" i="1"/>
  <c r="B11" i="1" s="1"/>
  <c r="J2" i="1"/>
  <c r="K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B10" i="1" l="1"/>
  <c r="B6" i="1"/>
  <c r="B2" i="1"/>
  <c r="B5" i="1"/>
  <c r="K13" i="1"/>
  <c r="C12" i="1" l="1"/>
  <c r="L12" i="1"/>
  <c r="C10" i="1"/>
  <c r="L11" i="1"/>
  <c r="L8" i="1"/>
  <c r="C2" i="1"/>
  <c r="L10" i="1"/>
  <c r="C7" i="1"/>
  <c r="C5" i="1"/>
  <c r="L4" i="1"/>
  <c r="L3" i="1"/>
  <c r="C4" i="1"/>
  <c r="L6" i="1"/>
  <c r="L9" i="1"/>
  <c r="C3" i="1"/>
  <c r="C11" i="1"/>
  <c r="L2" i="1"/>
  <c r="C6" i="1"/>
  <c r="C9" i="1"/>
  <c r="L7" i="1"/>
  <c r="L5" i="1"/>
  <c r="C8" i="1"/>
  <c r="L13" i="1" l="1"/>
</calcChain>
</file>

<file path=xl/sharedStrings.xml><?xml version="1.0" encoding="utf-8"?>
<sst xmlns="http://schemas.openxmlformats.org/spreadsheetml/2006/main" count="34" uniqueCount="21">
  <si>
    <t>Категории</t>
  </si>
  <si>
    <t>Уровень дисбаланса категорий</t>
  </si>
  <si>
    <t>Уровень популярности каждой категорий (%)</t>
  </si>
  <si>
    <t>Популярность продуктов в категории</t>
  </si>
  <si>
    <t>Кол-во продуктов в категории</t>
  </si>
  <si>
    <t>Категории с минимум продуктов</t>
  </si>
  <si>
    <t>Категории с максимум продуктов</t>
  </si>
  <si>
    <t>Кол-во посетившиз 
Пользователей</t>
  </si>
  <si>
    <t>minmax</t>
  </si>
  <si>
    <t>Электроника</t>
  </si>
  <si>
    <t>Строительство и ремонт</t>
  </si>
  <si>
    <t>Товары для дома</t>
  </si>
  <si>
    <t>Аптека</t>
  </si>
  <si>
    <t>Бытовая техника</t>
  </si>
  <si>
    <t>Детские товары</t>
  </si>
  <si>
    <t>Спорт и отдых</t>
  </si>
  <si>
    <t>Товары для животных</t>
  </si>
  <si>
    <t>Авто</t>
  </si>
  <si>
    <t>Товары для красоты</t>
  </si>
  <si>
    <t>Продукты</t>
  </si>
  <si>
    <t xml:space="preserve">Кол-во пользователей 
посетивших категорию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</si>
</sst>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Уровень дисбаланса категорий относительно параметра "Категории"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Лист1!$B$1</c:f>
              <c:strCache>
                <c:ptCount val="1"/>
                <c:pt idx="0">
                  <c:v>Уровень дисбаланса категорий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328F-4446-A459-6C7D74ED15C9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328F-4446-A459-6C7D74ED15C9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328F-4446-A459-6C7D74ED15C9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328F-4446-A459-6C7D74ED15C9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328F-4446-A459-6C7D74ED15C9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328F-4446-A459-6C7D74ED15C9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328F-4446-A459-6C7D74ED15C9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328F-4446-A459-6C7D74ED15C9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328F-4446-A459-6C7D74ED15C9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328F-4446-A459-6C7D74ED15C9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328F-4446-A459-6C7D74ED15C9}"/>
              </c:ext>
            </c:extLst>
          </c:dPt>
          <c:cat>
            <c:strRef>
              <c:f>Лист1!$A$2:$A$12</c:f>
              <c:strCache>
                <c:ptCount val="11"/>
                <c:pt idx="0">
                  <c:v>Электроника</c:v>
                </c:pt>
                <c:pt idx="1">
                  <c:v>Строительство и ремонт</c:v>
                </c:pt>
                <c:pt idx="2">
                  <c:v>Товары для дома</c:v>
                </c:pt>
                <c:pt idx="3">
                  <c:v>Аптека</c:v>
                </c:pt>
                <c:pt idx="4">
                  <c:v>Бытовая техника</c:v>
                </c:pt>
                <c:pt idx="5">
                  <c:v>Детские товары</c:v>
                </c:pt>
                <c:pt idx="6">
                  <c:v>Спорт и отдых</c:v>
                </c:pt>
                <c:pt idx="7">
                  <c:v>Товары для животных</c:v>
                </c:pt>
                <c:pt idx="8">
                  <c:v>Авто</c:v>
                </c:pt>
                <c:pt idx="9">
                  <c:v>Товары для красоты</c:v>
                </c:pt>
                <c:pt idx="10">
                  <c:v>Продукты</c:v>
                </c:pt>
              </c:strCache>
            </c:strRef>
          </c:cat>
          <c:val>
            <c:numRef>
              <c:f>Лист1!$B$2:$B$12</c:f>
              <c:numCache>
                <c:formatCode>General</c:formatCode>
                <c:ptCount val="11"/>
                <c:pt idx="0">
                  <c:v>0.49868000504687043</c:v>
                </c:pt>
                <c:pt idx="1">
                  <c:v>0.32057473290811611</c:v>
                </c:pt>
                <c:pt idx="2">
                  <c:v>0.3182136489808125</c:v>
                </c:pt>
                <c:pt idx="3">
                  <c:v>8.8455544547977976</c:v>
                </c:pt>
                <c:pt idx="4">
                  <c:v>1.1279583656551118</c:v>
                </c:pt>
                <c:pt idx="5">
                  <c:v>0.37957303787333596</c:v>
                </c:pt>
                <c:pt idx="6">
                  <c:v>0.33415546463919549</c:v>
                </c:pt>
                <c:pt idx="7">
                  <c:v>0.95976622652405152</c:v>
                </c:pt>
                <c:pt idx="8">
                  <c:v>22.10794905464639</c:v>
                </c:pt>
                <c:pt idx="9">
                  <c:v>1.152979646391955</c:v>
                </c:pt>
                <c:pt idx="10">
                  <c:v>2.8360247977980695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28F-4446-A459-6C7D74ED1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Уровень популярности каждой категорий (%) относительно параметра "Категории"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Лист1!$C$1</c:f>
              <c:strCache>
                <c:ptCount val="1"/>
                <c:pt idx="0">
                  <c:v>Уровень популярности каждой категорий (%)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05F4-454A-9FBF-5BAD6CE88FB0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05F4-454A-9FBF-5BAD6CE88FB0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05F4-454A-9FBF-5BAD6CE88FB0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05F4-454A-9FBF-5BAD6CE88FB0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05F4-454A-9FBF-5BAD6CE88FB0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05F4-454A-9FBF-5BAD6CE88FB0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05F4-454A-9FBF-5BAD6CE88FB0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05F4-454A-9FBF-5BAD6CE88FB0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05F4-454A-9FBF-5BAD6CE88FB0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05F4-454A-9FBF-5BAD6CE88FB0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05F4-454A-9FBF-5BAD6CE88FB0}"/>
              </c:ext>
            </c:extLst>
          </c:dPt>
          <c:cat>
            <c:strRef>
              <c:f>Лист1!$A$2:$A$12</c:f>
              <c:strCache>
                <c:ptCount val="11"/>
                <c:pt idx="0">
                  <c:v>Электроника</c:v>
                </c:pt>
                <c:pt idx="1">
                  <c:v>Строительство и ремонт</c:v>
                </c:pt>
                <c:pt idx="2">
                  <c:v>Товары для дома</c:v>
                </c:pt>
                <c:pt idx="3">
                  <c:v>Аптека</c:v>
                </c:pt>
                <c:pt idx="4">
                  <c:v>Бытовая техника</c:v>
                </c:pt>
                <c:pt idx="5">
                  <c:v>Детские товары</c:v>
                </c:pt>
                <c:pt idx="6">
                  <c:v>Спорт и отдых</c:v>
                </c:pt>
                <c:pt idx="7">
                  <c:v>Товары для животных</c:v>
                </c:pt>
                <c:pt idx="8">
                  <c:v>Авто</c:v>
                </c:pt>
                <c:pt idx="9">
                  <c:v>Товары для красоты</c:v>
                </c:pt>
                <c:pt idx="10">
                  <c:v>Продукты</c:v>
                </c:pt>
              </c:strCache>
            </c:strRef>
          </c:cat>
          <c:val>
            <c:numRef>
              <c:f>Лист1!$C$2:$C$12</c:f>
              <c:numCache>
                <c:formatCode>General</c:formatCode>
                <c:ptCount val="11"/>
                <c:pt idx="0">
                  <c:v>7.8147555268209805</c:v>
                </c:pt>
                <c:pt idx="1">
                  <c:v>7.7710440652771595</c:v>
                </c:pt>
                <c:pt idx="2">
                  <c:v>19.926875010003226</c:v>
                </c:pt>
                <c:pt idx="3">
                  <c:v>8.0379303798171478</c:v>
                </c:pt>
                <c:pt idx="4">
                  <c:v>7.9100132254480968</c:v>
                </c:pt>
                <c:pt idx="5">
                  <c:v>7.827916847790874</c:v>
                </c:pt>
                <c:pt idx="6">
                  <c:v>8.3345270367345314</c:v>
                </c:pt>
                <c:pt idx="7">
                  <c:v>7.3306876429731656</c:v>
                </c:pt>
                <c:pt idx="8">
                  <c:v>8.929847935699037</c:v>
                </c:pt>
                <c:pt idx="9">
                  <c:v>7.3562257772090192</c:v>
                </c:pt>
                <c:pt idx="10">
                  <c:v>8.7601765522267616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5F4-454A-9FBF-5BAD6CE8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Популярность продуктов в категории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Лист1!$D$1</c:f>
              <c:strCache>
                <c:ptCount val="1"/>
                <c:pt idx="0">
                  <c:v>Популярность продуктов в категории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6A1E-48EE-8104-72797FA41FF1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6A1E-48EE-8104-72797FA41FF1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6A1E-48EE-8104-72797FA41FF1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6A1E-48EE-8104-72797FA41FF1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6A1E-48EE-8104-72797FA41FF1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6A1E-48EE-8104-72797FA41FF1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6A1E-48EE-8104-72797FA41FF1}"/>
              </c:ext>
            </c:extLst>
          </c:dPt>
          <c:dPt>
            <c:idx val="7"/>
            <c:bubble3D val="0"/>
            <c:spPr>
              <a:solidFill>
                <a:srgbClr val="F07B72"/>
              </a:solidFill>
            </c:spPr>
            <c:extLst>
              <c:ext xmlns:c16="http://schemas.microsoft.com/office/drawing/2014/chart" uri="{C3380CC4-5D6E-409C-BE32-E72D297353CC}">
                <c16:uniqueId val="{0000000F-6A1E-48EE-8104-72797FA41FF1}"/>
              </c:ext>
            </c:extLst>
          </c:dPt>
          <c:dPt>
            <c:idx val="8"/>
            <c:bubble3D val="0"/>
            <c:spPr>
              <a:solidFill>
                <a:srgbClr val="FCD04F"/>
              </a:solidFill>
            </c:spPr>
            <c:extLst>
              <c:ext xmlns:c16="http://schemas.microsoft.com/office/drawing/2014/chart" uri="{C3380CC4-5D6E-409C-BE32-E72D297353CC}">
                <c16:uniqueId val="{00000011-6A1E-48EE-8104-72797FA41FF1}"/>
              </c:ext>
            </c:extLst>
          </c:dPt>
          <c:dPt>
            <c:idx val="9"/>
            <c:bubble3D val="0"/>
            <c:spPr>
              <a:solidFill>
                <a:srgbClr val="71C287"/>
              </a:solidFill>
            </c:spPr>
            <c:extLst>
              <c:ext xmlns:c16="http://schemas.microsoft.com/office/drawing/2014/chart" uri="{C3380CC4-5D6E-409C-BE32-E72D297353CC}">
                <c16:uniqueId val="{00000013-6A1E-48EE-8104-72797FA41FF1}"/>
              </c:ext>
            </c:extLst>
          </c:dPt>
          <c:dPt>
            <c:idx val="10"/>
            <c:bubble3D val="0"/>
            <c:spPr>
              <a:solidFill>
                <a:srgbClr val="FF994D"/>
              </a:solidFill>
            </c:spPr>
            <c:extLst>
              <c:ext xmlns:c16="http://schemas.microsoft.com/office/drawing/2014/chart" uri="{C3380CC4-5D6E-409C-BE32-E72D297353CC}">
                <c16:uniqueId val="{00000015-6A1E-48EE-8104-72797FA41FF1}"/>
              </c:ext>
            </c:extLst>
          </c:dPt>
          <c:cat>
            <c:strRef>
              <c:f>Лист1!$A$2:$A$12</c:f>
              <c:strCache>
                <c:ptCount val="11"/>
                <c:pt idx="0">
                  <c:v>Электроника</c:v>
                </c:pt>
                <c:pt idx="1">
                  <c:v>Строительство и ремонт</c:v>
                </c:pt>
                <c:pt idx="2">
                  <c:v>Товары для дома</c:v>
                </c:pt>
                <c:pt idx="3">
                  <c:v>Аптека</c:v>
                </c:pt>
                <c:pt idx="4">
                  <c:v>Бытовая техника</c:v>
                </c:pt>
                <c:pt idx="5">
                  <c:v>Детские товары</c:v>
                </c:pt>
                <c:pt idx="6">
                  <c:v>Спорт и отдых</c:v>
                </c:pt>
                <c:pt idx="7">
                  <c:v>Товары для животных</c:v>
                </c:pt>
                <c:pt idx="8">
                  <c:v>Авто</c:v>
                </c:pt>
                <c:pt idx="9">
                  <c:v>Товары для красоты</c:v>
                </c:pt>
                <c:pt idx="10">
                  <c:v>Продукты</c:v>
                </c:pt>
              </c:strCache>
            </c:strRef>
          </c:cat>
          <c:val>
            <c:numRef>
              <c:f>Лист1!$D$2:$D$12</c:f>
              <c:numCache>
                <c:formatCode>General</c:formatCode>
                <c:ptCount val="11"/>
                <c:pt idx="0">
                  <c:v>6.56</c:v>
                </c:pt>
                <c:pt idx="1">
                  <c:v>1.8363636363636364</c:v>
                </c:pt>
                <c:pt idx="2">
                  <c:v>36</c:v>
                </c:pt>
                <c:pt idx="3">
                  <c:v>181.4</c:v>
                </c:pt>
                <c:pt idx="4">
                  <c:v>19.100000000000001</c:v>
                </c:pt>
                <c:pt idx="5">
                  <c:v>4.4733333333333336</c:v>
                </c:pt>
                <c:pt idx="6">
                  <c:v>6.15</c:v>
                </c:pt>
                <c:pt idx="7">
                  <c:v>5.2121212121212124E-2</c:v>
                </c:pt>
                <c:pt idx="8">
                  <c:v>922.5</c:v>
                </c:pt>
                <c:pt idx="9">
                  <c:v>5.8500000000000003E-2</c:v>
                </c:pt>
                <c:pt idx="10">
                  <c:v>0.33479999999999999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A1E-48EE-8104-72797FA41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Категории с минимум продуктов и Категории с максимум продуктов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Лист1!$G$1</c:f>
              <c:strCache>
                <c:ptCount val="1"/>
                <c:pt idx="0">
                  <c:v>Категории с минимум продуктов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Лист1!$A$2:$A$12</c:f>
              <c:strCache>
                <c:ptCount val="11"/>
                <c:pt idx="0">
                  <c:v>Электроника</c:v>
                </c:pt>
                <c:pt idx="1">
                  <c:v>Строительство и ремонт</c:v>
                </c:pt>
                <c:pt idx="2">
                  <c:v>Товары для дома</c:v>
                </c:pt>
                <c:pt idx="3">
                  <c:v>Аптека</c:v>
                </c:pt>
                <c:pt idx="4">
                  <c:v>Бытовая техника</c:v>
                </c:pt>
                <c:pt idx="5">
                  <c:v>Детские товары</c:v>
                </c:pt>
                <c:pt idx="6">
                  <c:v>Спорт и отдых</c:v>
                </c:pt>
                <c:pt idx="7">
                  <c:v>Товары для животных</c:v>
                </c:pt>
                <c:pt idx="8">
                  <c:v>Авто</c:v>
                </c:pt>
                <c:pt idx="9">
                  <c:v>Товары для красоты</c:v>
                </c:pt>
                <c:pt idx="10">
                  <c:v>Продукты</c:v>
                </c:pt>
              </c:strCache>
            </c:strRef>
          </c:cat>
          <c:val>
            <c:numRef>
              <c:f>Лист1!$G$2:$G$12</c:f>
              <c:numCache>
                <c:formatCode>General</c:formatCode>
                <c:ptCount val="11"/>
                <c:pt idx="0">
                  <c:v>0.88427272727272721</c:v>
                </c:pt>
                <c:pt idx="1">
                  <c:v>0.26796143250688703</c:v>
                </c:pt>
                <c:pt idx="2">
                  <c:v>0.35370909090909086</c:v>
                </c:pt>
                <c:pt idx="3">
                  <c:v>17.685454545454544</c:v>
                </c:pt>
                <c:pt idx="4">
                  <c:v>2.210681818181818</c:v>
                </c:pt>
                <c:pt idx="5">
                  <c:v>0.58951515151515144</c:v>
                </c:pt>
                <c:pt idx="6">
                  <c:v>0.44213636363636361</c:v>
                </c:pt>
                <c:pt idx="7">
                  <c:v>5.3592286501377408E-2</c:v>
                </c:pt>
                <c:pt idx="8">
                  <c:v>44.213636363636361</c:v>
                </c:pt>
                <c:pt idx="9">
                  <c:v>4.4213636363636358E-2</c:v>
                </c:pt>
                <c:pt idx="10">
                  <c:v>1.7685454545454546E-2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1B-4F1A-8381-0A10011FE5E0}"/>
            </c:ext>
          </c:extLst>
        </c:ser>
        <c:ser>
          <c:idx val="1"/>
          <c:order val="1"/>
          <c:tx>
            <c:strRef>
              <c:f>Лист1!$H$1</c:f>
              <c:strCache>
                <c:ptCount val="1"/>
                <c:pt idx="0">
                  <c:v>Категории с максимум продуктов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Лист1!$A$2:$A$12</c:f>
              <c:strCache>
                <c:ptCount val="11"/>
                <c:pt idx="0">
                  <c:v>Электроника</c:v>
                </c:pt>
                <c:pt idx="1">
                  <c:v>Строительство и ремонт</c:v>
                </c:pt>
                <c:pt idx="2">
                  <c:v>Товары для дома</c:v>
                </c:pt>
                <c:pt idx="3">
                  <c:v>Аптека</c:v>
                </c:pt>
                <c:pt idx="4">
                  <c:v>Бытовая техника</c:v>
                </c:pt>
                <c:pt idx="5">
                  <c:v>Детские товары</c:v>
                </c:pt>
                <c:pt idx="6">
                  <c:v>Спорт и отдых</c:v>
                </c:pt>
                <c:pt idx="7">
                  <c:v>Товары для животных</c:v>
                </c:pt>
                <c:pt idx="8">
                  <c:v>Авто</c:v>
                </c:pt>
                <c:pt idx="9">
                  <c:v>Товары для красоты</c:v>
                </c:pt>
                <c:pt idx="10">
                  <c:v>Продукты</c:v>
                </c:pt>
              </c:strCache>
            </c:strRef>
          </c:cat>
          <c:val>
            <c:numRef>
              <c:f>Лист1!$H$2:$H$12</c:f>
              <c:numCache>
                <c:formatCode>General</c:formatCode>
                <c:ptCount val="11"/>
                <c:pt idx="0">
                  <c:v>0.11308728282101367</c:v>
                </c:pt>
                <c:pt idx="1">
                  <c:v>0.37318803330934514</c:v>
                </c:pt>
                <c:pt idx="2">
                  <c:v>0.2827182070525342</c:v>
                </c:pt>
                <c:pt idx="3">
                  <c:v>5.6543641410506836E-3</c:v>
                </c:pt>
                <c:pt idx="4">
                  <c:v>4.5234913128405468E-2</c:v>
                </c:pt>
                <c:pt idx="5">
                  <c:v>0.16963092423152051</c:v>
                </c:pt>
                <c:pt idx="6">
                  <c:v>0.22617456564202734</c:v>
                </c:pt>
                <c:pt idx="7">
                  <c:v>1.8659401665467257</c:v>
                </c:pt>
                <c:pt idx="8">
                  <c:v>2.2617456564202735E-3</c:v>
                </c:pt>
                <c:pt idx="9">
                  <c:v>2.2617456564202736</c:v>
                </c:pt>
                <c:pt idx="10">
                  <c:v>5.6543641410506842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31B-4F1A-8381-0A10011FE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7238022"/>
        <c:axId val="66379172"/>
      </c:barChart>
      <c:catAx>
        <c:axId val="1247238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ru-RU" b="0">
                    <a:solidFill>
                      <a:srgbClr val="000000"/>
                    </a:solidFill>
                    <a:latin typeface="+mn-lt"/>
                  </a:rPr>
                  <a:t>Кол-во продуктов в категории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6379172"/>
        <c:crosses val="autoZero"/>
        <c:auto val="1"/>
        <c:lblAlgn val="ctr"/>
        <c:lblOffset val="100"/>
        <c:noMultiLvlLbl val="1"/>
      </c:catAx>
      <c:valAx>
        <c:axId val="663791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2472380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ru-RU" b="0">
                <a:solidFill>
                  <a:srgbClr val="757575"/>
                </a:solidFill>
                <a:latin typeface="+mn-lt"/>
              </a:rPr>
              <a:t>Пользователей по категориям продуктов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Лист1!$I$1</c:f>
              <c:strCache>
                <c:ptCount val="1"/>
                <c:pt idx="0">
                  <c:v>Кол-во посетившиз 
Пользователей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Лист1!$A$2:$A$12</c:f>
              <c:strCache>
                <c:ptCount val="11"/>
                <c:pt idx="0">
                  <c:v>Электроника</c:v>
                </c:pt>
                <c:pt idx="1">
                  <c:v>Строительство и ремонт</c:v>
                </c:pt>
                <c:pt idx="2">
                  <c:v>Товары для дома</c:v>
                </c:pt>
                <c:pt idx="3">
                  <c:v>Аптека</c:v>
                </c:pt>
                <c:pt idx="4">
                  <c:v>Бытовая техника</c:v>
                </c:pt>
                <c:pt idx="5">
                  <c:v>Детские товары</c:v>
                </c:pt>
                <c:pt idx="6">
                  <c:v>Спорт и отдых</c:v>
                </c:pt>
                <c:pt idx="7">
                  <c:v>Товары для животных</c:v>
                </c:pt>
                <c:pt idx="8">
                  <c:v>Авто</c:v>
                </c:pt>
                <c:pt idx="9">
                  <c:v>Товары для красоты</c:v>
                </c:pt>
                <c:pt idx="10">
                  <c:v>Продукты</c:v>
                </c:pt>
              </c:strCache>
            </c:strRef>
          </c:cat>
          <c:val>
            <c:numRef>
              <c:f>Лист1!$I$2:$I$12</c:f>
              <c:numCache>
                <c:formatCode>General</c:formatCode>
                <c:ptCount val="11"/>
                <c:pt idx="0">
                  <c:v>656</c:v>
                </c:pt>
                <c:pt idx="1">
                  <c:v>606</c:v>
                </c:pt>
                <c:pt idx="2">
                  <c:v>9000</c:v>
                </c:pt>
                <c:pt idx="3">
                  <c:v>907</c:v>
                </c:pt>
                <c:pt idx="4">
                  <c:v>764</c:v>
                </c:pt>
                <c:pt idx="5">
                  <c:v>671</c:v>
                </c:pt>
                <c:pt idx="6">
                  <c:v>1230</c:v>
                </c:pt>
                <c:pt idx="7">
                  <c:v>86</c:v>
                </c:pt>
                <c:pt idx="8">
                  <c:v>1845</c:v>
                </c:pt>
                <c:pt idx="9">
                  <c:v>117</c:v>
                </c:pt>
                <c:pt idx="10">
                  <c:v>1674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B79-4D5D-8E7D-FB1A642CF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737959"/>
        <c:axId val="1174950566"/>
      </c:barChart>
      <c:catAx>
        <c:axId val="1488737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74950566"/>
        <c:crosses val="autoZero"/>
        <c:auto val="1"/>
        <c:lblAlgn val="ctr"/>
        <c:lblOffset val="100"/>
        <c:noMultiLvlLbl val="1"/>
      </c:catAx>
      <c:valAx>
        <c:axId val="1174950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48873795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657225</xdr:colOff>
      <xdr:row>32</xdr:row>
      <xdr:rowOff>66675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289833</xdr:colOff>
      <xdr:row>50</xdr:row>
      <xdr:rowOff>13607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657225</xdr:colOff>
      <xdr:row>50</xdr:row>
      <xdr:rowOff>0</xdr:rowOff>
    </xdr:from>
    <xdr:ext cx="5715000" cy="35337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17690</xdr:colOff>
      <xdr:row>31</xdr:row>
      <xdr:rowOff>93890</xdr:rowOff>
    </xdr:from>
    <xdr:ext cx="5715000" cy="3533775"/>
    <xdr:graphicFrame macro="">
      <xdr:nvGraphicFramePr>
        <xdr:cNvPr id="5" name="Chart 4" title="Диаграмма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459922</xdr:colOff>
      <xdr:row>15</xdr:row>
      <xdr:rowOff>159204</xdr:rowOff>
    </xdr:from>
    <xdr:ext cx="5715000" cy="3533775"/>
    <xdr:graphicFrame macro="">
      <xdr:nvGraphicFramePr>
        <xdr:cNvPr id="6" name="Chart 5" title="Диаграмма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7"/>
  <sheetViews>
    <sheetView tabSelected="1" zoomScale="70" zoomScaleNormal="70" workbookViewId="0">
      <selection activeCell="E12" sqref="E12"/>
    </sheetView>
  </sheetViews>
  <sheetFormatPr defaultColWidth="12.5703125" defaultRowHeight="15.75" customHeight="1" x14ac:dyDescent="0.2"/>
  <cols>
    <col min="1" max="1" width="22.28515625" customWidth="1"/>
    <col min="2" max="2" width="23" customWidth="1"/>
    <col min="3" max="3" width="20.28515625" customWidth="1"/>
    <col min="4" max="4" width="18.42578125" customWidth="1"/>
  </cols>
  <sheetData>
    <row r="1" spans="1:12" ht="51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/>
      <c r="L1" s="3"/>
    </row>
    <row r="2" spans="1:12" x14ac:dyDescent="0.2">
      <c r="A2" s="1" t="s">
        <v>9</v>
      </c>
      <c r="B2" s="3">
        <f t="shared" ref="B2:B12" si="0">(H2+G2)/2</f>
        <v>0.49868000504687043</v>
      </c>
      <c r="C2" s="1">
        <f t="shared" ref="C2:C12" si="1">K2/K$13*100</f>
        <v>7.8147555268209805</v>
      </c>
      <c r="D2" s="1">
        <f t="shared" ref="D2:D12" si="2">I2/F2</f>
        <v>6.56</v>
      </c>
      <c r="F2" s="1">
        <v>100</v>
      </c>
      <c r="G2" s="2">
        <f t="shared" ref="G2:G12" si="3">F$13/F2/10</f>
        <v>0.88427272727272721</v>
      </c>
      <c r="H2" s="2">
        <f t="shared" ref="H2:H12" si="4">F2/F$13</f>
        <v>0.11308728282101367</v>
      </c>
      <c r="I2" s="1">
        <v>656</v>
      </c>
      <c r="J2" s="2">
        <f t="shared" ref="J2:J12" si="5">(I2-I$14)/(I$15-I$14)</f>
        <v>6.3944357190935608E-2</v>
      </c>
      <c r="K2" s="2">
        <f t="shared" ref="K2:K12" si="6">EXP(J2)</f>
        <v>1.0660330800360616</v>
      </c>
      <c r="L2" s="2">
        <f t="shared" ref="L2:L12" si="7">K2/K$13*100</f>
        <v>7.8147555268209805</v>
      </c>
    </row>
    <row r="3" spans="1:12" x14ac:dyDescent="0.2">
      <c r="A3" s="1" t="s">
        <v>10</v>
      </c>
      <c r="B3" s="3">
        <f t="shared" si="0"/>
        <v>0.32057473290811611</v>
      </c>
      <c r="C3" s="1">
        <f t="shared" si="1"/>
        <v>7.7710440652771595</v>
      </c>
      <c r="D3" s="1">
        <f t="shared" si="2"/>
        <v>1.8363636363636364</v>
      </c>
      <c r="F3" s="1">
        <v>330</v>
      </c>
      <c r="G3" s="2">
        <f t="shared" si="3"/>
        <v>0.26796143250688703</v>
      </c>
      <c r="H3" s="2">
        <f t="shared" si="4"/>
        <v>0.37318803330934514</v>
      </c>
      <c r="I3" s="1">
        <v>606</v>
      </c>
      <c r="J3" s="2">
        <f t="shared" si="5"/>
        <v>5.8335203051379854E-2</v>
      </c>
      <c r="K3" s="2">
        <f t="shared" si="6"/>
        <v>1.0600702749524591</v>
      </c>
      <c r="L3" s="2">
        <f t="shared" si="7"/>
        <v>7.7710440652771595</v>
      </c>
    </row>
    <row r="4" spans="1:12" x14ac:dyDescent="0.2">
      <c r="A4" s="1" t="s">
        <v>11</v>
      </c>
      <c r="B4" s="3">
        <f t="shared" si="0"/>
        <v>0.3182136489808125</v>
      </c>
      <c r="C4" s="1">
        <f t="shared" si="1"/>
        <v>19.926875010003226</v>
      </c>
      <c r="D4" s="1">
        <f t="shared" si="2"/>
        <v>36</v>
      </c>
      <c r="F4" s="1">
        <v>250</v>
      </c>
      <c r="G4" s="2">
        <f t="shared" si="3"/>
        <v>0.35370909090909086</v>
      </c>
      <c r="H4" s="2">
        <f t="shared" si="4"/>
        <v>0.2827182070525342</v>
      </c>
      <c r="I4" s="1">
        <v>9000</v>
      </c>
      <c r="J4" s="2">
        <f t="shared" si="5"/>
        <v>1</v>
      </c>
      <c r="K4" s="2">
        <f t="shared" si="6"/>
        <v>2.7182818284590451</v>
      </c>
      <c r="L4" s="2">
        <f t="shared" si="7"/>
        <v>19.926875010003226</v>
      </c>
    </row>
    <row r="5" spans="1:12" x14ac:dyDescent="0.2">
      <c r="A5" s="1" t="s">
        <v>12</v>
      </c>
      <c r="B5" s="3">
        <f t="shared" si="0"/>
        <v>8.8455544547977976</v>
      </c>
      <c r="C5" s="1">
        <f t="shared" si="1"/>
        <v>8.0379303798171478</v>
      </c>
      <c r="D5" s="1">
        <f t="shared" si="2"/>
        <v>181.4</v>
      </c>
      <c r="F5" s="1">
        <v>5</v>
      </c>
      <c r="G5" s="2">
        <f t="shared" si="3"/>
        <v>17.685454545454544</v>
      </c>
      <c r="H5" s="2">
        <f t="shared" si="4"/>
        <v>5.6543641410506836E-3</v>
      </c>
      <c r="I5" s="1">
        <v>907</v>
      </c>
      <c r="J5" s="2">
        <f t="shared" si="5"/>
        <v>9.2102310971505494E-2</v>
      </c>
      <c r="K5" s="2">
        <f t="shared" si="6"/>
        <v>1.0964769979692026</v>
      </c>
      <c r="L5" s="2">
        <f t="shared" si="7"/>
        <v>8.0379303798171478</v>
      </c>
    </row>
    <row r="6" spans="1:12" x14ac:dyDescent="0.2">
      <c r="A6" s="1" t="s">
        <v>13</v>
      </c>
      <c r="B6" s="3">
        <f t="shared" si="0"/>
        <v>1.1279583656551118</v>
      </c>
      <c r="C6" s="1">
        <f t="shared" si="1"/>
        <v>7.9100132254480968</v>
      </c>
      <c r="D6" s="1">
        <f t="shared" si="2"/>
        <v>19.100000000000001</v>
      </c>
      <c r="F6" s="1">
        <v>40</v>
      </c>
      <c r="G6" s="2">
        <f t="shared" si="3"/>
        <v>2.210681818181818</v>
      </c>
      <c r="H6" s="2">
        <f t="shared" si="4"/>
        <v>4.5234913128405468E-2</v>
      </c>
      <c r="I6" s="1">
        <v>764</v>
      </c>
      <c r="J6" s="2">
        <f t="shared" si="5"/>
        <v>7.6060130132376044E-2</v>
      </c>
      <c r="K6" s="2">
        <f t="shared" si="6"/>
        <v>1.079027454270302</v>
      </c>
      <c r="L6" s="2">
        <f t="shared" si="7"/>
        <v>7.9100132254480968</v>
      </c>
    </row>
    <row r="7" spans="1:12" x14ac:dyDescent="0.2">
      <c r="A7" s="1" t="s">
        <v>14</v>
      </c>
      <c r="B7" s="3">
        <f t="shared" si="0"/>
        <v>0.37957303787333596</v>
      </c>
      <c r="C7" s="1">
        <f t="shared" si="1"/>
        <v>7.827916847790874</v>
      </c>
      <c r="D7" s="1">
        <f t="shared" si="2"/>
        <v>4.4733333333333336</v>
      </c>
      <c r="F7" s="1">
        <v>150</v>
      </c>
      <c r="G7" s="2">
        <f t="shared" si="3"/>
        <v>0.58951515151515144</v>
      </c>
      <c r="H7" s="2">
        <f t="shared" si="4"/>
        <v>0.16963092423152051</v>
      </c>
      <c r="I7" s="1">
        <v>671</v>
      </c>
      <c r="J7" s="2">
        <f t="shared" si="5"/>
        <v>6.5627103432802328E-2</v>
      </c>
      <c r="K7" s="2">
        <f t="shared" si="6"/>
        <v>1.067828453350393</v>
      </c>
      <c r="L7" s="2">
        <f t="shared" si="7"/>
        <v>7.827916847790874</v>
      </c>
    </row>
    <row r="8" spans="1:12" x14ac:dyDescent="0.2">
      <c r="A8" s="1" t="s">
        <v>15</v>
      </c>
      <c r="B8" s="3">
        <f t="shared" si="0"/>
        <v>0.33415546463919549</v>
      </c>
      <c r="C8" s="1">
        <f t="shared" si="1"/>
        <v>8.3345270367345314</v>
      </c>
      <c r="D8" s="1">
        <f t="shared" si="2"/>
        <v>6.15</v>
      </c>
      <c r="F8" s="1">
        <v>200</v>
      </c>
      <c r="G8" s="2">
        <f t="shared" si="3"/>
        <v>0.44213636363636361</v>
      </c>
      <c r="H8" s="2">
        <f t="shared" si="4"/>
        <v>0.22617456564202734</v>
      </c>
      <c r="I8" s="1">
        <v>1230</v>
      </c>
      <c r="J8" s="2">
        <f t="shared" si="5"/>
        <v>0.12833744671303568</v>
      </c>
      <c r="K8" s="2">
        <f t="shared" si="6"/>
        <v>1.1369365934890974</v>
      </c>
      <c r="L8" s="2">
        <f t="shared" si="7"/>
        <v>8.3345270367345314</v>
      </c>
    </row>
    <row r="9" spans="1:12" x14ac:dyDescent="0.2">
      <c r="A9" s="1" t="s">
        <v>16</v>
      </c>
      <c r="B9" s="3">
        <f t="shared" si="0"/>
        <v>0.95976622652405152</v>
      </c>
      <c r="C9" s="1">
        <f t="shared" si="1"/>
        <v>7.3306876429731656</v>
      </c>
      <c r="D9" s="1">
        <f t="shared" si="2"/>
        <v>5.2121212121212124E-2</v>
      </c>
      <c r="F9" s="1">
        <v>1650</v>
      </c>
      <c r="G9" s="2">
        <f t="shared" si="3"/>
        <v>5.3592286501377408E-2</v>
      </c>
      <c r="H9" s="2">
        <f t="shared" si="4"/>
        <v>1.8659401665467257</v>
      </c>
      <c r="I9" s="1">
        <v>86</v>
      </c>
      <c r="J9" s="2">
        <f t="shared" si="5"/>
        <v>0</v>
      </c>
      <c r="K9" s="2">
        <f t="shared" si="6"/>
        <v>1</v>
      </c>
      <c r="L9" s="2">
        <f t="shared" si="7"/>
        <v>7.3306876429731656</v>
      </c>
    </row>
    <row r="10" spans="1:12" x14ac:dyDescent="0.2">
      <c r="A10" s="1" t="s">
        <v>17</v>
      </c>
      <c r="B10" s="3">
        <f t="shared" si="0"/>
        <v>22.10794905464639</v>
      </c>
      <c r="C10" s="1">
        <f t="shared" si="1"/>
        <v>8.929847935699037</v>
      </c>
      <c r="D10" s="1">
        <f t="shared" si="2"/>
        <v>922.5</v>
      </c>
      <c r="F10" s="1">
        <v>2</v>
      </c>
      <c r="G10" s="2">
        <f t="shared" si="3"/>
        <v>44.213636363636361</v>
      </c>
      <c r="H10" s="2">
        <f t="shared" si="4"/>
        <v>2.2617456564202735E-3</v>
      </c>
      <c r="I10" s="1">
        <v>1845</v>
      </c>
      <c r="J10" s="2">
        <f t="shared" si="5"/>
        <v>0.19733004262957146</v>
      </c>
      <c r="K10" s="2">
        <f t="shared" si="6"/>
        <v>1.2181460144818401</v>
      </c>
      <c r="L10" s="2">
        <f t="shared" si="7"/>
        <v>8.929847935699037</v>
      </c>
    </row>
    <row r="11" spans="1:12" x14ac:dyDescent="0.2">
      <c r="A11" s="1" t="s">
        <v>18</v>
      </c>
      <c r="B11" s="3">
        <f t="shared" si="0"/>
        <v>1.152979646391955</v>
      </c>
      <c r="C11" s="1">
        <f t="shared" si="1"/>
        <v>7.3562257772090192</v>
      </c>
      <c r="D11" s="1">
        <f t="shared" si="2"/>
        <v>5.8500000000000003E-2</v>
      </c>
      <c r="F11" s="1">
        <v>2000</v>
      </c>
      <c r="G11" s="2">
        <f t="shared" si="3"/>
        <v>4.4213636363636358E-2</v>
      </c>
      <c r="H11" s="2">
        <f t="shared" si="4"/>
        <v>2.2617456564202736</v>
      </c>
      <c r="I11" s="1">
        <v>117</v>
      </c>
      <c r="J11" s="2">
        <f t="shared" si="5"/>
        <v>3.4776755665245681E-3</v>
      </c>
      <c r="K11" s="2">
        <f t="shared" si="6"/>
        <v>1.0034837296962629</v>
      </c>
      <c r="L11" s="2">
        <f t="shared" si="7"/>
        <v>7.3562257772090192</v>
      </c>
    </row>
    <row r="12" spans="1:12" x14ac:dyDescent="0.2">
      <c r="A12" s="1" t="s">
        <v>19</v>
      </c>
      <c r="B12" s="3">
        <f t="shared" si="0"/>
        <v>2.8360247977980695</v>
      </c>
      <c r="C12" s="1">
        <f t="shared" si="1"/>
        <v>8.7601765522267616</v>
      </c>
      <c r="D12" s="1">
        <f t="shared" si="2"/>
        <v>0.33479999999999999</v>
      </c>
      <c r="F12" s="1">
        <v>5000</v>
      </c>
      <c r="G12" s="2">
        <f t="shared" si="3"/>
        <v>1.7685454545454546E-2</v>
      </c>
      <c r="H12" s="2">
        <f t="shared" si="4"/>
        <v>5.6543641410506842</v>
      </c>
      <c r="I12" s="1">
        <v>1674</v>
      </c>
      <c r="J12" s="2">
        <f t="shared" si="5"/>
        <v>0.17814673547229079</v>
      </c>
      <c r="K12" s="2">
        <f t="shared" si="6"/>
        <v>1.1950006573563168</v>
      </c>
      <c r="L12" s="2">
        <f t="shared" si="7"/>
        <v>8.7601765522267616</v>
      </c>
    </row>
    <row r="13" spans="1:12" x14ac:dyDescent="0.2">
      <c r="A13" s="4"/>
      <c r="B13" s="4"/>
      <c r="C13" s="4"/>
      <c r="D13" s="4"/>
      <c r="F13" s="4">
        <f>AVERAGE(F2:F12)</f>
        <v>884.27272727272725</v>
      </c>
      <c r="K13" s="5">
        <f t="shared" ref="K13:L13" si="8">SUM(K2:K12)</f>
        <v>13.64128508406098</v>
      </c>
      <c r="L13" s="5">
        <f t="shared" si="8"/>
        <v>100.00000000000001</v>
      </c>
    </row>
    <row r="14" spans="1:12" x14ac:dyDescent="0.2">
      <c r="I14" s="5">
        <f>MIN(I2:I12)</f>
        <v>86</v>
      </c>
    </row>
    <row r="15" spans="1:12" x14ac:dyDescent="0.2">
      <c r="I15" s="5">
        <f>MAX(I2:I12)</f>
        <v>9000</v>
      </c>
    </row>
    <row r="16" spans="1:12" ht="63.75" x14ac:dyDescent="0.2">
      <c r="A16" s="6" t="s">
        <v>0</v>
      </c>
      <c r="B16" s="7" t="s">
        <v>4</v>
      </c>
      <c r="C16" s="7" t="s">
        <v>20</v>
      </c>
    </row>
    <row r="17" spans="1:3" x14ac:dyDescent="0.2">
      <c r="A17" s="8" t="s">
        <v>9</v>
      </c>
      <c r="B17" s="9">
        <v>100</v>
      </c>
      <c r="C17" s="9">
        <v>656</v>
      </c>
    </row>
    <row r="18" spans="1:3" x14ac:dyDescent="0.2">
      <c r="A18" s="8" t="s">
        <v>10</v>
      </c>
      <c r="B18" s="9">
        <v>330</v>
      </c>
      <c r="C18" s="9">
        <v>606</v>
      </c>
    </row>
    <row r="19" spans="1:3" x14ac:dyDescent="0.2">
      <c r="A19" s="8" t="s">
        <v>11</v>
      </c>
      <c r="B19" s="9">
        <v>250</v>
      </c>
      <c r="C19" s="9">
        <v>9000</v>
      </c>
    </row>
    <row r="20" spans="1:3" x14ac:dyDescent="0.2">
      <c r="A20" s="8" t="s">
        <v>12</v>
      </c>
      <c r="B20" s="9">
        <v>5</v>
      </c>
      <c r="C20" s="9">
        <v>907</v>
      </c>
    </row>
    <row r="21" spans="1:3" x14ac:dyDescent="0.2">
      <c r="A21" s="8" t="s">
        <v>13</v>
      </c>
      <c r="B21" s="9">
        <v>40</v>
      </c>
      <c r="C21" s="9">
        <v>764</v>
      </c>
    </row>
    <row r="22" spans="1:3" x14ac:dyDescent="0.2">
      <c r="A22" s="8" t="s">
        <v>14</v>
      </c>
      <c r="B22" s="9">
        <v>150</v>
      </c>
      <c r="C22" s="9">
        <v>671</v>
      </c>
    </row>
    <row r="23" spans="1:3" x14ac:dyDescent="0.2">
      <c r="A23" s="8" t="s">
        <v>15</v>
      </c>
      <c r="B23" s="9">
        <v>200</v>
      </c>
      <c r="C23" s="9">
        <v>1230</v>
      </c>
    </row>
    <row r="24" spans="1:3" x14ac:dyDescent="0.2">
      <c r="A24" s="8" t="s">
        <v>16</v>
      </c>
      <c r="B24" s="9">
        <v>1650</v>
      </c>
      <c r="C24" s="9">
        <v>86</v>
      </c>
    </row>
    <row r="25" spans="1:3" x14ac:dyDescent="0.2">
      <c r="A25" s="8" t="s">
        <v>17</v>
      </c>
      <c r="B25" s="9">
        <v>2</v>
      </c>
      <c r="C25" s="9">
        <v>1845</v>
      </c>
    </row>
    <row r="26" spans="1:3" x14ac:dyDescent="0.2">
      <c r="A26" s="8" t="s">
        <v>18</v>
      </c>
      <c r="B26" s="9">
        <v>2000</v>
      </c>
      <c r="C26" s="9">
        <v>117</v>
      </c>
    </row>
    <row r="27" spans="1:3" x14ac:dyDescent="0.2">
      <c r="A27" s="8" t="s">
        <v>19</v>
      </c>
      <c r="B27" s="9">
        <v>5000</v>
      </c>
      <c r="C27" s="9">
        <v>1674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Черных Иван</cp:lastModifiedBy>
  <dcterms:modified xsi:type="dcterms:W3CDTF">2023-05-05T05:31:40Z</dcterms:modified>
</cp:coreProperties>
</file>