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Фичи" sheetId="1" r:id="rId4"/>
    <sheet state="visible" name="ГЕО" sheetId="2" r:id="rId5"/>
    <sheet state="visible" name="Транзакции" sheetId="3" r:id="rId6"/>
    <sheet state="visible" name="Диалоги" sheetId="4" r:id="rId7"/>
    <sheet state="visible" name="Таргет" sheetId="5" r:id="rId8"/>
    <sheet state="visible" name="PTLS" sheetId="6" r:id="rId9"/>
    <sheet state="visible" name="Популярные значения категорий" sheetId="7" r:id="rId10"/>
    <sheet state="visible" name="Анализ клиентов" sheetId="8" r:id="rId11"/>
    <sheet state="visible" name="Критерии" sheetId="9" r:id="rId12"/>
  </sheets>
  <definedNames/>
  <calcPr/>
</workbook>
</file>

<file path=xl/sharedStrings.xml><?xml version="1.0" encoding="utf-8"?>
<sst xmlns="http://schemas.openxmlformats.org/spreadsheetml/2006/main" count="889" uniqueCount="336">
  <si>
    <t>ГЕО Фичи</t>
  </si>
  <si>
    <t>№</t>
  </si>
  <si>
    <t>Титл</t>
  </si>
  <si>
    <t xml:space="preserve">Описание </t>
  </si>
  <si>
    <t>Статус</t>
  </si>
  <si>
    <t>Сгенерировать доп хэши разных уровней</t>
  </si>
  <si>
    <t xml:space="preserve">Попробовать сагрегировать более верхнеуровневый хэш уровня 3, либо наборот более низкий 7 </t>
  </si>
  <si>
    <t>На подумать</t>
  </si>
  <si>
    <t>Связать Гео-адрес с конкретными транзакциями (через клиента и дату-время)</t>
  </si>
  <si>
    <r>
      <rPr>
        <rFont val="Arial"/>
        <color theme="1"/>
      </rPr>
      <t xml:space="preserve">ГЕО. Можно принять такое допущение, что клиенты из более дорогих районов предпочитают одни продукты (типа вклады), а клиенты из "дешевых" районов предпочитают другие продукты  (например кредиты). 
</t>
    </r>
    <r>
      <rPr>
        <rFont val="Arial"/>
        <color theme="1"/>
      </rPr>
      <t>Связать ГЕО адреса с транзакциями (через клиента и дату-время)</t>
    </r>
  </si>
  <si>
    <t xml:space="preserve">В работу </t>
  </si>
  <si>
    <t>Связать Гео-адрес с общими транзакциями клиента (только через клиента без конкретной даты )</t>
  </si>
  <si>
    <t>Связать ГЕО адреса с транзакциями без конкретной даты и типа транзакции, просто чтобы определить гео-терминал в дорогом районе или нет (через клиента). Надо рассчитать для каждого "гео адреса" суммы из транзакций по клиентам (распределять просто взвешено)</t>
  </si>
  <si>
    <t xml:space="preserve">Рассчитать частоту каждого геохэша - общую </t>
  </si>
  <si>
    <t>Надо сделать для каждого гео адреса частоту транзакций (тоже взвешанно по клиентам).
Считаем общее кол-во транзакций осуществленных на каждом терминале за каждый месяц</t>
  </si>
  <si>
    <t>Сделано</t>
  </si>
  <si>
    <t>Рассчитать частоту каждого геохэша - по каждому клиенту</t>
  </si>
  <si>
    <t>Связь гео и диалогов</t>
  </si>
  <si>
    <t>Рассчитать средний эмбеддинг по диалогам клиента. тоже сделать связку гео-адрес и средний тип диалогов</t>
  </si>
  <si>
    <t>Частота преобретения клиентом продуктов пользующихся определеным банкоматом</t>
  </si>
  <si>
    <t>Т.е. если 50% клиентов пользуясь определнным терминалом в итоге преобретали продукт 1, тогда для этого банкомата для продукта 1 будет значение 0.5</t>
  </si>
  <si>
    <t>Популярные Топ-1 геохеши у клиентов</t>
  </si>
  <si>
    <t>Расчет топ-1 популярных хешей для каждого клиента, и также расчет процента посещения этих топ-1 относительно всех посещаемых геохешей (по аналогии с софтмакс)</t>
  </si>
  <si>
    <t>Популярные Топ-5 геохеши у клиентов</t>
  </si>
  <si>
    <t>Расчет топ-5 популярных хешей для каждого клиента, и также расчет процента посещения этих топ-5 относительно всех посещаемых геохешей (по аналогии с софтмакс)</t>
  </si>
  <si>
    <t>Связка клиента и используемые им геохеши в отчетный период</t>
  </si>
  <si>
    <t>Связка клиента и используемые им банкоматы в отчетный период. С указанием: частоты использования каждого банкомата</t>
  </si>
  <si>
    <t>Близость геохешей</t>
  </si>
  <si>
    <t>Можно посчтиать условную близость сравнивая геохешей по разным уровням, за счет вложенности одного уровня в другой</t>
  </si>
  <si>
    <t>Биннанизация хешкодов</t>
  </si>
  <si>
    <t>Подразумевается, что близкие хэш-коды лежат рядом друг с другом и это поможет отделить города районы и прочее</t>
  </si>
  <si>
    <t>В работу !</t>
  </si>
  <si>
    <t>Определить к чему относиться гео событие к звонку в поддержку или к транзакции</t>
  </si>
  <si>
    <t>Если человек заходил в Сбер приложение, но не оплаичвал, значит он либо общался с поддержкой либо просто провреял баланс</t>
  </si>
  <si>
    <t>Посчитать для каждого геохеша кол-во транзакций и объекм в это же время</t>
  </si>
  <si>
    <t>Посчитать для каждого геохеша кол-во диалогов в это время</t>
  </si>
  <si>
    <t>Кол-во месяцев активности клиента</t>
  </si>
  <si>
    <t>Транзакции</t>
  </si>
  <si>
    <t>Накопительная сумма</t>
  </si>
  <si>
    <t>Считаем, что если есть клиенты которые кладут средства через банкомат, то есть и те которые получаеют их переводом (например ЗП)</t>
  </si>
  <si>
    <t>Нормализция цен относительно инфляции</t>
  </si>
  <si>
    <t xml:space="preserve">Данные предоставлены за год, значит есть влияние инфляции.
Можно помочь модели, если мы нормализцем цены относительно инфляции
На сайте ЦБ есть сведения об инфляции. </t>
  </si>
  <si>
    <t>Нормализция цен относительно валют</t>
  </si>
  <si>
    <t>В транзакциях представлены суммы в различных валютах
Можно привести их к рублям, если сделать такое предположение, что чаще всего используются рубли (11), далее это доллары (1) и евро (14), далее другая валюта самой популярной другой валютой являются белорусские рубли и юани и другие валюты, кроме долларов и евро курс у остальных колеблиться в районе 20 руб
Курс валют доступен на сайте ЦБ</t>
  </si>
  <si>
    <t>Временные фичи</t>
  </si>
  <si>
    <t>Определить по верменам транзакций параметры: Дни недели, выходные или будни, часы вечерние утренние дневные</t>
  </si>
  <si>
    <t>Агрегация числовых значнеий по клиенту за период</t>
  </si>
  <si>
    <t>Например сумма и кол-во транзкаций за месяц по клиенту + дополнительные виды агрегаций, медиана, дисперсия и прочее. Также не только по сумме транзакции, но и по другим числовым признакам</t>
  </si>
  <si>
    <t>Агрегация числовых значнеий по клиенту за период по популярным значениям категорий</t>
  </si>
  <si>
    <t>Например сумма транзкаций за месяц по клиенту для категории CAT1 для значения ITEM1. 
ITEM1 выбирается как самые частые значения категорий.
Например для категории "event_subtype" агрегации будут считаться для значений категорий: 55, 49, 18, 29, 47 (т.к. самые частые категории)</t>
  </si>
  <si>
    <t>Определение популярной валюты</t>
  </si>
  <si>
    <t xml:space="preserve">Через currency, либо это рубли (категория "11") либо другая валюта
Определение популярной currency у клиента currency = 11 - рубли, остальное не рубли. 
Можно посчитать долю рублевых платежей относительно других валют, как в кол-ве, так и в сумме  </t>
  </si>
  <si>
    <t>Наиболее распространенный тип транзакций</t>
  </si>
  <si>
    <t>Отклонение любой другой фичи за прошлый месяц относительного среднего значения:
- сумма транзакций 
- кол-во транзакций 
- частота использования определенной категории продукта</t>
  </si>
  <si>
    <t xml:space="preserve">Надо сделать обалденную фичу:
Отклонение любой другой фичи за прошлый месяц относительного среднего значения за прошлые 6 месяцев
Например суммы транзакций сильно увеличились (относительно прошлых периодов) и человек в следующий месяц купил продукт
Охх как жаль, что данных очень много не получается все хотелки рассчитать на слабых мощностях
</t>
  </si>
  <si>
    <t>Влияние дня недели</t>
  </si>
  <si>
    <t>Будни/выходные</t>
  </si>
  <si>
    <t>Влияние суток</t>
  </si>
  <si>
    <t>Утро/день/вечер/ночь</t>
  </si>
  <si>
    <t>Влияние сезонности</t>
  </si>
  <si>
    <t>Официальные праздники</t>
  </si>
  <si>
    <t>Шаблоны транзакций</t>
  </si>
  <si>
    <t>% повторяющихся транзакций</t>
  </si>
  <si>
    <t>Наличие данных о транзакциях</t>
  </si>
  <si>
    <t>Просто факт есть или нет. Очень важная фича для деревьев и мультимодальности</t>
  </si>
  <si>
    <t>Наличие данных о транзакциях в прошлом месяце</t>
  </si>
  <si>
    <t>Связать транзкации с диалогами и гео инфомрацией по времени транзакций</t>
  </si>
  <si>
    <t>Диалоги Фичи</t>
  </si>
  <si>
    <t>Рассчет "продоваемых" эмбеддингов</t>
  </si>
  <si>
    <t>Первое что на ум приходит:
1. Выбрать всех клиентов у которые покупали продукт 1/2/3/4
2. У этих клиентов выбрать все эмбеддинги диалогов за последний месяц
3. Усреднить эмбеддинги - это будет эаталонный эмбеддинг отображающий диаолги после которых произошла покупа
4. Далее абсолютно для каждого пользователя рассчитать близость до среднего эмбеддинга по продукту 1/2/3/4 и эту близость подавать как фичу в бустинг
Это один из вариантов, первое что в голову пришло</t>
  </si>
  <si>
    <t>Расчет среднего эмбединга для клиентов не купивших ни одного продукта</t>
  </si>
  <si>
    <t>Есть эмбеддинги диалогов. 
2. Более сложно. 
2.1. Надо взять все эмбеддинги по которым люди через месяц покупали продукт №1. Т.е. если клиент купил продукт 31.05.2022, то взять диалоги с 01.04.2022 по 30.04.2022
2.2. Посчитать средний эмбеддинг для "хороших" диалогов (простое среднее либо умное - про умное отдельно расскажу после расчета обычного) 
2.3. Взять все эмбеддинги по которым люди через месяц точно не покупали продукт №1. Но брать только по тем клиентам у которых текущая модель не сомневаясь сказала не покупает.
2.4. Посчитать средний эмбеддинг для "плохих" диалогов
2.5. И так же сделать для 2 3 и 4 продуктов
2.6. Далее всем остальным эмбеддингам в трейне и тесте посчитать удаленность до среднего "хорошего" и удаленность до среднего "плохого"
Это кажется как будто будет очень мощная фича</t>
  </si>
  <si>
    <t>Кластеризовать эмбеддинги</t>
  </si>
  <si>
    <t xml:space="preserve">Надо кластеризовать их, чтобы получить категорию класса по ним
</t>
  </si>
  <si>
    <t>Кол-во диалогов пользователя с банком</t>
  </si>
  <si>
    <t>В идеале нужно поянть как ведут себя люди которые не общаются с поддержкой но покупают продукты.
Кол-во за каждый месяц в течении полугода</t>
  </si>
  <si>
    <t>Кол-во диалогов в разные дни</t>
  </si>
  <si>
    <t>Понять ГЕО это покупки или Сбер прилоджение</t>
  </si>
  <si>
    <t>Если у людей есть такое что ГЕО сильно меньше чем транзакций, то значит ГЕО это не гео терминалы, а просто инфа о местонахождении человка при пользовании СберОнлайн .
По дням проверять</t>
  </si>
  <si>
    <t>Понять Диалоги это через приложение или нет</t>
  </si>
  <si>
    <t>Если Диалоги чаще всего имеют связку с ГЕО, тогда это Диалоги через приложение СберОнлайн</t>
  </si>
  <si>
    <t>Выявление общих обсуждаемых тем? Нужно ли это или лучше, наверно, кластеризовать диалоги</t>
  </si>
  <si>
    <t>Latent Dirichlet Allocation (LDA)</t>
  </si>
  <si>
    <t>Связка будни/выходные/праздники/не праздники и обсуждаемые темы</t>
  </si>
  <si>
    <t>Определение тональность/изменение тональности диалога</t>
  </si>
  <si>
    <t>Возможно? и нужно ли это?</t>
  </si>
  <si>
    <t>Статистики по эмбеддингам диалогов</t>
  </si>
  <si>
    <t>Статистики считаются как по всему прошедшему периоду до отчетной даты так и только по последнему месяцу:
- Средний эмбеддинг диалога
- Сумма значений эмбеддинга диалога
- Дисперсия эмбеддингов диалога:  Дисперсия эмбеддингов диалога. Высокая дисперсия может указывать на большое разнообразие тем в общение.
- Минимальное/максимальное расстояние между эмбеддингами:  Минимальное и максимальное расстояние (например, евклидово или косинусное) между парами эмбеддингов в диалоге. Это может отражать сходство или различие тем в диалоге.
- Средняя разница между соседними эмбеддингами: Среднее расстояние между соседними диалогами. Это может показывать, насколько гладко меняются темы в диалоге.
- Энтропия эмбеддингов диалога: Энтропия распределения эмбеддингов реплик в диалоге. Высокая энтропия может указывать на большое разнообразие тем.
- Длина диалога в эмбеддингах: Сумма расстояний между первым и последним эмбеддингом диалога, проходя через все промежуточные эмбеддинги. Это может отражать длину или сложность диалога.</t>
  </si>
  <si>
    <t>PCA средних эмбеддингов диалогов</t>
  </si>
  <si>
    <t>Сдеалть статисстику по частям эмбеддинга</t>
  </si>
  <si>
    <t>Фича сумму всех значений в эмбеддинге выстреливает для некоторых таргетов.
Поэтому есть смысл сделать набор фичей по частям эмбеддинга, разбив эмбеддинг напримре на 10 или 20 частей</t>
  </si>
  <si>
    <t>Близость диалогов к каким либо тематикам</t>
  </si>
  <si>
    <t xml:space="preserve">На основе диалогов сформированы 13 тематик, для каждой из которых сделан позитивный и негативный пример. Далее сделаны эмбеддинги по всему этому, и для каждого диалога в тренировочной выборке указана косинусная близость ко всему этому:
- общая близость к негативу или позитиву
- близость к каждому из 13 типов
- близость к негативу или позитиву по каждому из 13 типов
</t>
  </si>
  <si>
    <t>Таргет</t>
  </si>
  <si>
    <t>Регулярные типы продуктов</t>
  </si>
  <si>
    <t>Проверить, что если продукты цикличные, например подписка ежемесячная</t>
  </si>
  <si>
    <t>Проверить</t>
  </si>
  <si>
    <t>Дополняющие продукты (иключающие продукты)</t>
  </si>
  <si>
    <t>Что если продукты это два вида подписаок и часто клиенты покупают оба продукта, чем ни один.
Проверить, что если есть продукты которые друг-друга исключают. Например вклад и кредит
- Клиенты приобревшие продукт №1 с вероятностью в 10 раз выше преобретут Проудкт№2, чем если бы не преобретали 1ый продукт
- Клиенты приобревшие продукт №1 с вероятностью в 8 раз выше преобретут Проудкт№3, чем если бы не преобретали 1ый продукт
- Клиенты приобревшие продукт №1 с вероятностью в 8 раз выше преобретут Проудкт№4, чем если бы не преобретали 1ый продукт
Аналогично наблюдается связь с другими продуктами</t>
  </si>
  <si>
    <t>Проверено</t>
  </si>
  <si>
    <t>Факт приобретения клиентом когда-либо продукта 1 или 2/3/4</t>
  </si>
  <si>
    <t>Если человек покупал уже продукты, то вероятность повторного приобретения увеличивается, также меняется и вероятность преобретения других продуктов
Однако клиенты в тренировочных и в тестовых данных не пересекаются, это значит неизвестно какие продукты приобретал клиент банка до этого 
В чистом виде не получиться использовать
Можно конечно указывать вероятность преобретения ранее полученную на модели</t>
  </si>
  <si>
    <t xml:space="preserve">Расширеный факт приобретения клиентом когда-либо группы продуктов </t>
  </si>
  <si>
    <t>По сути человек мог приобрести 1 или 2, либо 3 или 4 продукт
'is_target_1_2'
'is_target_1_3'
'is_target_1_4'
'is_target_2_3'
'is_target_2_4'
'is_target_3_4'</t>
  </si>
  <si>
    <t xml:space="preserve">Второй расширеный факт приобретения клиентом когда-либо группы продуктов </t>
  </si>
  <si>
    <t>По сути человек мог приобрести 1 И 2, либо 3 И 4 продукт
'is_target_1_and_2'
'is_target_1_and_3'
'is_target_1_and_4'
'is_target_2_and_3'
'is_target_2_and_4'
'is_target_3_and_4'
'is_target_cnt' - кол-во продуктов</t>
  </si>
  <si>
    <t>Сколько именно продуктов клиент купил ранее из пунктов 3 и 4</t>
  </si>
  <si>
    <t xml:space="preserve">Сколько в среднем в месяц клиент покупает продуктов </t>
  </si>
  <si>
    <t>это отноешение "Сколько именно продуктов клиент купил ранее" на кол-во рассматриваемых месяцев</t>
  </si>
  <si>
    <t>Двухэтапное прогнозирование</t>
  </si>
  <si>
    <t>Кросс-валидация
На 1м этапе прогнозируем вероятность для всех 4х продуктов
На 2м этапе подаем прогнозы 3х дургих продуктов при предсказании конкретного
(т.е. использовать предыдущих предиктов по другим таргетам)
Важно не допустить лика данных</t>
  </si>
  <si>
    <t>Отдельно предсказываем вообще человек готов купить любой из 4х продуктов</t>
  </si>
  <si>
    <t>Делаем общий таргет на 4е продукта.
1ая модель предсказывает вообще вероятность покупки любого продукта
2ая модель предсказывает какой конкретно продукт человек может приобрести</t>
  </si>
  <si>
    <t>Для каждого класса свой UnderSampling</t>
  </si>
  <si>
    <t>В работу</t>
  </si>
  <si>
    <t>Определить какие продукты имеют повторяемость</t>
  </si>
  <si>
    <t>Т.е. если определенный продукт человек купил только один раз, то скорее всего это какой-нибудь ипотека
И наборот если каждый месяц, то это какая-нибудь подписка на СберПлюс</t>
  </si>
  <si>
    <t>Общее кол-во приобретенных продуктов всеми клиентами в каждом месяце</t>
  </si>
  <si>
    <t>Идея такая, что в определенный месяц происходила какая-нибудь акция.
Для обучения использовать прошлый и позопрошлый месяцы</t>
  </si>
  <si>
    <t>Средний интервал между покупками куплеными Продуктами</t>
  </si>
  <si>
    <t>Среднее количество месяцев между покупками продуктов для каждого клиента</t>
  </si>
  <si>
    <t>Частота покупок за последние 30/60/90/180/365</t>
  </si>
  <si>
    <t>Количество покупок продуктов за указанные периоды времени</t>
  </si>
  <si>
    <t>Доля покупок по продуктам</t>
  </si>
  <si>
    <t>Доля покупок клиента для каждого продукта.</t>
  </si>
  <si>
    <t xml:space="preserve">Прошедшее время с момента первой и последней покупки </t>
  </si>
  <si>
    <t>Количество дней с момента первой и последней покупки продукта</t>
  </si>
  <si>
    <t>Время неактивности</t>
  </si>
  <si>
    <t>Время неактивности, сколько времени не совершались покупки</t>
  </si>
  <si>
    <t>PTLS Фичи</t>
  </si>
  <si>
    <t>Расчет эмбедингов на основе PTLS для всех видов данных</t>
  </si>
  <si>
    <t>Расчет эмбедингов на основе PTLS для всех видов данных: гео, транзакции, таргеты
Длина итогового эмбеддинга 256</t>
  </si>
  <si>
    <t>Расчет статистик по эмбеддингам</t>
  </si>
  <si>
    <t>Расчет статистик: min, max, sum, std, mean, median и прочее</t>
  </si>
  <si>
    <t>Разбивка эмбеддинга на части</t>
  </si>
  <si>
    <t xml:space="preserve">Разбиваем эмбеддинга для каждого вида данных на части по 16 элемента, всего 16 частей.
</t>
  </si>
  <si>
    <t>Расчет статистик по частям эмбеддингов</t>
  </si>
  <si>
    <t>Близость к "хорошим" и "плохим" эмбеддингам
(Расчет среднего эмбединга для клиентов не купивших ни одного продукта)</t>
  </si>
  <si>
    <t xml:space="preserve">Близость к "хорошим" и "плохим" эмбеддингам
2.1. взять все эмбеддинги по которым люди через месяц покупали продукт №1. Т.е. если клиент купил продукт 31.05.2022, то взять эмбеддинги с прошлых месяцев
2.2. Посчитать средний эмбеддинг для "хороших" объектов (простое среднее) 
2.3. Взять все эмбеддинги по которым люди через месяц точно не покупали продукт. 
2.4. Посчитать средний эмбеддинг для "плохих" объектов
2.5. И так сделать для всех продуктов 1 2 3 и 4 
2.6. Далее каждому эмбеддингу в трейне и тесте посчитать удаленность до среднего "хорошего" и удаленность до среднего "плохого"
</t>
  </si>
  <si>
    <r>
      <rPr>
        <rFont val="Arial"/>
        <color theme="1"/>
      </rPr>
      <t xml:space="preserve">ГЕО. Можно принять такое допущение, что клиенты из более дорогих районов предпочитают одни продукты (типа вклады), а клиенты из "дешевых" районов предпочитают другие продукты  (например кредиты). 
</t>
    </r>
    <r>
      <rPr>
        <rFont val="Arial"/>
        <color theme="1"/>
      </rPr>
      <t>Связать ГЕО адреса с транзакциями (через клиента и дату-время)</t>
    </r>
  </si>
  <si>
    <t>Фичи</t>
  </si>
  <si>
    <t>Выводы</t>
  </si>
  <si>
    <t>Что если продукты это два вида подписаок и часто клиенты покупают оба продукта, чем ни один.
Проверить, что если есть продукты которые друг-друга исключают. Например вклад и кредит</t>
  </si>
  <si>
    <t>- Клиенты приобревшие продукт №1 с вероятностью в 10 раз выше преобретут Проудкт№2, чем если бы не преобретали 1ый продукт
- Клиенты приобревшие продукт №1 с вероятностью в 8 раз выше преобретут Проудкт№3, чем если бы не преобретали 1ый продукт
- Клиенты приобревшие продукт №1 с вероятностью в 8 раз выше преобретут Проудкт№4, чем если бы не преобретали 1ый продукт
Аналогично наблюдается связь с другими продуктами</t>
  </si>
  <si>
    <t>Если человек покупал уже продукты, то вероятность повторного приобретения увеличивается, также меняется и вероятность преобретения других продуктов</t>
  </si>
  <si>
    <t>Однако клиенты в тренировочных и в тестовых данных не пересекаются, это значит неизвестно какие продукты приобретал клиент банка до этого 
В чистом виде не получиться использовать
Можно конечно указывать вероятность преобретения ранее полученную на модели</t>
  </si>
  <si>
    <t>Классная фича, занес в EDA</t>
  </si>
  <si>
    <t>Популярные значения категорий</t>
  </si>
  <si>
    <t>Дисбаланс таргета</t>
  </si>
  <si>
    <t>Категориальный признак</t>
  </si>
  <si>
    <t>Популярные значения внутри категории</t>
  </si>
  <si>
    <t>% Покрытия транзакций</t>
  </si>
  <si>
    <t>Продукт</t>
  </si>
  <si>
    <t>Не купили (0)</t>
  </si>
  <si>
    <t>Купили (1)</t>
  </si>
  <si>
    <t>% 1го класса</t>
  </si>
  <si>
    <t>event_type</t>
  </si>
  <si>
    <t>[54, 38, 37, 51, 25, ]</t>
  </si>
  <si>
    <t>1 Продукт</t>
  </si>
  <si>
    <t>event_subtype</t>
  </si>
  <si>
    <t>[55, 49, 18, 29, 47, ]</t>
  </si>
  <si>
    <t>2 Продукт</t>
  </si>
  <si>
    <t>src_type11</t>
  </si>
  <si>
    <t>[19, 149]</t>
  </si>
  <si>
    <t>3 Продукт</t>
  </si>
  <si>
    <t>src_type12</t>
  </si>
  <si>
    <t>[344, 902, 1081]</t>
  </si>
  <si>
    <t>4 Продукт</t>
  </si>
  <si>
    <t>dst_type11</t>
  </si>
  <si>
    <t>[364, 869, 433, 1166, 988, 852, ]</t>
  </si>
  <si>
    <t>Любой из 4х</t>
  </si>
  <si>
    <t>dst_type12</t>
  </si>
  <si>
    <t>[22652, 17340, 10049, 30836, 31488, ]</t>
  </si>
  <si>
    <t>src_type22</t>
  </si>
  <si>
    <t>[70, 41, 85, ]</t>
  </si>
  <si>
    <t>src_type32</t>
  </si>
  <si>
    <t>[81, 26, 4, 17, 25, 67, ]</t>
  </si>
  <si>
    <t>Критерии оценки</t>
  </si>
  <si>
    <t>Критерий</t>
  </si>
  <si>
    <t>Формат оценки</t>
  </si>
  <si>
    <t>Доля в итоговой
оценке</t>
  </si>
  <si>
    <t>Подход коллектива к решению задачи</t>
  </si>
  <si>
    <t>Оценка экспертов</t>
  </si>
  <si>
    <t>Соответствие решения поставленной
задаче (построение мультимодальной
модели, использование PyTorch-LifeStream)</t>
  </si>
  <si>
    <t>Техническая проработка решения
(качество предобработки данных,
использование архитектур, полнота
описания решения, качество кода)</t>
  </si>
  <si>
    <t>Эффективность решения в рамках
поставленной задачи (точность работы
модели)</t>
  </si>
  <si>
    <t xml:space="preserve">ROC-AUC (средний по 4 таргетам) </t>
  </si>
  <si>
    <t>geo_clients</t>
  </si>
  <si>
    <t>dialog_clients</t>
  </si>
  <si>
    <t>target_clients</t>
  </si>
  <si>
    <t>trx_clients</t>
  </si>
  <si>
    <t>submitе_clients</t>
  </si>
  <si>
    <t>Обновленные популярные значения категорий</t>
  </si>
  <si>
    <t>[54, 38, 37, 51, 25, 40, 56, 41, 52, 16, 17, 26, 44, 36, 15, 9 , 48, 5 , 45, ]</t>
  </si>
  <si>
    <t>[55, 49, 18, 29, 47, 51, 9, 10, 12, 16, 19, 8, 14, 50, 22, 33, 43, 56, 2, 1,]</t>
  </si>
  <si>
    <t>[19, 149, 72, 70, 128, 122, 1, 180, 0,]</t>
  </si>
  <si>
    <t>[344, 902, 1081, 370, 201, 45, 682, 456, 451, 189, 1013, 93, 1019, 0, 429, 959, ]</t>
  </si>
  <si>
    <t>[364, 869, 433, 1166, 988, 852, 1302, 813, 308, 0, 592, 1171, 1121,  ]</t>
  </si>
  <si>
    <t>[22652, 17340, 10049, 30836, 31488, 22548, 14606, 14906, 8693, 18723, 17444, 27453, 25683, 0, 12409, 2898, 7985, 5086, 20641,]</t>
  </si>
  <si>
    <t>[70, 41, 85, 87, 48, 56, 20, 58, 51, 60, 21, 31, 26, ]</t>
  </si>
  <si>
    <t>[81, 26, 4, 17, 25, 67, 77, 44, 76, 21, 24, 61, 51, 82, 55, 74, 16, ]</t>
  </si>
  <si>
    <t>src_type21</t>
  </si>
  <si>
    <t>[42507, 25721, 19370, 6272, 8099, 13013, 32995, 25714, 29127, 28251, 26311, 12863, 17316, 28887, ]</t>
  </si>
  <si>
    <t>src_type31</t>
  </si>
  <si>
    <t>[148, 1323, 1235, 1553, 2128, 2486, 500, 814, 409, 515, 242, 2202, 439, 1835, 844, 568, 189,]</t>
  </si>
  <si>
    <t>target 1</t>
  </si>
  <si>
    <t>target 2</t>
  </si>
  <si>
    <t>target 3</t>
  </si>
  <si>
    <t>target 4</t>
  </si>
  <si>
    <t>Анализ клиентов</t>
  </si>
  <si>
    <t>Всего</t>
  </si>
  <si>
    <r>
      <rPr>
        <rFont val="Arial"/>
        <color theme="1"/>
      </rPr>
      <t xml:space="preserve">Кто </t>
    </r>
    <r>
      <rPr>
        <rFont val="Arial"/>
        <b/>
        <color theme="1"/>
      </rPr>
      <t xml:space="preserve">не </t>
    </r>
    <r>
      <rPr>
        <rFont val="Arial"/>
        <color theme="1"/>
      </rPr>
      <t>покупал ничего</t>
    </r>
  </si>
  <si>
    <t>Кто покупал хоть что-то</t>
  </si>
  <si>
    <r>
      <rPr>
        <rFont val="Arial"/>
        <color theme="1"/>
      </rPr>
      <t xml:space="preserve">Кто </t>
    </r>
    <r>
      <rPr>
        <rFont val="Arial"/>
        <b/>
        <color theme="1"/>
      </rPr>
      <t>не</t>
    </r>
    <r>
      <rPr>
        <rFont val="Arial"/>
        <color theme="1"/>
      </rPr>
      <t xml:space="preserve"> покупал Продукт 1</t>
    </r>
  </si>
  <si>
    <t>Кто покупал Продукт 1</t>
  </si>
  <si>
    <r>
      <rPr>
        <rFont val="Arial"/>
        <color theme="1"/>
      </rPr>
      <t xml:space="preserve">Кто </t>
    </r>
    <r>
      <rPr>
        <rFont val="Arial"/>
        <b/>
        <color theme="1"/>
      </rPr>
      <t>не</t>
    </r>
    <r>
      <rPr>
        <rFont val="Arial"/>
        <color theme="1"/>
      </rPr>
      <t xml:space="preserve"> покупал Продукт 2</t>
    </r>
  </si>
  <si>
    <t>Кто покупал Продукт 2</t>
  </si>
  <si>
    <r>
      <rPr>
        <rFont val="Arial"/>
        <color theme="1"/>
      </rPr>
      <t xml:space="preserve">Кто </t>
    </r>
    <r>
      <rPr>
        <rFont val="Arial"/>
        <b/>
        <color theme="1"/>
      </rPr>
      <t>не</t>
    </r>
    <r>
      <rPr>
        <rFont val="Arial"/>
        <color theme="1"/>
      </rPr>
      <t xml:space="preserve"> покупал Продукт 3</t>
    </r>
  </si>
  <si>
    <t>Кто покупал Продукт 3</t>
  </si>
  <si>
    <r>
      <rPr>
        <rFont val="Arial"/>
        <color theme="1"/>
      </rPr>
      <t xml:space="preserve">Кто </t>
    </r>
    <r>
      <rPr>
        <rFont val="Arial"/>
        <b/>
        <color theme="1"/>
      </rPr>
      <t>не</t>
    </r>
    <r>
      <rPr>
        <rFont val="Arial"/>
        <color theme="1"/>
      </rPr>
      <t xml:space="preserve"> покупал Продукт 4</t>
    </r>
  </si>
  <si>
    <t>Кто покупал Продукт 4</t>
  </si>
  <si>
    <t xml:space="preserve">Нет в geo и dlg и trx </t>
  </si>
  <si>
    <t>Нет в geo и dlg</t>
  </si>
  <si>
    <t>Нет в dlg и trx</t>
  </si>
  <si>
    <t>Нет в geo и trx</t>
  </si>
  <si>
    <t>Нет в dlg</t>
  </si>
  <si>
    <t>Нет в geo</t>
  </si>
  <si>
    <t>Нет в trx</t>
  </si>
  <si>
    <t>%</t>
  </si>
  <si>
    <t>Критерии</t>
  </si>
  <si>
    <t>Описание</t>
  </si>
  <si>
    <t>Приоритет</t>
  </si>
  <si>
    <t>Ответственные</t>
  </si>
  <si>
    <t>% Готовность</t>
  </si>
  <si>
    <t>Комментарий</t>
  </si>
  <si>
    <t>1.1</t>
  </si>
  <si>
    <t>Интересные подходы к генерации фичей</t>
  </si>
  <si>
    <t>Надо придумать много крутых фичей и желательно описать их. Также интересная тема создать эмбеддинги и векторные представления данных для обучения нейронок</t>
  </si>
  <si>
    <t>Начато описание в документе</t>
  </si>
  <si>
    <t>Ваня, Дима - сделать и описать фичи
Даша, Серега - приудмать новые</t>
  </si>
  <si>
    <t>1.2</t>
  </si>
  <si>
    <t>Слаженная коллективная работа</t>
  </si>
  <si>
    <r>
      <rPr>
        <rFont val="Arial"/>
        <color rgb="FF000000"/>
      </rPr>
      <t>Использование инструментов для командной работы:</t>
    </r>
    <r>
      <rPr>
        <rFont val="Arial"/>
        <color rgb="FF000000"/>
      </rPr>
      <t xml:space="preserve"> гугл таблицы, гугл докс, миро,</t>
    </r>
    <r>
      <rPr>
        <rFont val="Arial"/>
        <color rgb="FF000000"/>
      </rPr>
      <t xml:space="preserve"> регулярные встречи в Яндекс.Телемост, Гугл Мит</t>
    </r>
    <r>
      <rPr>
        <rFont val="Arial"/>
        <color rgb="FF000000"/>
      </rPr>
      <t xml:space="preserve">. </t>
    </r>
  </si>
  <si>
    <t>Частично начато</t>
  </si>
  <si>
    <t>Серега, Даша</t>
  </si>
  <si>
    <t>миро сделано</t>
  </si>
  <si>
    <t>1.3</t>
  </si>
  <si>
    <t xml:space="preserve">Процесс моделирования </t>
  </si>
  <si>
    <r>
      <rPr>
        <rFont val="Arial"/>
        <color rgb="FF000000"/>
      </rPr>
      <t>Учет процесса эксперементов,</t>
    </r>
    <r>
      <rPr>
        <rFont val="Arial"/>
        <color rgb="FF000000"/>
      </rPr>
      <t xml:space="preserve"> ведение логов, контроль версий</t>
    </r>
  </si>
  <si>
    <t>Начато</t>
  </si>
  <si>
    <t>Ваня, Дима</t>
  </si>
  <si>
    <t>Все эксперименты записываются в общую таблицу</t>
  </si>
  <si>
    <t>1.4</t>
  </si>
  <si>
    <t>Оригинальность решения</t>
  </si>
  <si>
    <t>Описание килл-фич и оригинальность подхода, обоснование выбора.
Накидывать идеи</t>
  </si>
  <si>
    <t>Не начато</t>
  </si>
  <si>
    <t>пока накидываем, во второй половине недели начнем описывать</t>
  </si>
  <si>
    <t>Соответствие решения поставленной задаче (построение мультимодальной модели, использование PyTorch-LifeStream)</t>
  </si>
  <si>
    <t>2.1</t>
  </si>
  <si>
    <t>Построение мультимодальной модели</t>
  </si>
  <si>
    <t>Построение ансамблей для повышения точности</t>
  </si>
  <si>
    <t>2.2</t>
  </si>
  <si>
    <t>Использование PyTorch-LifeStream</t>
  </si>
  <si>
    <t>Интеграция библиотек</t>
  </si>
  <si>
    <t>ЧТО пробовалось и что планируется</t>
  </si>
  <si>
    <t>2.3</t>
  </si>
  <si>
    <t>По максимум использовать полный пул данных</t>
  </si>
  <si>
    <t>Проработка доступных данных</t>
  </si>
  <si>
    <t>2.4</t>
  </si>
  <si>
    <t>Борьба с дисбалансом</t>
  </si>
  <si>
    <t>Применение техник для борьбы с дисбалансом</t>
  </si>
  <si>
    <t>Серега, Даша, Ваня</t>
  </si>
  <si>
    <t>то, что есть, я посмотрела</t>
  </si>
  <si>
    <t>2.5</t>
  </si>
  <si>
    <t>Построение эмбеддингов и векторизация фичей</t>
  </si>
  <si>
    <t>Дима</t>
  </si>
  <si>
    <t>2.6</t>
  </si>
  <si>
    <t>Проверка обобщающей способности модели</t>
  </si>
  <si>
    <t>Проведение локальной кросс-валидации, оценка разброса предсказаний на фолдах (защита от шейкапа)
В зависимости от наличия приватного ЛБ</t>
  </si>
  <si>
    <t xml:space="preserve">Дима, Ваня </t>
  </si>
  <si>
    <t>2.7</t>
  </si>
  <si>
    <t>Подумать про прод: тяжесть модели - будут ли они смотреть, как быстро модель отрабатывает</t>
  </si>
  <si>
    <t>в документации они просят описать скорость решения</t>
  </si>
  <si>
    <t>-</t>
  </si>
  <si>
    <t>2.8</t>
  </si>
  <si>
    <t>Использование внешних данных</t>
  </si>
  <si>
    <t>инфляция, валюты</t>
  </si>
  <si>
    <t xml:space="preserve">Ваня, Серега, Даша </t>
  </si>
  <si>
    <t>нужно дописать - дало это какой-то плюс или нет</t>
  </si>
  <si>
    <t>2.9</t>
  </si>
  <si>
    <t>Контроль лика данных</t>
  </si>
  <si>
    <t>Описать в документации меры для контроля лика данных.
Как оно во времнных рядах один абазц</t>
  </si>
  <si>
    <t xml:space="preserve">Серега, Даша, </t>
  </si>
  <si>
    <t>чекнуть</t>
  </si>
  <si>
    <t>2.10</t>
  </si>
  <si>
    <t>Учитывать дополнительные метрики</t>
  </si>
  <si>
    <t xml:space="preserve">PR-AUC, F1 Score 
Надо описать в доркументации
Даша, Серега изучить (не больше 30 мин) и сказать какие метрики в таких задачах важны
Ваня сделать
Большой дисбаланся 
</t>
  </si>
  <si>
    <t>Техническая проработка решения (качество предобработки данных, использование архитектур, полнота описания решения, качество кода)</t>
  </si>
  <si>
    <t>3.1</t>
  </si>
  <si>
    <t>Качество предобработки данных
Интересные подходы к обработке данных</t>
  </si>
  <si>
    <t>Должен быть описан EDA, приведены инсайты. Отражены проблемы при обработке и пути их решения.
очистка, заполнение, кодировка, нормализация, мультивариантная импутация
Уменьшение объема, предобработка, EDA ( углубленный анализ данных,, устранение аномалий, агрегация и т.д.)
Поиск и описание инсайтов.Проведение EDA, описание трендов и закономерностей в данных, визуализация результатов. 
Также смотри раздел "Предобработка"в в архитеорурек</t>
  </si>
  <si>
    <t>Ваня, Дима - тезисно описать что делалось 
Даша, Серега - описать полно в документации</t>
  </si>
  <si>
    <t>это сделано</t>
  </si>
  <si>
    <t>3.2</t>
  </si>
  <si>
    <t>Использование архитектур
Интересные подходы к построению архитектуры</t>
  </si>
  <si>
    <t>Рассмотреть различные архитектуры моделей ( нейросети, ансамбли и т.д.), использование трансформеров</t>
  </si>
  <si>
    <t>Дима, Ваня</t>
  </si>
  <si>
    <t>3.3</t>
  </si>
  <si>
    <t>Настройка гиперпараметров</t>
  </si>
  <si>
    <t>3.4</t>
  </si>
  <si>
    <t>Полнота описания решения 
Качество и полнота документации процесса работы</t>
  </si>
  <si>
    <t xml:space="preserve">Формируется полная документация проекта и хода решения задачи
Создание исчерпывающей документации по всему проекту, включая моделирование и тестирование. </t>
  </si>
  <si>
    <t>В процессе</t>
  </si>
  <si>
    <t>Серега, Даша, Ваня, Дима</t>
  </si>
  <si>
    <t>3.5</t>
  </si>
  <si>
    <t>Качество кода</t>
  </si>
  <si>
    <t>Весь код моделей и обработки данных должен быть не только в ноутбуках но и реализова в виде модулей с классами и все как надо по феншую. Комментарии, указание типов аргументов функций, ассерт-контроль и прочее</t>
  </si>
  <si>
    <t>3.6</t>
  </si>
  <si>
    <t>Использование дополнительных инстурментов</t>
  </si>
  <si>
    <t>Polars, Spark, imbalanced</t>
  </si>
  <si>
    <t>3.7</t>
  </si>
  <si>
    <t>Качественный readme</t>
  </si>
  <si>
    <t xml:space="preserve">Серега </t>
  </si>
  <si>
    <t>3.8</t>
  </si>
  <si>
    <t>Полноценый git решения</t>
  </si>
  <si>
    <t>3.9</t>
  </si>
  <si>
    <t>data augmentation?</t>
  </si>
  <si>
    <t>Пока не понятно как делать аугментацию на этих данных, но например попробовать OverSampler для 1го класса стоит</t>
  </si>
  <si>
    <t>3.10</t>
  </si>
  <si>
    <t>Фиксировать, что пробовали, но не дало результата</t>
  </si>
  <si>
    <t>Анализ неподошедших методов и гипотез</t>
  </si>
  <si>
    <t>3.11</t>
  </si>
  <si>
    <t>Эффективное использование ресурсов</t>
  </si>
  <si>
    <t>Использования облачных ресурсов на платформе DSWork, оптимизация</t>
  </si>
  <si>
    <t>описать ресурсы, которые использовали? в том числе доп сервера?</t>
  </si>
  <si>
    <t>Лидборд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</si>
</sst>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color theme="1"/>
      <name val="Arial"/>
      <scheme val="minor"/>
    </font>
    <font>
      <b/>
      <color theme="1"/>
      <name val="Arial"/>
      <scheme val="minor"/>
    </font>
    <font>
      <b/>
      <color theme="1"/>
      <name val="Arial"/>
    </font>
    <font>
      <color theme="1"/>
      <name val="Arial"/>
    </font>
    <font>
      <b/>
      <sz val="11.0"/>
      <color rgb="FF222222"/>
      <name val="&quot;Google Sans&quot;"/>
    </font>
    <font/>
    <font>
      <color rgb="FF000000"/>
      <name val="Arial"/>
      <scheme val="minor"/>
    </font>
  </fonts>
  <fills count="6">
    <fill>
      <patternFill patternType="none"/>
    </fill>
    <fill>
      <patternFill patternType="lightGray"/>
    </fill>
    <fill>
      <patternFill patternType="solid">
        <fgColor rgb="FFD9EAD3"/>
        <bgColor rgb="FFD9EAD3"/>
      </patternFill>
    </fill>
    <fill>
      <patternFill patternType="solid">
        <fgColor rgb="FFD8E5F8"/>
        <bgColor rgb="FFD8E5F8"/>
      </patternFill>
    </fill>
    <fill>
      <patternFill patternType="solid">
        <fgColor rgb="FFEFEFEF"/>
        <bgColor rgb="FFEFEFEF"/>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2" fontId="1" numFmtId="0" xfId="0" applyAlignment="1" applyBorder="1" applyFill="1" applyFont="1">
      <alignment horizontal="left" readingOrder="0" shrinkToFit="0" vertical="top" wrapText="1"/>
    </xf>
    <xf borderId="1" fillId="0" fontId="1" numFmtId="0" xfId="0" applyAlignment="1" applyBorder="1" applyFont="1">
      <alignment readingOrder="0" shrinkToFit="0" wrapText="1"/>
    </xf>
    <xf borderId="1" fillId="0" fontId="1" numFmtId="0" xfId="0" applyAlignment="1" applyBorder="1" applyFont="1">
      <alignment shrinkToFit="0" wrapText="1"/>
    </xf>
    <xf borderId="1" fillId="0" fontId="1" numFmtId="0" xfId="0" applyAlignment="1" applyBorder="1" applyFont="1">
      <alignment readingOrder="0"/>
    </xf>
    <xf borderId="1" fillId="0" fontId="1" numFmtId="0" xfId="0" applyBorder="1" applyFont="1"/>
    <xf borderId="1" fillId="0" fontId="2" numFmtId="0" xfId="0" applyAlignment="1" applyBorder="1" applyFont="1">
      <alignment horizontal="left" readingOrder="0" shrinkToFit="0" vertical="top" wrapText="1"/>
    </xf>
    <xf borderId="0" fillId="0" fontId="2" numFmtId="0" xfId="0" applyAlignment="1" applyFont="1">
      <alignment readingOrder="0" shrinkToFit="0" wrapText="1"/>
    </xf>
    <xf borderId="1" fillId="0" fontId="2" numFmtId="0" xfId="0" applyAlignment="1" applyBorder="1" applyFont="1">
      <alignment readingOrder="0" shrinkToFit="0" vertical="top" wrapText="1"/>
    </xf>
    <xf borderId="1" fillId="0" fontId="3" numFmtId="0" xfId="0" applyAlignment="1" applyBorder="1" applyFont="1">
      <alignment readingOrder="0" shrinkToFit="0" vertical="top" wrapText="1"/>
    </xf>
    <xf borderId="0" fillId="0" fontId="1" numFmtId="0" xfId="0" applyAlignment="1" applyFont="1">
      <alignment readingOrder="0" shrinkToFit="0" wrapText="1"/>
    </xf>
    <xf borderId="1" fillId="0" fontId="3" numFmtId="0" xfId="0" applyAlignment="1" applyBorder="1" applyFont="1">
      <alignment horizontal="center" readingOrder="0" shrinkToFit="0" vertical="top" wrapText="1"/>
    </xf>
    <xf borderId="1" fillId="0" fontId="4" numFmtId="0" xfId="0" applyAlignment="1" applyBorder="1" applyFont="1">
      <alignment readingOrder="0" shrinkToFit="0" vertical="top" wrapText="1"/>
    </xf>
    <xf borderId="1" fillId="0" fontId="4" numFmtId="164" xfId="0" applyAlignment="1" applyBorder="1" applyFont="1" applyNumberFormat="1">
      <alignment readingOrder="0" shrinkToFit="0" vertical="top" wrapText="1"/>
    </xf>
    <xf borderId="1" fillId="0" fontId="3" numFmtId="10" xfId="0" applyAlignment="1" applyBorder="1" applyFont="1" applyNumberFormat="1">
      <alignment readingOrder="0" shrinkToFit="0" vertical="top" wrapText="1"/>
    </xf>
    <xf borderId="0" fillId="0" fontId="2" numFmtId="0" xfId="0" applyAlignment="1" applyFont="1">
      <alignment readingOrder="0"/>
    </xf>
    <xf borderId="1" fillId="0" fontId="1" numFmtId="0" xfId="0" applyAlignment="1" applyBorder="1" applyFont="1">
      <alignment readingOrder="0" shrinkToFit="0" vertical="top" wrapText="1"/>
    </xf>
    <xf borderId="1" fillId="0" fontId="1" numFmtId="0" xfId="0" applyAlignment="1" applyBorder="1" applyFont="1">
      <alignment horizontal="center" readingOrder="0" shrinkToFit="0" vertical="top" wrapText="1"/>
    </xf>
    <xf borderId="1" fillId="0" fontId="1" numFmtId="9" xfId="0" applyAlignment="1" applyBorder="1" applyFont="1" applyNumberFormat="1">
      <alignment horizontal="center" readingOrder="0" shrinkToFit="0" vertical="top" wrapText="1"/>
    </xf>
    <xf borderId="1" fillId="0" fontId="2" numFmtId="0" xfId="0" applyAlignment="1" applyBorder="1" applyFont="1">
      <alignment readingOrder="0"/>
    </xf>
    <xf borderId="1" fillId="0" fontId="4" numFmtId="164" xfId="0" applyAlignment="1" applyBorder="1" applyFont="1" applyNumberFormat="1">
      <alignment horizontal="center" readingOrder="0" shrinkToFit="0" vertical="top" wrapText="1"/>
    </xf>
    <xf borderId="0" fillId="3" fontId="5" numFmtId="0" xfId="0" applyAlignment="1" applyFill="1" applyFont="1">
      <alignment readingOrder="0"/>
    </xf>
    <xf borderId="0" fillId="0" fontId="1" numFmtId="10" xfId="0" applyFont="1" applyNumberFormat="1"/>
    <xf borderId="1" fillId="0" fontId="1" numFmtId="0" xfId="0" applyAlignment="1" applyBorder="1" applyFont="1">
      <alignment readingOrder="0" shrinkToFit="0" wrapText="0"/>
    </xf>
    <xf borderId="0" fillId="0" fontId="1" numFmtId="0" xfId="0" applyAlignment="1" applyFont="1">
      <alignment shrinkToFit="0" wrapText="1"/>
    </xf>
    <xf borderId="0" fillId="0" fontId="1" numFmtId="0" xfId="0" applyAlignment="1" applyFont="1">
      <alignment readingOrder="0" shrinkToFit="0" wrapText="0"/>
    </xf>
    <xf borderId="0" fillId="0" fontId="1" numFmtId="0" xfId="0" applyAlignment="1" applyFont="1">
      <alignment shrinkToFit="0" wrapText="0"/>
    </xf>
    <xf borderId="1" fillId="0" fontId="2" numFmtId="0" xfId="0" applyAlignment="1" applyBorder="1" applyFont="1">
      <alignment readingOrder="0" shrinkToFit="0" wrapText="1"/>
    </xf>
    <xf borderId="1" fillId="0" fontId="1" numFmtId="10" xfId="0" applyBorder="1" applyFont="1" applyNumberFormat="1"/>
    <xf borderId="1" fillId="4" fontId="1" numFmtId="0" xfId="0" applyAlignment="1" applyBorder="1" applyFill="1" applyFont="1">
      <alignment readingOrder="0" shrinkToFit="0" wrapText="1"/>
    </xf>
    <xf borderId="2" fillId="4" fontId="1" numFmtId="0" xfId="0" applyAlignment="1" applyBorder="1" applyFont="1">
      <alignment readingOrder="0" shrinkToFit="0" vertical="top" wrapText="1"/>
    </xf>
    <xf borderId="3" fillId="0" fontId="6" numFmtId="0" xfId="0" applyBorder="1" applyFont="1"/>
    <xf borderId="4" fillId="0" fontId="6" numFmtId="0" xfId="0" applyBorder="1" applyFont="1"/>
    <xf borderId="1" fillId="0" fontId="1" numFmtId="49" xfId="0" applyAlignment="1" applyBorder="1" applyFont="1" applyNumberFormat="1">
      <alignment horizontal="left" readingOrder="0" shrinkToFit="0" wrapText="1"/>
    </xf>
    <xf borderId="1" fillId="0" fontId="7" numFmtId="0" xfId="0" applyAlignment="1" applyBorder="1" applyFont="1">
      <alignment horizontal="left" readingOrder="0" shrinkToFit="0" vertical="top" wrapText="1"/>
    </xf>
    <xf borderId="1" fillId="0" fontId="1" numFmtId="9" xfId="0" applyAlignment="1" applyBorder="1" applyFont="1" applyNumberFormat="1">
      <alignment horizontal="left" readingOrder="0" vertical="top"/>
    </xf>
    <xf borderId="0" fillId="0" fontId="1" numFmtId="0" xfId="0" applyAlignment="1" applyFont="1">
      <alignment horizontal="left" readingOrder="0" shrinkToFit="0" vertical="top" wrapText="1"/>
    </xf>
    <xf borderId="1" fillId="4" fontId="1" numFmtId="0" xfId="0" applyAlignment="1" applyBorder="1" applyFont="1">
      <alignment horizontal="left" readingOrder="0" shrinkToFit="0" wrapText="1"/>
    </xf>
    <xf borderId="2" fillId="4" fontId="1" numFmtId="0" xfId="0" applyAlignment="1" applyBorder="1" applyFont="1">
      <alignment horizontal="left" readingOrder="0" shrinkToFit="0" vertical="top" wrapText="1"/>
    </xf>
    <xf borderId="1" fillId="0" fontId="1" numFmtId="9" xfId="0" applyAlignment="1" applyBorder="1" applyFont="1" applyNumberFormat="1">
      <alignment horizontal="left" readingOrder="0" shrinkToFit="0" vertical="top" wrapText="1"/>
    </xf>
    <xf borderId="0" fillId="0" fontId="1" numFmtId="0" xfId="0" applyAlignment="1" applyFont="1">
      <alignment readingOrder="0" vertical="center"/>
    </xf>
    <xf borderId="0" fillId="0" fontId="1" numFmtId="0" xfId="0" applyAlignment="1" applyFont="1">
      <alignment readingOrder="0" shrinkToFit="0" vertical="top" wrapText="1"/>
    </xf>
    <xf borderId="1" fillId="5" fontId="1" numFmtId="0" xfId="0" applyAlignment="1" applyBorder="1" applyFill="1" applyFont="1">
      <alignment horizontal="left" readingOrder="0" shrinkToFit="0" wrapText="1"/>
    </xf>
    <xf borderId="1" fillId="5" fontId="1" numFmtId="0" xfId="0" applyAlignment="1" applyBorder="1" applyFont="1">
      <alignment horizontal="left" readingOrder="0" shrinkToFit="0" vertical="top" wrapText="1"/>
    </xf>
    <xf borderId="1" fillId="0" fontId="1" numFmtId="0" xfId="0" applyAlignment="1" applyBorder="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38.25"/>
    <col customWidth="1" min="3" max="3" width="53.75"/>
  </cols>
  <sheetData>
    <row r="1">
      <c r="A1" s="1" t="s">
        <v>0</v>
      </c>
    </row>
    <row r="3">
      <c r="A3" s="2" t="s">
        <v>1</v>
      </c>
      <c r="B3" s="2" t="s">
        <v>2</v>
      </c>
      <c r="C3" s="2" t="s">
        <v>3</v>
      </c>
      <c r="D3" s="2" t="s">
        <v>4</v>
      </c>
    </row>
    <row r="4">
      <c r="A4" s="2">
        <v>1.0</v>
      </c>
      <c r="B4" s="3" t="s">
        <v>5</v>
      </c>
      <c r="C4" s="3" t="s">
        <v>6</v>
      </c>
      <c r="D4" s="3" t="s">
        <v>7</v>
      </c>
    </row>
    <row r="5">
      <c r="A5" s="2">
        <v>2.0</v>
      </c>
      <c r="B5" s="3" t="s">
        <v>8</v>
      </c>
      <c r="C5" s="3" t="s">
        <v>9</v>
      </c>
      <c r="D5" s="3" t="s">
        <v>10</v>
      </c>
    </row>
    <row r="6">
      <c r="A6" s="2">
        <v>3.0</v>
      </c>
      <c r="B6" s="3" t="s">
        <v>11</v>
      </c>
      <c r="C6" s="3" t="s">
        <v>12</v>
      </c>
      <c r="D6" s="3" t="s">
        <v>10</v>
      </c>
    </row>
    <row r="7">
      <c r="A7" s="2">
        <v>4.0</v>
      </c>
      <c r="B7" s="3" t="s">
        <v>13</v>
      </c>
      <c r="C7" s="3" t="s">
        <v>14</v>
      </c>
      <c r="D7" s="4" t="s">
        <v>15</v>
      </c>
    </row>
    <row r="8">
      <c r="A8" s="2">
        <v>5.0</v>
      </c>
      <c r="B8" s="3" t="s">
        <v>16</v>
      </c>
      <c r="C8" s="3"/>
      <c r="D8" s="4" t="s">
        <v>15</v>
      </c>
    </row>
    <row r="9">
      <c r="A9" s="2">
        <v>6.0</v>
      </c>
      <c r="B9" s="3" t="s">
        <v>17</v>
      </c>
      <c r="C9" s="3" t="s">
        <v>18</v>
      </c>
      <c r="D9" s="3" t="s">
        <v>10</v>
      </c>
    </row>
    <row r="10">
      <c r="A10" s="2">
        <v>7.0</v>
      </c>
      <c r="B10" s="3" t="s">
        <v>19</v>
      </c>
      <c r="C10" s="3" t="s">
        <v>20</v>
      </c>
      <c r="D10" s="4" t="s">
        <v>15</v>
      </c>
    </row>
    <row r="11">
      <c r="A11" s="2">
        <v>8.0</v>
      </c>
      <c r="B11" s="3" t="s">
        <v>21</v>
      </c>
      <c r="C11" s="3" t="s">
        <v>22</v>
      </c>
      <c r="D11" s="4" t="s">
        <v>15</v>
      </c>
    </row>
    <row r="12">
      <c r="A12" s="2">
        <v>9.0</v>
      </c>
      <c r="B12" s="3" t="s">
        <v>23</v>
      </c>
      <c r="C12" s="3" t="s">
        <v>24</v>
      </c>
      <c r="D12" s="4" t="s">
        <v>15</v>
      </c>
    </row>
    <row r="13">
      <c r="A13" s="2">
        <v>10.0</v>
      </c>
      <c r="B13" s="3" t="s">
        <v>25</v>
      </c>
      <c r="C13" s="3" t="s">
        <v>26</v>
      </c>
      <c r="D13" s="4" t="s">
        <v>15</v>
      </c>
    </row>
    <row r="14">
      <c r="A14" s="2">
        <v>11.0</v>
      </c>
      <c r="B14" s="5" t="s">
        <v>27</v>
      </c>
      <c r="C14" s="5" t="s">
        <v>28</v>
      </c>
      <c r="D14" s="3" t="s">
        <v>10</v>
      </c>
    </row>
    <row r="15">
      <c r="A15" s="2">
        <v>12.0</v>
      </c>
      <c r="B15" s="5" t="s">
        <v>29</v>
      </c>
      <c r="C15" s="5" t="s">
        <v>30</v>
      </c>
      <c r="D15" s="3" t="s">
        <v>31</v>
      </c>
    </row>
    <row r="16">
      <c r="A16" s="2">
        <v>13.0</v>
      </c>
      <c r="B16" s="5" t="s">
        <v>32</v>
      </c>
      <c r="C16" s="5" t="s">
        <v>33</v>
      </c>
      <c r="D16" s="3" t="s">
        <v>10</v>
      </c>
    </row>
    <row r="17">
      <c r="A17" s="2">
        <v>14.0</v>
      </c>
      <c r="B17" s="5" t="s">
        <v>34</v>
      </c>
      <c r="C17" s="6"/>
      <c r="D17" s="3" t="s">
        <v>10</v>
      </c>
    </row>
    <row r="18">
      <c r="A18" s="2">
        <v>15.0</v>
      </c>
      <c r="B18" s="5" t="s">
        <v>35</v>
      </c>
      <c r="C18" s="6"/>
      <c r="D18" s="3" t="s">
        <v>10</v>
      </c>
    </row>
    <row r="19">
      <c r="A19" s="2">
        <v>16.0</v>
      </c>
      <c r="B19" s="3" t="s">
        <v>36</v>
      </c>
      <c r="C19" s="5"/>
      <c r="D19" s="4" t="s">
        <v>15</v>
      </c>
    </row>
    <row r="20">
      <c r="A20" s="7"/>
      <c r="B20" s="5"/>
      <c r="C20" s="5"/>
      <c r="D20" s="3"/>
    </row>
    <row r="21">
      <c r="A21" s="8"/>
      <c r="B21" s="5"/>
      <c r="C21" s="6"/>
      <c r="D21" s="6"/>
    </row>
    <row r="22">
      <c r="A22" s="2" t="s">
        <v>37</v>
      </c>
      <c r="B22" s="5"/>
      <c r="C22" s="6"/>
      <c r="D22" s="6"/>
    </row>
    <row r="23">
      <c r="A23" s="8"/>
      <c r="B23" s="5"/>
      <c r="C23" s="6"/>
      <c r="D23" s="6"/>
    </row>
    <row r="24">
      <c r="A24" s="2" t="s">
        <v>37</v>
      </c>
      <c r="B24" s="3" t="s">
        <v>2</v>
      </c>
      <c r="C24" s="9" t="s">
        <v>3</v>
      </c>
      <c r="D24" s="3" t="s">
        <v>4</v>
      </c>
    </row>
    <row r="25">
      <c r="A25" s="2">
        <v>1.0</v>
      </c>
      <c r="B25" s="3" t="s">
        <v>38</v>
      </c>
      <c r="C25" s="3" t="s">
        <v>39</v>
      </c>
      <c r="D25" s="3" t="s">
        <v>7</v>
      </c>
    </row>
    <row r="26">
      <c r="A26" s="2">
        <v>2.0</v>
      </c>
      <c r="B26" s="3" t="s">
        <v>40</v>
      </c>
      <c r="C26" s="3" t="s">
        <v>41</v>
      </c>
      <c r="D26" s="4" t="s">
        <v>15</v>
      </c>
    </row>
    <row r="27">
      <c r="A27" s="2">
        <v>3.0</v>
      </c>
      <c r="B27" s="3" t="s">
        <v>42</v>
      </c>
      <c r="C27" s="3" t="s">
        <v>43</v>
      </c>
      <c r="D27" s="4" t="s">
        <v>15</v>
      </c>
    </row>
    <row r="28">
      <c r="A28" s="2">
        <v>4.0</v>
      </c>
      <c r="B28" s="3" t="s">
        <v>44</v>
      </c>
      <c r="C28" s="3" t="s">
        <v>45</v>
      </c>
      <c r="D28" s="3" t="s">
        <v>10</v>
      </c>
    </row>
    <row r="29">
      <c r="A29" s="2">
        <v>5.0</v>
      </c>
      <c r="B29" s="3" t="s">
        <v>46</v>
      </c>
      <c r="C29" s="3" t="s">
        <v>47</v>
      </c>
      <c r="D29" s="4" t="s">
        <v>15</v>
      </c>
    </row>
    <row r="30">
      <c r="A30" s="2">
        <v>6.0</v>
      </c>
      <c r="B30" s="3" t="s">
        <v>48</v>
      </c>
      <c r="C30" s="3" t="s">
        <v>49</v>
      </c>
      <c r="D30" s="4" t="s">
        <v>15</v>
      </c>
    </row>
    <row r="31">
      <c r="A31" s="2">
        <v>7.0</v>
      </c>
      <c r="B31" s="3" t="s">
        <v>50</v>
      </c>
      <c r="C31" s="3" t="s">
        <v>51</v>
      </c>
      <c r="D31" s="4" t="s">
        <v>15</v>
      </c>
    </row>
    <row r="32">
      <c r="A32" s="2">
        <v>8.0</v>
      </c>
      <c r="B32" s="3" t="s">
        <v>52</v>
      </c>
      <c r="C32" s="3"/>
      <c r="D32" s="4" t="s">
        <v>15</v>
      </c>
    </row>
    <row r="33">
      <c r="A33" s="2">
        <v>9.0</v>
      </c>
      <c r="B33" s="3" t="s">
        <v>36</v>
      </c>
      <c r="C33" s="3"/>
      <c r="D33" s="4" t="s">
        <v>15</v>
      </c>
    </row>
    <row r="34">
      <c r="A34" s="2">
        <v>10.0</v>
      </c>
      <c r="B34" s="3" t="s">
        <v>53</v>
      </c>
      <c r="C34" s="3" t="s">
        <v>54</v>
      </c>
      <c r="D34" s="4" t="s">
        <v>15</v>
      </c>
    </row>
    <row r="35">
      <c r="A35" s="2">
        <v>11.0</v>
      </c>
      <c r="B35" s="3" t="s">
        <v>55</v>
      </c>
      <c r="C35" s="3" t="s">
        <v>56</v>
      </c>
      <c r="D35" s="3" t="s">
        <v>10</v>
      </c>
    </row>
    <row r="36">
      <c r="A36" s="2">
        <v>12.0</v>
      </c>
      <c r="B36" s="3" t="s">
        <v>57</v>
      </c>
      <c r="C36" s="3" t="s">
        <v>58</v>
      </c>
      <c r="D36" s="3" t="s">
        <v>10</v>
      </c>
    </row>
    <row r="37">
      <c r="A37" s="2">
        <v>13.0</v>
      </c>
      <c r="B37" s="3" t="s">
        <v>59</v>
      </c>
      <c r="C37" s="3" t="s">
        <v>60</v>
      </c>
      <c r="D37" s="3" t="s">
        <v>10</v>
      </c>
    </row>
    <row r="38">
      <c r="A38" s="2">
        <v>14.0</v>
      </c>
      <c r="B38" s="3" t="s">
        <v>61</v>
      </c>
      <c r="C38" s="3" t="s">
        <v>62</v>
      </c>
      <c r="D38" s="3" t="s">
        <v>10</v>
      </c>
    </row>
    <row r="39">
      <c r="A39" s="2">
        <v>15.0</v>
      </c>
      <c r="B39" s="3" t="s">
        <v>63</v>
      </c>
      <c r="C39" s="3" t="s">
        <v>64</v>
      </c>
      <c r="D39" s="4" t="s">
        <v>15</v>
      </c>
    </row>
    <row r="40">
      <c r="A40" s="2">
        <v>16.0</v>
      </c>
      <c r="B40" s="3" t="s">
        <v>65</v>
      </c>
      <c r="C40" s="3" t="s">
        <v>64</v>
      </c>
      <c r="D40" s="4" t="s">
        <v>15</v>
      </c>
    </row>
    <row r="41">
      <c r="A41" s="2">
        <v>17.0</v>
      </c>
      <c r="B41" s="3" t="s">
        <v>66</v>
      </c>
      <c r="C41" s="3"/>
      <c r="D41" s="3" t="s">
        <v>10</v>
      </c>
    </row>
    <row r="44">
      <c r="A44" s="1" t="s">
        <v>67</v>
      </c>
    </row>
    <row r="46">
      <c r="A46" s="2" t="s">
        <v>1</v>
      </c>
      <c r="B46" s="2" t="s">
        <v>2</v>
      </c>
      <c r="C46" s="2" t="s">
        <v>3</v>
      </c>
      <c r="D46" s="2" t="s">
        <v>4</v>
      </c>
    </row>
    <row r="47">
      <c r="A47" s="2">
        <v>1.0</v>
      </c>
      <c r="B47" s="3" t="s">
        <v>68</v>
      </c>
      <c r="C47" s="3" t="s">
        <v>69</v>
      </c>
      <c r="D47" s="4" t="s">
        <v>15</v>
      </c>
    </row>
    <row r="48">
      <c r="A48" s="2">
        <v>2.0</v>
      </c>
      <c r="B48" s="3" t="s">
        <v>70</v>
      </c>
      <c r="C48" s="3" t="s">
        <v>71</v>
      </c>
      <c r="D48" s="4" t="s">
        <v>15</v>
      </c>
    </row>
    <row r="49">
      <c r="A49" s="2">
        <v>3.0</v>
      </c>
      <c r="B49" s="3" t="s">
        <v>72</v>
      </c>
      <c r="C49" s="3" t="s">
        <v>73</v>
      </c>
      <c r="D49" s="4" t="s">
        <v>15</v>
      </c>
    </row>
    <row r="50">
      <c r="A50" s="2">
        <v>4.0</v>
      </c>
      <c r="B50" s="3" t="s">
        <v>74</v>
      </c>
      <c r="C50" s="3" t="s">
        <v>75</v>
      </c>
      <c r="D50" s="4" t="s">
        <v>15</v>
      </c>
    </row>
    <row r="51">
      <c r="A51" s="2">
        <v>5.0</v>
      </c>
      <c r="B51" s="3" t="s">
        <v>76</v>
      </c>
      <c r="C51" s="3"/>
      <c r="D51" s="4" t="s">
        <v>15</v>
      </c>
    </row>
    <row r="52">
      <c r="A52" s="2">
        <v>6.0</v>
      </c>
      <c r="B52" s="3" t="s">
        <v>77</v>
      </c>
      <c r="C52" s="3" t="s">
        <v>78</v>
      </c>
      <c r="D52" s="3" t="s">
        <v>7</v>
      </c>
    </row>
    <row r="53">
      <c r="A53" s="2">
        <v>7.0</v>
      </c>
      <c r="B53" s="3" t="s">
        <v>79</v>
      </c>
      <c r="C53" s="3" t="s">
        <v>80</v>
      </c>
      <c r="D53" s="3"/>
    </row>
    <row r="54">
      <c r="A54" s="2">
        <v>8.0</v>
      </c>
      <c r="B54" s="3" t="s">
        <v>81</v>
      </c>
      <c r="C54" s="3" t="s">
        <v>82</v>
      </c>
      <c r="D54" s="3" t="s">
        <v>7</v>
      </c>
    </row>
    <row r="55">
      <c r="A55" s="2">
        <v>9.0</v>
      </c>
      <c r="B55" s="3" t="s">
        <v>83</v>
      </c>
      <c r="C55" s="3"/>
      <c r="D55" s="3" t="s">
        <v>10</v>
      </c>
    </row>
    <row r="56">
      <c r="A56" s="2">
        <v>10.0</v>
      </c>
      <c r="B56" s="3" t="s">
        <v>84</v>
      </c>
      <c r="C56" s="3" t="s">
        <v>85</v>
      </c>
      <c r="D56" s="3" t="s">
        <v>10</v>
      </c>
    </row>
    <row r="57">
      <c r="A57" s="2">
        <v>11.0</v>
      </c>
      <c r="B57" s="3" t="s">
        <v>36</v>
      </c>
      <c r="C57" s="3"/>
      <c r="D57" s="4" t="s">
        <v>15</v>
      </c>
    </row>
    <row r="58">
      <c r="A58" s="2">
        <v>12.0</v>
      </c>
      <c r="B58" s="3" t="s">
        <v>86</v>
      </c>
      <c r="C58" s="3" t="s">
        <v>87</v>
      </c>
      <c r="D58" s="4" t="s">
        <v>15</v>
      </c>
    </row>
    <row r="59">
      <c r="A59" s="2">
        <v>13.0</v>
      </c>
      <c r="B59" s="3" t="s">
        <v>88</v>
      </c>
      <c r="C59" s="3"/>
      <c r="D59" s="4" t="s">
        <v>15</v>
      </c>
    </row>
    <row r="60">
      <c r="A60" s="2">
        <v>14.0</v>
      </c>
      <c r="B60" s="3" t="s">
        <v>89</v>
      </c>
      <c r="C60" s="3" t="s">
        <v>90</v>
      </c>
      <c r="D60" s="4" t="s">
        <v>15</v>
      </c>
    </row>
    <row r="61">
      <c r="A61" s="2">
        <v>15.0</v>
      </c>
      <c r="B61" s="3" t="s">
        <v>91</v>
      </c>
      <c r="C61" s="3" t="s">
        <v>92</v>
      </c>
      <c r="D61" s="4" t="s">
        <v>15</v>
      </c>
    </row>
    <row r="65">
      <c r="A65" s="1" t="s">
        <v>93</v>
      </c>
    </row>
    <row r="66">
      <c r="A66" s="2" t="s">
        <v>1</v>
      </c>
      <c r="B66" s="2" t="s">
        <v>2</v>
      </c>
      <c r="C66" s="2" t="s">
        <v>3</v>
      </c>
      <c r="D66" s="2" t="s">
        <v>4</v>
      </c>
    </row>
    <row r="67">
      <c r="A67" s="2">
        <v>1.0</v>
      </c>
      <c r="B67" s="3" t="s">
        <v>94</v>
      </c>
      <c r="C67" s="3" t="s">
        <v>95</v>
      </c>
      <c r="D67" s="2" t="s">
        <v>96</v>
      </c>
    </row>
    <row r="68">
      <c r="A68" s="2">
        <v>2.0</v>
      </c>
      <c r="B68" s="3" t="s">
        <v>97</v>
      </c>
      <c r="C68" s="3" t="s">
        <v>98</v>
      </c>
      <c r="D68" s="4" t="s">
        <v>99</v>
      </c>
    </row>
    <row r="69">
      <c r="A69" s="2">
        <v>3.0</v>
      </c>
      <c r="B69" s="3" t="s">
        <v>100</v>
      </c>
      <c r="C69" s="3" t="s">
        <v>101</v>
      </c>
      <c r="D69" s="4" t="s">
        <v>15</v>
      </c>
    </row>
    <row r="70">
      <c r="A70" s="2">
        <v>4.0</v>
      </c>
      <c r="B70" s="3" t="s">
        <v>102</v>
      </c>
      <c r="C70" s="3" t="s">
        <v>103</v>
      </c>
      <c r="D70" s="4" t="s">
        <v>15</v>
      </c>
    </row>
    <row r="71">
      <c r="A71" s="2">
        <v>5.0</v>
      </c>
      <c r="B71" s="3" t="s">
        <v>104</v>
      </c>
      <c r="C71" s="3" t="s">
        <v>105</v>
      </c>
      <c r="D71" s="4" t="s">
        <v>15</v>
      </c>
    </row>
    <row r="72">
      <c r="A72" s="2">
        <v>6.0</v>
      </c>
      <c r="B72" s="3" t="s">
        <v>106</v>
      </c>
      <c r="C72" s="3"/>
      <c r="D72" s="4" t="s">
        <v>15</v>
      </c>
    </row>
    <row r="73">
      <c r="A73" s="2">
        <v>7.0</v>
      </c>
      <c r="B73" s="3" t="s">
        <v>107</v>
      </c>
      <c r="C73" s="3" t="s">
        <v>108</v>
      </c>
      <c r="D73" s="4" t="s">
        <v>15</v>
      </c>
    </row>
    <row r="74">
      <c r="A74" s="2">
        <v>8.0</v>
      </c>
      <c r="B74" s="3" t="s">
        <v>109</v>
      </c>
      <c r="C74" s="3" t="s">
        <v>110</v>
      </c>
      <c r="D74" s="4" t="s">
        <v>15</v>
      </c>
    </row>
    <row r="75">
      <c r="A75" s="2">
        <v>9.0</v>
      </c>
      <c r="B75" s="3" t="s">
        <v>111</v>
      </c>
      <c r="C75" s="3" t="s">
        <v>112</v>
      </c>
      <c r="D75" s="4" t="s">
        <v>15</v>
      </c>
    </row>
    <row r="76">
      <c r="A76" s="2">
        <v>10.0</v>
      </c>
      <c r="B76" s="3" t="s">
        <v>113</v>
      </c>
      <c r="C76" s="3"/>
      <c r="D76" s="2" t="s">
        <v>114</v>
      </c>
    </row>
    <row r="77">
      <c r="A77" s="2">
        <v>11.0</v>
      </c>
      <c r="B77" s="3" t="s">
        <v>115</v>
      </c>
      <c r="C77" s="3" t="s">
        <v>116</v>
      </c>
      <c r="D77" s="2" t="s">
        <v>7</v>
      </c>
    </row>
    <row r="78">
      <c r="A78" s="2">
        <v>12.0</v>
      </c>
      <c r="B78" s="3" t="s">
        <v>117</v>
      </c>
      <c r="C78" s="3" t="s">
        <v>118</v>
      </c>
      <c r="D78" s="4" t="s">
        <v>15</v>
      </c>
    </row>
    <row r="79">
      <c r="A79" s="2">
        <v>13.0</v>
      </c>
      <c r="B79" s="3" t="s">
        <v>119</v>
      </c>
      <c r="C79" s="3" t="s">
        <v>120</v>
      </c>
      <c r="D79" s="4" t="s">
        <v>15</v>
      </c>
    </row>
    <row r="80">
      <c r="A80" s="2">
        <v>14.0</v>
      </c>
      <c r="B80" s="3" t="s">
        <v>121</v>
      </c>
      <c r="C80" s="3" t="s">
        <v>122</v>
      </c>
      <c r="D80" s="4" t="s">
        <v>15</v>
      </c>
    </row>
    <row r="81">
      <c r="A81" s="2">
        <v>15.0</v>
      </c>
      <c r="B81" s="3" t="s">
        <v>123</v>
      </c>
      <c r="C81" s="3" t="s">
        <v>124</v>
      </c>
      <c r="D81" s="4" t="s">
        <v>15</v>
      </c>
    </row>
    <row r="82">
      <c r="A82" s="2">
        <v>16.0</v>
      </c>
      <c r="B82" s="3" t="s">
        <v>125</v>
      </c>
      <c r="C82" s="3" t="s">
        <v>126</v>
      </c>
      <c r="D82" s="4" t="s">
        <v>15</v>
      </c>
    </row>
    <row r="83">
      <c r="A83" s="2">
        <v>17.0</v>
      </c>
      <c r="B83" s="3" t="s">
        <v>127</v>
      </c>
      <c r="C83" s="3" t="s">
        <v>128</v>
      </c>
      <c r="D83" s="4" t="s">
        <v>15</v>
      </c>
    </row>
    <row r="84">
      <c r="A84" s="2"/>
      <c r="B84" s="3"/>
      <c r="C84" s="3"/>
      <c r="D84" s="2"/>
    </row>
    <row r="85">
      <c r="A85" s="2"/>
      <c r="B85" s="3"/>
      <c r="C85" s="3"/>
      <c r="D85" s="2"/>
    </row>
    <row r="86">
      <c r="A86" s="1" t="s">
        <v>129</v>
      </c>
    </row>
    <row r="88">
      <c r="A88" s="2" t="s">
        <v>1</v>
      </c>
      <c r="B88" s="3" t="s">
        <v>2</v>
      </c>
      <c r="C88" s="9" t="s">
        <v>3</v>
      </c>
      <c r="D88" s="3" t="s">
        <v>4</v>
      </c>
    </row>
    <row r="89">
      <c r="A89" s="2">
        <v>1.0</v>
      </c>
      <c r="B89" s="3" t="s">
        <v>130</v>
      </c>
      <c r="C89" s="3" t="s">
        <v>131</v>
      </c>
      <c r="D89" s="4" t="s">
        <v>15</v>
      </c>
    </row>
    <row r="90">
      <c r="A90" s="2">
        <v>2.0</v>
      </c>
      <c r="B90" s="3" t="s">
        <v>132</v>
      </c>
      <c r="C90" s="3" t="s">
        <v>133</v>
      </c>
      <c r="D90" s="4" t="s">
        <v>15</v>
      </c>
    </row>
    <row r="91">
      <c r="A91" s="2">
        <v>3.0</v>
      </c>
      <c r="B91" s="3" t="s">
        <v>134</v>
      </c>
      <c r="C91" s="3" t="s">
        <v>135</v>
      </c>
      <c r="D91" s="4" t="s">
        <v>15</v>
      </c>
    </row>
    <row r="92">
      <c r="A92" s="2">
        <v>4.0</v>
      </c>
      <c r="B92" s="3" t="s">
        <v>136</v>
      </c>
      <c r="C92" s="3" t="s">
        <v>133</v>
      </c>
      <c r="D92" s="4" t="s">
        <v>15</v>
      </c>
    </row>
    <row r="93">
      <c r="A93" s="2">
        <v>5.0</v>
      </c>
      <c r="B93" s="3" t="s">
        <v>137</v>
      </c>
      <c r="C93" s="3" t="s">
        <v>138</v>
      </c>
      <c r="D93" s="4" t="s">
        <v>15</v>
      </c>
    </row>
    <row r="94">
      <c r="A94" s="2">
        <v>6.0</v>
      </c>
      <c r="B94" s="3" t="s">
        <v>72</v>
      </c>
      <c r="C94" s="3" t="s">
        <v>73</v>
      </c>
      <c r="D94" s="4" t="s">
        <v>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38.25"/>
    <col customWidth="1" min="3" max="3" width="53.75"/>
  </cols>
  <sheetData>
    <row r="1">
      <c r="A1" s="1" t="s">
        <v>0</v>
      </c>
    </row>
    <row r="3">
      <c r="A3" s="2" t="s">
        <v>1</v>
      </c>
      <c r="B3" s="2" t="s">
        <v>2</v>
      </c>
      <c r="C3" s="2" t="s">
        <v>3</v>
      </c>
      <c r="D3" s="2" t="s">
        <v>4</v>
      </c>
    </row>
    <row r="4">
      <c r="A4" s="2">
        <v>1.0</v>
      </c>
      <c r="B4" s="3" t="s">
        <v>5</v>
      </c>
      <c r="C4" s="3" t="s">
        <v>6</v>
      </c>
      <c r="D4" s="3" t="s">
        <v>7</v>
      </c>
    </row>
    <row r="5">
      <c r="A5" s="2">
        <v>2.0</v>
      </c>
      <c r="B5" s="3" t="s">
        <v>8</v>
      </c>
      <c r="C5" s="3" t="s">
        <v>139</v>
      </c>
      <c r="D5" s="3" t="s">
        <v>10</v>
      </c>
    </row>
    <row r="6">
      <c r="A6" s="2">
        <v>3.0</v>
      </c>
      <c r="B6" s="3" t="s">
        <v>11</v>
      </c>
      <c r="C6" s="3" t="s">
        <v>12</v>
      </c>
      <c r="D6" s="3" t="s">
        <v>10</v>
      </c>
    </row>
    <row r="7">
      <c r="A7" s="2">
        <v>4.0</v>
      </c>
      <c r="B7" s="3" t="s">
        <v>13</v>
      </c>
      <c r="C7" s="3" t="s">
        <v>14</v>
      </c>
      <c r="D7" s="4" t="s">
        <v>15</v>
      </c>
    </row>
    <row r="8">
      <c r="A8" s="2">
        <v>5.0</v>
      </c>
      <c r="B8" s="3" t="s">
        <v>16</v>
      </c>
      <c r="C8" s="3"/>
      <c r="D8" s="4" t="s">
        <v>15</v>
      </c>
    </row>
    <row r="9">
      <c r="A9" s="2">
        <v>6.0</v>
      </c>
      <c r="B9" s="3" t="s">
        <v>17</v>
      </c>
      <c r="C9" s="3" t="s">
        <v>18</v>
      </c>
      <c r="D9" s="3" t="s">
        <v>10</v>
      </c>
    </row>
    <row r="10">
      <c r="A10" s="2">
        <v>7.0</v>
      </c>
      <c r="B10" s="3" t="s">
        <v>19</v>
      </c>
      <c r="C10" s="3" t="s">
        <v>20</v>
      </c>
      <c r="D10" s="4" t="s">
        <v>15</v>
      </c>
    </row>
    <row r="11">
      <c r="A11" s="2">
        <v>8.0</v>
      </c>
      <c r="B11" s="3" t="s">
        <v>21</v>
      </c>
      <c r="C11" s="3" t="s">
        <v>22</v>
      </c>
      <c r="D11" s="4" t="s">
        <v>15</v>
      </c>
    </row>
    <row r="12">
      <c r="A12" s="2">
        <v>9.0</v>
      </c>
      <c r="B12" s="3" t="s">
        <v>23</v>
      </c>
      <c r="C12" s="3" t="s">
        <v>24</v>
      </c>
      <c r="D12" s="4" t="s">
        <v>15</v>
      </c>
    </row>
    <row r="13">
      <c r="A13" s="2">
        <v>10.0</v>
      </c>
      <c r="B13" s="3" t="s">
        <v>25</v>
      </c>
      <c r="C13" s="3" t="s">
        <v>26</v>
      </c>
      <c r="D13" s="4" t="s">
        <v>15</v>
      </c>
    </row>
    <row r="14">
      <c r="A14" s="2">
        <v>11.0</v>
      </c>
      <c r="B14" s="5" t="s">
        <v>27</v>
      </c>
      <c r="C14" s="5" t="s">
        <v>28</v>
      </c>
      <c r="D14" s="3" t="s">
        <v>10</v>
      </c>
    </row>
    <row r="15">
      <c r="A15" s="2">
        <v>12.0</v>
      </c>
      <c r="B15" s="5" t="s">
        <v>29</v>
      </c>
      <c r="C15" s="5" t="s">
        <v>30</v>
      </c>
      <c r="D15" s="3" t="s">
        <v>31</v>
      </c>
    </row>
    <row r="16">
      <c r="A16" s="2">
        <v>13.0</v>
      </c>
      <c r="B16" s="5" t="s">
        <v>32</v>
      </c>
      <c r="C16" s="5" t="s">
        <v>33</v>
      </c>
      <c r="D16" s="3" t="s">
        <v>10</v>
      </c>
    </row>
    <row r="17">
      <c r="A17" s="2">
        <v>14.0</v>
      </c>
      <c r="B17" s="5" t="s">
        <v>34</v>
      </c>
      <c r="C17" s="6"/>
      <c r="D17" s="3" t="s">
        <v>10</v>
      </c>
    </row>
    <row r="18">
      <c r="A18" s="2">
        <v>15.0</v>
      </c>
      <c r="B18" s="5" t="s">
        <v>35</v>
      </c>
      <c r="C18" s="6"/>
      <c r="D18" s="3" t="s">
        <v>10</v>
      </c>
    </row>
    <row r="19">
      <c r="A19" s="2">
        <v>16.0</v>
      </c>
      <c r="B19" s="3" t="s">
        <v>36</v>
      </c>
      <c r="C19" s="5"/>
      <c r="D19" s="4" t="s">
        <v>15</v>
      </c>
    </row>
    <row r="20">
      <c r="A20" s="7"/>
      <c r="B20" s="5"/>
      <c r="C20" s="5"/>
      <c r="D20" s="3"/>
    </row>
    <row r="21">
      <c r="A21" s="8"/>
      <c r="B21" s="5"/>
      <c r="C21" s="6"/>
      <c r="D21" s="6"/>
    </row>
    <row r="22">
      <c r="A22" s="2" t="s">
        <v>37</v>
      </c>
      <c r="B22" s="5"/>
      <c r="C22" s="6"/>
      <c r="D22" s="6"/>
    </row>
    <row r="23">
      <c r="A23" s="8"/>
      <c r="B23" s="5"/>
      <c r="C23" s="6"/>
      <c r="D23" s="6"/>
    </row>
    <row r="24">
      <c r="A24" s="2" t="s">
        <v>37</v>
      </c>
      <c r="B24" s="3" t="s">
        <v>2</v>
      </c>
      <c r="C24" s="9" t="s">
        <v>3</v>
      </c>
      <c r="D24" s="3" t="s">
        <v>4</v>
      </c>
    </row>
    <row r="25">
      <c r="A25" s="2">
        <v>1.0</v>
      </c>
      <c r="B25" s="3" t="s">
        <v>38</v>
      </c>
      <c r="C25" s="3" t="s">
        <v>39</v>
      </c>
      <c r="D25" s="3" t="s">
        <v>7</v>
      </c>
    </row>
    <row r="26">
      <c r="A26" s="2">
        <v>2.0</v>
      </c>
      <c r="B26" s="3" t="s">
        <v>40</v>
      </c>
      <c r="C26" s="3" t="s">
        <v>41</v>
      </c>
      <c r="D26" s="4" t="s">
        <v>15</v>
      </c>
    </row>
    <row r="27">
      <c r="A27" s="2">
        <v>3.0</v>
      </c>
      <c r="B27" s="3" t="s">
        <v>42</v>
      </c>
      <c r="C27" s="3" t="s">
        <v>43</v>
      </c>
      <c r="D27" s="4" t="s">
        <v>15</v>
      </c>
    </row>
    <row r="28">
      <c r="A28" s="2">
        <v>4.0</v>
      </c>
      <c r="B28" s="3" t="s">
        <v>44</v>
      </c>
      <c r="C28" s="3" t="s">
        <v>45</v>
      </c>
      <c r="D28" s="3" t="s">
        <v>10</v>
      </c>
    </row>
    <row r="29">
      <c r="A29" s="2">
        <v>5.0</v>
      </c>
      <c r="B29" s="3" t="s">
        <v>46</v>
      </c>
      <c r="C29" s="3" t="s">
        <v>47</v>
      </c>
      <c r="D29" s="4" t="s">
        <v>15</v>
      </c>
    </row>
    <row r="30">
      <c r="A30" s="2">
        <v>6.0</v>
      </c>
      <c r="B30" s="3" t="s">
        <v>48</v>
      </c>
      <c r="C30" s="3" t="s">
        <v>49</v>
      </c>
      <c r="D30" s="4" t="s">
        <v>15</v>
      </c>
    </row>
    <row r="31">
      <c r="A31" s="2">
        <v>7.0</v>
      </c>
      <c r="B31" s="3" t="s">
        <v>50</v>
      </c>
      <c r="C31" s="3" t="s">
        <v>51</v>
      </c>
      <c r="D31" s="4" t="s">
        <v>15</v>
      </c>
    </row>
    <row r="32">
      <c r="A32" s="2">
        <v>8.0</v>
      </c>
      <c r="B32" s="3" t="s">
        <v>52</v>
      </c>
      <c r="C32" s="3"/>
      <c r="D32" s="4" t="s">
        <v>15</v>
      </c>
    </row>
    <row r="33">
      <c r="A33" s="2">
        <v>9.0</v>
      </c>
      <c r="B33" s="3" t="s">
        <v>36</v>
      </c>
      <c r="C33" s="3"/>
      <c r="D33" s="4" t="s">
        <v>15</v>
      </c>
    </row>
    <row r="34">
      <c r="A34" s="2">
        <v>10.0</v>
      </c>
      <c r="B34" s="3" t="s">
        <v>53</v>
      </c>
      <c r="C34" s="3" t="s">
        <v>54</v>
      </c>
      <c r="D34" s="4" t="s">
        <v>15</v>
      </c>
    </row>
    <row r="35">
      <c r="A35" s="2">
        <v>11.0</v>
      </c>
      <c r="B35" s="3" t="s">
        <v>55</v>
      </c>
      <c r="C35" s="3" t="s">
        <v>56</v>
      </c>
      <c r="D35" s="3" t="s">
        <v>10</v>
      </c>
    </row>
    <row r="36">
      <c r="A36" s="2">
        <v>12.0</v>
      </c>
      <c r="B36" s="3" t="s">
        <v>57</v>
      </c>
      <c r="C36" s="3" t="s">
        <v>58</v>
      </c>
      <c r="D36" s="3" t="s">
        <v>10</v>
      </c>
    </row>
    <row r="37">
      <c r="A37" s="2">
        <v>13.0</v>
      </c>
      <c r="B37" s="3" t="s">
        <v>59</v>
      </c>
      <c r="C37" s="3" t="s">
        <v>60</v>
      </c>
      <c r="D37" s="3" t="s">
        <v>10</v>
      </c>
    </row>
    <row r="38">
      <c r="A38" s="2">
        <v>14.0</v>
      </c>
      <c r="B38" s="3" t="s">
        <v>61</v>
      </c>
      <c r="C38" s="3" t="s">
        <v>62</v>
      </c>
      <c r="D38" s="3" t="s">
        <v>10</v>
      </c>
    </row>
    <row r="39">
      <c r="A39" s="2">
        <v>15.0</v>
      </c>
      <c r="B39" s="3" t="s">
        <v>63</v>
      </c>
      <c r="C39" s="3" t="s">
        <v>64</v>
      </c>
      <c r="D39" s="4" t="s">
        <v>15</v>
      </c>
    </row>
    <row r="40">
      <c r="A40" s="2">
        <v>16.0</v>
      </c>
      <c r="B40" s="3" t="s">
        <v>65</v>
      </c>
      <c r="C40" s="3" t="s">
        <v>64</v>
      </c>
      <c r="D40" s="3" t="s">
        <v>10</v>
      </c>
    </row>
    <row r="41">
      <c r="A41" s="2">
        <v>17.0</v>
      </c>
      <c r="B41" s="3" t="s">
        <v>66</v>
      </c>
      <c r="C41" s="3"/>
      <c r="D41" s="3" t="s">
        <v>10</v>
      </c>
    </row>
    <row r="44">
      <c r="A44" s="1" t="s">
        <v>67</v>
      </c>
    </row>
    <row r="46">
      <c r="A46" s="2" t="s">
        <v>1</v>
      </c>
      <c r="B46" s="2" t="s">
        <v>2</v>
      </c>
      <c r="C46" s="2" t="s">
        <v>3</v>
      </c>
      <c r="D46" s="2" t="s">
        <v>4</v>
      </c>
    </row>
    <row r="47">
      <c r="A47" s="2">
        <v>1.0</v>
      </c>
      <c r="B47" s="3" t="s">
        <v>68</v>
      </c>
      <c r="C47" s="3" t="s">
        <v>69</v>
      </c>
      <c r="D47" s="4" t="s">
        <v>15</v>
      </c>
    </row>
    <row r="48">
      <c r="A48" s="2">
        <v>2.0</v>
      </c>
      <c r="B48" s="3" t="s">
        <v>70</v>
      </c>
      <c r="C48" s="3" t="s">
        <v>71</v>
      </c>
      <c r="D48" s="4" t="s">
        <v>15</v>
      </c>
    </row>
    <row r="49">
      <c r="A49" s="2">
        <v>3.0</v>
      </c>
      <c r="B49" s="3" t="s">
        <v>72</v>
      </c>
      <c r="C49" s="3" t="s">
        <v>73</v>
      </c>
      <c r="D49" s="4" t="s">
        <v>15</v>
      </c>
    </row>
    <row r="50">
      <c r="A50" s="2">
        <v>4.0</v>
      </c>
      <c r="B50" s="3" t="s">
        <v>74</v>
      </c>
      <c r="C50" s="3" t="s">
        <v>75</v>
      </c>
      <c r="D50" s="4" t="s">
        <v>15</v>
      </c>
    </row>
    <row r="51">
      <c r="A51" s="2">
        <v>5.0</v>
      </c>
      <c r="B51" s="3" t="s">
        <v>76</v>
      </c>
      <c r="C51" s="3"/>
      <c r="D51" s="4" t="s">
        <v>15</v>
      </c>
    </row>
    <row r="52">
      <c r="A52" s="2">
        <v>6.0</v>
      </c>
      <c r="B52" s="3" t="s">
        <v>77</v>
      </c>
      <c r="C52" s="3" t="s">
        <v>78</v>
      </c>
      <c r="D52" s="3" t="s">
        <v>7</v>
      </c>
    </row>
    <row r="53">
      <c r="A53" s="2">
        <v>7.0</v>
      </c>
      <c r="B53" s="3" t="s">
        <v>79</v>
      </c>
      <c r="C53" s="3" t="s">
        <v>80</v>
      </c>
      <c r="D53" s="3"/>
    </row>
    <row r="54">
      <c r="A54" s="2">
        <v>8.0</v>
      </c>
      <c r="B54" s="3" t="s">
        <v>81</v>
      </c>
      <c r="C54" s="3" t="s">
        <v>82</v>
      </c>
      <c r="D54" s="3" t="s">
        <v>7</v>
      </c>
    </row>
    <row r="55">
      <c r="A55" s="2">
        <v>9.0</v>
      </c>
      <c r="B55" s="3" t="s">
        <v>83</v>
      </c>
      <c r="C55" s="3"/>
      <c r="D55" s="3" t="s">
        <v>10</v>
      </c>
    </row>
    <row r="56">
      <c r="A56" s="2">
        <v>10.0</v>
      </c>
      <c r="B56" s="3" t="s">
        <v>84</v>
      </c>
      <c r="C56" s="3" t="s">
        <v>85</v>
      </c>
      <c r="D56" s="3" t="s">
        <v>10</v>
      </c>
    </row>
    <row r="57">
      <c r="A57" s="2">
        <v>11.0</v>
      </c>
      <c r="B57" s="3" t="s">
        <v>36</v>
      </c>
      <c r="C57" s="3"/>
      <c r="D57" s="4" t="s">
        <v>15</v>
      </c>
    </row>
    <row r="58">
      <c r="A58" s="2">
        <v>12.0</v>
      </c>
      <c r="B58" s="3" t="s">
        <v>86</v>
      </c>
      <c r="C58" s="3" t="s">
        <v>87</v>
      </c>
      <c r="D58" s="4" t="s">
        <v>15</v>
      </c>
    </row>
    <row r="59">
      <c r="A59" s="2">
        <v>13.0</v>
      </c>
      <c r="B59" s="3" t="s">
        <v>88</v>
      </c>
      <c r="C59" s="3"/>
      <c r="D59" s="4" t="s">
        <v>15</v>
      </c>
    </row>
    <row r="60">
      <c r="A60" s="2">
        <v>14.0</v>
      </c>
      <c r="B60" s="3" t="s">
        <v>89</v>
      </c>
      <c r="C60" s="3" t="s">
        <v>90</v>
      </c>
      <c r="D60" s="4" t="s">
        <v>15</v>
      </c>
    </row>
    <row r="61">
      <c r="A61" s="2">
        <v>15.0</v>
      </c>
      <c r="B61" s="3" t="s">
        <v>91</v>
      </c>
      <c r="C61" s="3" t="s">
        <v>92</v>
      </c>
      <c r="D61" s="4" t="s">
        <v>15</v>
      </c>
    </row>
    <row r="65">
      <c r="A65" s="1" t="s">
        <v>93</v>
      </c>
    </row>
    <row r="66">
      <c r="A66" s="2" t="s">
        <v>1</v>
      </c>
      <c r="B66" s="2" t="s">
        <v>2</v>
      </c>
      <c r="C66" s="2" t="s">
        <v>3</v>
      </c>
      <c r="D66" s="2" t="s">
        <v>4</v>
      </c>
    </row>
    <row r="67">
      <c r="A67" s="2">
        <v>1.0</v>
      </c>
      <c r="B67" s="3" t="s">
        <v>94</v>
      </c>
      <c r="C67" s="3" t="s">
        <v>95</v>
      </c>
      <c r="D67" s="2" t="s">
        <v>96</v>
      </c>
    </row>
    <row r="68">
      <c r="A68" s="2">
        <v>2.0</v>
      </c>
      <c r="B68" s="3" t="s">
        <v>97</v>
      </c>
      <c r="C68" s="3" t="s">
        <v>98</v>
      </c>
      <c r="D68" s="4" t="s">
        <v>99</v>
      </c>
    </row>
    <row r="69">
      <c r="A69" s="2">
        <v>3.0</v>
      </c>
      <c r="B69" s="3" t="s">
        <v>100</v>
      </c>
      <c r="C69" s="3" t="s">
        <v>101</v>
      </c>
      <c r="D69" s="4" t="s">
        <v>15</v>
      </c>
    </row>
    <row r="70">
      <c r="A70" s="2">
        <v>4.0</v>
      </c>
      <c r="B70" s="3" t="s">
        <v>102</v>
      </c>
      <c r="C70" s="3" t="s">
        <v>103</v>
      </c>
      <c r="D70" s="4" t="s">
        <v>15</v>
      </c>
    </row>
    <row r="71">
      <c r="A71" s="2">
        <v>5.0</v>
      </c>
      <c r="B71" s="3" t="s">
        <v>104</v>
      </c>
      <c r="C71" s="3" t="s">
        <v>105</v>
      </c>
      <c r="D71" s="4" t="s">
        <v>15</v>
      </c>
    </row>
    <row r="72">
      <c r="A72" s="2">
        <v>6.0</v>
      </c>
      <c r="B72" s="3" t="s">
        <v>106</v>
      </c>
      <c r="C72" s="3"/>
      <c r="D72" s="4" t="s">
        <v>15</v>
      </c>
    </row>
    <row r="73">
      <c r="A73" s="2">
        <v>7.0</v>
      </c>
      <c r="B73" s="3" t="s">
        <v>107</v>
      </c>
      <c r="C73" s="3" t="s">
        <v>108</v>
      </c>
      <c r="D73" s="4" t="s">
        <v>15</v>
      </c>
    </row>
    <row r="74">
      <c r="A74" s="2">
        <v>8.0</v>
      </c>
      <c r="B74" s="3" t="s">
        <v>109</v>
      </c>
      <c r="C74" s="3" t="s">
        <v>110</v>
      </c>
      <c r="D74" s="4" t="s">
        <v>15</v>
      </c>
    </row>
    <row r="75">
      <c r="A75" s="2">
        <v>9.0</v>
      </c>
      <c r="B75" s="3" t="s">
        <v>111</v>
      </c>
      <c r="C75" s="3" t="s">
        <v>112</v>
      </c>
      <c r="D75" s="4" t="s">
        <v>15</v>
      </c>
    </row>
    <row r="76">
      <c r="A76" s="2">
        <v>10.0</v>
      </c>
      <c r="B76" s="3" t="s">
        <v>113</v>
      </c>
      <c r="C76" s="3"/>
      <c r="D76" s="2" t="s">
        <v>114</v>
      </c>
    </row>
    <row r="77">
      <c r="A77" s="2">
        <v>11.0</v>
      </c>
      <c r="B77" s="3" t="s">
        <v>115</v>
      </c>
      <c r="C77" s="3" t="s">
        <v>116</v>
      </c>
      <c r="D77" s="2" t="s">
        <v>7</v>
      </c>
    </row>
    <row r="78">
      <c r="A78" s="2">
        <v>12.0</v>
      </c>
      <c r="B78" s="3" t="s">
        <v>117</v>
      </c>
      <c r="C78" s="3" t="s">
        <v>118</v>
      </c>
      <c r="D78" s="4" t="s">
        <v>15</v>
      </c>
    </row>
    <row r="79">
      <c r="A79" s="2">
        <v>13.0</v>
      </c>
      <c r="B79" s="3" t="s">
        <v>119</v>
      </c>
      <c r="C79" s="3" t="s">
        <v>120</v>
      </c>
      <c r="D79" s="4" t="s">
        <v>15</v>
      </c>
    </row>
    <row r="80">
      <c r="A80" s="2">
        <v>14.0</v>
      </c>
      <c r="B80" s="3" t="s">
        <v>121</v>
      </c>
      <c r="C80" s="3" t="s">
        <v>122</v>
      </c>
      <c r="D80" s="4" t="s">
        <v>15</v>
      </c>
    </row>
    <row r="81">
      <c r="A81" s="2">
        <v>15.0</v>
      </c>
      <c r="B81" s="3" t="s">
        <v>123</v>
      </c>
      <c r="C81" s="3" t="s">
        <v>124</v>
      </c>
      <c r="D81" s="4" t="s">
        <v>15</v>
      </c>
    </row>
    <row r="82">
      <c r="A82" s="2">
        <v>16.0</v>
      </c>
      <c r="B82" s="3" t="s">
        <v>125</v>
      </c>
      <c r="C82" s="3" t="s">
        <v>126</v>
      </c>
      <c r="D82" s="4" t="s">
        <v>15</v>
      </c>
    </row>
    <row r="83">
      <c r="A83" s="2">
        <v>17.0</v>
      </c>
      <c r="B83" s="3" t="s">
        <v>127</v>
      </c>
      <c r="C83" s="3" t="s">
        <v>128</v>
      </c>
      <c r="D83" s="4" t="s">
        <v>15</v>
      </c>
    </row>
    <row r="84">
      <c r="A84" s="2"/>
      <c r="B84" s="3"/>
      <c r="C84" s="3"/>
      <c r="D84" s="2"/>
    </row>
    <row r="85">
      <c r="A85" s="2"/>
      <c r="B85" s="3"/>
      <c r="C85" s="3"/>
      <c r="D85" s="2"/>
    </row>
    <row r="86">
      <c r="A86" s="1" t="s">
        <v>129</v>
      </c>
    </row>
    <row r="88">
      <c r="A88" s="2" t="s">
        <v>1</v>
      </c>
      <c r="B88" s="3" t="s">
        <v>2</v>
      </c>
      <c r="C88" s="9" t="s">
        <v>3</v>
      </c>
      <c r="D88" s="3" t="s">
        <v>4</v>
      </c>
    </row>
    <row r="89">
      <c r="A89" s="2">
        <v>1.0</v>
      </c>
      <c r="B89" s="3" t="s">
        <v>130</v>
      </c>
      <c r="C89" s="3" t="s">
        <v>131</v>
      </c>
      <c r="D89" s="4" t="s">
        <v>15</v>
      </c>
    </row>
    <row r="90">
      <c r="A90" s="2">
        <v>2.0</v>
      </c>
      <c r="B90" s="3" t="s">
        <v>132</v>
      </c>
      <c r="C90" s="3" t="s">
        <v>133</v>
      </c>
      <c r="D90" s="4" t="s">
        <v>15</v>
      </c>
    </row>
    <row r="91">
      <c r="A91" s="2">
        <v>3.0</v>
      </c>
      <c r="B91" s="3" t="s">
        <v>134</v>
      </c>
      <c r="C91" s="3" t="s">
        <v>135</v>
      </c>
      <c r="D91" s="4" t="s">
        <v>15</v>
      </c>
    </row>
    <row r="92">
      <c r="A92" s="2">
        <v>4.0</v>
      </c>
      <c r="B92" s="3" t="s">
        <v>136</v>
      </c>
      <c r="C92" s="3" t="s">
        <v>133</v>
      </c>
      <c r="D92" s="4" t="s">
        <v>15</v>
      </c>
    </row>
    <row r="93">
      <c r="A93" s="2">
        <v>5.0</v>
      </c>
      <c r="B93" s="3" t="s">
        <v>137</v>
      </c>
      <c r="C93" s="3" t="s">
        <v>138</v>
      </c>
      <c r="D93" s="4" t="s">
        <v>15</v>
      </c>
    </row>
    <row r="94">
      <c r="A94" s="2">
        <v>6.0</v>
      </c>
      <c r="B94" s="3" t="s">
        <v>72</v>
      </c>
      <c r="C94" s="3" t="s">
        <v>73</v>
      </c>
      <c r="D94" s="4" t="s">
        <v>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38.25"/>
    <col customWidth="1" min="3" max="3" width="53.75"/>
    <col customWidth="1" min="4" max="4" width="24.63"/>
  </cols>
  <sheetData>
    <row r="1">
      <c r="A1" s="1" t="s">
        <v>140</v>
      </c>
    </row>
    <row r="3">
      <c r="A3" s="2" t="s">
        <v>37</v>
      </c>
      <c r="B3" s="3" t="s">
        <v>2</v>
      </c>
      <c r="C3" s="9" t="s">
        <v>3</v>
      </c>
      <c r="D3" s="3" t="s">
        <v>4</v>
      </c>
    </row>
    <row r="4">
      <c r="A4" s="2">
        <v>1.0</v>
      </c>
      <c r="B4" s="3" t="s">
        <v>38</v>
      </c>
      <c r="C4" s="3" t="s">
        <v>39</v>
      </c>
      <c r="D4" s="3" t="s">
        <v>7</v>
      </c>
    </row>
    <row r="5">
      <c r="A5" s="2">
        <v>2.0</v>
      </c>
      <c r="B5" s="3" t="s">
        <v>40</v>
      </c>
      <c r="C5" s="3" t="s">
        <v>41</v>
      </c>
      <c r="D5" s="4" t="s">
        <v>15</v>
      </c>
    </row>
    <row r="6">
      <c r="A6" s="2">
        <v>3.0</v>
      </c>
      <c r="B6" s="3" t="s">
        <v>42</v>
      </c>
      <c r="C6" s="3" t="s">
        <v>43</v>
      </c>
      <c r="D6" s="4" t="s">
        <v>15</v>
      </c>
    </row>
    <row r="7">
      <c r="A7" s="2">
        <v>4.0</v>
      </c>
      <c r="B7" s="3" t="s">
        <v>44</v>
      </c>
      <c r="C7" s="3" t="s">
        <v>45</v>
      </c>
      <c r="D7" s="3" t="s">
        <v>10</v>
      </c>
    </row>
    <row r="8">
      <c r="A8" s="2">
        <v>5.0</v>
      </c>
      <c r="B8" s="3" t="s">
        <v>46</v>
      </c>
      <c r="C8" s="3" t="s">
        <v>47</v>
      </c>
      <c r="D8" s="4" t="s">
        <v>15</v>
      </c>
    </row>
    <row r="9">
      <c r="A9" s="2">
        <v>6.0</v>
      </c>
      <c r="B9" s="3" t="s">
        <v>48</v>
      </c>
      <c r="C9" s="3" t="s">
        <v>49</v>
      </c>
      <c r="D9" s="4" t="s">
        <v>15</v>
      </c>
    </row>
    <row r="10">
      <c r="A10" s="2">
        <v>7.0</v>
      </c>
      <c r="B10" s="3" t="s">
        <v>50</v>
      </c>
      <c r="C10" s="3" t="s">
        <v>51</v>
      </c>
      <c r="D10" s="4" t="s">
        <v>15</v>
      </c>
    </row>
    <row r="11">
      <c r="A11" s="2">
        <v>8.0</v>
      </c>
      <c r="B11" s="3" t="s">
        <v>52</v>
      </c>
      <c r="C11" s="3"/>
      <c r="D11" s="4" t="s">
        <v>15</v>
      </c>
    </row>
    <row r="12">
      <c r="A12" s="2">
        <v>9.0</v>
      </c>
      <c r="B12" s="3" t="s">
        <v>36</v>
      </c>
      <c r="C12" s="3"/>
      <c r="D12" s="4" t="s">
        <v>15</v>
      </c>
    </row>
    <row r="13">
      <c r="A13" s="2">
        <v>10.0</v>
      </c>
      <c r="B13" s="3" t="s">
        <v>53</v>
      </c>
      <c r="C13" s="3" t="s">
        <v>54</v>
      </c>
      <c r="D13" s="4" t="s">
        <v>15</v>
      </c>
    </row>
    <row r="14">
      <c r="A14" s="2">
        <v>11.0</v>
      </c>
      <c r="B14" s="3" t="s">
        <v>55</v>
      </c>
      <c r="C14" s="3" t="s">
        <v>56</v>
      </c>
      <c r="D14" s="3" t="s">
        <v>10</v>
      </c>
    </row>
    <row r="15">
      <c r="A15" s="2">
        <v>12.0</v>
      </c>
      <c r="B15" s="3" t="s">
        <v>57</v>
      </c>
      <c r="C15" s="3" t="s">
        <v>58</v>
      </c>
      <c r="D15" s="3" t="s">
        <v>10</v>
      </c>
    </row>
    <row r="16">
      <c r="A16" s="2">
        <v>13.0</v>
      </c>
      <c r="B16" s="3" t="s">
        <v>59</v>
      </c>
      <c r="C16" s="3" t="s">
        <v>60</v>
      </c>
      <c r="D16" s="3" t="s">
        <v>10</v>
      </c>
    </row>
    <row r="17">
      <c r="A17" s="2">
        <v>14.0</v>
      </c>
      <c r="B17" s="3" t="s">
        <v>61</v>
      </c>
      <c r="C17" s="3" t="s">
        <v>62</v>
      </c>
      <c r="D17" s="3" t="s">
        <v>10</v>
      </c>
    </row>
    <row r="18">
      <c r="A18" s="2">
        <v>15.0</v>
      </c>
      <c r="B18" s="3" t="s">
        <v>63</v>
      </c>
      <c r="C18" s="3" t="s">
        <v>64</v>
      </c>
      <c r="D18" s="4" t="s">
        <v>15</v>
      </c>
    </row>
    <row r="19">
      <c r="A19" s="2">
        <v>16.0</v>
      </c>
      <c r="B19" s="3" t="s">
        <v>65</v>
      </c>
      <c r="C19" s="3" t="s">
        <v>64</v>
      </c>
      <c r="D19" s="3" t="s">
        <v>10</v>
      </c>
    </row>
    <row r="20">
      <c r="A20" s="2">
        <v>17.0</v>
      </c>
      <c r="B20" s="3" t="s">
        <v>66</v>
      </c>
      <c r="C20" s="3"/>
      <c r="D20" s="3" t="s">
        <v>10</v>
      </c>
    </row>
    <row r="21">
      <c r="A21" s="2"/>
      <c r="B21" s="3"/>
      <c r="C21" s="3"/>
      <c r="D21" s="3"/>
    </row>
    <row r="22">
      <c r="A22" s="2"/>
      <c r="B22" s="3"/>
      <c r="C22" s="3"/>
      <c r="D2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38.25"/>
    <col customWidth="1" min="3" max="3" width="53.75"/>
  </cols>
  <sheetData>
    <row r="1">
      <c r="A1" s="1" t="s">
        <v>67</v>
      </c>
    </row>
    <row r="3">
      <c r="A3" s="2" t="s">
        <v>1</v>
      </c>
      <c r="B3" s="2" t="s">
        <v>2</v>
      </c>
      <c r="C3" s="2" t="s">
        <v>3</v>
      </c>
      <c r="D3" s="2" t="s">
        <v>4</v>
      </c>
    </row>
    <row r="4">
      <c r="A4" s="2">
        <v>1.0</v>
      </c>
      <c r="B4" s="3" t="s">
        <v>68</v>
      </c>
      <c r="C4" s="3" t="s">
        <v>69</v>
      </c>
      <c r="D4" s="4" t="s">
        <v>15</v>
      </c>
    </row>
    <row r="5">
      <c r="A5" s="2">
        <v>2.0</v>
      </c>
      <c r="B5" s="3" t="s">
        <v>70</v>
      </c>
      <c r="C5" s="3" t="s">
        <v>71</v>
      </c>
      <c r="D5" s="4" t="s">
        <v>15</v>
      </c>
    </row>
    <row r="6">
      <c r="A6" s="2">
        <v>3.0</v>
      </c>
      <c r="B6" s="3" t="s">
        <v>72</v>
      </c>
      <c r="C6" s="3" t="s">
        <v>73</v>
      </c>
      <c r="D6" s="4" t="s">
        <v>15</v>
      </c>
    </row>
    <row r="7">
      <c r="A7" s="2">
        <v>4.0</v>
      </c>
      <c r="B7" s="3" t="s">
        <v>74</v>
      </c>
      <c r="C7" s="3" t="s">
        <v>75</v>
      </c>
      <c r="D7" s="4" t="s">
        <v>15</v>
      </c>
    </row>
    <row r="8">
      <c r="A8" s="2">
        <v>5.0</v>
      </c>
      <c r="B8" s="3" t="s">
        <v>76</v>
      </c>
      <c r="C8" s="3"/>
      <c r="D8" s="4" t="s">
        <v>15</v>
      </c>
    </row>
    <row r="9">
      <c r="A9" s="2">
        <v>6.0</v>
      </c>
      <c r="B9" s="3" t="s">
        <v>77</v>
      </c>
      <c r="C9" s="3" t="s">
        <v>78</v>
      </c>
      <c r="D9" s="3" t="s">
        <v>7</v>
      </c>
    </row>
    <row r="10">
      <c r="A10" s="2">
        <v>7.0</v>
      </c>
      <c r="B10" s="3" t="s">
        <v>79</v>
      </c>
      <c r="C10" s="3" t="s">
        <v>80</v>
      </c>
      <c r="D10" s="3"/>
    </row>
    <row r="11">
      <c r="A11" s="2">
        <v>8.0</v>
      </c>
      <c r="B11" s="3" t="s">
        <v>81</v>
      </c>
      <c r="C11" s="3" t="s">
        <v>82</v>
      </c>
      <c r="D11" s="3" t="s">
        <v>7</v>
      </c>
    </row>
    <row r="12">
      <c r="A12" s="2">
        <v>9.0</v>
      </c>
      <c r="B12" s="3" t="s">
        <v>83</v>
      </c>
      <c r="C12" s="3"/>
      <c r="D12" s="3" t="s">
        <v>10</v>
      </c>
    </row>
    <row r="13">
      <c r="A13" s="2">
        <v>10.0</v>
      </c>
      <c r="B13" s="3" t="s">
        <v>84</v>
      </c>
      <c r="C13" s="3" t="s">
        <v>85</v>
      </c>
      <c r="D13" s="3" t="s">
        <v>10</v>
      </c>
    </row>
    <row r="14">
      <c r="A14" s="2">
        <v>11.0</v>
      </c>
      <c r="B14" s="3" t="s">
        <v>36</v>
      </c>
      <c r="C14" s="3"/>
      <c r="D14" s="4" t="s">
        <v>15</v>
      </c>
    </row>
    <row r="15">
      <c r="A15" s="2">
        <v>12.0</v>
      </c>
      <c r="B15" s="3" t="s">
        <v>86</v>
      </c>
      <c r="C15" s="3" t="s">
        <v>87</v>
      </c>
      <c r="D15" s="4" t="s">
        <v>15</v>
      </c>
    </row>
    <row r="16">
      <c r="A16" s="2">
        <v>13.0</v>
      </c>
      <c r="B16" s="3" t="s">
        <v>88</v>
      </c>
      <c r="C16" s="3"/>
      <c r="D16" s="4" t="s">
        <v>15</v>
      </c>
    </row>
    <row r="17">
      <c r="A17" s="2">
        <v>14.0</v>
      </c>
      <c r="B17" s="3" t="s">
        <v>89</v>
      </c>
      <c r="C17" s="3" t="s">
        <v>90</v>
      </c>
      <c r="D17" s="4" t="s">
        <v>15</v>
      </c>
    </row>
    <row r="18">
      <c r="A18" s="2">
        <v>15.0</v>
      </c>
      <c r="B18" s="3" t="s">
        <v>91</v>
      </c>
      <c r="C18" s="3" t="s">
        <v>92</v>
      </c>
      <c r="D18" s="4" t="s">
        <v>15</v>
      </c>
    </row>
    <row r="19">
      <c r="A19" s="8"/>
      <c r="B19" s="2"/>
      <c r="C19" s="3"/>
      <c r="D19" s="3"/>
    </row>
    <row r="20">
      <c r="A20" s="8"/>
      <c r="B20" s="2"/>
      <c r="C20" s="2"/>
      <c r="D20" s="2"/>
    </row>
    <row r="21">
      <c r="A21" s="8"/>
      <c r="B21" s="2"/>
      <c r="C21" s="2"/>
      <c r="D21" s="2"/>
    </row>
    <row r="22">
      <c r="A22" s="8"/>
      <c r="B22" s="2"/>
      <c r="C22" s="2"/>
      <c r="D22" s="2"/>
    </row>
    <row r="23">
      <c r="A23" s="8"/>
      <c r="B23" s="2"/>
      <c r="C23" s="2"/>
      <c r="D23" s="2"/>
    </row>
    <row r="24">
      <c r="A24" s="8"/>
      <c r="B24" s="2"/>
      <c r="C24" s="2"/>
      <c r="D24" s="2"/>
    </row>
    <row r="25">
      <c r="A25" s="8"/>
      <c r="B25" s="2"/>
      <c r="C25" s="2"/>
      <c r="D25" s="2"/>
    </row>
    <row r="26">
      <c r="A26" s="8"/>
      <c r="B26" s="2"/>
      <c r="C26" s="2"/>
      <c r="D26" s="2"/>
    </row>
    <row r="27">
      <c r="A27" s="8"/>
      <c r="B27" s="2"/>
      <c r="C27" s="2"/>
      <c r="D27" s="2"/>
    </row>
    <row r="28">
      <c r="B28" s="2"/>
      <c r="C28" s="2"/>
      <c r="D28" s="2"/>
    </row>
    <row r="29">
      <c r="B29" s="8"/>
      <c r="C29" s="2"/>
      <c r="D29" s="2"/>
    </row>
    <row r="30">
      <c r="B30" s="8"/>
      <c r="C30" s="2"/>
      <c r="D30" s="2"/>
    </row>
    <row r="31">
      <c r="B31" s="8"/>
      <c r="C31" s="2"/>
      <c r="D31" s="2"/>
    </row>
    <row r="32">
      <c r="B32" s="8"/>
      <c r="C32" s="8"/>
      <c r="D32" s="8"/>
    </row>
    <row r="33">
      <c r="B33" s="8"/>
      <c r="C33" s="8"/>
      <c r="D33" s="8"/>
    </row>
    <row r="34">
      <c r="B34" s="8"/>
      <c r="C34" s="8"/>
      <c r="D34" s="8"/>
    </row>
    <row r="35">
      <c r="B35" s="8"/>
      <c r="C35" s="8"/>
      <c r="D35" s="8"/>
    </row>
    <row r="36">
      <c r="B36" s="8"/>
      <c r="C36" s="8"/>
      <c r="D36" s="8"/>
    </row>
    <row r="37">
      <c r="B37" s="8"/>
      <c r="C37" s="8"/>
      <c r="D37" s="8"/>
    </row>
    <row r="38">
      <c r="B38" s="8"/>
      <c r="C38" s="8"/>
      <c r="D38" s="8"/>
    </row>
    <row r="999">
      <c r="A999" s="2"/>
      <c r="B999" s="2"/>
      <c r="C999" s="2"/>
      <c r="D999" s="2"/>
    </row>
    <row r="1000">
      <c r="A1000" s="2"/>
      <c r="B1000" s="3"/>
      <c r="C1000" s="3"/>
      <c r="D1000" s="3"/>
    </row>
    <row r="1001">
      <c r="A1001" s="2"/>
      <c r="B1001" s="3"/>
      <c r="C1001" s="9"/>
      <c r="D1001"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26.13"/>
    <col customWidth="1" min="3" max="3" width="34.0"/>
    <col customWidth="1" min="4" max="4" width="31.88"/>
    <col customWidth="1" min="5" max="5" width="10.88"/>
  </cols>
  <sheetData>
    <row r="1">
      <c r="A1" s="1" t="s">
        <v>93</v>
      </c>
    </row>
    <row r="2">
      <c r="A2" s="2" t="s">
        <v>1</v>
      </c>
      <c r="B2" s="2" t="s">
        <v>2</v>
      </c>
      <c r="C2" s="2" t="s">
        <v>3</v>
      </c>
      <c r="D2" s="2" t="s">
        <v>141</v>
      </c>
      <c r="E2" s="2" t="s">
        <v>4</v>
      </c>
    </row>
    <row r="3">
      <c r="A3" s="2">
        <v>1.0</v>
      </c>
      <c r="B3" s="3" t="s">
        <v>94</v>
      </c>
      <c r="C3" s="3" t="s">
        <v>95</v>
      </c>
      <c r="D3" s="2"/>
      <c r="E3" s="2" t="s">
        <v>96</v>
      </c>
    </row>
    <row r="4">
      <c r="A4" s="2">
        <v>2.0</v>
      </c>
      <c r="B4" s="3" t="s">
        <v>97</v>
      </c>
      <c r="C4" s="3" t="s">
        <v>142</v>
      </c>
      <c r="D4" s="2" t="s">
        <v>143</v>
      </c>
      <c r="E4" s="4" t="s">
        <v>99</v>
      </c>
    </row>
    <row r="5">
      <c r="A5" s="2">
        <v>3.0</v>
      </c>
      <c r="B5" s="3" t="s">
        <v>100</v>
      </c>
      <c r="C5" s="3" t="s">
        <v>144</v>
      </c>
      <c r="D5" s="2" t="s">
        <v>145</v>
      </c>
      <c r="E5" s="4" t="s">
        <v>15</v>
      </c>
    </row>
    <row r="6">
      <c r="A6" s="2">
        <v>4.0</v>
      </c>
      <c r="B6" s="3" t="s">
        <v>102</v>
      </c>
      <c r="C6" s="3" t="s">
        <v>103</v>
      </c>
      <c r="D6" s="2"/>
      <c r="E6" s="4" t="s">
        <v>15</v>
      </c>
    </row>
    <row r="7">
      <c r="A7" s="2">
        <v>5.0</v>
      </c>
      <c r="B7" s="3" t="s">
        <v>104</v>
      </c>
      <c r="C7" s="3" t="s">
        <v>105</v>
      </c>
      <c r="D7" s="2"/>
      <c r="E7" s="4" t="s">
        <v>15</v>
      </c>
    </row>
    <row r="8">
      <c r="A8" s="2">
        <v>6.0</v>
      </c>
      <c r="B8" s="3" t="s">
        <v>106</v>
      </c>
      <c r="C8" s="3"/>
      <c r="D8" s="2"/>
      <c r="E8" s="4" t="s">
        <v>15</v>
      </c>
    </row>
    <row r="9">
      <c r="A9" s="2">
        <v>7.0</v>
      </c>
      <c r="B9" s="3" t="s">
        <v>107</v>
      </c>
      <c r="C9" s="3" t="s">
        <v>108</v>
      </c>
      <c r="D9" s="2"/>
      <c r="E9" s="4" t="s">
        <v>15</v>
      </c>
    </row>
    <row r="10">
      <c r="A10" s="2">
        <v>8.0</v>
      </c>
      <c r="B10" s="3" t="s">
        <v>109</v>
      </c>
      <c r="C10" s="3" t="s">
        <v>110</v>
      </c>
      <c r="D10" s="2"/>
      <c r="E10" s="4" t="s">
        <v>15</v>
      </c>
    </row>
    <row r="11">
      <c r="A11" s="2">
        <v>9.0</v>
      </c>
      <c r="B11" s="3" t="s">
        <v>111</v>
      </c>
      <c r="C11" s="3" t="s">
        <v>112</v>
      </c>
      <c r="D11" s="2"/>
      <c r="E11" s="4" t="s">
        <v>15</v>
      </c>
    </row>
    <row r="12">
      <c r="A12" s="2">
        <v>10.0</v>
      </c>
      <c r="B12" s="3" t="s">
        <v>113</v>
      </c>
      <c r="C12" s="3"/>
      <c r="D12" s="2"/>
      <c r="E12" s="2" t="s">
        <v>114</v>
      </c>
    </row>
    <row r="13">
      <c r="A13" s="2">
        <v>11.0</v>
      </c>
      <c r="B13" s="3" t="s">
        <v>115</v>
      </c>
      <c r="C13" s="3" t="s">
        <v>116</v>
      </c>
      <c r="D13" s="2"/>
      <c r="E13" s="2" t="s">
        <v>7</v>
      </c>
    </row>
    <row r="14">
      <c r="A14" s="2">
        <v>12.0</v>
      </c>
      <c r="B14" s="3" t="s">
        <v>117</v>
      </c>
      <c r="C14" s="3" t="s">
        <v>118</v>
      </c>
      <c r="D14" s="2" t="s">
        <v>146</v>
      </c>
      <c r="E14" s="4" t="s">
        <v>15</v>
      </c>
    </row>
    <row r="15">
      <c r="A15" s="2">
        <v>13.0</v>
      </c>
      <c r="B15" s="3" t="s">
        <v>119</v>
      </c>
      <c r="C15" s="3" t="s">
        <v>120</v>
      </c>
      <c r="D15" s="2"/>
      <c r="E15" s="4" t="s">
        <v>15</v>
      </c>
    </row>
    <row r="16">
      <c r="A16" s="2">
        <v>14.0</v>
      </c>
      <c r="B16" s="3" t="s">
        <v>121</v>
      </c>
      <c r="C16" s="3" t="s">
        <v>122</v>
      </c>
      <c r="D16" s="2"/>
      <c r="E16" s="4" t="s">
        <v>15</v>
      </c>
    </row>
    <row r="17">
      <c r="A17" s="2">
        <v>15.0</v>
      </c>
      <c r="B17" s="3" t="s">
        <v>123</v>
      </c>
      <c r="C17" s="3" t="s">
        <v>124</v>
      </c>
      <c r="D17" s="2"/>
      <c r="E17" s="4" t="s">
        <v>15</v>
      </c>
    </row>
    <row r="18">
      <c r="A18" s="2">
        <v>16.0</v>
      </c>
      <c r="B18" s="3" t="s">
        <v>125</v>
      </c>
      <c r="C18" s="3" t="s">
        <v>126</v>
      </c>
      <c r="D18" s="2"/>
      <c r="E18" s="4" t="s">
        <v>15</v>
      </c>
    </row>
    <row r="19">
      <c r="A19" s="2">
        <v>17.0</v>
      </c>
      <c r="B19" s="3" t="s">
        <v>127</v>
      </c>
      <c r="C19" s="3" t="s">
        <v>128</v>
      </c>
      <c r="D19" s="2"/>
      <c r="E19" s="4" t="s">
        <v>15</v>
      </c>
    </row>
    <row r="20">
      <c r="A20" s="2"/>
      <c r="B20" s="3"/>
      <c r="C20" s="3"/>
      <c r="D20" s="2"/>
      <c r="E20" s="2"/>
    </row>
    <row r="21">
      <c r="A21" s="2"/>
      <c r="B21" s="3"/>
      <c r="C21" s="3"/>
      <c r="D21" s="2"/>
      <c r="E21" s="2"/>
    </row>
    <row r="22">
      <c r="A22" s="2"/>
      <c r="B22" s="3"/>
      <c r="C22" s="3"/>
      <c r="D22" s="2"/>
      <c r="E22" s="2"/>
    </row>
    <row r="23">
      <c r="A23" s="2"/>
      <c r="B23" s="3"/>
      <c r="C23" s="3"/>
      <c r="D23" s="2"/>
      <c r="E23" s="2"/>
    </row>
    <row r="24">
      <c r="A24" s="2"/>
      <c r="B24" s="3"/>
      <c r="C24" s="3"/>
      <c r="D24" s="2"/>
      <c r="E24" s="2"/>
    </row>
    <row r="25">
      <c r="A25" s="2"/>
      <c r="B25" s="3"/>
      <c r="C25" s="3"/>
      <c r="D25" s="2"/>
      <c r="E25" s="2"/>
    </row>
    <row r="26">
      <c r="A26" s="2"/>
      <c r="B26" s="3"/>
      <c r="C26" s="3"/>
      <c r="D26" s="2"/>
      <c r="E26" s="2"/>
    </row>
    <row r="27">
      <c r="A27" s="2"/>
      <c r="B27" s="3"/>
      <c r="C27" s="3"/>
      <c r="D27" s="2"/>
      <c r="E27" s="2"/>
    </row>
    <row r="28">
      <c r="A28" s="2"/>
      <c r="B28" s="3"/>
      <c r="C28" s="3"/>
      <c r="D28" s="2"/>
      <c r="E28" s="2"/>
    </row>
    <row r="29">
      <c r="A29" s="2"/>
      <c r="B29" s="3"/>
      <c r="C29" s="3"/>
      <c r="D29" s="2"/>
      <c r="E29"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38.25"/>
    <col customWidth="1" min="3" max="3" width="53.75"/>
    <col customWidth="1" min="4" max="4" width="24.63"/>
  </cols>
  <sheetData>
    <row r="1">
      <c r="A1" s="1" t="s">
        <v>129</v>
      </c>
    </row>
    <row r="3">
      <c r="A3" s="2" t="s">
        <v>1</v>
      </c>
      <c r="B3" s="3" t="s">
        <v>2</v>
      </c>
      <c r="C3" s="9" t="s">
        <v>3</v>
      </c>
      <c r="D3" s="3" t="s">
        <v>4</v>
      </c>
    </row>
    <row r="4">
      <c r="A4" s="2">
        <v>1.0</v>
      </c>
      <c r="B4" s="3" t="s">
        <v>130</v>
      </c>
      <c r="C4" s="3" t="s">
        <v>131</v>
      </c>
      <c r="D4" s="4" t="s">
        <v>15</v>
      </c>
    </row>
    <row r="5">
      <c r="A5" s="2">
        <v>2.0</v>
      </c>
      <c r="B5" s="3" t="s">
        <v>132</v>
      </c>
      <c r="C5" s="3" t="s">
        <v>133</v>
      </c>
      <c r="D5" s="4" t="s">
        <v>15</v>
      </c>
    </row>
    <row r="6">
      <c r="A6" s="2">
        <v>3.0</v>
      </c>
      <c r="B6" s="3" t="s">
        <v>134</v>
      </c>
      <c r="C6" s="3" t="s">
        <v>135</v>
      </c>
      <c r="D6" s="4" t="s">
        <v>15</v>
      </c>
    </row>
    <row r="7">
      <c r="A7" s="2">
        <v>4.0</v>
      </c>
      <c r="B7" s="3" t="s">
        <v>136</v>
      </c>
      <c r="C7" s="3" t="s">
        <v>133</v>
      </c>
      <c r="D7" s="4" t="s">
        <v>15</v>
      </c>
    </row>
    <row r="8">
      <c r="A8" s="2">
        <v>5.0</v>
      </c>
      <c r="B8" s="3" t="s">
        <v>137</v>
      </c>
      <c r="C8" s="3" t="s">
        <v>138</v>
      </c>
      <c r="D8" s="4" t="s">
        <v>15</v>
      </c>
    </row>
    <row r="9">
      <c r="A9" s="2">
        <v>6.0</v>
      </c>
      <c r="B9" s="3" t="s">
        <v>72</v>
      </c>
      <c r="C9" s="3" t="s">
        <v>73</v>
      </c>
      <c r="D9" s="4" t="s">
        <v>15</v>
      </c>
    </row>
    <row r="10">
      <c r="A10" s="2"/>
      <c r="B10" s="3"/>
      <c r="C10" s="3"/>
      <c r="D10" s="3"/>
    </row>
    <row r="11">
      <c r="A11" s="2"/>
      <c r="B11" s="3"/>
      <c r="C11" s="3"/>
      <c r="D11" s="3"/>
    </row>
    <row r="12">
      <c r="A12" s="2"/>
      <c r="B12" s="3"/>
      <c r="C12" s="3"/>
      <c r="D12" s="3"/>
    </row>
    <row r="13">
      <c r="A13" s="2"/>
      <c r="B13" s="3"/>
      <c r="C13" s="3"/>
      <c r="D13" s="3"/>
    </row>
    <row r="14">
      <c r="A14" s="2"/>
      <c r="B14" s="3"/>
      <c r="C14" s="3"/>
      <c r="D14" s="3"/>
    </row>
    <row r="15">
      <c r="A15" s="2"/>
      <c r="B15" s="3"/>
      <c r="C15" s="3"/>
      <c r="D15" s="3"/>
    </row>
    <row r="16">
      <c r="A16" s="2"/>
      <c r="B16" s="3"/>
      <c r="C16" s="3"/>
      <c r="D16" s="3"/>
    </row>
    <row r="17">
      <c r="A17" s="2"/>
      <c r="B17" s="3"/>
      <c r="C17" s="3"/>
      <c r="D17" s="3"/>
    </row>
    <row r="18">
      <c r="A18" s="2"/>
      <c r="B18" s="3"/>
      <c r="C18" s="3"/>
      <c r="D18" s="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22.38"/>
    <col customWidth="1" min="3" max="3" width="26.0"/>
    <col customWidth="1" min="4" max="4" width="16.63"/>
    <col customWidth="1" min="5" max="5" width="37.0"/>
    <col customWidth="1" min="6" max="6" width="13.13"/>
    <col customWidth="1" min="7" max="7" width="17.13"/>
    <col customWidth="1" min="8" max="8" width="10.88"/>
    <col customWidth="1" min="9" max="9" width="12.0"/>
    <col customWidth="1" min="10" max="10" width="9.5"/>
    <col customWidth="1" min="11" max="11" width="11.63"/>
  </cols>
  <sheetData>
    <row r="1">
      <c r="A1" s="1"/>
      <c r="B1" s="1" t="s">
        <v>147</v>
      </c>
    </row>
    <row r="2">
      <c r="H2" s="1" t="s">
        <v>148</v>
      </c>
    </row>
    <row r="3">
      <c r="A3" s="10"/>
      <c r="B3" s="11" t="s">
        <v>149</v>
      </c>
      <c r="C3" s="11" t="s">
        <v>150</v>
      </c>
      <c r="D3" s="11" t="s">
        <v>151</v>
      </c>
      <c r="H3" s="12" t="s">
        <v>152</v>
      </c>
      <c r="I3" s="12" t="s">
        <v>153</v>
      </c>
      <c r="J3" s="12" t="s">
        <v>154</v>
      </c>
      <c r="K3" s="12" t="s">
        <v>155</v>
      </c>
    </row>
    <row r="4">
      <c r="A4" s="13"/>
      <c r="B4" s="14" t="s">
        <v>156</v>
      </c>
      <c r="C4" s="15" t="s">
        <v>157</v>
      </c>
      <c r="D4" s="16">
        <v>0.796</v>
      </c>
      <c r="H4" s="15" t="s">
        <v>158</v>
      </c>
      <c r="I4" s="15">
        <v>1.0163527E7</v>
      </c>
      <c r="J4" s="15">
        <v>83177.0</v>
      </c>
      <c r="K4" s="17">
        <f t="shared" ref="K4:K8" si="1">J4/I4</f>
        <v>0.008183871603</v>
      </c>
    </row>
    <row r="5">
      <c r="A5" s="13"/>
      <c r="B5" s="14" t="s">
        <v>159</v>
      </c>
      <c r="C5" s="15" t="s">
        <v>160</v>
      </c>
      <c r="D5" s="16">
        <v>0.791</v>
      </c>
      <c r="H5" s="15" t="s">
        <v>161</v>
      </c>
      <c r="I5" s="15">
        <v>1.023708E7</v>
      </c>
      <c r="J5" s="15">
        <v>9624.0</v>
      </c>
      <c r="K5" s="17">
        <f t="shared" si="1"/>
        <v>0.0009401118288</v>
      </c>
    </row>
    <row r="6">
      <c r="A6" s="13"/>
      <c r="B6" s="14" t="s">
        <v>162</v>
      </c>
      <c r="C6" s="15" t="s">
        <v>163</v>
      </c>
      <c r="D6" s="16">
        <v>0.867</v>
      </c>
      <c r="H6" s="15" t="s">
        <v>164</v>
      </c>
      <c r="I6" s="15">
        <v>1.0175082E7</v>
      </c>
      <c r="J6" s="15">
        <v>71622.0</v>
      </c>
      <c r="K6" s="17">
        <f t="shared" si="1"/>
        <v>0.007038960472</v>
      </c>
    </row>
    <row r="7">
      <c r="A7" s="13"/>
      <c r="B7" s="14" t="s">
        <v>165</v>
      </c>
      <c r="C7" s="15" t="s">
        <v>166</v>
      </c>
      <c r="D7" s="16">
        <v>0.789</v>
      </c>
      <c r="H7" s="15" t="s">
        <v>167</v>
      </c>
      <c r="I7" s="15">
        <v>1.0198143E7</v>
      </c>
      <c r="J7" s="15">
        <v>48561.0</v>
      </c>
      <c r="K7" s="17">
        <f t="shared" si="1"/>
        <v>0.004761749271</v>
      </c>
    </row>
    <row r="8">
      <c r="A8" s="13"/>
      <c r="B8" s="14" t="s">
        <v>168</v>
      </c>
      <c r="C8" s="15" t="s">
        <v>169</v>
      </c>
      <c r="D8" s="16">
        <v>0.898</v>
      </c>
      <c r="H8" s="15" t="s">
        <v>170</v>
      </c>
      <c r="I8" s="15">
        <v>1.0044361E7</v>
      </c>
      <c r="J8" s="15">
        <v>202343.0</v>
      </c>
      <c r="K8" s="17">
        <f t="shared" si="1"/>
        <v>0.02014493505</v>
      </c>
    </row>
    <row r="9">
      <c r="A9" s="13"/>
      <c r="B9" s="14" t="s">
        <v>171</v>
      </c>
      <c r="C9" s="15" t="s">
        <v>172</v>
      </c>
      <c r="D9" s="16">
        <v>0.745</v>
      </c>
    </row>
    <row r="10">
      <c r="A10" s="13"/>
      <c r="B10" s="14" t="s">
        <v>173</v>
      </c>
      <c r="C10" s="15" t="s">
        <v>174</v>
      </c>
      <c r="D10" s="16">
        <v>0.287</v>
      </c>
    </row>
    <row r="11">
      <c r="A11" s="13"/>
      <c r="B11" s="14" t="s">
        <v>175</v>
      </c>
      <c r="C11" s="15" t="s">
        <v>176</v>
      </c>
      <c r="D11" s="16">
        <v>0.47</v>
      </c>
    </row>
    <row r="13">
      <c r="E13" s="18" t="s">
        <v>177</v>
      </c>
    </row>
    <row r="14">
      <c r="E14" s="11" t="s">
        <v>178</v>
      </c>
      <c r="F14" s="11" t="s">
        <v>179</v>
      </c>
      <c r="G14" s="11" t="s">
        <v>180</v>
      </c>
    </row>
    <row r="15">
      <c r="E15" s="19" t="s">
        <v>181</v>
      </c>
      <c r="F15" s="20" t="s">
        <v>182</v>
      </c>
      <c r="G15" s="21">
        <v>0.25</v>
      </c>
    </row>
    <row r="16">
      <c r="E16" s="19" t="s">
        <v>183</v>
      </c>
      <c r="F16" s="20" t="s">
        <v>182</v>
      </c>
      <c r="G16" s="21">
        <v>0.25</v>
      </c>
    </row>
    <row r="17">
      <c r="E17" s="19" t="s">
        <v>184</v>
      </c>
      <c r="F17" s="20" t="s">
        <v>182</v>
      </c>
      <c r="G17" s="21">
        <v>0.25</v>
      </c>
    </row>
    <row r="18">
      <c r="E18" s="19" t="s">
        <v>185</v>
      </c>
      <c r="F18" s="20" t="s">
        <v>186</v>
      </c>
      <c r="G18" s="21">
        <v>0.25</v>
      </c>
    </row>
    <row r="19">
      <c r="M19" s="8"/>
      <c r="N19" s="22" t="s">
        <v>187</v>
      </c>
      <c r="O19" s="22" t="s">
        <v>188</v>
      </c>
      <c r="P19" s="22" t="s">
        <v>189</v>
      </c>
      <c r="Q19" s="22" t="s">
        <v>190</v>
      </c>
      <c r="R19" s="22" t="s">
        <v>191</v>
      </c>
    </row>
    <row r="20">
      <c r="D20" s="1" t="s">
        <v>192</v>
      </c>
      <c r="M20" s="22" t="s">
        <v>187</v>
      </c>
      <c r="N20" s="7">
        <v>789051.0</v>
      </c>
      <c r="O20" s="7">
        <v>259373.0</v>
      </c>
      <c r="P20" s="7">
        <v>625392.0</v>
      </c>
      <c r="Q20" s="7">
        <v>602230.0</v>
      </c>
      <c r="R20" s="7">
        <v>72509.0</v>
      </c>
    </row>
    <row r="21">
      <c r="D21" s="11" t="s">
        <v>149</v>
      </c>
      <c r="E21" s="11" t="s">
        <v>150</v>
      </c>
      <c r="F21" s="11" t="s">
        <v>151</v>
      </c>
      <c r="M21" s="22" t="s">
        <v>188</v>
      </c>
      <c r="N21" s="7">
        <v>259373.0</v>
      </c>
      <c r="O21" s="7">
        <v>408228.0</v>
      </c>
      <c r="P21" s="7">
        <v>311143.0</v>
      </c>
      <c r="Q21" s="7">
        <v>338084.0</v>
      </c>
      <c r="R21" s="7">
        <v>44439.0</v>
      </c>
    </row>
    <row r="22">
      <c r="D22" s="14" t="s">
        <v>156</v>
      </c>
      <c r="E22" s="15" t="s">
        <v>193</v>
      </c>
      <c r="F22" s="23">
        <v>0.956</v>
      </c>
      <c r="M22" s="22" t="s">
        <v>190</v>
      </c>
      <c r="N22" s="7">
        <v>602230.0</v>
      </c>
      <c r="O22" s="7">
        <v>338084.0</v>
      </c>
      <c r="P22" s="7">
        <v>715400.0</v>
      </c>
      <c r="Q22" s="7">
        <v>1081371.0</v>
      </c>
      <c r="R22" s="7">
        <v>94173.0</v>
      </c>
    </row>
    <row r="23">
      <c r="D23" s="14" t="s">
        <v>159</v>
      </c>
      <c r="E23" s="15" t="s">
        <v>194</v>
      </c>
      <c r="F23" s="23">
        <v>0.959</v>
      </c>
      <c r="M23" s="22" t="s">
        <v>191</v>
      </c>
      <c r="N23" s="7">
        <v>72509.0</v>
      </c>
      <c r="O23" s="7">
        <v>44439.0</v>
      </c>
      <c r="P23" s="7">
        <v>140488.0</v>
      </c>
      <c r="Q23" s="7">
        <v>94173.0</v>
      </c>
      <c r="R23" s="7">
        <v>140488.0</v>
      </c>
    </row>
    <row r="24">
      <c r="D24" s="14" t="s">
        <v>162</v>
      </c>
      <c r="E24" s="15" t="s">
        <v>195</v>
      </c>
      <c r="F24" s="23">
        <v>0.985</v>
      </c>
    </row>
    <row r="25">
      <c r="D25" s="14" t="s">
        <v>165</v>
      </c>
      <c r="E25" s="15" t="s">
        <v>196</v>
      </c>
      <c r="F25" s="23">
        <v>0.953</v>
      </c>
    </row>
    <row r="26">
      <c r="D26" s="14" t="s">
        <v>168</v>
      </c>
      <c r="E26" s="15" t="s">
        <v>197</v>
      </c>
      <c r="F26" s="23">
        <v>0.981</v>
      </c>
    </row>
    <row r="27">
      <c r="D27" s="14" t="s">
        <v>171</v>
      </c>
      <c r="E27" s="15" t="s">
        <v>198</v>
      </c>
      <c r="F27" s="23">
        <v>0.955</v>
      </c>
    </row>
    <row r="28">
      <c r="D28" s="14" t="s">
        <v>173</v>
      </c>
      <c r="E28" s="15" t="s">
        <v>199</v>
      </c>
      <c r="F28" s="23">
        <v>0.544</v>
      </c>
    </row>
    <row r="29">
      <c r="D29" s="14" t="s">
        <v>175</v>
      </c>
      <c r="E29" s="15" t="s">
        <v>200</v>
      </c>
      <c r="F29" s="23">
        <v>0.748</v>
      </c>
    </row>
    <row r="30">
      <c r="D30" s="14" t="s">
        <v>201</v>
      </c>
      <c r="E30" s="15" t="s">
        <v>202</v>
      </c>
      <c r="F30" s="23">
        <v>0.11</v>
      </c>
    </row>
    <row r="31">
      <c r="D31" s="14" t="s">
        <v>203</v>
      </c>
      <c r="E31" s="15" t="s">
        <v>204</v>
      </c>
      <c r="F31" s="23">
        <v>0.327</v>
      </c>
    </row>
    <row r="32">
      <c r="M32" s="8"/>
      <c r="N32" s="22" t="s">
        <v>187</v>
      </c>
      <c r="O32" s="22" t="s">
        <v>188</v>
      </c>
      <c r="P32" s="22" t="s">
        <v>189</v>
      </c>
      <c r="Q32" s="22" t="s">
        <v>190</v>
      </c>
      <c r="R32" s="22" t="s">
        <v>191</v>
      </c>
    </row>
    <row r="33">
      <c r="M33" s="22" t="s">
        <v>205</v>
      </c>
      <c r="N33" s="7">
        <v>72557.0</v>
      </c>
      <c r="O33" s="7">
        <v>70885.0</v>
      </c>
      <c r="P33" s="7">
        <v>93048.0</v>
      </c>
      <c r="Q33" s="7">
        <v>92779.0</v>
      </c>
      <c r="R33" s="7">
        <v>17451.0</v>
      </c>
    </row>
    <row r="34">
      <c r="M34" s="22" t="s">
        <v>206</v>
      </c>
      <c r="N34" s="7">
        <v>8084.0</v>
      </c>
      <c r="O34" s="7">
        <v>6720.0</v>
      </c>
      <c r="P34" s="7">
        <v>10056.0</v>
      </c>
      <c r="Q34" s="7">
        <v>10032.0</v>
      </c>
      <c r="R34" s="7">
        <v>1803.0</v>
      </c>
    </row>
    <row r="35">
      <c r="M35" s="22" t="s">
        <v>207</v>
      </c>
      <c r="N35" s="7">
        <v>65728.0</v>
      </c>
      <c r="O35" s="7">
        <v>56471.0</v>
      </c>
      <c r="P35" s="7">
        <v>80481.0</v>
      </c>
      <c r="Q35" s="7">
        <v>80406.0</v>
      </c>
      <c r="R35" s="7">
        <v>14812.0</v>
      </c>
    </row>
    <row r="36">
      <c r="M36" s="22" t="s">
        <v>208</v>
      </c>
      <c r="N36" s="7">
        <v>39319.0</v>
      </c>
      <c r="O36" s="7">
        <v>32892.0</v>
      </c>
      <c r="P36" s="7">
        <v>48172.0</v>
      </c>
      <c r="Q36" s="7">
        <v>48107.0</v>
      </c>
      <c r="R36" s="7">
        <v>8670.0</v>
      </c>
    </row>
    <row r="43">
      <c r="M43" s="8"/>
      <c r="N43" s="22" t="s">
        <v>187</v>
      </c>
      <c r="O43" s="22" t="s">
        <v>188</v>
      </c>
      <c r="P43" s="22" t="s">
        <v>190</v>
      </c>
      <c r="Q43" s="22" t="s">
        <v>191</v>
      </c>
    </row>
    <row r="44">
      <c r="M44" s="22" t="s">
        <v>187</v>
      </c>
      <c r="N44" s="7">
        <v>789051.0</v>
      </c>
      <c r="O44" s="7">
        <v>259373.0</v>
      </c>
      <c r="P44" s="7">
        <v>602230.0</v>
      </c>
      <c r="Q44" s="7">
        <v>72509.0</v>
      </c>
    </row>
    <row r="45">
      <c r="M45" s="22" t="s">
        <v>188</v>
      </c>
      <c r="N45" s="7">
        <v>259373.0</v>
      </c>
      <c r="O45" s="7">
        <v>408228.0</v>
      </c>
      <c r="P45" s="7">
        <v>338084.0</v>
      </c>
      <c r="Q45" s="7">
        <v>44439.0</v>
      </c>
    </row>
    <row r="46">
      <c r="M46" s="22" t="s">
        <v>190</v>
      </c>
      <c r="N46" s="7">
        <v>602230.0</v>
      </c>
      <c r="O46" s="7">
        <v>338084.0</v>
      </c>
      <c r="P46" s="7">
        <v>1081371.0</v>
      </c>
      <c r="Q46" s="7">
        <v>94173.0</v>
      </c>
    </row>
    <row r="47">
      <c r="M47" s="22" t="s">
        <v>191</v>
      </c>
      <c r="N47" s="7">
        <v>72509.0</v>
      </c>
      <c r="O47" s="7">
        <v>44439.0</v>
      </c>
      <c r="P47" s="22">
        <v>94173.0</v>
      </c>
      <c r="Q47" s="22">
        <v>140488.0</v>
      </c>
    </row>
  </sheetData>
  <conditionalFormatting sqref="N20:Q22">
    <cfRule type="colorScale" priority="1">
      <colorScale>
        <cfvo type="min"/>
        <cfvo type="percentile" val="50"/>
        <cfvo type="max"/>
        <color rgb="FFE67C73"/>
        <color rgb="FFFFFFFF"/>
        <color rgb="FF57BB8A"/>
      </colorScale>
    </cfRule>
  </conditionalFormatting>
  <conditionalFormatting sqref="N33:Q36">
    <cfRule type="colorScale" priority="2">
      <colorScale>
        <cfvo type="min"/>
        <cfvo type="percentile" val="50"/>
        <cfvo type="max"/>
        <color rgb="FFE67C73"/>
        <color rgb="FFFFFFFF"/>
        <color rgb="FF57BB8A"/>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7.5"/>
    <col customWidth="1" min="3" max="3" width="10.75"/>
    <col customWidth="1" min="4" max="4" width="11.88"/>
    <col customWidth="1" min="5" max="5" width="12.38"/>
    <col customWidth="1" min="6" max="12" width="7.88"/>
  </cols>
  <sheetData>
    <row r="1">
      <c r="A1" s="24" t="s">
        <v>209</v>
      </c>
    </row>
    <row r="3">
      <c r="A3" s="6"/>
      <c r="B3" s="5" t="s">
        <v>210</v>
      </c>
      <c r="C3" s="5" t="s">
        <v>211</v>
      </c>
      <c r="D3" s="5" t="s">
        <v>212</v>
      </c>
      <c r="E3" s="5" t="s">
        <v>213</v>
      </c>
      <c r="F3" s="5" t="s">
        <v>214</v>
      </c>
      <c r="G3" s="5" t="s">
        <v>215</v>
      </c>
      <c r="H3" s="5" t="s">
        <v>216</v>
      </c>
      <c r="I3" s="5" t="s">
        <v>217</v>
      </c>
      <c r="J3" s="5" t="s">
        <v>218</v>
      </c>
      <c r="K3" s="5" t="s">
        <v>219</v>
      </c>
      <c r="L3" s="5" t="s">
        <v>220</v>
      </c>
    </row>
    <row r="4">
      <c r="A4" s="5" t="s">
        <v>221</v>
      </c>
      <c r="B4" s="5">
        <v>129477.0</v>
      </c>
      <c r="C4" s="5">
        <v>129435.0</v>
      </c>
      <c r="D4" s="5">
        <v>42.0</v>
      </c>
      <c r="E4" s="7">
        <v>129455.0</v>
      </c>
      <c r="F4" s="7">
        <v>22.0</v>
      </c>
      <c r="G4" s="7">
        <v>129471.0</v>
      </c>
      <c r="H4" s="7">
        <v>6.0</v>
      </c>
      <c r="I4" s="7">
        <v>129463.0</v>
      </c>
      <c r="J4" s="7">
        <v>14.0</v>
      </c>
      <c r="K4" s="7">
        <v>129470.0</v>
      </c>
      <c r="L4" s="7">
        <v>7.0</v>
      </c>
      <c r="M4" s="25">
        <f t="shared" ref="M4:M10" si="1">D4/C4</f>
        <v>0.0003244871943</v>
      </c>
    </row>
    <row r="5">
      <c r="A5" s="5" t="s">
        <v>222</v>
      </c>
      <c r="B5" s="7">
        <v>501810.0</v>
      </c>
      <c r="C5" s="7">
        <v>489815.0</v>
      </c>
      <c r="D5" s="7">
        <v>11995.0</v>
      </c>
      <c r="E5" s="7">
        <v>497135.0</v>
      </c>
      <c r="F5" s="7">
        <v>4675.0</v>
      </c>
      <c r="G5" s="7">
        <v>501075.0</v>
      </c>
      <c r="H5" s="7">
        <v>735.0</v>
      </c>
      <c r="I5" s="7">
        <v>496954.0</v>
      </c>
      <c r="J5" s="7">
        <v>4856.0</v>
      </c>
      <c r="K5" s="7">
        <v>498846.0</v>
      </c>
      <c r="L5" s="7">
        <v>2964.0</v>
      </c>
      <c r="M5" s="25">
        <f t="shared" si="1"/>
        <v>0.02448883762</v>
      </c>
    </row>
    <row r="6">
      <c r="A6" s="5" t="s">
        <v>223</v>
      </c>
      <c r="B6" s="5">
        <v>288201.0</v>
      </c>
      <c r="C6" s="5">
        <v>288057.0</v>
      </c>
      <c r="D6" s="5">
        <v>144.0</v>
      </c>
      <c r="E6" s="7">
        <v>288131.0</v>
      </c>
      <c r="F6" s="7">
        <v>70.0</v>
      </c>
      <c r="G6" s="7">
        <v>288182.0</v>
      </c>
      <c r="H6" s="7">
        <v>19.0</v>
      </c>
      <c r="I6" s="7">
        <v>288157.0</v>
      </c>
      <c r="J6" s="7">
        <v>44.0</v>
      </c>
      <c r="K6" s="7">
        <v>288174.0</v>
      </c>
      <c r="L6" s="7">
        <v>27.0</v>
      </c>
      <c r="M6" s="25">
        <f t="shared" si="1"/>
        <v>0.0004999010612</v>
      </c>
    </row>
    <row r="7">
      <c r="A7" s="5" t="s">
        <v>224</v>
      </c>
      <c r="B7" s="5">
        <v>171524.0</v>
      </c>
      <c r="C7" s="26">
        <v>171412.0</v>
      </c>
      <c r="D7" s="5">
        <v>112.0</v>
      </c>
      <c r="E7" s="7">
        <v>171452.0</v>
      </c>
      <c r="F7" s="7">
        <v>72.0</v>
      </c>
      <c r="G7" s="7">
        <v>171517.0</v>
      </c>
      <c r="H7" s="7">
        <v>7.0</v>
      </c>
      <c r="I7" s="7">
        <v>171499.0</v>
      </c>
      <c r="J7" s="7">
        <v>25.0</v>
      </c>
      <c r="K7" s="7">
        <v>171504.0</v>
      </c>
      <c r="L7" s="7">
        <v>20.0</v>
      </c>
      <c r="M7" s="25">
        <f t="shared" si="1"/>
        <v>0.000653396495</v>
      </c>
    </row>
    <row r="8">
      <c r="A8" s="5" t="s">
        <v>225</v>
      </c>
      <c r="B8" s="5">
        <v>1031488.0</v>
      </c>
      <c r="C8" s="26">
        <v>973621.0</v>
      </c>
      <c r="D8" s="5">
        <v>57867.0</v>
      </c>
      <c r="E8" s="7">
        <v>1009325.0</v>
      </c>
      <c r="F8" s="7">
        <v>22163.0</v>
      </c>
      <c r="G8" s="7">
        <v>1028152.0</v>
      </c>
      <c r="H8" s="7">
        <v>3336.0</v>
      </c>
      <c r="I8" s="7">
        <v>1007478.0</v>
      </c>
      <c r="J8" s="7">
        <v>24010.0</v>
      </c>
      <c r="K8" s="7">
        <v>1016208.0</v>
      </c>
      <c r="L8" s="7">
        <v>15280.0</v>
      </c>
      <c r="M8" s="25">
        <f t="shared" si="1"/>
        <v>0.05943483142</v>
      </c>
    </row>
    <row r="9">
      <c r="A9" s="5" t="s">
        <v>226</v>
      </c>
      <c r="B9" s="5">
        <v>650665.0</v>
      </c>
      <c r="C9" s="26">
        <v>610078.0</v>
      </c>
      <c r="D9" s="5">
        <v>40587.0</v>
      </c>
      <c r="E9" s="7">
        <v>630174.0</v>
      </c>
      <c r="F9" s="7">
        <v>20491.0</v>
      </c>
      <c r="G9" s="7">
        <v>648693.0</v>
      </c>
      <c r="H9" s="7">
        <v>1972.0</v>
      </c>
      <c r="I9" s="7">
        <v>635912.0</v>
      </c>
      <c r="J9" s="7">
        <v>14753.0</v>
      </c>
      <c r="K9" s="7">
        <v>641812.0</v>
      </c>
      <c r="L9" s="7">
        <v>8853.0</v>
      </c>
      <c r="M9" s="25">
        <f t="shared" si="1"/>
        <v>0.06652755877</v>
      </c>
    </row>
    <row r="10">
      <c r="A10" s="5" t="s">
        <v>227</v>
      </c>
      <c r="B10" s="5">
        <v>358345.0</v>
      </c>
      <c r="C10" s="26">
        <v>357945.0</v>
      </c>
      <c r="D10" s="5">
        <v>400.0</v>
      </c>
      <c r="E10" s="7">
        <v>358076.0</v>
      </c>
      <c r="F10" s="7">
        <v>269.0</v>
      </c>
      <c r="G10" s="7">
        <v>358321.0</v>
      </c>
      <c r="H10" s="7">
        <v>24.0</v>
      </c>
      <c r="I10" s="7">
        <v>358270.0</v>
      </c>
      <c r="J10" s="7">
        <v>75.0</v>
      </c>
      <c r="K10" s="7">
        <v>358280.0</v>
      </c>
      <c r="L10" s="7">
        <v>65.0</v>
      </c>
      <c r="M10" s="25">
        <f t="shared" si="1"/>
        <v>0.001117490117</v>
      </c>
    </row>
    <row r="11">
      <c r="A11" s="27"/>
      <c r="B11" s="27"/>
      <c r="C11" s="28"/>
      <c r="D11" s="27"/>
    </row>
    <row r="12">
      <c r="A12" s="27"/>
      <c r="B12" s="27"/>
      <c r="C12" s="28"/>
      <c r="D12" s="27"/>
    </row>
    <row r="13">
      <c r="A13" s="27"/>
      <c r="B13" s="27"/>
      <c r="C13" s="28"/>
      <c r="D13" s="27"/>
    </row>
    <row r="14">
      <c r="A14" s="27"/>
      <c r="B14" s="27"/>
      <c r="C14" s="28"/>
      <c r="D14" s="27"/>
    </row>
    <row r="15">
      <c r="A15" s="27"/>
      <c r="B15" s="27"/>
      <c r="C15" s="28"/>
      <c r="D15" s="27"/>
    </row>
    <row r="16">
      <c r="A16" s="27"/>
      <c r="B16" s="27"/>
      <c r="C16" s="28"/>
      <c r="D16" s="27"/>
    </row>
    <row r="17">
      <c r="C17" s="29"/>
    </row>
    <row r="18">
      <c r="C18" s="28"/>
    </row>
    <row r="19">
      <c r="C19" s="29"/>
    </row>
    <row r="20">
      <c r="C20" s="29"/>
    </row>
    <row r="21">
      <c r="A21" s="6"/>
      <c r="B21" s="5" t="s">
        <v>210</v>
      </c>
      <c r="C21" s="5" t="s">
        <v>212</v>
      </c>
      <c r="D21" s="6" t="s">
        <v>228</v>
      </c>
    </row>
    <row r="22">
      <c r="A22" s="30" t="s">
        <v>221</v>
      </c>
      <c r="B22" s="5">
        <v>129477.0</v>
      </c>
      <c r="C22" s="5">
        <v>42.0</v>
      </c>
      <c r="D22" s="31">
        <f t="shared" ref="D22:D28" si="2">C22/B22</f>
        <v>0.0003243819366</v>
      </c>
    </row>
    <row r="23">
      <c r="A23" s="5" t="s">
        <v>222</v>
      </c>
      <c r="B23" s="7">
        <v>501810.0</v>
      </c>
      <c r="C23" s="7">
        <v>11995.0</v>
      </c>
      <c r="D23" s="31">
        <f t="shared" si="2"/>
        <v>0.02390346944</v>
      </c>
    </row>
    <row r="24">
      <c r="A24" s="30" t="s">
        <v>223</v>
      </c>
      <c r="B24" s="5">
        <v>288201.0</v>
      </c>
      <c r="C24" s="5">
        <v>144.0</v>
      </c>
      <c r="D24" s="31">
        <f t="shared" si="2"/>
        <v>0.000499651285</v>
      </c>
    </row>
    <row r="25">
      <c r="A25" s="30" t="s">
        <v>224</v>
      </c>
      <c r="B25" s="5">
        <v>171524.0</v>
      </c>
      <c r="C25" s="5">
        <v>112.0</v>
      </c>
      <c r="D25" s="31">
        <f t="shared" si="2"/>
        <v>0.0006529698468</v>
      </c>
    </row>
    <row r="26">
      <c r="A26" s="5" t="s">
        <v>225</v>
      </c>
      <c r="B26" s="5">
        <v>1031488.0</v>
      </c>
      <c r="C26" s="5">
        <v>57867.0</v>
      </c>
      <c r="D26" s="31">
        <f t="shared" si="2"/>
        <v>0.05610050723</v>
      </c>
    </row>
    <row r="27">
      <c r="A27" s="5" t="s">
        <v>226</v>
      </c>
      <c r="B27" s="5">
        <v>650665.0</v>
      </c>
      <c r="C27" s="5">
        <v>40587.0</v>
      </c>
      <c r="D27" s="31">
        <f t="shared" si="2"/>
        <v>0.06237772125</v>
      </c>
    </row>
    <row r="28">
      <c r="A28" s="30" t="s">
        <v>227</v>
      </c>
      <c r="B28" s="5">
        <v>358345.0</v>
      </c>
      <c r="C28" s="5">
        <v>400.0</v>
      </c>
      <c r="D28" s="31">
        <f t="shared" si="2"/>
        <v>0.001116242727</v>
      </c>
    </row>
    <row r="29">
      <c r="C29" s="28"/>
    </row>
    <row r="30">
      <c r="C30" s="28"/>
    </row>
    <row r="31">
      <c r="C31" s="29"/>
    </row>
    <row r="32">
      <c r="C32" s="29"/>
    </row>
    <row r="33">
      <c r="C33" s="28"/>
    </row>
    <row r="34">
      <c r="C34" s="28"/>
    </row>
    <row r="35">
      <c r="C35" s="28"/>
    </row>
    <row r="36">
      <c r="C36" s="28"/>
    </row>
    <row r="37">
      <c r="C37" s="28"/>
    </row>
    <row r="38">
      <c r="C38" s="28"/>
    </row>
    <row r="39">
      <c r="C39" s="28"/>
    </row>
    <row r="40">
      <c r="C40" s="28"/>
    </row>
    <row r="41">
      <c r="C41" s="28"/>
    </row>
    <row r="42">
      <c r="C42" s="28"/>
    </row>
    <row r="43">
      <c r="C43" s="29"/>
    </row>
    <row r="44">
      <c r="C44" s="28"/>
    </row>
    <row r="45">
      <c r="C45" s="29"/>
    </row>
    <row r="46">
      <c r="C46" s="28"/>
    </row>
    <row r="47">
      <c r="C47" s="28"/>
    </row>
    <row r="48">
      <c r="C48" s="28"/>
    </row>
    <row r="49">
      <c r="C49" s="28"/>
    </row>
    <row r="50">
      <c r="C50" s="28"/>
    </row>
    <row r="51">
      <c r="C51" s="28"/>
    </row>
    <row r="52">
      <c r="C52" s="28"/>
    </row>
    <row r="53">
      <c r="C53" s="28"/>
    </row>
    <row r="54">
      <c r="C54" s="28"/>
    </row>
    <row r="55">
      <c r="C55" s="28"/>
    </row>
    <row r="56">
      <c r="C56" s="29"/>
    </row>
    <row r="57">
      <c r="C57" s="28"/>
    </row>
    <row r="58">
      <c r="C58" s="29"/>
    </row>
    <row r="59">
      <c r="C59" s="29"/>
    </row>
    <row r="60">
      <c r="C60" s="28"/>
    </row>
    <row r="61">
      <c r="C61" s="28"/>
    </row>
    <row r="62">
      <c r="C62" s="28"/>
    </row>
    <row r="63">
      <c r="C63" s="28"/>
    </row>
    <row r="64">
      <c r="C64" s="28"/>
    </row>
    <row r="65">
      <c r="C65" s="28"/>
    </row>
    <row r="66">
      <c r="C66" s="28"/>
    </row>
    <row r="67">
      <c r="C67" s="28"/>
    </row>
    <row r="68">
      <c r="C68" s="28"/>
    </row>
    <row r="69">
      <c r="C69" s="28"/>
    </row>
    <row r="70">
      <c r="C70" s="28"/>
    </row>
    <row r="71">
      <c r="C71" s="29"/>
    </row>
    <row r="72">
      <c r="C72" s="28"/>
    </row>
    <row r="73">
      <c r="C73" s="28"/>
    </row>
    <row r="74">
      <c r="C74" s="28"/>
    </row>
    <row r="75">
      <c r="C75" s="28"/>
    </row>
    <row r="76">
      <c r="C76" s="28"/>
    </row>
    <row r="77">
      <c r="C77" s="28"/>
    </row>
    <row r="78">
      <c r="C78" s="28"/>
    </row>
    <row r="79">
      <c r="C79" s="28"/>
    </row>
    <row r="80">
      <c r="C80" s="28"/>
    </row>
    <row r="81">
      <c r="C81" s="28"/>
    </row>
    <row r="82">
      <c r="C82" s="29"/>
    </row>
    <row r="83">
      <c r="C83" s="28"/>
    </row>
    <row r="84">
      <c r="C84" s="28"/>
    </row>
    <row r="85">
      <c r="C85" s="28"/>
    </row>
    <row r="86">
      <c r="C86" s="28"/>
    </row>
    <row r="87">
      <c r="C87" s="28"/>
    </row>
    <row r="88">
      <c r="C88" s="28"/>
    </row>
    <row r="89">
      <c r="C89" s="28"/>
    </row>
    <row r="90">
      <c r="C90" s="28"/>
    </row>
    <row r="91">
      <c r="C91" s="28"/>
    </row>
    <row r="92">
      <c r="C92" s="28"/>
    </row>
    <row r="93">
      <c r="C93" s="28"/>
    </row>
    <row r="94">
      <c r="C94" s="29"/>
    </row>
    <row r="95">
      <c r="C95" s="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36.38"/>
    <col customWidth="1" min="3" max="3" width="40.13"/>
    <col customWidth="1" min="4" max="4" width="16.63"/>
    <col customWidth="1" min="5" max="5" width="9.88"/>
    <col customWidth="1" min="6" max="7" width="14.0"/>
  </cols>
  <sheetData>
    <row r="1">
      <c r="A1" s="11" t="s">
        <v>1</v>
      </c>
      <c r="B1" s="11" t="s">
        <v>229</v>
      </c>
      <c r="C1" s="11" t="s">
        <v>230</v>
      </c>
      <c r="D1" s="11" t="s">
        <v>4</v>
      </c>
      <c r="E1" s="11" t="s">
        <v>231</v>
      </c>
      <c r="F1" s="11" t="s">
        <v>232</v>
      </c>
      <c r="G1" s="11" t="s">
        <v>233</v>
      </c>
      <c r="H1" s="1" t="s">
        <v>234</v>
      </c>
    </row>
    <row r="2">
      <c r="A2" s="32">
        <v>1.0</v>
      </c>
      <c r="B2" s="33" t="s">
        <v>181</v>
      </c>
      <c r="C2" s="34"/>
      <c r="D2" s="34"/>
      <c r="E2" s="34"/>
      <c r="F2" s="34"/>
      <c r="G2" s="35"/>
    </row>
    <row r="3">
      <c r="A3" s="36" t="s">
        <v>235</v>
      </c>
      <c r="B3" s="37" t="s">
        <v>236</v>
      </c>
      <c r="C3" s="37" t="s">
        <v>237</v>
      </c>
      <c r="D3" s="3" t="s">
        <v>238</v>
      </c>
      <c r="E3" s="3">
        <f>(1+1+1+1)/4</f>
        <v>1</v>
      </c>
      <c r="F3" s="3" t="s">
        <v>239</v>
      </c>
      <c r="G3" s="3"/>
    </row>
    <row r="4">
      <c r="A4" s="36" t="s">
        <v>240</v>
      </c>
      <c r="B4" s="37" t="s">
        <v>241</v>
      </c>
      <c r="C4" s="37" t="s">
        <v>242</v>
      </c>
      <c r="D4" s="3" t="s">
        <v>243</v>
      </c>
      <c r="E4" s="3">
        <f>(2+3+3+3)/4</f>
        <v>2.75</v>
      </c>
      <c r="F4" s="3" t="s">
        <v>244</v>
      </c>
      <c r="G4" s="38">
        <v>0.95</v>
      </c>
      <c r="H4" s="39" t="s">
        <v>245</v>
      </c>
    </row>
    <row r="5">
      <c r="A5" s="36" t="s">
        <v>246</v>
      </c>
      <c r="B5" s="37" t="s">
        <v>247</v>
      </c>
      <c r="C5" s="37" t="s">
        <v>248</v>
      </c>
      <c r="D5" s="3" t="s">
        <v>249</v>
      </c>
      <c r="E5" s="3">
        <f t="shared" ref="E5:E6" si="1">(1+1+1+1)/4</f>
        <v>1</v>
      </c>
      <c r="F5" s="3" t="s">
        <v>250</v>
      </c>
      <c r="G5" s="3"/>
      <c r="H5" s="1" t="s">
        <v>251</v>
      </c>
    </row>
    <row r="6">
      <c r="A6" s="36" t="s">
        <v>252</v>
      </c>
      <c r="B6" s="37" t="s">
        <v>253</v>
      </c>
      <c r="C6" s="37" t="s">
        <v>254</v>
      </c>
      <c r="D6" s="3" t="s">
        <v>255</v>
      </c>
      <c r="E6" s="3">
        <f t="shared" si="1"/>
        <v>1</v>
      </c>
      <c r="F6" s="3" t="s">
        <v>244</v>
      </c>
      <c r="G6" s="3"/>
      <c r="H6" s="1" t="s">
        <v>256</v>
      </c>
    </row>
    <row r="7">
      <c r="A7" s="40">
        <v>2.0</v>
      </c>
      <c r="B7" s="41" t="s">
        <v>257</v>
      </c>
      <c r="C7" s="34"/>
      <c r="D7" s="34"/>
      <c r="E7" s="34"/>
      <c r="F7" s="34"/>
      <c r="G7" s="35"/>
    </row>
    <row r="8">
      <c r="A8" s="36" t="s">
        <v>258</v>
      </c>
      <c r="B8" s="37" t="s">
        <v>259</v>
      </c>
      <c r="C8" s="37" t="s">
        <v>260</v>
      </c>
      <c r="D8" s="3" t="s">
        <v>255</v>
      </c>
      <c r="E8" s="3">
        <f t="shared" ref="E8:E12" si="2">(1+1+1+1)/4</f>
        <v>1</v>
      </c>
      <c r="F8" s="3" t="s">
        <v>250</v>
      </c>
      <c r="G8" s="3"/>
    </row>
    <row r="9">
      <c r="A9" s="36" t="s">
        <v>261</v>
      </c>
      <c r="B9" s="37" t="s">
        <v>262</v>
      </c>
      <c r="C9" s="37" t="s">
        <v>263</v>
      </c>
      <c r="D9" s="3" t="s">
        <v>255</v>
      </c>
      <c r="E9" s="3">
        <f t="shared" si="2"/>
        <v>1</v>
      </c>
      <c r="F9" s="3" t="s">
        <v>250</v>
      </c>
      <c r="G9" s="3"/>
      <c r="H9" s="1" t="s">
        <v>264</v>
      </c>
    </row>
    <row r="10">
      <c r="A10" s="36" t="s">
        <v>265</v>
      </c>
      <c r="B10" s="37" t="s">
        <v>266</v>
      </c>
      <c r="C10" s="37" t="s">
        <v>267</v>
      </c>
      <c r="D10" s="3" t="s">
        <v>255</v>
      </c>
      <c r="E10" s="3">
        <f t="shared" si="2"/>
        <v>1</v>
      </c>
      <c r="F10" s="3" t="s">
        <v>250</v>
      </c>
      <c r="G10" s="3"/>
    </row>
    <row r="11">
      <c r="A11" s="36" t="s">
        <v>268</v>
      </c>
      <c r="B11" s="37" t="s">
        <v>269</v>
      </c>
      <c r="C11" s="37" t="s">
        <v>270</v>
      </c>
      <c r="D11" s="3" t="s">
        <v>255</v>
      </c>
      <c r="E11" s="3">
        <f t="shared" si="2"/>
        <v>1</v>
      </c>
      <c r="F11" s="3" t="s">
        <v>271</v>
      </c>
      <c r="G11" s="42">
        <v>0.5</v>
      </c>
      <c r="H11" s="1" t="s">
        <v>272</v>
      </c>
    </row>
    <row r="12">
      <c r="A12" s="36" t="s">
        <v>273</v>
      </c>
      <c r="B12" s="37" t="s">
        <v>274</v>
      </c>
      <c r="C12" s="37"/>
      <c r="D12" s="3" t="s">
        <v>255</v>
      </c>
      <c r="E12" s="3">
        <f t="shared" si="2"/>
        <v>1</v>
      </c>
      <c r="F12" s="3" t="s">
        <v>275</v>
      </c>
      <c r="G12" s="3"/>
    </row>
    <row r="13">
      <c r="A13" s="36" t="s">
        <v>276</v>
      </c>
      <c r="B13" s="37" t="s">
        <v>277</v>
      </c>
      <c r="C13" s="37" t="s">
        <v>278</v>
      </c>
      <c r="D13" s="3" t="s">
        <v>255</v>
      </c>
      <c r="E13" s="3">
        <f>(3+3)/2</f>
        <v>3</v>
      </c>
      <c r="F13" s="3" t="s">
        <v>279</v>
      </c>
      <c r="G13" s="3"/>
    </row>
    <row r="14">
      <c r="A14" s="36" t="s">
        <v>280</v>
      </c>
      <c r="B14" s="37" t="s">
        <v>281</v>
      </c>
      <c r="C14" s="37" t="s">
        <v>282</v>
      </c>
      <c r="D14" s="3" t="s">
        <v>255</v>
      </c>
      <c r="E14" s="3">
        <f>(3+3+3+3)/4</f>
        <v>3</v>
      </c>
      <c r="F14" s="3" t="s">
        <v>283</v>
      </c>
      <c r="G14" s="3"/>
    </row>
    <row r="15">
      <c r="A15" s="36" t="s">
        <v>284</v>
      </c>
      <c r="B15" s="37" t="s">
        <v>285</v>
      </c>
      <c r="C15" s="37" t="s">
        <v>286</v>
      </c>
      <c r="D15" s="3" t="s">
        <v>249</v>
      </c>
      <c r="E15" s="3">
        <f>(1+2.5+2+2)/4</f>
        <v>1.875</v>
      </c>
      <c r="F15" s="3" t="s">
        <v>287</v>
      </c>
      <c r="G15" s="42">
        <v>0.75</v>
      </c>
      <c r="H15" s="1" t="s">
        <v>288</v>
      </c>
    </row>
    <row r="16">
      <c r="A16" s="36" t="s">
        <v>289</v>
      </c>
      <c r="B16" s="37" t="s">
        <v>290</v>
      </c>
      <c r="C16" s="37" t="s">
        <v>291</v>
      </c>
      <c r="D16" s="3" t="s">
        <v>255</v>
      </c>
      <c r="E16" s="3">
        <f>(1+1+3+2)/4</f>
        <v>1.75</v>
      </c>
      <c r="F16" s="3" t="s">
        <v>292</v>
      </c>
      <c r="G16" s="42">
        <v>0.95</v>
      </c>
      <c r="H16" s="1" t="s">
        <v>293</v>
      </c>
    </row>
    <row r="17">
      <c r="A17" s="36" t="s">
        <v>294</v>
      </c>
      <c r="B17" s="37" t="s">
        <v>295</v>
      </c>
      <c r="C17" s="37" t="s">
        <v>296</v>
      </c>
      <c r="D17" s="3" t="s">
        <v>255</v>
      </c>
      <c r="E17" s="3">
        <f>(1+1+1+1)/4</f>
        <v>1</v>
      </c>
      <c r="F17" s="3" t="s">
        <v>287</v>
      </c>
      <c r="G17" s="42">
        <v>0.95</v>
      </c>
      <c r="H17" s="43" t="s">
        <v>293</v>
      </c>
    </row>
    <row r="18">
      <c r="A18" s="40">
        <v>3.0</v>
      </c>
      <c r="B18" s="41" t="s">
        <v>297</v>
      </c>
      <c r="C18" s="34"/>
      <c r="D18" s="34"/>
      <c r="E18" s="34"/>
      <c r="F18" s="34"/>
      <c r="G18" s="35"/>
    </row>
    <row r="19">
      <c r="A19" s="36" t="s">
        <v>298</v>
      </c>
      <c r="B19" s="3" t="s">
        <v>299</v>
      </c>
      <c r="C19" s="3" t="s">
        <v>300</v>
      </c>
      <c r="D19" s="3" t="s">
        <v>255</v>
      </c>
      <c r="E19" s="3">
        <f t="shared" ref="E19:E20" si="3">(1+1+1+1)/4</f>
        <v>1</v>
      </c>
      <c r="F19" s="3" t="s">
        <v>301</v>
      </c>
      <c r="G19" s="42">
        <v>0.5</v>
      </c>
      <c r="H19" s="44" t="s">
        <v>302</v>
      </c>
    </row>
    <row r="20">
      <c r="A20" s="36" t="s">
        <v>303</v>
      </c>
      <c r="B20" s="3" t="s">
        <v>304</v>
      </c>
      <c r="C20" s="3" t="s">
        <v>305</v>
      </c>
      <c r="D20" s="3" t="s">
        <v>255</v>
      </c>
      <c r="E20" s="3">
        <f t="shared" si="3"/>
        <v>1</v>
      </c>
      <c r="F20" s="3" t="s">
        <v>306</v>
      </c>
      <c r="G20" s="3"/>
    </row>
    <row r="21">
      <c r="A21" s="36" t="s">
        <v>307</v>
      </c>
      <c r="B21" s="3" t="s">
        <v>308</v>
      </c>
      <c r="C21" s="3"/>
      <c r="D21" s="3"/>
      <c r="E21" s="3">
        <f>(1+2+1+2)/4</f>
        <v>1.5</v>
      </c>
      <c r="F21" s="3" t="s">
        <v>275</v>
      </c>
      <c r="G21" s="3"/>
    </row>
    <row r="22">
      <c r="A22" s="36" t="s">
        <v>309</v>
      </c>
      <c r="B22" s="3" t="s">
        <v>310</v>
      </c>
      <c r="C22" s="3" t="s">
        <v>311</v>
      </c>
      <c r="D22" s="3" t="s">
        <v>312</v>
      </c>
      <c r="E22" s="3">
        <f t="shared" ref="E22:E26" si="4">(1+1+1+1)/4</f>
        <v>1</v>
      </c>
      <c r="F22" s="3" t="s">
        <v>313</v>
      </c>
      <c r="G22" s="3"/>
    </row>
    <row r="23">
      <c r="A23" s="36" t="s">
        <v>314</v>
      </c>
      <c r="B23" s="3" t="s">
        <v>315</v>
      </c>
      <c r="C23" s="3" t="s">
        <v>316</v>
      </c>
      <c r="D23" s="3" t="s">
        <v>312</v>
      </c>
      <c r="E23" s="3">
        <f t="shared" si="4"/>
        <v>1</v>
      </c>
      <c r="F23" s="3" t="s">
        <v>250</v>
      </c>
      <c r="G23" s="3"/>
    </row>
    <row r="24">
      <c r="A24" s="36" t="s">
        <v>317</v>
      </c>
      <c r="B24" s="3" t="s">
        <v>318</v>
      </c>
      <c r="C24" s="3" t="s">
        <v>319</v>
      </c>
      <c r="D24" s="3" t="s">
        <v>255</v>
      </c>
      <c r="E24" s="3">
        <f t="shared" si="4"/>
        <v>1</v>
      </c>
      <c r="F24" s="3" t="s">
        <v>250</v>
      </c>
      <c r="G24" s="3"/>
    </row>
    <row r="25">
      <c r="A25" s="36" t="s">
        <v>320</v>
      </c>
      <c r="B25" s="3" t="s">
        <v>321</v>
      </c>
      <c r="C25" s="3"/>
      <c r="D25" s="3" t="s">
        <v>255</v>
      </c>
      <c r="E25" s="3">
        <f t="shared" si="4"/>
        <v>1</v>
      </c>
      <c r="F25" s="3" t="s">
        <v>322</v>
      </c>
      <c r="G25" s="3"/>
    </row>
    <row r="26">
      <c r="A26" s="36" t="s">
        <v>323</v>
      </c>
      <c r="B26" s="3" t="s">
        <v>324</v>
      </c>
      <c r="C26" s="3"/>
      <c r="D26" s="3" t="s">
        <v>255</v>
      </c>
      <c r="E26" s="3">
        <f t="shared" si="4"/>
        <v>1</v>
      </c>
      <c r="F26" s="3" t="s">
        <v>250</v>
      </c>
      <c r="G26" s="3"/>
    </row>
    <row r="27">
      <c r="A27" s="36" t="s">
        <v>325</v>
      </c>
      <c r="B27" s="3" t="s">
        <v>326</v>
      </c>
      <c r="C27" s="3" t="s">
        <v>327</v>
      </c>
      <c r="D27" s="3" t="s">
        <v>255</v>
      </c>
      <c r="E27" s="3">
        <f>(3+2+2+3)/4</f>
        <v>2.5</v>
      </c>
      <c r="F27" s="3" t="s">
        <v>275</v>
      </c>
      <c r="G27" s="3"/>
    </row>
    <row r="28">
      <c r="A28" s="36" t="s">
        <v>328</v>
      </c>
      <c r="B28" s="3" t="s">
        <v>329</v>
      </c>
      <c r="C28" s="3" t="s">
        <v>330</v>
      </c>
      <c r="D28" s="3" t="s">
        <v>255</v>
      </c>
      <c r="E28" s="3">
        <f t="shared" ref="E28:E29" si="5">(3+3+3+3)/4</f>
        <v>3</v>
      </c>
      <c r="F28" s="3" t="s">
        <v>250</v>
      </c>
      <c r="G28" s="3"/>
    </row>
    <row r="29">
      <c r="A29" s="36" t="s">
        <v>331</v>
      </c>
      <c r="B29" s="37" t="s">
        <v>332</v>
      </c>
      <c r="C29" s="37" t="s">
        <v>333</v>
      </c>
      <c r="D29" s="42"/>
      <c r="E29" s="3">
        <f t="shared" si="5"/>
        <v>3</v>
      </c>
      <c r="F29" s="3" t="s">
        <v>292</v>
      </c>
      <c r="G29" s="3"/>
      <c r="H29" s="1" t="s">
        <v>334</v>
      </c>
    </row>
    <row r="30">
      <c r="A30" s="45"/>
      <c r="B30" s="46"/>
      <c r="C30" s="46"/>
      <c r="D30" s="46"/>
      <c r="E30" s="46"/>
      <c r="F30" s="46"/>
      <c r="G30" s="46"/>
    </row>
    <row r="31">
      <c r="A31" s="40">
        <v>4.0</v>
      </c>
      <c r="B31" s="41" t="s">
        <v>335</v>
      </c>
      <c r="C31" s="34"/>
      <c r="D31" s="34"/>
      <c r="E31" s="34"/>
      <c r="F31" s="34"/>
      <c r="G31" s="35"/>
    </row>
    <row r="32">
      <c r="A32" s="47"/>
      <c r="B32" s="3"/>
      <c r="C32" s="3"/>
      <c r="D32" s="42"/>
      <c r="E32" s="42"/>
      <c r="F32" s="42"/>
      <c r="G32" s="42"/>
    </row>
    <row r="33">
      <c r="A33" s="47"/>
      <c r="B33" s="3"/>
      <c r="C33" s="3"/>
      <c r="D33" s="42"/>
      <c r="E33" s="42"/>
      <c r="F33" s="42"/>
      <c r="G33" s="42"/>
    </row>
    <row r="34">
      <c r="A34" s="47"/>
      <c r="B34" s="3"/>
      <c r="C34" s="3"/>
      <c r="D34" s="42"/>
      <c r="E34" s="42"/>
      <c r="F34" s="42"/>
      <c r="G34" s="42"/>
    </row>
    <row r="35">
      <c r="A35" s="47"/>
      <c r="B35" s="3"/>
      <c r="C35" s="3"/>
      <c r="D35" s="42"/>
      <c r="E35" s="42"/>
      <c r="F35" s="42"/>
      <c r="G35" s="42"/>
    </row>
    <row r="36">
      <c r="A36" s="6"/>
      <c r="B36" s="19"/>
      <c r="C36" s="20"/>
      <c r="D36" s="21"/>
      <c r="E36" s="21"/>
      <c r="F36" s="21"/>
      <c r="G36" s="21"/>
    </row>
    <row r="37">
      <c r="A37" s="8"/>
      <c r="B37" s="19"/>
      <c r="C37" s="20"/>
      <c r="D37" s="21"/>
      <c r="E37" s="21"/>
      <c r="F37" s="21"/>
      <c r="G37" s="21"/>
    </row>
    <row r="38">
      <c r="A38" s="8"/>
      <c r="B38" s="19"/>
      <c r="C38" s="20"/>
      <c r="D38" s="21"/>
      <c r="E38" s="21"/>
      <c r="F38" s="21"/>
      <c r="G38" s="21"/>
    </row>
    <row r="39">
      <c r="A39" s="8"/>
      <c r="B39" s="19"/>
      <c r="C39" s="20"/>
      <c r="D39" s="21"/>
      <c r="E39" s="21"/>
      <c r="F39" s="21"/>
      <c r="G39" s="21"/>
    </row>
  </sheetData>
  <mergeCells count="4">
    <mergeCell ref="B2:G2"/>
    <mergeCell ref="B7:G7"/>
    <mergeCell ref="B18:G18"/>
    <mergeCell ref="B31:G31"/>
  </mergeCells>
  <conditionalFormatting sqref="E3:E6 E8:E17 E19:E29">
    <cfRule type="colorScale" priority="1">
      <colorScale>
        <cfvo type="min"/>
        <cfvo type="percentile" val="50"/>
        <cfvo type="max"/>
        <color rgb="FF57BB8A"/>
        <color rgb="FFFFFFFF"/>
        <color rgb="FFE67C73"/>
      </colorScale>
    </cfRule>
  </conditionalFormatting>
  <drawing r:id="rId1"/>
</worksheet>
</file>