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pik\Desktop\Diplom-back-dev3\UniversityACS.API\Templates\"/>
    </mc:Choice>
  </mc:AlternateContent>
  <bookViews>
    <workbookView xWindow="0" yWindow="0" windowWidth="18885" windowHeight="10935" tabRatio="898" activeTab="1"/>
  </bookViews>
  <sheets>
    <sheet name="Титул" sheetId="11" r:id="rId1"/>
    <sheet name="Навчальна робота" sheetId="1" r:id="rId2"/>
    <sheet name="Підсумок" sheetId="9" r:id="rId3"/>
    <sheet name="Перелік дисциплін" sheetId="10" r:id="rId4"/>
  </sheets>
  <definedNames>
    <definedName name="Дисциплины">'Перелік дисциплін'!$A:$A</definedName>
    <definedName name="ДисциплиныЦБО">'Перелік дисциплін'!$B:$B</definedName>
    <definedName name="_xlnm.Print_Area" localSheetId="1">'Навчальна робота'!$A$1:$AU$35</definedName>
    <definedName name="_xlnm.Print_Area" localSheetId="2">Підсумок!$A$1:$H$13</definedName>
  </definedNames>
  <calcPr calcId="152511" fullCalcOnLoad="1"/>
</workbook>
</file>

<file path=xl/calcChain.xml><?xml version="1.0" encoding="utf-8"?>
<calcChain xmlns="http://schemas.openxmlformats.org/spreadsheetml/2006/main">
  <c r="C19" i="1" l="1"/>
  <c r="C34" i="1"/>
  <c r="A21" i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V21" i="1"/>
  <c r="V22" i="1" s="1"/>
  <c r="V23" i="1" s="1"/>
  <c r="V24" i="1" s="1"/>
  <c r="V25" i="1" s="1"/>
  <c r="V26" i="1" s="1"/>
  <c r="V27" i="1" s="1"/>
  <c r="V28" i="1" s="1"/>
  <c r="V29" i="1" s="1"/>
  <c r="V30" i="1" s="1"/>
  <c r="V31" i="1" s="1"/>
  <c r="V32" i="1" s="1"/>
  <c r="V33" i="1" s="1"/>
  <c r="V7" i="1"/>
  <c r="V8" i="1" s="1"/>
  <c r="V9" i="1" s="1"/>
  <c r="V10" i="1" s="1"/>
  <c r="V11" i="1" s="1"/>
  <c r="V12" i="1" s="1"/>
  <c r="V13" i="1" s="1"/>
  <c r="V14" i="1" s="1"/>
  <c r="V15" i="1" s="1"/>
  <c r="V16" i="1" s="1"/>
  <c r="V17" i="1" s="1"/>
  <c r="V18" i="1" s="1"/>
  <c r="G19" i="1"/>
  <c r="AL21" i="1"/>
  <c r="AL22" i="1"/>
  <c r="AL23" i="1"/>
  <c r="AL24" i="1"/>
  <c r="AL25" i="1"/>
  <c r="AL26" i="1"/>
  <c r="AL27" i="1"/>
  <c r="AL28" i="1"/>
  <c r="AL29" i="1"/>
  <c r="AM29" i="1" s="1"/>
  <c r="AL30" i="1"/>
  <c r="AM30" i="1" s="1"/>
  <c r="AL31" i="1"/>
  <c r="AM31" i="1" s="1"/>
  <c r="AL32" i="1"/>
  <c r="AL33" i="1"/>
  <c r="AL18" i="1"/>
  <c r="AK7" i="1"/>
  <c r="AL7" i="1"/>
  <c r="AK8" i="1"/>
  <c r="AL8" i="1"/>
  <c r="AK9" i="1"/>
  <c r="AL9" i="1"/>
  <c r="AM9" i="1" s="1"/>
  <c r="AK10" i="1"/>
  <c r="AM10" i="1" s="1"/>
  <c r="AL10" i="1"/>
  <c r="AK11" i="1"/>
  <c r="AM11" i="1" s="1"/>
  <c r="AL11" i="1"/>
  <c r="AK12" i="1"/>
  <c r="AL12" i="1"/>
  <c r="AM12" i="1" s="1"/>
  <c r="AK13" i="1"/>
  <c r="AL13" i="1"/>
  <c r="AK14" i="1"/>
  <c r="AL14" i="1"/>
  <c r="AK15" i="1"/>
  <c r="AL15" i="1"/>
  <c r="AM15" i="1" s="1"/>
  <c r="AK16" i="1"/>
  <c r="AL16" i="1"/>
  <c r="AM16" i="1" s="1"/>
  <c r="AK17" i="1"/>
  <c r="AL17" i="1"/>
  <c r="AK18" i="1"/>
  <c r="A7" i="1"/>
  <c r="A8" i="1"/>
  <c r="A9" i="1"/>
  <c r="A10" i="1"/>
  <c r="A11" i="1"/>
  <c r="A12" i="1" s="1"/>
  <c r="A13" i="1" s="1"/>
  <c r="A14" i="1" s="1"/>
  <c r="A15" i="1" s="1"/>
  <c r="A16" i="1" s="1"/>
  <c r="A17" i="1" s="1"/>
  <c r="A18" i="1" s="1"/>
  <c r="AK21" i="1"/>
  <c r="AK22" i="1"/>
  <c r="AK23" i="1"/>
  <c r="AM23" i="1"/>
  <c r="AK24" i="1"/>
  <c r="AK25" i="1"/>
  <c r="AK26" i="1"/>
  <c r="AK27" i="1"/>
  <c r="AK28" i="1"/>
  <c r="AK29" i="1"/>
  <c r="AK30" i="1"/>
  <c r="AK31" i="1"/>
  <c r="AK32" i="1"/>
  <c r="AL20" i="1"/>
  <c r="AK33" i="1"/>
  <c r="AM33" i="1" s="1"/>
  <c r="AK20" i="1"/>
  <c r="F34" i="1"/>
  <c r="G34" i="1"/>
  <c r="H34" i="1"/>
  <c r="I34" i="1"/>
  <c r="J34" i="1"/>
  <c r="K34" i="1"/>
  <c r="K35" i="1" s="1"/>
  <c r="L34" i="1"/>
  <c r="L35" i="1" s="1"/>
  <c r="M34" i="1"/>
  <c r="M35" i="1" s="1"/>
  <c r="N34" i="1"/>
  <c r="N35" i="1" s="1"/>
  <c r="O34" i="1"/>
  <c r="P34" i="1"/>
  <c r="P35" i="1" s="1"/>
  <c r="Q34" i="1"/>
  <c r="R34" i="1"/>
  <c r="S34" i="1"/>
  <c r="S35" i="1" s="1"/>
  <c r="T34" i="1"/>
  <c r="W34" i="1"/>
  <c r="X34" i="1"/>
  <c r="Y34" i="1"/>
  <c r="Y35" i="1" s="1"/>
  <c r="Z34" i="1"/>
  <c r="AA34" i="1"/>
  <c r="AB34" i="1"/>
  <c r="AB35" i="1"/>
  <c r="AC34" i="1"/>
  <c r="AC35" i="1" s="1"/>
  <c r="AD34" i="1"/>
  <c r="AD35" i="1" s="1"/>
  <c r="AE34" i="1"/>
  <c r="AF34" i="1"/>
  <c r="AF35" i="1" s="1"/>
  <c r="AG34" i="1"/>
  <c r="AG35" i="1" s="1"/>
  <c r="AH34" i="1"/>
  <c r="AH35" i="1" s="1"/>
  <c r="AI34" i="1"/>
  <c r="AI35" i="1" s="1"/>
  <c r="AJ34" i="1"/>
  <c r="AJ35" i="1" s="1"/>
  <c r="E34" i="1"/>
  <c r="E35" i="1"/>
  <c r="AJ19" i="1"/>
  <c r="AI19" i="1"/>
  <c r="AH19" i="1"/>
  <c r="AG19" i="1"/>
  <c r="AF19" i="1"/>
  <c r="AE19" i="1"/>
  <c r="AD19" i="1"/>
  <c r="AC19" i="1"/>
  <c r="AB19" i="1"/>
  <c r="AA19" i="1"/>
  <c r="AA35" i="1" s="1"/>
  <c r="Z19" i="1"/>
  <c r="Y19" i="1"/>
  <c r="X19" i="1"/>
  <c r="X35" i="1" s="1"/>
  <c r="W19" i="1"/>
  <c r="T19" i="1"/>
  <c r="S19" i="1"/>
  <c r="R19" i="1"/>
  <c r="R35" i="1" s="1"/>
  <c r="Q19" i="1"/>
  <c r="Q35" i="1" s="1"/>
  <c r="P19" i="1"/>
  <c r="O19" i="1"/>
  <c r="O35" i="1"/>
  <c r="N19" i="1"/>
  <c r="M19" i="1"/>
  <c r="L19" i="1"/>
  <c r="K19" i="1"/>
  <c r="J19" i="1"/>
  <c r="I19" i="1"/>
  <c r="H19" i="1"/>
  <c r="H35" i="1" s="1"/>
  <c r="F19" i="1"/>
  <c r="E19" i="1"/>
  <c r="AL6" i="1"/>
  <c r="AK6" i="1"/>
  <c r="AE35" i="1"/>
  <c r="AM18" i="1"/>
  <c r="AM17" i="1"/>
  <c r="AM32" i="1"/>
  <c r="AM28" i="1"/>
  <c r="G35" i="1"/>
  <c r="T35" i="1"/>
  <c r="Z35" i="1"/>
  <c r="AM27" i="1"/>
  <c r="AM26" i="1"/>
  <c r="W35" i="1"/>
  <c r="AM25" i="1"/>
  <c r="AM24" i="1"/>
  <c r="I35" i="1"/>
  <c r="AM22" i="1"/>
  <c r="AM21" i="1"/>
  <c r="J35" i="1"/>
  <c r="AM20" i="1"/>
  <c r="F35" i="1"/>
  <c r="AK34" i="1"/>
  <c r="AK35" i="1"/>
  <c r="AM13" i="1"/>
  <c r="AM8" i="1"/>
  <c r="AM7" i="1"/>
  <c r="AK19" i="1"/>
  <c r="AM6" i="1"/>
  <c r="AL19" i="1"/>
  <c r="AM19" i="1" l="1"/>
  <c r="AM34" i="1"/>
  <c r="AM35" i="1" s="1"/>
  <c r="AL34" i="1"/>
  <c r="AL35" i="1" s="1"/>
  <c r="D3" i="9" s="1"/>
  <c r="H3" i="9" s="1"/>
</calcChain>
</file>

<file path=xl/sharedStrings.xml><?xml version="1.0" encoding="utf-8"?>
<sst xmlns="http://schemas.openxmlformats.org/spreadsheetml/2006/main" count="127" uniqueCount="69">
  <si>
    <t>№ з/п</t>
  </si>
  <si>
    <t>Разом</t>
  </si>
  <si>
    <t>план</t>
  </si>
  <si>
    <t>вик.</t>
  </si>
  <si>
    <t>Різновиди робіт</t>
  </si>
  <si>
    <t>Перевиконання</t>
  </si>
  <si>
    <t>Лекції</t>
  </si>
  <si>
    <t>Практичні заняття</t>
  </si>
  <si>
    <t>Курсове проектуван-ня</t>
  </si>
  <si>
    <t>Консульта-ції</t>
  </si>
  <si>
    <t>Заліки</t>
  </si>
  <si>
    <t>Екзамени</t>
  </si>
  <si>
    <t>Практика</t>
  </si>
  <si>
    <t>Аспіранти</t>
  </si>
  <si>
    <t>Контр. відвідуван-ня</t>
  </si>
  <si>
    <t>Лаборатор-ні роботи</t>
  </si>
  <si>
    <t>Всього за рік</t>
  </si>
  <si>
    <t>Всього за рік, годин</t>
  </si>
  <si>
    <t>Завідувач кафедри</t>
  </si>
  <si>
    <t>План розглянуто і затверджено на засіданні кафедри</t>
  </si>
  <si>
    <r>
      <t>"</t>
    </r>
    <r>
      <rPr>
        <u/>
        <sz val="11"/>
        <color indexed="8"/>
        <rFont val="Times New Roman"/>
        <family val="1"/>
        <charset val="204"/>
      </rPr>
      <t xml:space="preserve">          </t>
    </r>
    <r>
      <rPr>
        <sz val="11"/>
        <color indexed="8"/>
        <rFont val="Times New Roman"/>
        <family val="1"/>
        <charset val="204"/>
      </rPr>
      <t>"</t>
    </r>
  </si>
  <si>
    <r>
      <rPr>
        <u/>
        <sz val="11"/>
        <color indexed="8"/>
        <rFont val="Times New Roman"/>
        <family val="1"/>
        <charset val="204"/>
      </rPr>
      <t xml:space="preserve">                                    </t>
    </r>
    <r>
      <rPr>
        <sz val="11"/>
        <color indexed="8"/>
        <rFont val="Times New Roman"/>
        <family val="1"/>
        <charset val="204"/>
      </rPr>
      <t xml:space="preserve"> р.</t>
    </r>
  </si>
  <si>
    <t>Звіт розглянуто і затверджено на засіданні кафедри</t>
  </si>
  <si>
    <r>
      <t>протокол №</t>
    </r>
    <r>
      <rPr>
        <i/>
        <u/>
        <sz val="11"/>
        <color indexed="8"/>
        <rFont val="Times New Roman"/>
        <family val="1"/>
        <charset val="204"/>
      </rPr>
      <t xml:space="preserve">       </t>
    </r>
  </si>
  <si>
    <t>1 НАВЧАЛЬНА РОБОТА</t>
  </si>
  <si>
    <t>Кафедра</t>
  </si>
  <si>
    <t>Прізвище, ім'я, по батькові</t>
  </si>
  <si>
    <t>Учене звання, ступінь, посада</t>
  </si>
  <si>
    <t>Загальний обсяг годин</t>
  </si>
  <si>
    <t>МІНІСТЕРСТВО ОСВІТИ І НАУКИ УКРАЇНИ</t>
  </si>
  <si>
    <t>Дніпро</t>
  </si>
  <si>
    <t>ИндПлан</t>
  </si>
  <si>
    <t>Панік Леонід Олександрович</t>
  </si>
  <si>
    <t>Програмування на мові СІ</t>
  </si>
  <si>
    <t>на 2022 / 2023 навчальний рік</t>
  </si>
  <si>
    <t>ДНІПРОВСЬКИЙ ТЕХНОЛОГІЧНИЙ УНІВЕРСИТЕТ "ШАГ"</t>
  </si>
  <si>
    <t>Інформаційних технологій та загальної підготовки</t>
  </si>
  <si>
    <t>Індивідуаль-ні заняття</t>
  </si>
  <si>
    <t>Провед. вст. екзамену</t>
  </si>
  <si>
    <t>Атестація випускників</t>
  </si>
  <si>
    <t>Провед. співбес. з вступником</t>
  </si>
  <si>
    <t>Усього за І семестр</t>
  </si>
  <si>
    <t>Усього за ІІ семестр</t>
  </si>
  <si>
    <t>Усього за рік</t>
  </si>
  <si>
    <t>Вища математика (ЛААГ)</t>
  </si>
  <si>
    <t>Вступ до прогрмування С++</t>
  </si>
  <si>
    <t>Дискретна математика</t>
  </si>
  <si>
    <t>Вища математика (МА)</t>
  </si>
  <si>
    <t>Чисельні методи</t>
  </si>
  <si>
    <t>Теорія ймовірностей і мат. Статистика</t>
  </si>
  <si>
    <t>Математичні методи дослідження операцій</t>
  </si>
  <si>
    <t>Мова програмування С++</t>
  </si>
  <si>
    <t>Теорія ігор</t>
  </si>
  <si>
    <t>к.т.н., зав. каф.</t>
  </si>
  <si>
    <t>Звіт про виконання навчального навантаження викладачів</t>
  </si>
  <si>
    <t>ПІБ викладача</t>
  </si>
  <si>
    <t>Ставка</t>
  </si>
  <si>
    <t>Іродов В.Ф.</t>
  </si>
  <si>
    <t>Панік Л.О.</t>
  </si>
  <si>
    <t>Ситник О.Ю.</t>
  </si>
  <si>
    <t>Перетятько А.С.</t>
  </si>
  <si>
    <t>Калашніков К.О.</t>
  </si>
  <si>
    <t>Шевченко А.Г.</t>
  </si>
  <si>
    <t>Ужеловський А.В.</t>
  </si>
  <si>
    <t>Полуніна Д.О.</t>
  </si>
  <si>
    <t>Вид зайнятості</t>
  </si>
  <si>
    <t>шт.</t>
  </si>
  <si>
    <t>сум.</t>
  </si>
  <si>
    <t>Кваліфікаційна робота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</si>
</sst>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"/>
  </numFmts>
  <fonts count="16" x14ac:knownFonts="1">
    <font>
      <sz val="11"/>
      <color theme="1"/>
      <name val="Calibri"/>
      <family val="2"/>
      <charset val="204"/>
      <scheme val="minor"/>
    </font>
    <font>
      <sz val="11"/>
      <color indexed="8"/>
      <name val="Times New Roman"/>
      <family val="1"/>
      <charset val="204"/>
    </font>
    <font>
      <sz val="9"/>
      <name val="Times New Roman Cyr"/>
      <family val="1"/>
      <charset val="204"/>
    </font>
    <font>
      <b/>
      <sz val="11"/>
      <color indexed="8"/>
      <name val="Times New Roman"/>
      <family val="1"/>
      <charset val="204"/>
    </font>
    <font>
      <u/>
      <sz val="11"/>
      <color indexed="8"/>
      <name val="Times New Roman"/>
      <family val="1"/>
      <charset val="204"/>
    </font>
    <font>
      <b/>
      <sz val="16"/>
      <color indexed="8"/>
      <name val="Times New Roman"/>
      <family val="1"/>
      <charset val="204"/>
    </font>
    <font>
      <i/>
      <sz val="11"/>
      <color indexed="8"/>
      <name val="Times New Roman"/>
      <family val="1"/>
      <charset val="204"/>
    </font>
    <font>
      <i/>
      <u/>
      <sz val="11"/>
      <color indexed="8"/>
      <name val="Times New Roman"/>
      <family val="1"/>
      <charset val="204"/>
    </font>
    <font>
      <b/>
      <sz val="18"/>
      <color indexed="8"/>
      <name val="Times New Roman"/>
      <family val="1"/>
      <charset val="204"/>
    </font>
    <font>
      <sz val="11"/>
      <color indexed="10"/>
      <name val="Times New Roman"/>
      <family val="1"/>
      <charset val="204"/>
    </font>
    <font>
      <sz val="8"/>
      <name val="Calibri"/>
      <family val="2"/>
      <charset val="204"/>
    </font>
    <font>
      <sz val="11"/>
      <name val="Times New Roman"/>
      <family val="1"/>
      <charset val="204"/>
    </font>
    <font>
      <sz val="10"/>
      <color indexed="8"/>
      <name val="Calibri"/>
      <family val="2"/>
      <charset val="204"/>
    </font>
    <font>
      <sz val="14"/>
      <color indexed="8"/>
      <name val="Times New Roman"/>
      <family val="1"/>
      <charset val="204"/>
    </font>
    <font>
      <sz val="11"/>
      <color theme="0"/>
      <name val="Times New Roman"/>
      <family val="1"/>
      <charset val="204"/>
    </font>
    <font>
      <sz val="12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</fills>
  <borders count="50">
    <border>
      <left/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23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 applyAlignment="1">
      <alignment vertical="center" wrapText="1"/>
    </xf>
    <xf numFmtId="0" fontId="1" fillId="2" borderId="0" xfId="0" applyFont="1" applyFill="1" applyAlignment="1">
      <alignment wrapText="1"/>
    </xf>
    <xf numFmtId="0" fontId="2" fillId="0" borderId="0" xfId="0" applyFont="1" applyBorder="1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0" xfId="0" applyFont="1" applyAlignment="1">
      <alignment horizontal="center" wrapText="1"/>
    </xf>
    <xf numFmtId="0" fontId="1" fillId="0" borderId="4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1" fillId="0" borderId="4" xfId="0" applyFont="1" applyFill="1" applyBorder="1" applyAlignment="1">
      <alignment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12" fillId="0" borderId="0" xfId="0" applyFont="1"/>
    <xf numFmtId="0" fontId="1" fillId="3" borderId="8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center" vertical="center" wrapText="1"/>
    </xf>
    <xf numFmtId="0" fontId="1" fillId="3" borderId="13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0" borderId="12" xfId="0" applyFont="1" applyBorder="1" applyAlignment="1" applyProtection="1">
      <alignment vertical="center" wrapText="1"/>
      <protection locked="0"/>
    </xf>
    <xf numFmtId="0" fontId="1" fillId="0" borderId="14" xfId="0" applyFont="1" applyFill="1" applyBorder="1" applyAlignment="1" applyProtection="1">
      <alignment horizontal="center" vertical="center" wrapText="1"/>
      <protection locked="0"/>
    </xf>
    <xf numFmtId="0" fontId="1" fillId="0" borderId="12" xfId="0" applyFont="1" applyFill="1" applyBorder="1" applyAlignment="1" applyProtection="1">
      <alignment horizontal="center" vertical="center" wrapText="1"/>
      <protection locked="0"/>
    </xf>
    <xf numFmtId="0" fontId="1" fillId="0" borderId="13" xfId="0" applyFont="1" applyFill="1" applyBorder="1" applyAlignment="1" applyProtection="1">
      <alignment horizontal="center" vertical="center" wrapText="1"/>
      <protection locked="0"/>
    </xf>
    <xf numFmtId="0" fontId="1" fillId="0" borderId="15" xfId="0" applyFont="1" applyBorder="1" applyAlignment="1" applyProtection="1">
      <alignment horizontal="center" vertical="center" wrapText="1"/>
      <protection locked="0"/>
    </xf>
    <xf numFmtId="0" fontId="1" fillId="0" borderId="16" xfId="0" applyFont="1" applyFill="1" applyBorder="1" applyAlignment="1" applyProtection="1">
      <alignment horizontal="center" vertical="center" wrapText="1"/>
      <protection locked="0"/>
    </xf>
    <xf numFmtId="0" fontId="1" fillId="0" borderId="3" xfId="0" applyFont="1" applyFill="1" applyBorder="1" applyAlignment="1" applyProtection="1">
      <alignment horizontal="center" vertical="center" wrapText="1"/>
      <protection locked="0"/>
    </xf>
    <xf numFmtId="0" fontId="1" fillId="0" borderId="17" xfId="0" applyFont="1" applyFill="1" applyBorder="1" applyAlignment="1" applyProtection="1">
      <alignment horizontal="center" vertical="center" wrapText="1"/>
      <protection locked="0"/>
    </xf>
    <xf numFmtId="0" fontId="11" fillId="0" borderId="3" xfId="0" applyFont="1" applyFill="1" applyBorder="1" applyAlignment="1" applyProtection="1">
      <alignment horizontal="center" vertical="center" wrapText="1"/>
      <protection locked="0"/>
    </xf>
    <xf numFmtId="0" fontId="9" fillId="0" borderId="3" xfId="0" applyFont="1" applyFill="1" applyBorder="1" applyAlignment="1" applyProtection="1">
      <alignment horizontal="center" vertical="center" wrapText="1"/>
      <protection locked="0"/>
    </xf>
    <xf numFmtId="0" fontId="1" fillId="0" borderId="18" xfId="0" applyFont="1" applyFill="1" applyBorder="1" applyAlignment="1" applyProtection="1">
      <alignment horizontal="center" vertical="center" wrapText="1"/>
      <protection locked="0"/>
    </xf>
    <xf numFmtId="0" fontId="1" fillId="0" borderId="19" xfId="0" applyFont="1" applyFill="1" applyBorder="1" applyAlignment="1" applyProtection="1">
      <alignment horizontal="center" vertical="center" wrapText="1"/>
      <protection locked="0"/>
    </xf>
    <xf numFmtId="0" fontId="1" fillId="0" borderId="20" xfId="0" applyFont="1" applyBorder="1" applyAlignment="1" applyProtection="1">
      <alignment horizontal="center" vertical="center" wrapText="1"/>
      <protection locked="0"/>
    </xf>
    <xf numFmtId="0" fontId="1" fillId="0" borderId="0" xfId="0" applyFont="1" applyProtection="1">
      <protection locked="0"/>
    </xf>
    <xf numFmtId="0" fontId="6" fillId="0" borderId="0" xfId="0" applyFont="1" applyAlignment="1" applyProtection="1">
      <alignment vertical="top" wrapText="1"/>
      <protection locked="0"/>
    </xf>
    <xf numFmtId="0" fontId="1" fillId="0" borderId="0" xfId="0" applyFont="1" applyBorder="1" applyProtection="1">
      <protection locked="0"/>
    </xf>
    <xf numFmtId="0" fontId="1" fillId="0" borderId="0" xfId="0" applyFont="1" applyAlignment="1" applyProtection="1">
      <alignment horizontal="left"/>
      <protection locked="0"/>
    </xf>
    <xf numFmtId="0" fontId="6" fillId="0" borderId="0" xfId="0" applyFont="1" applyAlignment="1" applyProtection="1">
      <alignment horizontal="left" wrapText="1"/>
      <protection locked="0"/>
    </xf>
    <xf numFmtId="0" fontId="1" fillId="0" borderId="0" xfId="0" applyFont="1" applyAlignment="1" applyProtection="1">
      <alignment horizontal="center" wrapText="1"/>
      <protection locked="0"/>
    </xf>
    <xf numFmtId="0" fontId="14" fillId="0" borderId="0" xfId="0" applyFont="1"/>
    <xf numFmtId="0" fontId="1" fillId="0" borderId="21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/>
    </xf>
    <xf numFmtId="0" fontId="1" fillId="3" borderId="22" xfId="0" applyFont="1" applyFill="1" applyBorder="1" applyAlignment="1">
      <alignment horizontal="center" vertical="center" wrapText="1"/>
    </xf>
    <xf numFmtId="0" fontId="1" fillId="3" borderId="23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0" borderId="24" xfId="0" applyFont="1" applyFill="1" applyBorder="1" applyAlignment="1" applyProtection="1">
      <alignment horizontal="center" vertical="center" wrapText="1"/>
      <protection locked="0"/>
    </xf>
    <xf numFmtId="0" fontId="1" fillId="0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25" xfId="0" applyFont="1" applyBorder="1" applyAlignment="1">
      <alignment horizontal="left" wrapText="1"/>
    </xf>
    <xf numFmtId="0" fontId="1" fillId="0" borderId="23" xfId="0" applyFont="1" applyBorder="1" applyAlignment="1">
      <alignment horizontal="left" wrapText="1"/>
    </xf>
    <xf numFmtId="0" fontId="1" fillId="0" borderId="26" xfId="0" applyFont="1" applyBorder="1" applyAlignment="1">
      <alignment horizontal="left" wrapText="1"/>
    </xf>
    <xf numFmtId="0" fontId="15" fillId="0" borderId="48" xfId="0" applyFont="1" applyBorder="1" applyAlignment="1">
      <alignment vertical="center" wrapText="1"/>
    </xf>
    <xf numFmtId="0" fontId="15" fillId="0" borderId="49" xfId="0" applyFont="1" applyBorder="1" applyAlignment="1">
      <alignment vertical="center" wrapText="1"/>
    </xf>
    <xf numFmtId="2" fontId="1" fillId="0" borderId="17" xfId="0" applyNumberFormat="1" applyFont="1" applyBorder="1" applyAlignment="1" applyProtection="1">
      <alignment horizontal="center" vertical="center" wrapText="1"/>
      <protection locked="0"/>
    </xf>
    <xf numFmtId="2" fontId="1" fillId="0" borderId="3" xfId="0" applyNumberFormat="1" applyFont="1" applyBorder="1" applyAlignment="1" applyProtection="1">
      <alignment horizontal="center" vertical="center" wrapText="1"/>
      <protection locked="0"/>
    </xf>
    <xf numFmtId="0" fontId="1" fillId="0" borderId="27" xfId="0" applyFont="1" applyBorder="1" applyAlignment="1" applyProtection="1">
      <alignment horizontal="center" vertical="center" wrapText="1"/>
      <protection locked="0"/>
    </xf>
    <xf numFmtId="0" fontId="1" fillId="0" borderId="28" xfId="0" applyFont="1" applyBorder="1" applyAlignment="1">
      <alignment horizontal="center" vertical="center" wrapText="1"/>
    </xf>
    <xf numFmtId="0" fontId="1" fillId="0" borderId="4" xfId="0" applyFont="1" applyBorder="1" applyAlignment="1" applyProtection="1">
      <alignment vertical="center" wrapText="1"/>
      <protection locked="0"/>
    </xf>
    <xf numFmtId="2" fontId="1" fillId="3" borderId="8" xfId="0" applyNumberFormat="1" applyFont="1" applyFill="1" applyBorder="1" applyAlignment="1">
      <alignment horizontal="center" vertical="center" wrapText="1"/>
    </xf>
    <xf numFmtId="176" fontId="1" fillId="3" borderId="12" xfId="0" applyNumberFormat="1" applyFont="1" applyFill="1" applyBorder="1" applyAlignment="1">
      <alignment horizontal="center" vertical="center" wrapText="1"/>
    </xf>
    <xf numFmtId="176" fontId="1" fillId="3" borderId="13" xfId="0" applyNumberFormat="1" applyFont="1" applyFill="1" applyBorder="1" applyAlignment="1">
      <alignment horizontal="center" vertical="center" wrapText="1"/>
    </xf>
    <xf numFmtId="176" fontId="1" fillId="3" borderId="4" xfId="0" applyNumberFormat="1" applyFont="1" applyFill="1" applyBorder="1" applyAlignment="1">
      <alignment horizontal="center" vertical="center" wrapText="1"/>
    </xf>
    <xf numFmtId="176" fontId="1" fillId="3" borderId="9" xfId="0" applyNumberFormat="1" applyFont="1" applyFill="1" applyBorder="1" applyAlignment="1">
      <alignment horizontal="center" vertical="center" wrapText="1"/>
    </xf>
    <xf numFmtId="176" fontId="1" fillId="3" borderId="10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/>
    </xf>
    <xf numFmtId="0" fontId="0" fillId="0" borderId="0" xfId="0" applyAlignment="1"/>
    <xf numFmtId="0" fontId="13" fillId="0" borderId="0" xfId="0" applyFont="1" applyAlignment="1" applyProtection="1">
      <alignment horizontal="center"/>
      <protection locked="0"/>
    </xf>
    <xf numFmtId="0" fontId="1" fillId="0" borderId="0" xfId="0" applyFont="1" applyAlignment="1">
      <alignment horizontal="right"/>
    </xf>
    <xf numFmtId="0" fontId="13" fillId="0" borderId="29" xfId="0" applyFont="1" applyBorder="1" applyAlignment="1" applyProtection="1">
      <alignment horizontal="left"/>
      <protection locked="0"/>
    </xf>
    <xf numFmtId="0" fontId="13" fillId="0" borderId="20" xfId="0" applyFont="1" applyBorder="1" applyAlignment="1" applyProtection="1">
      <alignment horizontal="left"/>
      <protection locked="0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13" fillId="0" borderId="29" xfId="0" applyFont="1" applyBorder="1" applyAlignment="1" applyProtection="1">
      <alignment horizontal="left" vertical="top"/>
      <protection locked="0"/>
    </xf>
    <xf numFmtId="0" fontId="13" fillId="0" borderId="0" xfId="0" applyFont="1" applyBorder="1" applyAlignment="1" applyProtection="1">
      <alignment horizontal="left"/>
      <protection locked="0"/>
    </xf>
    <xf numFmtId="0" fontId="1" fillId="0" borderId="3" xfId="0" applyFont="1" applyBorder="1" applyAlignment="1">
      <alignment horizontal="left" wrapText="1"/>
    </xf>
    <xf numFmtId="0" fontId="0" fillId="0" borderId="3" xfId="0" applyBorder="1" applyAlignment="1">
      <alignment horizontal="left" wrapText="1"/>
    </xf>
    <xf numFmtId="0" fontId="1" fillId="0" borderId="12" xfId="0" applyFont="1" applyBorder="1" applyAlignment="1" applyProtection="1">
      <alignment horizontal="center" vertical="center" wrapText="1"/>
      <protection locked="0"/>
    </xf>
    <xf numFmtId="0" fontId="1" fillId="0" borderId="4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44" xfId="0" applyFont="1" applyBorder="1" applyAlignment="1">
      <alignment horizontal="center" vertical="center" wrapText="1"/>
    </xf>
    <xf numFmtId="0" fontId="1" fillId="0" borderId="45" xfId="0" applyFont="1" applyBorder="1" applyAlignment="1">
      <alignment horizontal="center" vertical="center" wrapText="1"/>
    </xf>
    <xf numFmtId="0" fontId="1" fillId="0" borderId="46" xfId="0" applyFont="1" applyBorder="1" applyAlignment="1">
      <alignment horizontal="center" vertical="center" wrapText="1"/>
    </xf>
    <xf numFmtId="0" fontId="1" fillId="0" borderId="39" xfId="0" applyFont="1" applyBorder="1" applyAlignment="1">
      <alignment horizontal="center" vertical="center" textRotation="90" wrapText="1"/>
    </xf>
    <xf numFmtId="0" fontId="1" fillId="0" borderId="33" xfId="0" applyFont="1" applyBorder="1" applyAlignment="1">
      <alignment horizontal="center" vertical="center" textRotation="90" wrapText="1"/>
    </xf>
    <xf numFmtId="0" fontId="1" fillId="0" borderId="40" xfId="0" applyFont="1" applyBorder="1" applyAlignment="1">
      <alignment horizontal="center" vertical="center" textRotation="90" wrapText="1"/>
    </xf>
    <xf numFmtId="0" fontId="1" fillId="0" borderId="13" xfId="0" applyFont="1" applyBorder="1" applyAlignment="1" applyProtection="1">
      <alignment horizontal="center" vertical="center" wrapText="1"/>
      <protection locked="0"/>
    </xf>
    <xf numFmtId="0" fontId="1" fillId="0" borderId="41" xfId="0" applyFont="1" applyBorder="1" applyAlignment="1">
      <alignment horizontal="center" vertical="center" wrapText="1"/>
    </xf>
    <xf numFmtId="0" fontId="0" fillId="0" borderId="42" xfId="0" applyBorder="1" applyAlignment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  <protection locked="0"/>
    </xf>
    <xf numFmtId="0" fontId="1" fillId="0" borderId="35" xfId="0" applyFont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 wrapText="1"/>
    </xf>
    <xf numFmtId="0" fontId="1" fillId="0" borderId="36" xfId="0" applyFont="1" applyBorder="1" applyAlignment="1">
      <alignment horizontal="center" vertical="center" wrapText="1"/>
    </xf>
    <xf numFmtId="0" fontId="1" fillId="0" borderId="37" xfId="0" applyFont="1" applyBorder="1" applyAlignment="1">
      <alignment horizontal="center" vertical="center" wrapText="1"/>
    </xf>
    <xf numFmtId="0" fontId="1" fillId="0" borderId="38" xfId="0" applyFont="1" applyBorder="1" applyAlignment="1">
      <alignment horizontal="center" vertical="center" wrapText="1"/>
    </xf>
    <xf numFmtId="0" fontId="3" fillId="0" borderId="0" xfId="0" applyFont="1" applyAlignment="1">
      <alignment horizontal="center" wrapText="1"/>
    </xf>
    <xf numFmtId="0" fontId="3" fillId="0" borderId="0" xfId="0" applyFont="1" applyFill="1" applyBorder="1" applyAlignment="1">
      <alignment horizontal="center" wrapText="1"/>
    </xf>
    <xf numFmtId="0" fontId="1" fillId="0" borderId="31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32" xfId="0" applyFont="1" applyBorder="1" applyAlignment="1">
      <alignment horizontal="center" vertical="center" wrapText="1"/>
    </xf>
    <xf numFmtId="0" fontId="1" fillId="0" borderId="33" xfId="0" applyFont="1" applyBorder="1" applyAlignment="1">
      <alignment horizontal="center" vertical="center" wrapText="1"/>
    </xf>
    <xf numFmtId="0" fontId="1" fillId="0" borderId="34" xfId="0" applyFont="1" applyBorder="1" applyAlignment="1">
      <alignment horizontal="center" vertical="center" wrapText="1"/>
    </xf>
    <xf numFmtId="0" fontId="1" fillId="0" borderId="14" xfId="0" applyFont="1" applyBorder="1" applyAlignment="1" applyProtection="1">
      <alignment horizontal="center" vertical="center" wrapText="1"/>
      <protection locked="0"/>
    </xf>
    <xf numFmtId="0" fontId="6" fillId="0" borderId="0" xfId="0" applyFont="1" applyAlignment="1" applyProtection="1">
      <alignment horizontal="left"/>
      <protection locked="0"/>
    </xf>
    <xf numFmtId="0" fontId="1" fillId="0" borderId="29" xfId="0" applyFont="1" applyBorder="1" applyAlignment="1" applyProtection="1">
      <alignment horizontal="center"/>
      <protection locked="0"/>
    </xf>
    <xf numFmtId="0" fontId="5" fillId="0" borderId="11" xfId="0" applyFont="1" applyBorder="1" applyAlignment="1">
      <alignment horizontal="left" vertical="center"/>
    </xf>
    <xf numFmtId="0" fontId="5" fillId="0" borderId="9" xfId="0" applyFont="1" applyBorder="1" applyAlignment="1">
      <alignment horizontal="left" vertical="center"/>
    </xf>
    <xf numFmtId="0" fontId="5" fillId="0" borderId="47" xfId="0" applyFont="1" applyBorder="1" applyAlignment="1">
      <alignment horizontal="left" vertical="center"/>
    </xf>
    <xf numFmtId="0" fontId="3" fillId="0" borderId="34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6" fillId="0" borderId="0" xfId="0" applyFont="1" applyAlignment="1">
      <alignment horizontal="center"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8"/>
  <sheetViews>
    <sheetView topLeftCell="A4" zoomScaleNormal="100" workbookViewId="0">
      <selection activeCell="D31" sqref="D31:I31"/>
    </sheetView>
  </sheetViews>
  <sheetFormatPr defaultRowHeight="15" x14ac:dyDescent="0.25"/>
  <cols>
    <col min="8" max="8" width="14" customWidth="1"/>
  </cols>
  <sheetData>
    <row r="1" spans="1:9" x14ac:dyDescent="0.25">
      <c r="A1" s="79" t="s">
        <v>29</v>
      </c>
      <c r="B1" s="79"/>
      <c r="C1" s="79"/>
      <c r="D1" s="79"/>
      <c r="E1" s="79"/>
      <c r="F1" s="79"/>
      <c r="G1" s="79"/>
      <c r="H1" s="79"/>
      <c r="I1" s="79"/>
    </row>
    <row r="2" spans="1:9" x14ac:dyDescent="0.25">
      <c r="A2" s="80" t="s">
        <v>35</v>
      </c>
      <c r="B2" s="80"/>
      <c r="C2" s="80"/>
      <c r="D2" s="80"/>
      <c r="E2" s="80"/>
      <c r="F2" s="80"/>
      <c r="G2" s="80"/>
      <c r="H2" s="80"/>
      <c r="I2" s="80"/>
    </row>
    <row r="3" spans="1:9" x14ac:dyDescent="0.25">
      <c r="A3" s="80"/>
      <c r="B3" s="80"/>
      <c r="C3" s="80"/>
      <c r="D3" s="80"/>
      <c r="E3" s="80"/>
      <c r="F3" s="80"/>
      <c r="G3" s="80"/>
      <c r="H3" s="80"/>
      <c r="I3" s="80"/>
    </row>
    <row r="4" spans="1:9" x14ac:dyDescent="0.25">
      <c r="A4" s="80"/>
      <c r="B4" s="80"/>
      <c r="C4" s="80"/>
      <c r="D4" s="80"/>
      <c r="E4" s="80"/>
      <c r="F4" s="80"/>
      <c r="G4" s="80"/>
      <c r="H4" s="80"/>
      <c r="I4" s="80"/>
    </row>
    <row r="5" spans="1:9" ht="15" customHeight="1" x14ac:dyDescent="0.25">
      <c r="A5" s="7"/>
      <c r="B5" s="7"/>
      <c r="C5" s="7"/>
      <c r="D5" s="7"/>
      <c r="E5" s="7"/>
      <c r="F5" s="7"/>
      <c r="G5" s="7"/>
      <c r="H5" s="7"/>
      <c r="I5" s="47" t="s">
        <v>31</v>
      </c>
    </row>
    <row r="6" spans="1:9" x14ac:dyDescent="0.25">
      <c r="A6" s="7"/>
      <c r="B6" s="7"/>
      <c r="C6" s="7"/>
      <c r="D6" s="7"/>
      <c r="E6" s="7"/>
      <c r="F6" s="7"/>
      <c r="G6" s="7"/>
      <c r="H6" s="7"/>
      <c r="I6" s="7"/>
    </row>
    <row r="7" spans="1:9" x14ac:dyDescent="0.25">
      <c r="A7" s="7"/>
      <c r="B7" s="7"/>
      <c r="C7" s="7"/>
      <c r="D7" s="7"/>
      <c r="E7" s="7"/>
      <c r="F7" s="7"/>
      <c r="G7" s="81"/>
      <c r="H7" s="81"/>
      <c r="I7" s="81"/>
    </row>
    <row r="8" spans="1:9" x14ac:dyDescent="0.25">
      <c r="A8" s="7"/>
      <c r="B8" s="7"/>
      <c r="C8" s="7"/>
      <c r="D8" s="7"/>
      <c r="E8" s="7"/>
      <c r="F8" s="7"/>
      <c r="G8" s="7"/>
      <c r="H8" s="7"/>
      <c r="I8" s="7"/>
    </row>
    <row r="9" spans="1:9" x14ac:dyDescent="0.25">
      <c r="A9" s="7"/>
      <c r="B9" s="7"/>
      <c r="C9" s="7"/>
      <c r="D9" s="7"/>
      <c r="E9" s="7"/>
      <c r="F9" s="7"/>
      <c r="G9" s="7"/>
      <c r="H9" s="7"/>
      <c r="I9" s="7"/>
    </row>
    <row r="10" spans="1:9" ht="18.75" x14ac:dyDescent="0.3">
      <c r="A10" s="79"/>
      <c r="B10" s="79"/>
      <c r="C10" s="83"/>
      <c r="D10" s="83"/>
      <c r="E10" s="83"/>
      <c r="F10" s="83"/>
      <c r="G10" s="83"/>
      <c r="H10" s="83"/>
      <c r="I10" s="7"/>
    </row>
    <row r="11" spans="1:9" x14ac:dyDescent="0.25">
      <c r="A11" s="7"/>
      <c r="B11" s="7"/>
      <c r="C11" s="7"/>
      <c r="D11" s="7"/>
      <c r="E11" s="7"/>
      <c r="F11" s="7"/>
      <c r="G11" s="7"/>
      <c r="H11" s="7"/>
      <c r="I11" s="7"/>
    </row>
    <row r="12" spans="1:9" x14ac:dyDescent="0.25">
      <c r="A12" s="78" t="s">
        <v>25</v>
      </c>
      <c r="B12" s="78"/>
      <c r="C12" s="82" t="s">
        <v>36</v>
      </c>
      <c r="D12" s="82"/>
      <c r="E12" s="82"/>
      <c r="F12" s="82"/>
      <c r="G12" s="82"/>
      <c r="H12" s="82"/>
      <c r="I12" s="7"/>
    </row>
    <row r="13" spans="1:9" x14ac:dyDescent="0.25">
      <c r="A13" s="7"/>
      <c r="B13" s="7"/>
      <c r="C13" s="82"/>
      <c r="D13" s="82"/>
      <c r="E13" s="82"/>
      <c r="F13" s="82"/>
      <c r="G13" s="82"/>
      <c r="H13" s="82"/>
      <c r="I13" s="7"/>
    </row>
    <row r="14" spans="1:9" x14ac:dyDescent="0.25">
      <c r="A14" s="7"/>
      <c r="B14" s="7"/>
      <c r="C14" s="7"/>
      <c r="D14" s="7"/>
      <c r="E14" s="7"/>
      <c r="F14" s="7"/>
      <c r="G14" s="7"/>
      <c r="H14" s="7"/>
      <c r="I14" s="7"/>
    </row>
    <row r="15" spans="1:9" x14ac:dyDescent="0.25">
      <c r="A15" s="7"/>
      <c r="B15" s="7"/>
      <c r="C15" s="7"/>
      <c r="D15" s="7"/>
      <c r="E15" s="7"/>
      <c r="F15" s="7"/>
      <c r="G15" s="7"/>
      <c r="H15" s="7"/>
      <c r="I15" s="7"/>
    </row>
    <row r="16" spans="1:9" x14ac:dyDescent="0.25">
      <c r="A16" s="7"/>
      <c r="B16" s="7"/>
      <c r="C16" s="7"/>
      <c r="D16" s="7"/>
      <c r="E16" s="7"/>
      <c r="F16" s="7"/>
      <c r="G16" s="7"/>
      <c r="H16" s="7"/>
      <c r="I16" s="7"/>
    </row>
    <row r="17" spans="1:13" x14ac:dyDescent="0.25">
      <c r="A17" s="7"/>
      <c r="B17" s="7"/>
      <c r="C17" s="7"/>
      <c r="D17" s="7"/>
      <c r="E17" s="7"/>
      <c r="F17" s="7"/>
      <c r="G17" s="7"/>
      <c r="H17" s="7"/>
      <c r="I17" s="7"/>
    </row>
    <row r="18" spans="1:13" ht="22.5" x14ac:dyDescent="0.3">
      <c r="A18" s="72" t="s">
        <v>54</v>
      </c>
      <c r="B18" s="73"/>
      <c r="C18" s="73"/>
      <c r="D18" s="73"/>
      <c r="E18" s="73"/>
      <c r="F18" s="73"/>
      <c r="G18" s="73"/>
      <c r="H18" s="73"/>
      <c r="I18" s="73"/>
      <c r="J18" s="73"/>
      <c r="K18" s="73"/>
      <c r="L18" s="73"/>
      <c r="M18" s="73"/>
    </row>
    <row r="19" spans="1:13" x14ac:dyDescent="0.25">
      <c r="A19" s="7"/>
      <c r="B19" s="7"/>
      <c r="C19" s="7"/>
      <c r="D19" s="7"/>
      <c r="E19" s="7"/>
      <c r="F19" s="7"/>
      <c r="G19" s="7"/>
      <c r="H19" s="7"/>
      <c r="I19" s="7"/>
    </row>
    <row r="20" spans="1:13" x14ac:dyDescent="0.25">
      <c r="A20" s="7"/>
      <c r="B20" s="7"/>
      <c r="C20" s="7"/>
      <c r="D20" s="7"/>
      <c r="E20" s="7"/>
      <c r="F20" s="7"/>
      <c r="G20" s="7"/>
      <c r="H20" s="7"/>
      <c r="I20" s="7"/>
    </row>
    <row r="21" spans="1:13" ht="18.75" x14ac:dyDescent="0.3">
      <c r="A21" s="7"/>
      <c r="B21" s="74" t="s">
        <v>34</v>
      </c>
      <c r="C21" s="74"/>
      <c r="D21" s="74"/>
      <c r="E21" s="74"/>
      <c r="F21" s="74"/>
      <c r="G21" s="74"/>
      <c r="H21" s="74"/>
      <c r="I21" s="7"/>
    </row>
    <row r="22" spans="1:13" x14ac:dyDescent="0.25">
      <c r="A22" s="7"/>
      <c r="B22" s="7"/>
      <c r="C22" s="7"/>
      <c r="D22" s="7"/>
      <c r="E22" s="7"/>
      <c r="F22" s="7"/>
      <c r="G22" s="7"/>
      <c r="H22" s="7"/>
      <c r="I22" s="7"/>
    </row>
    <row r="23" spans="1:13" x14ac:dyDescent="0.25">
      <c r="A23" s="7"/>
      <c r="B23" s="7"/>
      <c r="C23" s="7"/>
      <c r="D23" s="7"/>
      <c r="E23" s="7"/>
      <c r="F23" s="7"/>
      <c r="G23" s="7"/>
      <c r="H23" s="7"/>
      <c r="I23" s="7"/>
    </row>
    <row r="24" spans="1:13" x14ac:dyDescent="0.25">
      <c r="A24" s="7"/>
      <c r="B24" s="7"/>
      <c r="C24" s="7"/>
      <c r="D24" s="7"/>
      <c r="E24" s="7"/>
      <c r="F24" s="7"/>
      <c r="G24" s="7"/>
      <c r="H24" s="7"/>
      <c r="I24" s="7"/>
    </row>
    <row r="25" spans="1:13" x14ac:dyDescent="0.25">
      <c r="A25" s="7"/>
      <c r="B25" s="7"/>
      <c r="C25" s="7"/>
      <c r="D25" s="7"/>
      <c r="E25" s="7"/>
      <c r="F25" s="7"/>
      <c r="G25" s="7"/>
      <c r="H25" s="7"/>
      <c r="I25" s="7"/>
    </row>
    <row r="26" spans="1:13" x14ac:dyDescent="0.25">
      <c r="A26" s="7"/>
      <c r="B26" s="7"/>
      <c r="C26" s="7"/>
      <c r="D26" s="7"/>
      <c r="E26" s="7"/>
      <c r="F26" s="7"/>
      <c r="G26" s="7"/>
      <c r="H26" s="7"/>
      <c r="I26" s="7"/>
    </row>
    <row r="27" spans="1:13" x14ac:dyDescent="0.25">
      <c r="A27" s="7"/>
      <c r="B27" s="7"/>
      <c r="C27" s="7"/>
      <c r="D27" s="7"/>
      <c r="E27" s="7"/>
      <c r="F27" s="7"/>
      <c r="G27" s="7"/>
      <c r="H27" s="7"/>
      <c r="I27" s="7"/>
    </row>
    <row r="28" spans="1:13" x14ac:dyDescent="0.25">
      <c r="A28" s="7"/>
      <c r="B28" s="7"/>
      <c r="C28" s="7"/>
      <c r="D28" s="7"/>
      <c r="E28" s="7"/>
      <c r="F28" s="7"/>
      <c r="G28" s="7"/>
      <c r="H28" s="7"/>
      <c r="I28" s="7"/>
    </row>
    <row r="29" spans="1:13" x14ac:dyDescent="0.25">
      <c r="A29" s="7"/>
      <c r="B29" s="7"/>
      <c r="C29" s="7"/>
      <c r="D29" s="7"/>
      <c r="E29" s="7"/>
      <c r="F29" s="7"/>
      <c r="G29" s="7"/>
      <c r="H29" s="7"/>
      <c r="I29" s="7"/>
    </row>
    <row r="30" spans="1:13" ht="18.75" x14ac:dyDescent="0.3">
      <c r="A30" s="75" t="s">
        <v>26</v>
      </c>
      <c r="B30" s="75"/>
      <c r="C30" s="75"/>
      <c r="D30" s="76" t="s">
        <v>32</v>
      </c>
      <c r="E30" s="76"/>
      <c r="F30" s="76"/>
      <c r="G30" s="76"/>
      <c r="H30" s="76"/>
      <c r="I30" s="76"/>
    </row>
    <row r="31" spans="1:13" ht="18.75" x14ac:dyDescent="0.3">
      <c r="A31" s="75" t="s">
        <v>27</v>
      </c>
      <c r="B31" s="75"/>
      <c r="C31" s="75"/>
      <c r="D31" s="77" t="s">
        <v>53</v>
      </c>
      <c r="E31" s="77"/>
      <c r="F31" s="77"/>
      <c r="G31" s="77"/>
      <c r="H31" s="77"/>
      <c r="I31" s="77"/>
    </row>
    <row r="32" spans="1:13" x14ac:dyDescent="0.25">
      <c r="A32" s="7"/>
      <c r="B32" s="7"/>
      <c r="C32" s="7"/>
    </row>
    <row r="33" spans="3:9" x14ac:dyDescent="0.25">
      <c r="D33" s="7"/>
      <c r="E33" s="7"/>
      <c r="F33" s="7"/>
      <c r="G33" s="7"/>
      <c r="H33" s="7"/>
      <c r="I33" s="7"/>
    </row>
    <row r="47" spans="3:9" x14ac:dyDescent="0.25">
      <c r="C47" s="8" t="s">
        <v>30</v>
      </c>
    </row>
    <row r="48" spans="3:9" x14ac:dyDescent="0.25">
      <c r="D48" s="55"/>
      <c r="E48" s="55"/>
      <c r="F48" s="55"/>
      <c r="G48" s="55"/>
    </row>
  </sheetData>
  <sheetProtection formatCells="0" formatColumns="0" formatRows="0"/>
  <mergeCells count="13">
    <mergeCell ref="A12:B12"/>
    <mergeCell ref="A1:I1"/>
    <mergeCell ref="A2:I4"/>
    <mergeCell ref="G7:I7"/>
    <mergeCell ref="A10:B10"/>
    <mergeCell ref="C12:H13"/>
    <mergeCell ref="C10:H10"/>
    <mergeCell ref="A18:M18"/>
    <mergeCell ref="B21:H21"/>
    <mergeCell ref="A30:C30"/>
    <mergeCell ref="D30:I30"/>
    <mergeCell ref="A31:C31"/>
    <mergeCell ref="D31:I31"/>
  </mergeCells>
  <phoneticPr fontId="10" type="noConversion"/>
  <pageMargins left="0.70866141732283472" right="0.70866141732283472" top="0.55118110236220474" bottom="0.55118110236220474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36"/>
  <sheetViews>
    <sheetView tabSelected="1" topLeftCell="H1" zoomScaleNormal="100" workbookViewId="0">
      <pane ySplit="5" topLeftCell="A15" activePane="bottomLeft" state="frozenSplit"/>
      <selection pane="bottomLeft" activeCell="AC20" sqref="AC20"/>
    </sheetView>
  </sheetViews>
  <sheetFormatPr defaultRowHeight="15" x14ac:dyDescent="0.25"/>
  <cols>
    <col min="1" max="1" width="4.42578125" style="1" customWidth="1"/>
    <col min="2" max="2" width="35.28515625" style="1" customWidth="1"/>
    <col min="3" max="4" width="9.140625" style="1"/>
    <col min="5" max="14" width="5.7109375" style="1" customWidth="1"/>
    <col min="15" max="15" width="6" style="1" customWidth="1"/>
    <col min="16" max="16" width="6.28515625" style="1" customWidth="1"/>
    <col min="17" max="20" width="5.7109375" style="1" customWidth="1"/>
    <col min="21" max="21" width="4.85546875" style="14" hidden="1" customWidth="1"/>
    <col min="22" max="22" width="5.28515625" style="14" customWidth="1"/>
    <col min="23" max="29" width="5.7109375" style="1" customWidth="1"/>
    <col min="30" max="30" width="6.7109375" style="1" customWidth="1"/>
    <col min="31" max="36" width="5.7109375" style="1" customWidth="1"/>
    <col min="37" max="38" width="6.7109375" style="1" customWidth="1"/>
    <col min="39" max="39" width="4.140625" style="1" customWidth="1"/>
    <col min="40" max="40" width="5.28515625" style="1" customWidth="1"/>
    <col min="41" max="41" width="4.28515625" style="1" customWidth="1"/>
    <col min="42" max="42" width="3.7109375" style="1" customWidth="1"/>
    <col min="43" max="43" width="4" style="1" customWidth="1"/>
    <col min="44" max="44" width="3.42578125" style="1" customWidth="1"/>
    <col min="45" max="45" width="5.28515625" style="1" customWidth="1"/>
    <col min="46" max="47" width="4.140625" style="1" customWidth="1"/>
    <col min="48" max="48" width="10.42578125" style="1" customWidth="1"/>
    <col min="49" max="49" width="9.140625" style="1"/>
    <col min="50" max="50" width="10" style="1" bestFit="1" customWidth="1"/>
    <col min="51" max="16384" width="9.140625" style="1"/>
  </cols>
  <sheetData>
    <row r="1" spans="1:47" ht="15" customHeight="1" x14ac:dyDescent="0.25">
      <c r="A1" s="105" t="s">
        <v>24</v>
      </c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105"/>
      <c r="S1" s="105"/>
      <c r="T1" s="105"/>
      <c r="U1" s="13"/>
      <c r="V1" s="106" t="s">
        <v>24</v>
      </c>
      <c r="W1" s="106"/>
      <c r="X1" s="106"/>
      <c r="Y1" s="106"/>
      <c r="Z1" s="106"/>
      <c r="AA1" s="106"/>
      <c r="AB1" s="106"/>
      <c r="AC1" s="106"/>
      <c r="AD1" s="106"/>
      <c r="AE1" s="106"/>
      <c r="AF1" s="106"/>
      <c r="AG1" s="106"/>
      <c r="AH1" s="106"/>
      <c r="AI1" s="106"/>
      <c r="AJ1" s="106"/>
      <c r="AK1" s="106"/>
      <c r="AL1" s="106"/>
      <c r="AM1" s="106"/>
      <c r="AN1" s="106"/>
      <c r="AO1" s="106"/>
      <c r="AP1" s="106"/>
      <c r="AQ1" s="106"/>
      <c r="AR1" s="106"/>
      <c r="AS1" s="106"/>
      <c r="AT1" s="106"/>
      <c r="AU1" s="106"/>
    </row>
    <row r="2" spans="1:47" ht="15.75" thickBot="1" x14ac:dyDescent="0.3"/>
    <row r="3" spans="1:47" s="2" customFormat="1" ht="32.25" customHeight="1" x14ac:dyDescent="0.25">
      <c r="A3" s="109" t="s">
        <v>0</v>
      </c>
      <c r="B3" s="87" t="s">
        <v>55</v>
      </c>
      <c r="C3" s="90" t="s">
        <v>56</v>
      </c>
      <c r="D3" s="97" t="s">
        <v>65</v>
      </c>
      <c r="E3" s="100" t="s">
        <v>4</v>
      </c>
      <c r="F3" s="101"/>
      <c r="G3" s="101"/>
      <c r="H3" s="101"/>
      <c r="I3" s="101"/>
      <c r="J3" s="101"/>
      <c r="K3" s="101"/>
      <c r="L3" s="101"/>
      <c r="M3" s="101"/>
      <c r="N3" s="101"/>
      <c r="O3" s="101"/>
      <c r="P3" s="101"/>
      <c r="Q3" s="101"/>
      <c r="R3" s="101"/>
      <c r="S3" s="101"/>
      <c r="T3" s="102"/>
      <c r="U3" s="15"/>
      <c r="V3" s="101" t="s">
        <v>0</v>
      </c>
      <c r="W3" s="103" t="s">
        <v>4</v>
      </c>
      <c r="X3" s="101"/>
      <c r="Y3" s="101"/>
      <c r="Z3" s="101"/>
      <c r="AA3" s="101"/>
      <c r="AB3" s="101"/>
      <c r="AC3" s="101"/>
      <c r="AD3" s="101"/>
      <c r="AE3" s="101"/>
      <c r="AF3" s="101"/>
      <c r="AG3" s="101"/>
      <c r="AH3" s="101"/>
      <c r="AI3" s="101"/>
      <c r="AJ3" s="101"/>
      <c r="AK3" s="101"/>
      <c r="AL3" s="104"/>
      <c r="AM3" s="93" t="s">
        <v>5</v>
      </c>
    </row>
    <row r="4" spans="1:47" s="2" customFormat="1" ht="48.75" customHeight="1" x14ac:dyDescent="0.25">
      <c r="A4" s="110"/>
      <c r="B4" s="88"/>
      <c r="C4" s="91"/>
      <c r="D4" s="98"/>
      <c r="E4" s="99" t="s">
        <v>6</v>
      </c>
      <c r="F4" s="99"/>
      <c r="G4" s="86" t="s">
        <v>15</v>
      </c>
      <c r="H4" s="86"/>
      <c r="I4" s="86" t="s">
        <v>7</v>
      </c>
      <c r="J4" s="86"/>
      <c r="K4" s="86" t="s">
        <v>8</v>
      </c>
      <c r="L4" s="86"/>
      <c r="M4" s="86" t="s">
        <v>38</v>
      </c>
      <c r="N4" s="86"/>
      <c r="O4" s="86" t="s">
        <v>37</v>
      </c>
      <c r="P4" s="86"/>
      <c r="Q4" s="86" t="s">
        <v>9</v>
      </c>
      <c r="R4" s="86"/>
      <c r="S4" s="99" t="s">
        <v>10</v>
      </c>
      <c r="T4" s="99"/>
      <c r="U4" s="12"/>
      <c r="V4" s="107"/>
      <c r="W4" s="112" t="s">
        <v>11</v>
      </c>
      <c r="X4" s="86"/>
      <c r="Y4" s="86" t="s">
        <v>12</v>
      </c>
      <c r="Z4" s="86"/>
      <c r="AA4" s="86" t="s">
        <v>68</v>
      </c>
      <c r="AB4" s="86"/>
      <c r="AC4" s="86" t="s">
        <v>39</v>
      </c>
      <c r="AD4" s="86"/>
      <c r="AE4" s="86" t="s">
        <v>13</v>
      </c>
      <c r="AF4" s="86"/>
      <c r="AG4" s="86" t="s">
        <v>14</v>
      </c>
      <c r="AH4" s="86"/>
      <c r="AI4" s="86" t="s">
        <v>40</v>
      </c>
      <c r="AJ4" s="86"/>
      <c r="AK4" s="86" t="s">
        <v>1</v>
      </c>
      <c r="AL4" s="96"/>
      <c r="AM4" s="94"/>
    </row>
    <row r="5" spans="1:47" ht="15.75" thickBot="1" x14ac:dyDescent="0.3">
      <c r="A5" s="111"/>
      <c r="B5" s="89"/>
      <c r="C5" s="92"/>
      <c r="D5" s="98"/>
      <c r="E5" s="54" t="s">
        <v>2</v>
      </c>
      <c r="F5" s="17" t="s">
        <v>3</v>
      </c>
      <c r="G5" s="17" t="s">
        <v>2</v>
      </c>
      <c r="H5" s="17" t="s">
        <v>3</v>
      </c>
      <c r="I5" s="17" t="s">
        <v>2</v>
      </c>
      <c r="J5" s="17" t="s">
        <v>3</v>
      </c>
      <c r="K5" s="17" t="s">
        <v>2</v>
      </c>
      <c r="L5" s="17" t="s">
        <v>3</v>
      </c>
      <c r="M5" s="17" t="s">
        <v>2</v>
      </c>
      <c r="N5" s="17" t="s">
        <v>3</v>
      </c>
      <c r="O5" s="17" t="s">
        <v>2</v>
      </c>
      <c r="P5" s="17" t="s">
        <v>3</v>
      </c>
      <c r="Q5" s="17" t="s">
        <v>2</v>
      </c>
      <c r="R5" s="17" t="s">
        <v>3</v>
      </c>
      <c r="S5" s="17" t="s">
        <v>2</v>
      </c>
      <c r="T5" s="54" t="s">
        <v>3</v>
      </c>
      <c r="U5" s="12"/>
      <c r="V5" s="108"/>
      <c r="W5" s="16" t="s">
        <v>2</v>
      </c>
      <c r="X5" s="17" t="s">
        <v>3</v>
      </c>
      <c r="Y5" s="17" t="s">
        <v>2</v>
      </c>
      <c r="Z5" s="17" t="s">
        <v>3</v>
      </c>
      <c r="AA5" s="17" t="s">
        <v>2</v>
      </c>
      <c r="AB5" s="17" t="s">
        <v>3</v>
      </c>
      <c r="AC5" s="17" t="s">
        <v>2</v>
      </c>
      <c r="AD5" s="17" t="s">
        <v>3</v>
      </c>
      <c r="AE5" s="17" t="s">
        <v>2</v>
      </c>
      <c r="AF5" s="17" t="s">
        <v>3</v>
      </c>
      <c r="AG5" s="17" t="s">
        <v>2</v>
      </c>
      <c r="AH5" s="17" t="s">
        <v>3</v>
      </c>
      <c r="AI5" s="17" t="s">
        <v>2</v>
      </c>
      <c r="AJ5" s="17" t="s">
        <v>3</v>
      </c>
      <c r="AK5" s="17" t="s">
        <v>2</v>
      </c>
      <c r="AL5" s="18" t="s">
        <v>3</v>
      </c>
      <c r="AM5" s="95"/>
    </row>
    <row r="6" spans="1:47" ht="35.1" customHeight="1" thickBot="1" x14ac:dyDescent="0.3">
      <c r="A6" s="5">
        <v>1</v>
      </c>
      <c r="B6" s="59" t="s">
        <v>57</v>
      </c>
      <c r="C6" s="61">
        <v>0.4</v>
      </c>
      <c r="D6" s="62" t="s">
        <v>66</v>
      </c>
      <c r="E6" s="33">
        <v>64</v>
      </c>
      <c r="F6" s="34">
        <v>64</v>
      </c>
      <c r="G6" s="34"/>
      <c r="H6" s="34"/>
      <c r="I6" s="34">
        <v>32</v>
      </c>
      <c r="J6" s="34">
        <v>32</v>
      </c>
      <c r="K6" s="30"/>
      <c r="L6" s="30"/>
      <c r="M6" s="30"/>
      <c r="N6" s="30"/>
      <c r="O6" s="30"/>
      <c r="P6" s="30"/>
      <c r="Q6" s="30"/>
      <c r="R6" s="30"/>
      <c r="S6" s="30"/>
      <c r="T6" s="31"/>
      <c r="U6" s="12"/>
      <c r="V6" s="5">
        <v>1</v>
      </c>
      <c r="W6" s="29"/>
      <c r="X6" s="30"/>
      <c r="Y6" s="30"/>
      <c r="Z6" s="30"/>
      <c r="AA6" s="30"/>
      <c r="AB6" s="30"/>
      <c r="AC6" s="30"/>
      <c r="AD6" s="30"/>
      <c r="AE6" s="30"/>
      <c r="AF6" s="30"/>
      <c r="AG6" s="30">
        <v>2</v>
      </c>
      <c r="AH6" s="30">
        <v>2</v>
      </c>
      <c r="AI6" s="30"/>
      <c r="AJ6" s="30"/>
      <c r="AK6" s="25">
        <f>E6+G6+I6+K6+M6+O6+Q6+S6+W6+Y6+AA6+AC6+AE6+AG6+AI6</f>
        <v>98</v>
      </c>
      <c r="AL6" s="26">
        <f>F6+H6+J6+L6+N6+P6+R6+T6+X6+Z6+AB6+AD6+AF6+AH6+AJ6</f>
        <v>98</v>
      </c>
      <c r="AM6" s="27" t="str">
        <f>IF(AL6&gt;AK6,AL6-AK6," ")</f>
        <v xml:space="preserve"> </v>
      </c>
    </row>
    <row r="7" spans="1:47" ht="35.1" customHeight="1" thickBot="1" x14ac:dyDescent="0.3">
      <c r="A7" s="6">
        <f>A6+1</f>
        <v>2</v>
      </c>
      <c r="B7" s="60" t="s">
        <v>58</v>
      </c>
      <c r="C7" s="61">
        <v>1</v>
      </c>
      <c r="D7" s="62" t="s">
        <v>66</v>
      </c>
      <c r="E7" s="33">
        <v>144</v>
      </c>
      <c r="F7" s="34">
        <v>144</v>
      </c>
      <c r="G7" s="34"/>
      <c r="H7" s="34"/>
      <c r="I7" s="34">
        <v>272</v>
      </c>
      <c r="J7" s="34">
        <v>272</v>
      </c>
      <c r="K7" s="34"/>
      <c r="L7" s="34"/>
      <c r="M7" s="34"/>
      <c r="N7" s="34"/>
      <c r="O7" s="34"/>
      <c r="P7" s="34"/>
      <c r="Q7" s="34"/>
      <c r="R7" s="34"/>
      <c r="S7" s="34"/>
      <c r="T7" s="35"/>
      <c r="U7" s="12"/>
      <c r="V7" s="6">
        <f>V6+1</f>
        <v>2</v>
      </c>
      <c r="W7" s="33">
        <v>10</v>
      </c>
      <c r="X7" s="34">
        <v>10</v>
      </c>
      <c r="Y7" s="34"/>
      <c r="Z7" s="34"/>
      <c r="AA7" s="34"/>
      <c r="AB7" s="34"/>
      <c r="AC7" s="34"/>
      <c r="AD7" s="34"/>
      <c r="AE7" s="34"/>
      <c r="AF7" s="34"/>
      <c r="AG7" s="34">
        <v>6</v>
      </c>
      <c r="AH7" s="34">
        <v>6</v>
      </c>
      <c r="AI7" s="34"/>
      <c r="AJ7" s="34"/>
      <c r="AK7" s="25">
        <f t="shared" ref="AK7:AK18" si="0">E7+G7+I7+K7+M7+O7+Q7+S7+W7+Y7+AA7+AC7+AE7+AG7+AI7</f>
        <v>432</v>
      </c>
      <c r="AL7" s="26">
        <f t="shared" ref="AL7:AL18" si="1">F7+H7+J7+L7+N7+P7+R7+T7+X7+Z7+AB7+AD7+AF7+AH7+AJ7</f>
        <v>432</v>
      </c>
      <c r="AM7" s="27" t="str">
        <f t="shared" ref="AM7:AM18" si="2">IF(AL7&gt;AK7,AL7-AK7," ")</f>
        <v xml:space="preserve"> </v>
      </c>
    </row>
    <row r="8" spans="1:47" ht="35.1" customHeight="1" thickBot="1" x14ac:dyDescent="0.3">
      <c r="A8" s="6">
        <f t="shared" ref="A8:A18" si="3">A7+1</f>
        <v>3</v>
      </c>
      <c r="B8" s="60" t="s">
        <v>59</v>
      </c>
      <c r="C8" s="61">
        <v>1</v>
      </c>
      <c r="D8" s="62" t="s">
        <v>66</v>
      </c>
      <c r="E8" s="33">
        <v>32</v>
      </c>
      <c r="F8" s="34">
        <v>32</v>
      </c>
      <c r="G8" s="34"/>
      <c r="H8" s="34"/>
      <c r="I8" s="34">
        <v>208</v>
      </c>
      <c r="J8" s="34">
        <v>208</v>
      </c>
      <c r="K8" s="34"/>
      <c r="L8" s="34"/>
      <c r="M8" s="34"/>
      <c r="N8" s="34"/>
      <c r="O8" s="34"/>
      <c r="P8" s="34"/>
      <c r="Q8" s="34"/>
      <c r="R8" s="34"/>
      <c r="S8" s="34"/>
      <c r="T8" s="35"/>
      <c r="U8" s="12"/>
      <c r="V8" s="6">
        <f t="shared" ref="V8:V18" si="4">V7+1</f>
        <v>3</v>
      </c>
      <c r="W8" s="33">
        <v>4</v>
      </c>
      <c r="X8" s="34">
        <v>4</v>
      </c>
      <c r="Y8" s="34"/>
      <c r="Z8" s="34"/>
      <c r="AA8" s="34"/>
      <c r="AB8" s="34"/>
      <c r="AC8" s="34"/>
      <c r="AD8" s="34"/>
      <c r="AE8" s="34"/>
      <c r="AF8" s="34"/>
      <c r="AG8" s="34">
        <v>6</v>
      </c>
      <c r="AH8" s="34">
        <v>6</v>
      </c>
      <c r="AI8" s="34"/>
      <c r="AJ8" s="34"/>
      <c r="AK8" s="25">
        <f t="shared" si="0"/>
        <v>250</v>
      </c>
      <c r="AL8" s="26">
        <f t="shared" si="1"/>
        <v>250</v>
      </c>
      <c r="AM8" s="27" t="str">
        <f t="shared" si="2"/>
        <v xml:space="preserve"> </v>
      </c>
    </row>
    <row r="9" spans="1:47" ht="35.1" customHeight="1" thickBot="1" x14ac:dyDescent="0.3">
      <c r="A9" s="6">
        <f t="shared" si="3"/>
        <v>4</v>
      </c>
      <c r="B9" s="60" t="s">
        <v>60</v>
      </c>
      <c r="C9" s="61">
        <v>1</v>
      </c>
      <c r="D9" s="62" t="s">
        <v>66</v>
      </c>
      <c r="E9" s="33">
        <v>32</v>
      </c>
      <c r="F9" s="34">
        <v>32</v>
      </c>
      <c r="G9" s="34"/>
      <c r="H9" s="34"/>
      <c r="I9" s="34">
        <v>48</v>
      </c>
      <c r="J9" s="34">
        <v>48</v>
      </c>
      <c r="K9" s="34"/>
      <c r="L9" s="34"/>
      <c r="M9" s="34"/>
      <c r="N9" s="34"/>
      <c r="O9" s="34"/>
      <c r="P9" s="34"/>
      <c r="Q9" s="34"/>
      <c r="R9" s="34"/>
      <c r="S9" s="34"/>
      <c r="T9" s="35"/>
      <c r="U9" s="12"/>
      <c r="V9" s="6">
        <f t="shared" si="4"/>
        <v>4</v>
      </c>
      <c r="W9" s="33">
        <v>2</v>
      </c>
      <c r="X9" s="34">
        <v>2</v>
      </c>
      <c r="Y9" s="34"/>
      <c r="Z9" s="34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25">
        <f t="shared" si="0"/>
        <v>82</v>
      </c>
      <c r="AL9" s="26">
        <f t="shared" si="1"/>
        <v>82</v>
      </c>
      <c r="AM9" s="27" t="str">
        <f t="shared" si="2"/>
        <v xml:space="preserve"> </v>
      </c>
    </row>
    <row r="10" spans="1:47" ht="35.1" customHeight="1" thickBot="1" x14ac:dyDescent="0.3">
      <c r="A10" s="6">
        <f t="shared" si="3"/>
        <v>5</v>
      </c>
      <c r="B10" s="60" t="s">
        <v>61</v>
      </c>
      <c r="C10" s="61">
        <v>1</v>
      </c>
      <c r="D10" s="62" t="s">
        <v>66</v>
      </c>
      <c r="E10" s="33">
        <v>32</v>
      </c>
      <c r="F10" s="34">
        <v>32</v>
      </c>
      <c r="G10" s="34"/>
      <c r="H10" s="34"/>
      <c r="I10" s="34">
        <v>16</v>
      </c>
      <c r="J10" s="34">
        <v>16</v>
      </c>
      <c r="K10" s="34"/>
      <c r="L10" s="34"/>
      <c r="M10" s="34"/>
      <c r="N10" s="34"/>
      <c r="O10" s="34"/>
      <c r="P10" s="34"/>
      <c r="Q10" s="34"/>
      <c r="R10" s="34"/>
      <c r="S10" s="34"/>
      <c r="T10" s="35"/>
      <c r="U10" s="12"/>
      <c r="V10" s="6">
        <f t="shared" si="4"/>
        <v>5</v>
      </c>
      <c r="W10" s="33">
        <v>2</v>
      </c>
      <c r="X10" s="34">
        <v>2</v>
      </c>
      <c r="Y10" s="34"/>
      <c r="Z10" s="34"/>
      <c r="AA10" s="34"/>
      <c r="AB10" s="34"/>
      <c r="AC10" s="34"/>
      <c r="AD10" s="34"/>
      <c r="AE10" s="34"/>
      <c r="AF10" s="34"/>
      <c r="AG10" s="34">
        <v>2</v>
      </c>
      <c r="AH10" s="34">
        <v>2</v>
      </c>
      <c r="AI10" s="34"/>
      <c r="AJ10" s="34"/>
      <c r="AK10" s="25">
        <f t="shared" si="0"/>
        <v>52</v>
      </c>
      <c r="AL10" s="26">
        <f t="shared" si="1"/>
        <v>52</v>
      </c>
      <c r="AM10" s="27" t="str">
        <f t="shared" si="2"/>
        <v xml:space="preserve"> </v>
      </c>
    </row>
    <row r="11" spans="1:47" ht="35.1" customHeight="1" thickBot="1" x14ac:dyDescent="0.3">
      <c r="A11" s="6">
        <f t="shared" si="3"/>
        <v>6</v>
      </c>
      <c r="B11" s="60" t="s">
        <v>62</v>
      </c>
      <c r="C11" s="61">
        <v>0.75</v>
      </c>
      <c r="D11" s="62" t="s">
        <v>66</v>
      </c>
      <c r="E11" s="33">
        <v>48</v>
      </c>
      <c r="F11" s="34">
        <v>48</v>
      </c>
      <c r="G11" s="34"/>
      <c r="H11" s="34"/>
      <c r="I11" s="34">
        <v>48</v>
      </c>
      <c r="J11" s="34">
        <v>48</v>
      </c>
      <c r="K11" s="34"/>
      <c r="L11" s="34"/>
      <c r="M11" s="36"/>
      <c r="N11" s="34"/>
      <c r="O11" s="34"/>
      <c r="P11" s="34"/>
      <c r="Q11" s="34"/>
      <c r="R11" s="34"/>
      <c r="S11" s="34"/>
      <c r="T11" s="35"/>
      <c r="U11" s="12"/>
      <c r="V11" s="6">
        <f t="shared" si="4"/>
        <v>6</v>
      </c>
      <c r="W11" s="33">
        <v>4</v>
      </c>
      <c r="X11" s="34">
        <v>4</v>
      </c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25">
        <f t="shared" si="0"/>
        <v>100</v>
      </c>
      <c r="AL11" s="26">
        <f t="shared" si="1"/>
        <v>100</v>
      </c>
      <c r="AM11" s="27" t="str">
        <f t="shared" si="2"/>
        <v xml:space="preserve"> </v>
      </c>
    </row>
    <row r="12" spans="1:47" ht="35.1" customHeight="1" thickBot="1" x14ac:dyDescent="0.3">
      <c r="A12" s="6">
        <f t="shared" si="3"/>
        <v>7</v>
      </c>
      <c r="B12" s="59" t="s">
        <v>63</v>
      </c>
      <c r="C12" s="61">
        <v>0.1</v>
      </c>
      <c r="D12" s="62" t="s">
        <v>67</v>
      </c>
      <c r="E12" s="33">
        <v>32</v>
      </c>
      <c r="F12" s="34">
        <v>32</v>
      </c>
      <c r="G12" s="34"/>
      <c r="H12" s="34"/>
      <c r="I12" s="34">
        <v>96</v>
      </c>
      <c r="J12" s="34">
        <v>96</v>
      </c>
      <c r="K12" s="34"/>
      <c r="L12" s="34"/>
      <c r="M12" s="36"/>
      <c r="N12" s="34"/>
      <c r="O12" s="34"/>
      <c r="P12" s="34"/>
      <c r="Q12" s="34"/>
      <c r="R12" s="34"/>
      <c r="S12" s="34"/>
      <c r="T12" s="35"/>
      <c r="U12" s="12"/>
      <c r="V12" s="6">
        <f t="shared" si="4"/>
        <v>7</v>
      </c>
      <c r="W12" s="33">
        <v>2</v>
      </c>
      <c r="X12" s="34">
        <v>2</v>
      </c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25">
        <f t="shared" si="0"/>
        <v>130</v>
      </c>
      <c r="AL12" s="26">
        <f t="shared" si="1"/>
        <v>130</v>
      </c>
      <c r="AM12" s="27" t="str">
        <f t="shared" si="2"/>
        <v xml:space="preserve"> </v>
      </c>
    </row>
    <row r="13" spans="1:47" ht="35.1" customHeight="1" thickBot="1" x14ac:dyDescent="0.3">
      <c r="A13" s="6">
        <f t="shared" si="3"/>
        <v>8</v>
      </c>
      <c r="B13" s="60" t="s">
        <v>64</v>
      </c>
      <c r="C13" s="61">
        <v>0.1</v>
      </c>
      <c r="D13" s="62" t="s">
        <v>67</v>
      </c>
      <c r="E13" s="33"/>
      <c r="F13" s="34"/>
      <c r="G13" s="34"/>
      <c r="H13" s="34"/>
      <c r="I13" s="34">
        <v>32</v>
      </c>
      <c r="J13" s="34">
        <v>32</v>
      </c>
      <c r="K13" s="36"/>
      <c r="L13" s="34"/>
      <c r="M13" s="34"/>
      <c r="N13" s="34"/>
      <c r="O13" s="34"/>
      <c r="P13" s="34"/>
      <c r="Q13" s="34"/>
      <c r="R13" s="34"/>
      <c r="S13" s="34"/>
      <c r="T13" s="35"/>
      <c r="U13" s="12"/>
      <c r="V13" s="6">
        <f t="shared" si="4"/>
        <v>8</v>
      </c>
      <c r="W13" s="33"/>
      <c r="X13" s="34"/>
      <c r="Y13" s="34"/>
      <c r="Z13" s="34"/>
      <c r="AA13" s="34"/>
      <c r="AB13" s="34"/>
      <c r="AC13" s="34"/>
      <c r="AD13" s="34"/>
      <c r="AE13" s="34"/>
      <c r="AF13" s="34"/>
      <c r="AG13" s="34"/>
      <c r="AH13" s="34"/>
      <c r="AI13" s="34"/>
      <c r="AJ13" s="34"/>
      <c r="AK13" s="25">
        <f t="shared" si="0"/>
        <v>32</v>
      </c>
      <c r="AL13" s="26">
        <f t="shared" si="1"/>
        <v>32</v>
      </c>
      <c r="AM13" s="27" t="str">
        <f t="shared" si="2"/>
        <v xml:space="preserve"> </v>
      </c>
    </row>
    <row r="14" spans="1:47" ht="35.1" customHeight="1" thickBot="1" x14ac:dyDescent="0.3">
      <c r="A14" s="6">
        <f t="shared" si="3"/>
        <v>9</v>
      </c>
      <c r="B14" s="60"/>
      <c r="C14" s="61"/>
      <c r="D14" s="62"/>
      <c r="E14" s="33"/>
      <c r="F14" s="34"/>
      <c r="G14" s="34"/>
      <c r="H14" s="34"/>
      <c r="I14" s="34"/>
      <c r="J14" s="34"/>
      <c r="K14" s="36"/>
      <c r="L14" s="34"/>
      <c r="M14" s="34"/>
      <c r="N14" s="34"/>
      <c r="O14" s="34"/>
      <c r="P14" s="34"/>
      <c r="Q14" s="34"/>
      <c r="R14" s="34"/>
      <c r="S14" s="34"/>
      <c r="T14" s="35"/>
      <c r="U14" s="12"/>
      <c r="V14" s="6">
        <f t="shared" si="4"/>
        <v>9</v>
      </c>
      <c r="W14" s="33"/>
      <c r="X14" s="34"/>
      <c r="Y14" s="34"/>
      <c r="Z14" s="34"/>
      <c r="AA14" s="34"/>
      <c r="AB14" s="34"/>
      <c r="AC14" s="34"/>
      <c r="AD14" s="34"/>
      <c r="AE14" s="34"/>
      <c r="AF14" s="34"/>
      <c r="AG14" s="34"/>
      <c r="AH14" s="34"/>
      <c r="AI14" s="34"/>
      <c r="AJ14" s="34"/>
      <c r="AK14" s="25">
        <f t="shared" si="0"/>
        <v>0</v>
      </c>
      <c r="AL14" s="26">
        <f t="shared" si="1"/>
        <v>0</v>
      </c>
      <c r="AM14" s="27"/>
    </row>
    <row r="15" spans="1:47" ht="34.5" customHeight="1" x14ac:dyDescent="0.25">
      <c r="A15" s="6">
        <f t="shared" si="3"/>
        <v>10</v>
      </c>
      <c r="B15" s="28"/>
      <c r="C15" s="32"/>
      <c r="D15" s="40"/>
      <c r="E15" s="33"/>
      <c r="F15" s="34"/>
      <c r="G15" s="34"/>
      <c r="H15" s="34"/>
      <c r="I15" s="34"/>
      <c r="J15" s="34"/>
      <c r="K15" s="37"/>
      <c r="L15" s="34"/>
      <c r="M15" s="34"/>
      <c r="N15" s="34"/>
      <c r="O15" s="34"/>
      <c r="P15" s="34"/>
      <c r="Q15" s="34"/>
      <c r="R15" s="34"/>
      <c r="S15" s="34"/>
      <c r="T15" s="35"/>
      <c r="U15" s="12"/>
      <c r="V15" s="6">
        <f t="shared" si="4"/>
        <v>10</v>
      </c>
      <c r="W15" s="33"/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25">
        <f t="shared" si="0"/>
        <v>0</v>
      </c>
      <c r="AL15" s="26">
        <f t="shared" si="1"/>
        <v>0</v>
      </c>
      <c r="AM15" s="27" t="str">
        <f t="shared" si="2"/>
        <v xml:space="preserve"> </v>
      </c>
    </row>
    <row r="16" spans="1:47" ht="35.1" customHeight="1" x14ac:dyDescent="0.25">
      <c r="A16" s="6">
        <f t="shared" si="3"/>
        <v>11</v>
      </c>
      <c r="B16" s="28"/>
      <c r="C16" s="32"/>
      <c r="D16" s="40"/>
      <c r="E16" s="33"/>
      <c r="F16" s="34"/>
      <c r="G16" s="34"/>
      <c r="H16" s="34"/>
      <c r="I16" s="34"/>
      <c r="J16" s="34"/>
      <c r="K16" s="34"/>
      <c r="L16" s="34"/>
      <c r="M16" s="36"/>
      <c r="N16" s="34"/>
      <c r="O16" s="34"/>
      <c r="P16" s="34"/>
      <c r="Q16" s="34"/>
      <c r="R16" s="34"/>
      <c r="S16" s="34"/>
      <c r="T16" s="35"/>
      <c r="U16" s="12"/>
      <c r="V16" s="6">
        <f t="shared" si="4"/>
        <v>11</v>
      </c>
      <c r="W16" s="33"/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25">
        <f t="shared" si="0"/>
        <v>0</v>
      </c>
      <c r="AL16" s="26">
        <f t="shared" si="1"/>
        <v>0</v>
      </c>
      <c r="AM16" s="27" t="str">
        <f t="shared" si="2"/>
        <v xml:space="preserve"> </v>
      </c>
    </row>
    <row r="17" spans="1:42" ht="35.1" customHeight="1" x14ac:dyDescent="0.25">
      <c r="A17" s="6">
        <f t="shared" si="3"/>
        <v>12</v>
      </c>
      <c r="B17" s="28"/>
      <c r="C17" s="32"/>
      <c r="D17" s="40"/>
      <c r="E17" s="33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5"/>
      <c r="U17" s="12"/>
      <c r="V17" s="6">
        <f t="shared" si="4"/>
        <v>12</v>
      </c>
      <c r="W17" s="33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25">
        <f t="shared" si="0"/>
        <v>0</v>
      </c>
      <c r="AL17" s="26">
        <f t="shared" si="1"/>
        <v>0</v>
      </c>
      <c r="AM17" s="27" t="str">
        <f t="shared" si="2"/>
        <v xml:space="preserve"> </v>
      </c>
      <c r="AP17" s="2"/>
    </row>
    <row r="18" spans="1:42" ht="35.1" customHeight="1" thickBot="1" x14ac:dyDescent="0.3">
      <c r="A18" s="64">
        <f t="shared" si="3"/>
        <v>13</v>
      </c>
      <c r="B18" s="65"/>
      <c r="C18" s="63"/>
      <c r="D18" s="40"/>
      <c r="E18" s="33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5"/>
      <c r="U18" s="12"/>
      <c r="V18" s="6">
        <f t="shared" si="4"/>
        <v>13</v>
      </c>
      <c r="W18" s="38"/>
      <c r="X18" s="39"/>
      <c r="Y18" s="39"/>
      <c r="Z18" s="39"/>
      <c r="AA18" s="39"/>
      <c r="AB18" s="39"/>
      <c r="AC18" s="39"/>
      <c r="AD18" s="39"/>
      <c r="AE18" s="39"/>
      <c r="AF18" s="39"/>
      <c r="AG18" s="39"/>
      <c r="AH18" s="39"/>
      <c r="AI18" s="39"/>
      <c r="AJ18" s="39"/>
      <c r="AK18" s="25">
        <f t="shared" si="0"/>
        <v>0</v>
      </c>
      <c r="AL18" s="26">
        <f t="shared" si="1"/>
        <v>0</v>
      </c>
      <c r="AM18" s="27" t="str">
        <f t="shared" si="2"/>
        <v xml:space="preserve"> </v>
      </c>
      <c r="AP18" s="2"/>
    </row>
    <row r="19" spans="1:42" ht="15.75" customHeight="1" thickBot="1" x14ac:dyDescent="0.3">
      <c r="A19" s="84" t="s">
        <v>41</v>
      </c>
      <c r="B19" s="85"/>
      <c r="C19" s="66">
        <f>SUM(C6:C18)</f>
        <v>5.35</v>
      </c>
      <c r="D19" s="56"/>
      <c r="E19" s="20">
        <f t="shared" ref="E19:AM19" si="5">SUM(E6:E18)</f>
        <v>384</v>
      </c>
      <c r="F19" s="21">
        <f t="shared" si="5"/>
        <v>384</v>
      </c>
      <c r="G19" s="21">
        <f>SUM(G6:G18)</f>
        <v>0</v>
      </c>
      <c r="H19" s="21">
        <f t="shared" si="5"/>
        <v>0</v>
      </c>
      <c r="I19" s="21">
        <f t="shared" si="5"/>
        <v>752</v>
      </c>
      <c r="J19" s="21">
        <f t="shared" si="5"/>
        <v>752</v>
      </c>
      <c r="K19" s="21">
        <f t="shared" si="5"/>
        <v>0</v>
      </c>
      <c r="L19" s="21">
        <f t="shared" si="5"/>
        <v>0</v>
      </c>
      <c r="M19" s="21">
        <f t="shared" si="5"/>
        <v>0</v>
      </c>
      <c r="N19" s="21">
        <f t="shared" si="5"/>
        <v>0</v>
      </c>
      <c r="O19" s="21">
        <f t="shared" si="5"/>
        <v>0</v>
      </c>
      <c r="P19" s="21">
        <f t="shared" si="5"/>
        <v>0</v>
      </c>
      <c r="Q19" s="21">
        <f t="shared" si="5"/>
        <v>0</v>
      </c>
      <c r="R19" s="21">
        <f t="shared" si="5"/>
        <v>0</v>
      </c>
      <c r="S19" s="21">
        <f t="shared" si="5"/>
        <v>0</v>
      </c>
      <c r="T19" s="22">
        <f t="shared" si="5"/>
        <v>0</v>
      </c>
      <c r="U19" s="23"/>
      <c r="V19" s="20"/>
      <c r="W19" s="20">
        <f t="shared" si="5"/>
        <v>24</v>
      </c>
      <c r="X19" s="21">
        <f t="shared" si="5"/>
        <v>24</v>
      </c>
      <c r="Y19" s="21">
        <f t="shared" si="5"/>
        <v>0</v>
      </c>
      <c r="Z19" s="21">
        <f t="shared" si="5"/>
        <v>0</v>
      </c>
      <c r="AA19" s="21">
        <f t="shared" si="5"/>
        <v>0</v>
      </c>
      <c r="AB19" s="21">
        <f t="shared" si="5"/>
        <v>0</v>
      </c>
      <c r="AC19" s="21">
        <f t="shared" si="5"/>
        <v>0</v>
      </c>
      <c r="AD19" s="21">
        <f t="shared" si="5"/>
        <v>0</v>
      </c>
      <c r="AE19" s="21">
        <f t="shared" si="5"/>
        <v>0</v>
      </c>
      <c r="AF19" s="21">
        <f t="shared" si="5"/>
        <v>0</v>
      </c>
      <c r="AG19" s="21">
        <f t="shared" si="5"/>
        <v>16</v>
      </c>
      <c r="AH19" s="21">
        <f t="shared" si="5"/>
        <v>16</v>
      </c>
      <c r="AI19" s="21">
        <f t="shared" si="5"/>
        <v>0</v>
      </c>
      <c r="AJ19" s="21">
        <f t="shared" si="5"/>
        <v>0</v>
      </c>
      <c r="AK19" s="21">
        <f t="shared" si="5"/>
        <v>1176</v>
      </c>
      <c r="AL19" s="22">
        <f t="shared" si="5"/>
        <v>1176</v>
      </c>
      <c r="AM19" s="24">
        <f t="shared" si="5"/>
        <v>0</v>
      </c>
    </row>
    <row r="20" spans="1:42" ht="35.1" customHeight="1" thickBot="1" x14ac:dyDescent="0.3">
      <c r="A20" s="5">
        <v>1</v>
      </c>
      <c r="B20" s="59" t="s">
        <v>57</v>
      </c>
      <c r="C20" s="61">
        <v>0.4</v>
      </c>
      <c r="D20" s="62" t="s">
        <v>66</v>
      </c>
      <c r="E20" s="33">
        <v>32</v>
      </c>
      <c r="F20" s="34">
        <v>32</v>
      </c>
      <c r="G20" s="34"/>
      <c r="H20" s="34"/>
      <c r="I20" s="34">
        <v>32</v>
      </c>
      <c r="J20" s="34">
        <v>32</v>
      </c>
      <c r="K20" s="34"/>
      <c r="L20" s="34"/>
      <c r="M20" s="34"/>
      <c r="N20" s="34"/>
      <c r="O20" s="34"/>
      <c r="P20" s="34"/>
      <c r="Q20" s="34"/>
      <c r="R20" s="34"/>
      <c r="S20" s="34"/>
      <c r="T20" s="35"/>
      <c r="U20" s="12"/>
      <c r="V20" s="6">
        <v>1</v>
      </c>
      <c r="W20" s="29"/>
      <c r="X20" s="30"/>
      <c r="Y20" s="30"/>
      <c r="Z20" s="30"/>
      <c r="AA20" s="30">
        <v>100</v>
      </c>
      <c r="AB20" s="30">
        <v>100</v>
      </c>
      <c r="AC20" s="30">
        <v>17.5</v>
      </c>
      <c r="AD20" s="30"/>
      <c r="AE20" s="30"/>
      <c r="AF20" s="30"/>
      <c r="AG20" s="30">
        <v>4</v>
      </c>
      <c r="AH20" s="30">
        <v>4</v>
      </c>
      <c r="AI20" s="30"/>
      <c r="AJ20" s="30"/>
      <c r="AK20" s="67">
        <f t="shared" ref="AK20:AL33" si="6">E20+G20+I20+K20+M20+O20+Q20+S20+W20+Y20+AA20+AC20+AE20+AG20+AI20</f>
        <v>185.5</v>
      </c>
      <c r="AL20" s="68">
        <f t="shared" si="6"/>
        <v>168</v>
      </c>
      <c r="AM20" s="27" t="str">
        <f t="shared" ref="AM20:AM33" si="7">IF(AL20&gt;AK20,AL20-AK20," ")</f>
        <v xml:space="preserve"> </v>
      </c>
    </row>
    <row r="21" spans="1:42" ht="34.5" customHeight="1" thickBot="1" x14ac:dyDescent="0.3">
      <c r="A21" s="6">
        <f>A20+1</f>
        <v>2</v>
      </c>
      <c r="B21" s="60" t="s">
        <v>58</v>
      </c>
      <c r="C21" s="61">
        <v>1</v>
      </c>
      <c r="D21" s="62" t="s">
        <v>66</v>
      </c>
      <c r="E21" s="33">
        <v>96</v>
      </c>
      <c r="F21" s="34">
        <v>96</v>
      </c>
      <c r="G21" s="34"/>
      <c r="H21" s="34"/>
      <c r="I21" s="34">
        <v>64</v>
      </c>
      <c r="J21" s="34">
        <v>64</v>
      </c>
      <c r="K21" s="34"/>
      <c r="L21" s="34"/>
      <c r="M21" s="34"/>
      <c r="N21" s="34"/>
      <c r="O21" s="34"/>
      <c r="P21" s="34"/>
      <c r="Q21" s="34"/>
      <c r="R21" s="34"/>
      <c r="S21" s="34"/>
      <c r="T21" s="35"/>
      <c r="U21" s="12"/>
      <c r="V21" s="6">
        <f t="shared" ref="V21:V33" si="8">V20+1</f>
        <v>2</v>
      </c>
      <c r="W21" s="33">
        <v>4</v>
      </c>
      <c r="X21" s="34">
        <v>4</v>
      </c>
      <c r="Y21" s="34"/>
      <c r="Z21" s="34"/>
      <c r="AA21" s="34">
        <v>100</v>
      </c>
      <c r="AB21" s="34">
        <v>100</v>
      </c>
      <c r="AC21" s="34">
        <v>17.5</v>
      </c>
      <c r="AD21" s="34">
        <v>17.5</v>
      </c>
      <c r="AE21" s="34"/>
      <c r="AF21" s="34"/>
      <c r="AG21" s="34">
        <v>4</v>
      </c>
      <c r="AH21" s="34">
        <v>4</v>
      </c>
      <c r="AI21" s="34"/>
      <c r="AJ21" s="34"/>
      <c r="AK21" s="67">
        <f t="shared" ref="AK21:AK33" si="9">E21+G21+I21+K21+M21+O21+Q21+S21+W21+Y21+AA21+AC21+AE21+AG21+AI21</f>
        <v>285.5</v>
      </c>
      <c r="AL21" s="68">
        <f t="shared" si="6"/>
        <v>285.5</v>
      </c>
      <c r="AM21" s="27" t="str">
        <f t="shared" si="7"/>
        <v xml:space="preserve"> </v>
      </c>
    </row>
    <row r="22" spans="1:42" ht="35.1" customHeight="1" thickBot="1" x14ac:dyDescent="0.3">
      <c r="A22" s="6">
        <f t="shared" ref="A22:A28" si="10">A21+1</f>
        <v>3</v>
      </c>
      <c r="B22" s="60" t="s">
        <v>59</v>
      </c>
      <c r="C22" s="61">
        <v>1</v>
      </c>
      <c r="D22" s="62" t="s">
        <v>66</v>
      </c>
      <c r="E22" s="33">
        <v>32</v>
      </c>
      <c r="F22" s="34">
        <v>32</v>
      </c>
      <c r="G22" s="34"/>
      <c r="H22" s="34"/>
      <c r="I22" s="34">
        <v>150</v>
      </c>
      <c r="J22" s="34">
        <v>150</v>
      </c>
      <c r="K22" s="34">
        <v>3</v>
      </c>
      <c r="L22" s="34">
        <v>3</v>
      </c>
      <c r="M22" s="34"/>
      <c r="N22" s="34"/>
      <c r="O22" s="34"/>
      <c r="P22" s="34"/>
      <c r="Q22" s="34"/>
      <c r="R22" s="34"/>
      <c r="S22" s="34"/>
      <c r="T22" s="35"/>
      <c r="U22" s="12"/>
      <c r="V22" s="6">
        <f t="shared" si="8"/>
        <v>3</v>
      </c>
      <c r="W22" s="33">
        <v>2</v>
      </c>
      <c r="X22" s="34">
        <v>2</v>
      </c>
      <c r="Y22" s="34"/>
      <c r="Z22" s="34"/>
      <c r="AA22" s="34">
        <v>20</v>
      </c>
      <c r="AB22" s="34">
        <v>20</v>
      </c>
      <c r="AC22" s="34"/>
      <c r="AD22" s="34"/>
      <c r="AE22" s="34"/>
      <c r="AF22" s="34"/>
      <c r="AG22" s="34"/>
      <c r="AH22" s="34"/>
      <c r="AI22" s="34"/>
      <c r="AJ22" s="34"/>
      <c r="AK22" s="67">
        <f t="shared" si="9"/>
        <v>207</v>
      </c>
      <c r="AL22" s="68">
        <f t="shared" si="6"/>
        <v>207</v>
      </c>
      <c r="AM22" s="27" t="str">
        <f t="shared" si="7"/>
        <v xml:space="preserve"> </v>
      </c>
    </row>
    <row r="23" spans="1:42" ht="35.1" customHeight="1" thickBot="1" x14ac:dyDescent="0.3">
      <c r="A23" s="6">
        <f t="shared" si="10"/>
        <v>4</v>
      </c>
      <c r="B23" s="60" t="s">
        <v>60</v>
      </c>
      <c r="C23" s="61">
        <v>1</v>
      </c>
      <c r="D23" s="62" t="s">
        <v>66</v>
      </c>
      <c r="E23" s="33">
        <v>32</v>
      </c>
      <c r="F23" s="34">
        <v>32</v>
      </c>
      <c r="G23" s="34"/>
      <c r="H23" s="34"/>
      <c r="I23" s="34">
        <v>32</v>
      </c>
      <c r="J23" s="34">
        <v>32</v>
      </c>
      <c r="K23" s="34"/>
      <c r="L23" s="34"/>
      <c r="M23" s="36"/>
      <c r="N23" s="36"/>
      <c r="O23" s="34"/>
      <c r="P23" s="34"/>
      <c r="Q23" s="34"/>
      <c r="R23" s="34"/>
      <c r="S23" s="34"/>
      <c r="T23" s="35"/>
      <c r="U23" s="12"/>
      <c r="V23" s="6">
        <f t="shared" si="8"/>
        <v>4</v>
      </c>
      <c r="W23" s="33">
        <v>2</v>
      </c>
      <c r="X23" s="34">
        <v>2</v>
      </c>
      <c r="Y23" s="34"/>
      <c r="Z23" s="34"/>
      <c r="AA23" s="34">
        <v>100</v>
      </c>
      <c r="AB23" s="34">
        <v>100</v>
      </c>
      <c r="AC23" s="34"/>
      <c r="AD23" s="34"/>
      <c r="AE23" s="34"/>
      <c r="AF23" s="34"/>
      <c r="AG23" s="34"/>
      <c r="AH23" s="34"/>
      <c r="AI23" s="34"/>
      <c r="AJ23" s="34"/>
      <c r="AK23" s="67">
        <f t="shared" si="9"/>
        <v>166</v>
      </c>
      <c r="AL23" s="68">
        <f t="shared" si="6"/>
        <v>166</v>
      </c>
      <c r="AM23" s="27" t="str">
        <f t="shared" si="7"/>
        <v xml:space="preserve"> </v>
      </c>
    </row>
    <row r="24" spans="1:42" ht="35.1" customHeight="1" thickBot="1" x14ac:dyDescent="0.3">
      <c r="A24" s="6">
        <f t="shared" si="10"/>
        <v>5</v>
      </c>
      <c r="B24" s="60" t="s">
        <v>61</v>
      </c>
      <c r="C24" s="61">
        <v>1</v>
      </c>
      <c r="D24" s="62" t="s">
        <v>66</v>
      </c>
      <c r="E24" s="33"/>
      <c r="F24" s="34"/>
      <c r="G24" s="34"/>
      <c r="H24" s="34"/>
      <c r="I24" s="34"/>
      <c r="J24" s="34"/>
      <c r="K24" s="34"/>
      <c r="L24" s="34"/>
      <c r="M24" s="36"/>
      <c r="N24" s="36"/>
      <c r="O24" s="34"/>
      <c r="P24" s="34"/>
      <c r="Q24" s="34"/>
      <c r="R24" s="34"/>
      <c r="S24" s="34"/>
      <c r="T24" s="35"/>
      <c r="U24" s="12"/>
      <c r="V24" s="6">
        <f t="shared" si="8"/>
        <v>5</v>
      </c>
      <c r="W24" s="33"/>
      <c r="X24" s="34"/>
      <c r="Y24" s="34"/>
      <c r="Z24" s="34"/>
      <c r="AA24" s="34">
        <v>100</v>
      </c>
      <c r="AB24" s="34">
        <v>100</v>
      </c>
      <c r="AC24" s="34"/>
      <c r="AD24" s="34"/>
      <c r="AE24" s="34"/>
      <c r="AF24" s="34"/>
      <c r="AG24" s="34"/>
      <c r="AH24" s="34"/>
      <c r="AI24" s="34"/>
      <c r="AJ24" s="34"/>
      <c r="AK24" s="67">
        <f t="shared" si="9"/>
        <v>100</v>
      </c>
      <c r="AL24" s="68">
        <f t="shared" si="6"/>
        <v>100</v>
      </c>
      <c r="AM24" s="27" t="str">
        <f t="shared" si="7"/>
        <v xml:space="preserve"> </v>
      </c>
    </row>
    <row r="25" spans="1:42" ht="35.1" customHeight="1" thickBot="1" x14ac:dyDescent="0.3">
      <c r="A25" s="6">
        <f t="shared" si="10"/>
        <v>6</v>
      </c>
      <c r="B25" s="60" t="s">
        <v>62</v>
      </c>
      <c r="C25" s="61">
        <v>0.75</v>
      </c>
      <c r="D25" s="62" t="s">
        <v>66</v>
      </c>
      <c r="E25" s="33">
        <v>16</v>
      </c>
      <c r="F25" s="34">
        <v>16</v>
      </c>
      <c r="G25" s="34"/>
      <c r="H25" s="34"/>
      <c r="I25" s="34">
        <v>192</v>
      </c>
      <c r="J25" s="34">
        <v>192</v>
      </c>
      <c r="K25" s="34"/>
      <c r="L25" s="34"/>
      <c r="M25" s="36"/>
      <c r="N25" s="36"/>
      <c r="O25" s="34"/>
      <c r="P25" s="34"/>
      <c r="Q25" s="34"/>
      <c r="R25" s="34"/>
      <c r="S25" s="34"/>
      <c r="T25" s="35"/>
      <c r="U25" s="12"/>
      <c r="V25" s="6">
        <f t="shared" si="8"/>
        <v>6</v>
      </c>
      <c r="W25" s="33">
        <v>4</v>
      </c>
      <c r="X25" s="34">
        <v>4</v>
      </c>
      <c r="Y25" s="34"/>
      <c r="Z25" s="34"/>
      <c r="AA25" s="34">
        <v>100</v>
      </c>
      <c r="AB25" s="34">
        <v>100</v>
      </c>
      <c r="AC25" s="34"/>
      <c r="AD25" s="34"/>
      <c r="AE25" s="34"/>
      <c r="AF25" s="34"/>
      <c r="AG25" s="34"/>
      <c r="AH25" s="34"/>
      <c r="AI25" s="34"/>
      <c r="AJ25" s="34"/>
      <c r="AK25" s="67">
        <f t="shared" si="9"/>
        <v>312</v>
      </c>
      <c r="AL25" s="68">
        <f t="shared" si="6"/>
        <v>312</v>
      </c>
      <c r="AM25" s="27" t="str">
        <f t="shared" si="7"/>
        <v xml:space="preserve"> </v>
      </c>
    </row>
    <row r="26" spans="1:42" ht="35.1" customHeight="1" thickBot="1" x14ac:dyDescent="0.3">
      <c r="A26" s="6">
        <f t="shared" si="10"/>
        <v>7</v>
      </c>
      <c r="B26" s="59" t="s">
        <v>63</v>
      </c>
      <c r="C26" s="61">
        <v>0.1</v>
      </c>
      <c r="D26" s="62" t="s">
        <v>67</v>
      </c>
      <c r="E26" s="33">
        <v>80</v>
      </c>
      <c r="F26" s="34">
        <v>80</v>
      </c>
      <c r="G26" s="34"/>
      <c r="H26" s="34"/>
      <c r="I26" s="34">
        <v>80</v>
      </c>
      <c r="J26" s="34">
        <v>80</v>
      </c>
      <c r="K26" s="34"/>
      <c r="L26" s="34"/>
      <c r="M26" s="36"/>
      <c r="N26" s="36"/>
      <c r="O26" s="34"/>
      <c r="P26" s="34"/>
      <c r="Q26" s="34"/>
      <c r="R26" s="34"/>
      <c r="S26" s="34"/>
      <c r="T26" s="35"/>
      <c r="U26" s="12"/>
      <c r="V26" s="6">
        <f t="shared" si="8"/>
        <v>7</v>
      </c>
      <c r="W26" s="33"/>
      <c r="X26" s="34"/>
      <c r="Y26" s="34"/>
      <c r="Z26" s="34"/>
      <c r="AA26" s="34">
        <v>80</v>
      </c>
      <c r="AB26" s="34">
        <v>80</v>
      </c>
      <c r="AC26" s="34"/>
      <c r="AD26" s="34"/>
      <c r="AE26" s="34"/>
      <c r="AF26" s="34"/>
      <c r="AG26" s="34"/>
      <c r="AH26" s="34"/>
      <c r="AI26" s="34"/>
      <c r="AJ26" s="34"/>
      <c r="AK26" s="67">
        <f t="shared" si="9"/>
        <v>240</v>
      </c>
      <c r="AL26" s="68">
        <f t="shared" si="6"/>
        <v>240</v>
      </c>
      <c r="AM26" s="27" t="str">
        <f t="shared" si="7"/>
        <v xml:space="preserve"> </v>
      </c>
    </row>
    <row r="27" spans="1:42" ht="35.1" customHeight="1" thickBot="1" x14ac:dyDescent="0.3">
      <c r="A27" s="6">
        <f t="shared" si="10"/>
        <v>8</v>
      </c>
      <c r="B27" s="60" t="s">
        <v>64</v>
      </c>
      <c r="C27" s="61">
        <v>0.1</v>
      </c>
      <c r="D27" s="62" t="s">
        <v>67</v>
      </c>
      <c r="E27" s="33"/>
      <c r="F27" s="34"/>
      <c r="G27" s="34"/>
      <c r="H27" s="34"/>
      <c r="I27" s="34">
        <v>72</v>
      </c>
      <c r="J27" s="34">
        <v>72</v>
      </c>
      <c r="K27" s="34"/>
      <c r="L27" s="34"/>
      <c r="M27" s="36"/>
      <c r="N27" s="36"/>
      <c r="O27" s="34"/>
      <c r="P27" s="34"/>
      <c r="Q27" s="34"/>
      <c r="R27" s="34"/>
      <c r="S27" s="34"/>
      <c r="T27" s="35"/>
      <c r="U27" s="12"/>
      <c r="V27" s="6">
        <f t="shared" si="8"/>
        <v>8</v>
      </c>
      <c r="W27" s="33">
        <v>6</v>
      </c>
      <c r="X27" s="34">
        <v>6</v>
      </c>
      <c r="Y27" s="34"/>
      <c r="Z27" s="34"/>
      <c r="AA27" s="34"/>
      <c r="AB27" s="34"/>
      <c r="AC27" s="34">
        <v>17.5</v>
      </c>
      <c r="AD27" s="34">
        <v>17.5</v>
      </c>
      <c r="AE27" s="34"/>
      <c r="AF27" s="34"/>
      <c r="AG27" s="34"/>
      <c r="AH27" s="34"/>
      <c r="AI27" s="34"/>
      <c r="AJ27" s="34"/>
      <c r="AK27" s="67">
        <f t="shared" si="9"/>
        <v>95.5</v>
      </c>
      <c r="AL27" s="68">
        <f t="shared" si="6"/>
        <v>95.5</v>
      </c>
      <c r="AM27" s="27" t="str">
        <f t="shared" si="7"/>
        <v xml:space="preserve"> </v>
      </c>
    </row>
    <row r="28" spans="1:42" ht="35.1" customHeight="1" thickBot="1" x14ac:dyDescent="0.3">
      <c r="A28" s="6">
        <f t="shared" si="10"/>
        <v>9</v>
      </c>
      <c r="B28" s="60"/>
      <c r="C28" s="61"/>
      <c r="D28" s="62"/>
      <c r="E28" s="33"/>
      <c r="F28" s="34"/>
      <c r="G28" s="34"/>
      <c r="H28" s="34"/>
      <c r="I28" s="34"/>
      <c r="J28" s="34"/>
      <c r="K28" s="34"/>
      <c r="L28" s="34"/>
      <c r="M28" s="36"/>
      <c r="N28" s="36"/>
      <c r="O28" s="34"/>
      <c r="P28" s="34"/>
      <c r="Q28" s="34"/>
      <c r="R28" s="34"/>
      <c r="S28" s="34"/>
      <c r="T28" s="35"/>
      <c r="U28" s="12"/>
      <c r="V28" s="6">
        <f t="shared" si="8"/>
        <v>9</v>
      </c>
      <c r="W28" s="33"/>
      <c r="X28" s="34"/>
      <c r="Y28" s="34"/>
      <c r="Z28" s="34"/>
      <c r="AA28" s="34"/>
      <c r="AB28" s="34"/>
      <c r="AC28" s="34"/>
      <c r="AD28" s="34"/>
      <c r="AE28" s="34"/>
      <c r="AF28" s="34"/>
      <c r="AG28" s="34"/>
      <c r="AH28" s="34"/>
      <c r="AI28" s="34"/>
      <c r="AJ28" s="34"/>
      <c r="AK28" s="67">
        <f t="shared" si="9"/>
        <v>0</v>
      </c>
      <c r="AL28" s="68">
        <f t="shared" si="6"/>
        <v>0</v>
      </c>
      <c r="AM28" s="27" t="str">
        <f t="shared" si="7"/>
        <v xml:space="preserve"> </v>
      </c>
    </row>
    <row r="29" spans="1:42" ht="35.1" customHeight="1" x14ac:dyDescent="0.25">
      <c r="A29" s="6">
        <f>A28+1</f>
        <v>10</v>
      </c>
      <c r="B29" s="28"/>
      <c r="C29" s="32"/>
      <c r="D29" s="40"/>
      <c r="E29" s="33"/>
      <c r="F29" s="34"/>
      <c r="G29" s="34"/>
      <c r="H29" s="34"/>
      <c r="I29" s="34"/>
      <c r="J29" s="34"/>
      <c r="K29" s="34"/>
      <c r="L29" s="34"/>
      <c r="M29" s="36"/>
      <c r="N29" s="36"/>
      <c r="O29" s="34"/>
      <c r="P29" s="34"/>
      <c r="Q29" s="34"/>
      <c r="R29" s="34"/>
      <c r="S29" s="34"/>
      <c r="T29" s="35"/>
      <c r="U29" s="12"/>
      <c r="V29" s="6">
        <f t="shared" si="8"/>
        <v>10</v>
      </c>
      <c r="W29" s="33"/>
      <c r="X29" s="34"/>
      <c r="Y29" s="34"/>
      <c r="Z29" s="34"/>
      <c r="AA29" s="34"/>
      <c r="AB29" s="34"/>
      <c r="AC29" s="34"/>
      <c r="AD29" s="34"/>
      <c r="AE29" s="34"/>
      <c r="AF29" s="34"/>
      <c r="AG29" s="34"/>
      <c r="AH29" s="34"/>
      <c r="AI29" s="34"/>
      <c r="AJ29" s="34"/>
      <c r="AK29" s="67">
        <f t="shared" si="9"/>
        <v>0</v>
      </c>
      <c r="AL29" s="68">
        <f t="shared" si="6"/>
        <v>0</v>
      </c>
      <c r="AM29" s="27" t="str">
        <f t="shared" si="7"/>
        <v xml:space="preserve"> </v>
      </c>
    </row>
    <row r="30" spans="1:42" ht="35.1" customHeight="1" x14ac:dyDescent="0.25">
      <c r="A30" s="6">
        <f>A29+1</f>
        <v>11</v>
      </c>
      <c r="B30" s="28"/>
      <c r="C30" s="32"/>
      <c r="D30" s="40"/>
      <c r="E30" s="33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5"/>
      <c r="U30" s="12"/>
      <c r="V30" s="6">
        <f t="shared" si="8"/>
        <v>11</v>
      </c>
      <c r="W30" s="33"/>
      <c r="X30" s="34"/>
      <c r="Y30" s="34"/>
      <c r="Z30" s="34"/>
      <c r="AA30" s="34"/>
      <c r="AB30" s="34"/>
      <c r="AC30" s="34"/>
      <c r="AD30" s="34"/>
      <c r="AE30" s="34"/>
      <c r="AF30" s="34"/>
      <c r="AG30" s="34"/>
      <c r="AH30" s="34"/>
      <c r="AI30" s="34"/>
      <c r="AJ30" s="34"/>
      <c r="AK30" s="67">
        <f t="shared" si="9"/>
        <v>0</v>
      </c>
      <c r="AL30" s="68">
        <f t="shared" si="6"/>
        <v>0</v>
      </c>
      <c r="AM30" s="27" t="str">
        <f t="shared" si="7"/>
        <v xml:space="preserve"> </v>
      </c>
    </row>
    <row r="31" spans="1:42" ht="35.1" customHeight="1" x14ac:dyDescent="0.25">
      <c r="A31" s="6">
        <f>A30+1</f>
        <v>12</v>
      </c>
      <c r="B31" s="28"/>
      <c r="C31" s="32"/>
      <c r="D31" s="40"/>
      <c r="E31" s="33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5"/>
      <c r="U31" s="12"/>
      <c r="V31" s="6">
        <f t="shared" si="8"/>
        <v>12</v>
      </c>
      <c r="W31" s="33"/>
      <c r="X31" s="34"/>
      <c r="Y31" s="34"/>
      <c r="Z31" s="34"/>
      <c r="AA31" s="34"/>
      <c r="AB31" s="34"/>
      <c r="AC31" s="34"/>
      <c r="AD31" s="34"/>
      <c r="AE31" s="34"/>
      <c r="AF31" s="34"/>
      <c r="AG31" s="34"/>
      <c r="AH31" s="34"/>
      <c r="AI31" s="34"/>
      <c r="AJ31" s="34"/>
      <c r="AK31" s="67">
        <f t="shared" si="9"/>
        <v>0</v>
      </c>
      <c r="AL31" s="68">
        <f t="shared" si="6"/>
        <v>0</v>
      </c>
      <c r="AM31" s="27" t="str">
        <f t="shared" si="7"/>
        <v xml:space="preserve"> </v>
      </c>
    </row>
    <row r="32" spans="1:42" ht="35.1" customHeight="1" x14ac:dyDescent="0.25">
      <c r="A32" s="6">
        <f>A31+1</f>
        <v>13</v>
      </c>
      <c r="B32" s="28"/>
      <c r="C32" s="32"/>
      <c r="D32" s="40"/>
      <c r="E32" s="33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5"/>
      <c r="U32" s="12"/>
      <c r="V32" s="6">
        <f t="shared" si="8"/>
        <v>13</v>
      </c>
      <c r="W32" s="33"/>
      <c r="X32" s="34"/>
      <c r="Y32" s="34"/>
      <c r="Z32" s="34"/>
      <c r="AA32" s="34"/>
      <c r="AB32" s="34"/>
      <c r="AC32" s="34"/>
      <c r="AD32" s="34"/>
      <c r="AE32" s="34"/>
      <c r="AF32" s="34"/>
      <c r="AG32" s="34"/>
      <c r="AH32" s="34"/>
      <c r="AI32" s="34"/>
      <c r="AJ32" s="34"/>
      <c r="AK32" s="67">
        <f>E32+G32+I32+K32+M32+O32+Q32+S32+W32+Y32+AA32+AC32+AE32+AG32+AI32</f>
        <v>0</v>
      </c>
      <c r="AL32" s="68">
        <f t="shared" si="6"/>
        <v>0</v>
      </c>
      <c r="AM32" s="27" t="str">
        <f t="shared" si="7"/>
        <v xml:space="preserve"> </v>
      </c>
    </row>
    <row r="33" spans="1:44" ht="35.1" customHeight="1" thickBot="1" x14ac:dyDescent="0.3">
      <c r="A33" s="64">
        <f>A32+1</f>
        <v>14</v>
      </c>
      <c r="B33" s="65"/>
      <c r="C33" s="32"/>
      <c r="D33" s="40"/>
      <c r="E33" s="33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53"/>
      <c r="U33" s="12"/>
      <c r="V33" s="6">
        <f t="shared" si="8"/>
        <v>14</v>
      </c>
      <c r="W33" s="38"/>
      <c r="X33" s="39"/>
      <c r="Y33" s="39"/>
      <c r="Z33" s="39"/>
      <c r="AA33" s="39"/>
      <c r="AB33" s="39"/>
      <c r="AC33" s="39"/>
      <c r="AD33" s="39"/>
      <c r="AE33" s="39"/>
      <c r="AF33" s="39"/>
      <c r="AG33" s="39"/>
      <c r="AH33" s="39"/>
      <c r="AI33" s="39"/>
      <c r="AJ33" s="39"/>
      <c r="AK33" s="69">
        <f t="shared" si="9"/>
        <v>0</v>
      </c>
      <c r="AL33" s="68">
        <f t="shared" si="6"/>
        <v>0</v>
      </c>
      <c r="AM33" s="27" t="str">
        <f t="shared" si="7"/>
        <v xml:space="preserve"> </v>
      </c>
    </row>
    <row r="34" spans="1:44" ht="15.75" customHeight="1" thickBot="1" x14ac:dyDescent="0.3">
      <c r="A34" s="84" t="s">
        <v>42</v>
      </c>
      <c r="B34" s="85"/>
      <c r="C34" s="66">
        <f>SUM(C20:C33)</f>
        <v>5.35</v>
      </c>
      <c r="D34" s="58"/>
      <c r="E34" s="50">
        <f t="shared" ref="E34:T34" si="11">SUM(E20:E33)</f>
        <v>288</v>
      </c>
      <c r="F34" s="50">
        <f t="shared" si="11"/>
        <v>288</v>
      </c>
      <c r="G34" s="50">
        <f t="shared" si="11"/>
        <v>0</v>
      </c>
      <c r="H34" s="50">
        <f t="shared" si="11"/>
        <v>0</v>
      </c>
      <c r="I34" s="50">
        <f t="shared" si="11"/>
        <v>622</v>
      </c>
      <c r="J34" s="50">
        <f t="shared" si="11"/>
        <v>622</v>
      </c>
      <c r="K34" s="50">
        <f t="shared" si="11"/>
        <v>3</v>
      </c>
      <c r="L34" s="50">
        <f t="shared" si="11"/>
        <v>3</v>
      </c>
      <c r="M34" s="50">
        <f t="shared" si="11"/>
        <v>0</v>
      </c>
      <c r="N34" s="50">
        <f t="shared" si="11"/>
        <v>0</v>
      </c>
      <c r="O34" s="50">
        <f t="shared" si="11"/>
        <v>0</v>
      </c>
      <c r="P34" s="50">
        <f t="shared" si="11"/>
        <v>0</v>
      </c>
      <c r="Q34" s="50">
        <f t="shared" si="11"/>
        <v>0</v>
      </c>
      <c r="R34" s="50">
        <f t="shared" si="11"/>
        <v>0</v>
      </c>
      <c r="S34" s="50">
        <f t="shared" si="11"/>
        <v>0</v>
      </c>
      <c r="T34" s="52">
        <f t="shared" si="11"/>
        <v>0</v>
      </c>
      <c r="U34" s="23"/>
      <c r="V34" s="50"/>
      <c r="W34" s="20">
        <f t="shared" ref="W34:AM34" si="12">SUM(W20:W33)</f>
        <v>18</v>
      </c>
      <c r="X34" s="20">
        <f t="shared" si="12"/>
        <v>18</v>
      </c>
      <c r="Y34" s="20">
        <f t="shared" si="12"/>
        <v>0</v>
      </c>
      <c r="Z34" s="20">
        <f t="shared" si="12"/>
        <v>0</v>
      </c>
      <c r="AA34" s="20">
        <f t="shared" si="12"/>
        <v>600</v>
      </c>
      <c r="AB34" s="20">
        <f t="shared" si="12"/>
        <v>600</v>
      </c>
      <c r="AC34" s="20">
        <f t="shared" si="12"/>
        <v>52.5</v>
      </c>
      <c r="AD34" s="20">
        <f t="shared" si="12"/>
        <v>35</v>
      </c>
      <c r="AE34" s="20">
        <f t="shared" si="12"/>
        <v>0</v>
      </c>
      <c r="AF34" s="20">
        <f t="shared" si="12"/>
        <v>0</v>
      </c>
      <c r="AG34" s="20">
        <f t="shared" si="12"/>
        <v>8</v>
      </c>
      <c r="AH34" s="20">
        <f t="shared" si="12"/>
        <v>8</v>
      </c>
      <c r="AI34" s="20">
        <f t="shared" si="12"/>
        <v>0</v>
      </c>
      <c r="AJ34" s="20">
        <f t="shared" si="12"/>
        <v>0</v>
      </c>
      <c r="AK34" s="70">
        <f t="shared" si="12"/>
        <v>1591.5</v>
      </c>
      <c r="AL34" s="71">
        <f t="shared" si="12"/>
        <v>1574</v>
      </c>
      <c r="AM34" s="24">
        <f t="shared" si="12"/>
        <v>0</v>
      </c>
      <c r="AR34" s="4"/>
    </row>
    <row r="35" spans="1:44" ht="15.75" customHeight="1" thickBot="1" x14ac:dyDescent="0.3">
      <c r="A35" s="84" t="s">
        <v>43</v>
      </c>
      <c r="B35" s="85"/>
      <c r="C35" s="57"/>
      <c r="D35" s="56"/>
      <c r="E35" s="20">
        <f t="shared" ref="E35:T35" si="13">E34+E19</f>
        <v>672</v>
      </c>
      <c r="F35" s="21">
        <f t="shared" si="13"/>
        <v>672</v>
      </c>
      <c r="G35" s="21">
        <f t="shared" si="13"/>
        <v>0</v>
      </c>
      <c r="H35" s="21">
        <f t="shared" si="13"/>
        <v>0</v>
      </c>
      <c r="I35" s="21">
        <f t="shared" si="13"/>
        <v>1374</v>
      </c>
      <c r="J35" s="21">
        <f t="shared" si="13"/>
        <v>1374</v>
      </c>
      <c r="K35" s="21">
        <f t="shared" si="13"/>
        <v>3</v>
      </c>
      <c r="L35" s="21">
        <f t="shared" si="13"/>
        <v>3</v>
      </c>
      <c r="M35" s="21">
        <f t="shared" si="13"/>
        <v>0</v>
      </c>
      <c r="N35" s="21">
        <f t="shared" si="13"/>
        <v>0</v>
      </c>
      <c r="O35" s="21">
        <f t="shared" si="13"/>
        <v>0</v>
      </c>
      <c r="P35" s="21">
        <f t="shared" si="13"/>
        <v>0</v>
      </c>
      <c r="Q35" s="21">
        <f t="shared" si="13"/>
        <v>0</v>
      </c>
      <c r="R35" s="21">
        <f t="shared" si="13"/>
        <v>0</v>
      </c>
      <c r="S35" s="21">
        <f t="shared" si="13"/>
        <v>0</v>
      </c>
      <c r="T35" s="52">
        <f t="shared" si="13"/>
        <v>0</v>
      </c>
      <c r="U35" s="21"/>
      <c r="V35" s="51"/>
      <c r="W35" s="20">
        <f t="shared" ref="W35:AM35" si="14">W34+W19</f>
        <v>42</v>
      </c>
      <c r="X35" s="21">
        <f t="shared" si="14"/>
        <v>42</v>
      </c>
      <c r="Y35" s="21">
        <f t="shared" si="14"/>
        <v>0</v>
      </c>
      <c r="Z35" s="21">
        <f t="shared" si="14"/>
        <v>0</v>
      </c>
      <c r="AA35" s="21">
        <f t="shared" si="14"/>
        <v>600</v>
      </c>
      <c r="AB35" s="21">
        <f t="shared" si="14"/>
        <v>600</v>
      </c>
      <c r="AC35" s="21">
        <f t="shared" si="14"/>
        <v>52.5</v>
      </c>
      <c r="AD35" s="21">
        <f t="shared" si="14"/>
        <v>35</v>
      </c>
      <c r="AE35" s="21">
        <f t="shared" si="14"/>
        <v>0</v>
      </c>
      <c r="AF35" s="21">
        <f t="shared" si="14"/>
        <v>0</v>
      </c>
      <c r="AG35" s="21">
        <f t="shared" si="14"/>
        <v>24</v>
      </c>
      <c r="AH35" s="21">
        <f t="shared" si="14"/>
        <v>24</v>
      </c>
      <c r="AI35" s="21">
        <f t="shared" si="14"/>
        <v>0</v>
      </c>
      <c r="AJ35" s="21">
        <f t="shared" si="14"/>
        <v>0</v>
      </c>
      <c r="AK35" s="70">
        <f t="shared" si="14"/>
        <v>2767.5</v>
      </c>
      <c r="AL35" s="71">
        <f t="shared" si="14"/>
        <v>2750</v>
      </c>
      <c r="AM35" s="24">
        <f t="shared" si="14"/>
        <v>0</v>
      </c>
      <c r="AR35" s="4"/>
    </row>
    <row r="36" spans="1:44" x14ac:dyDescent="0.25">
      <c r="P36" s="3"/>
      <c r="Q36" s="3"/>
      <c r="R36" s="3"/>
      <c r="S36" s="3"/>
      <c r="T36" s="3"/>
      <c r="W36" s="3"/>
      <c r="X36" s="3"/>
      <c r="Y36" s="3"/>
      <c r="Z36" s="3"/>
      <c r="AA36" s="3"/>
      <c r="AB36" s="3"/>
      <c r="AC36" s="3"/>
      <c r="AD36" s="3"/>
    </row>
  </sheetData>
  <sheetProtection formatCells="0" formatColumns="0" formatRows="0"/>
  <mergeCells count="29">
    <mergeCell ref="AE4:AF4"/>
    <mergeCell ref="AI4:AJ4"/>
    <mergeCell ref="A1:T1"/>
    <mergeCell ref="V1:AU1"/>
    <mergeCell ref="AA4:AB4"/>
    <mergeCell ref="AC4:AD4"/>
    <mergeCell ref="V3:V5"/>
    <mergeCell ref="G4:H4"/>
    <mergeCell ref="A3:A5"/>
    <mergeCell ref="W4:X4"/>
    <mergeCell ref="AM3:AM5"/>
    <mergeCell ref="AK4:AL4"/>
    <mergeCell ref="Y4:Z4"/>
    <mergeCell ref="AG4:AH4"/>
    <mergeCell ref="D3:D5"/>
    <mergeCell ref="A19:B19"/>
    <mergeCell ref="S4:T4"/>
    <mergeCell ref="E3:T3"/>
    <mergeCell ref="W3:AL3"/>
    <mergeCell ref="O4:P4"/>
    <mergeCell ref="A34:B34"/>
    <mergeCell ref="A35:B35"/>
    <mergeCell ref="I4:J4"/>
    <mergeCell ref="Q4:R4"/>
    <mergeCell ref="B3:B5"/>
    <mergeCell ref="C3:C5"/>
    <mergeCell ref="E4:F4"/>
    <mergeCell ref="M4:N4"/>
    <mergeCell ref="K4:L4"/>
  </mergeCells>
  <phoneticPr fontId="10" type="noConversion"/>
  <dataValidations count="1">
    <dataValidation type="list" allowBlank="1" showInputMessage="1" showErrorMessage="1" sqref="B15:B18 B29:B33">
      <formula1>Дисциплины</formula1>
    </dataValidation>
  </dataValidations>
  <pageMargins left="0.70866141732283472" right="0.31496062992125984" top="0.55118110236220474" bottom="0.55118110236220474" header="0.31496062992125984" footer="0.31496062992125984"/>
  <pageSetup paperSize="9" scale="65" fitToWidth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3"/>
  <sheetViews>
    <sheetView zoomScaleNormal="100" workbookViewId="0">
      <selection activeCell="D3" sqref="D3"/>
    </sheetView>
  </sheetViews>
  <sheetFormatPr defaultRowHeight="15" x14ac:dyDescent="0.25"/>
  <cols>
    <col min="1" max="1" width="9.140625" style="7"/>
    <col min="2" max="2" width="4.28515625" style="7" customWidth="1"/>
    <col min="3" max="3" width="19" style="7" customWidth="1"/>
    <col min="4" max="4" width="12.28515625" style="7" customWidth="1"/>
    <col min="5" max="5" width="11.85546875" style="7" customWidth="1"/>
    <col min="6" max="6" width="12.28515625" style="7" customWidth="1"/>
    <col min="7" max="7" width="12.7109375" style="7" customWidth="1"/>
    <col min="8" max="8" width="17.140625" style="11" customWidth="1"/>
    <col min="9" max="16384" width="9.140625" style="7"/>
  </cols>
  <sheetData>
    <row r="1" spans="1:9" ht="21" thickBot="1" x14ac:dyDescent="0.3">
      <c r="A1" s="115" t="s">
        <v>16</v>
      </c>
      <c r="B1" s="116"/>
      <c r="C1" s="116"/>
      <c r="D1" s="117"/>
      <c r="E1" s="117"/>
      <c r="F1" s="117"/>
      <c r="G1" s="117"/>
      <c r="H1" s="48"/>
      <c r="I1" s="49"/>
    </row>
    <row r="2" spans="1:9" ht="30" x14ac:dyDescent="0.25">
      <c r="A2" s="120"/>
      <c r="B2" s="121"/>
      <c r="C2" s="121"/>
      <c r="D2" s="9"/>
      <c r="E2" s="9"/>
      <c r="F2" s="9"/>
      <c r="G2" s="9"/>
      <c r="H2" s="10" t="s">
        <v>17</v>
      </c>
      <c r="I2" s="9"/>
    </row>
    <row r="3" spans="1:9" ht="35.25" customHeight="1" thickBot="1" x14ac:dyDescent="0.3">
      <c r="A3" s="118" t="s">
        <v>28</v>
      </c>
      <c r="B3" s="119"/>
      <c r="C3" s="119"/>
      <c r="D3" s="9">
        <f>'Навчальна робота'!AL35</f>
        <v>2750</v>
      </c>
      <c r="E3" s="9"/>
      <c r="F3" s="9"/>
      <c r="G3" s="9"/>
      <c r="H3" s="10">
        <f>SUM(D3:G3)</f>
        <v>2750</v>
      </c>
      <c r="I3" s="9"/>
    </row>
    <row r="5" spans="1:9" ht="15" customHeight="1" x14ac:dyDescent="0.25">
      <c r="A5" s="41"/>
      <c r="B5" s="41"/>
      <c r="C5" s="41"/>
      <c r="D5" s="41"/>
      <c r="E5" s="122" t="s">
        <v>19</v>
      </c>
      <c r="F5" s="122"/>
      <c r="G5" s="122"/>
      <c r="H5" s="122"/>
    </row>
    <row r="6" spans="1:9" x14ac:dyDescent="0.25">
      <c r="A6" s="113" t="s">
        <v>18</v>
      </c>
      <c r="B6" s="113"/>
      <c r="C6" s="113"/>
      <c r="D6" s="41"/>
      <c r="E6" s="42"/>
      <c r="F6" s="42"/>
      <c r="G6" s="42"/>
      <c r="H6" s="42"/>
    </row>
    <row r="7" spans="1:9" x14ac:dyDescent="0.25">
      <c r="A7" s="41"/>
      <c r="B7" s="41"/>
      <c r="C7" s="41"/>
      <c r="D7" s="41"/>
      <c r="E7" s="43" t="s">
        <v>20</v>
      </c>
      <c r="F7" s="44" t="s">
        <v>21</v>
      </c>
      <c r="G7" s="44"/>
      <c r="H7" s="45" t="s">
        <v>23</v>
      </c>
    </row>
    <row r="8" spans="1:9" ht="17.25" customHeight="1" x14ac:dyDescent="0.25">
      <c r="A8" s="114"/>
      <c r="B8" s="114"/>
      <c r="C8" s="114"/>
      <c r="D8" s="41"/>
      <c r="E8" s="41"/>
      <c r="F8" s="41"/>
      <c r="G8" s="41"/>
      <c r="H8" s="46"/>
    </row>
    <row r="9" spans="1:9" x14ac:dyDescent="0.25">
      <c r="E9" s="113" t="s">
        <v>22</v>
      </c>
      <c r="F9" s="113"/>
      <c r="G9" s="113"/>
      <c r="H9" s="113"/>
    </row>
    <row r="10" spans="1:9" ht="15" customHeight="1" x14ac:dyDescent="0.25">
      <c r="E10" s="42"/>
      <c r="F10" s="42"/>
      <c r="G10" s="42"/>
      <c r="H10" s="42"/>
    </row>
    <row r="11" spans="1:9" x14ac:dyDescent="0.25">
      <c r="E11" s="43" t="s">
        <v>20</v>
      </c>
      <c r="F11" s="44" t="s">
        <v>21</v>
      </c>
      <c r="G11" s="44"/>
      <c r="H11" s="45" t="s">
        <v>23</v>
      </c>
    </row>
    <row r="12" spans="1:9" x14ac:dyDescent="0.25">
      <c r="E12" s="41"/>
      <c r="F12" s="41"/>
      <c r="G12" s="41"/>
      <c r="H12" s="46"/>
    </row>
    <row r="13" spans="1:9" x14ac:dyDescent="0.25">
      <c r="E13" s="41"/>
      <c r="F13" s="41"/>
      <c r="G13" s="41"/>
      <c r="H13" s="46"/>
    </row>
  </sheetData>
  <sheetProtection formatCells="0" formatColumns="0" formatRows="0"/>
  <mergeCells count="7">
    <mergeCell ref="A6:C6"/>
    <mergeCell ref="A8:C8"/>
    <mergeCell ref="A1:G1"/>
    <mergeCell ref="A3:C3"/>
    <mergeCell ref="A2:C2"/>
    <mergeCell ref="E9:H9"/>
    <mergeCell ref="E5:H5"/>
  </mergeCells>
  <phoneticPr fontId="10" type="noConversion"/>
  <pageMargins left="0.70866141732283472" right="0.31496062992125984" top="0.55118110236220474" bottom="0.55118110236220474" header="0.31496062992125984" footer="0.31496062992125984"/>
  <pageSetup paperSize="9" scale="93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workbookViewId="0">
      <selection activeCell="B9" sqref="B9"/>
    </sheetView>
  </sheetViews>
  <sheetFormatPr defaultRowHeight="15" x14ac:dyDescent="0.25"/>
  <cols>
    <col min="1" max="1" width="60.7109375" style="19" customWidth="1"/>
    <col min="2" max="2" width="60.7109375" customWidth="1"/>
  </cols>
  <sheetData>
    <row r="1" spans="1:1" x14ac:dyDescent="0.25">
      <c r="A1" s="19" t="s">
        <v>44</v>
      </c>
    </row>
    <row r="2" spans="1:1" x14ac:dyDescent="0.25">
      <c r="A2" s="19" t="s">
        <v>45</v>
      </c>
    </row>
    <row r="3" spans="1:1" x14ac:dyDescent="0.25">
      <c r="A3" s="19" t="s">
        <v>46</v>
      </c>
    </row>
    <row r="4" spans="1:1" x14ac:dyDescent="0.25">
      <c r="A4" s="19" t="s">
        <v>47</v>
      </c>
    </row>
    <row r="5" spans="1:1" x14ac:dyDescent="0.25">
      <c r="A5" s="19" t="s">
        <v>48</v>
      </c>
    </row>
    <row r="6" spans="1:1" x14ac:dyDescent="0.25">
      <c r="A6" s="19" t="s">
        <v>49</v>
      </c>
    </row>
    <row r="7" spans="1:1" x14ac:dyDescent="0.25">
      <c r="A7" s="19" t="s">
        <v>33</v>
      </c>
    </row>
    <row r="8" spans="1:1" x14ac:dyDescent="0.25">
      <c r="A8" s="19" t="s">
        <v>50</v>
      </c>
    </row>
    <row r="9" spans="1:1" x14ac:dyDescent="0.25">
      <c r="A9" s="19" t="s">
        <v>51</v>
      </c>
    </row>
    <row r="10" spans="1:1" x14ac:dyDescent="0.25">
      <c r="A10" s="19" t="s">
        <v>52</v>
      </c>
    </row>
  </sheetData>
  <phoneticPr fontId="1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4</vt:i4>
      </vt:variant>
    </vt:vector>
  </HeadingPairs>
  <TitlesOfParts>
    <vt:vector size="8" baseType="lpstr">
      <vt:lpstr>Титул</vt:lpstr>
      <vt:lpstr>Навчальна робота</vt:lpstr>
      <vt:lpstr>Підсумок</vt:lpstr>
      <vt:lpstr>Перелік дисциплін</vt:lpstr>
      <vt:lpstr>Дисциплины</vt:lpstr>
      <vt:lpstr>ДисциплиныЦБО</vt:lpstr>
      <vt:lpstr>'Навчальна робота'!Область_печати</vt:lpstr>
      <vt:lpstr>Підсумок!Область_печати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Goldy</dc:creator>
  <cp:lastModifiedBy>spik</cp:lastModifiedBy>
  <cp:lastPrinted>2018-09-23T07:05:34Z</cp:lastPrinted>
  <dcterms:created xsi:type="dcterms:W3CDTF">2015-11-06T17:00:49Z</dcterms:created>
  <dcterms:modified xsi:type="dcterms:W3CDTF">2024-06-09T22:55:34Z</dcterms:modified>
</cp:coreProperties>
</file>