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gramstuff\personal\excel\demo\"/>
    </mc:Choice>
  </mc:AlternateContent>
  <xr:revisionPtr revIDLastSave="0" documentId="13_ncr:1_{23F25A6B-C3C4-4854-A2B0-9F532D047DD6}" xr6:coauthVersionLast="47" xr6:coauthVersionMax="47" xr10:uidLastSave="{00000000-0000-0000-0000-000000000000}"/>
  <bookViews>
    <workbookView xWindow="6915" yWindow="2295" windowWidth="28860" windowHeight="12090" xr2:uid="{00000000-000D-0000-FFFF-FFFF00000000}"/>
  </bookViews>
  <sheets>
    <sheet name="Balance sheet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2" l="1"/>
  <c r="D31" i="2"/>
  <c r="D32" i="2"/>
  <c r="D33" i="2"/>
  <c r="D34" i="2"/>
  <c r="D29" i="2"/>
  <c r="D16" i="2"/>
  <c r="D17" i="2"/>
  <c r="D18" i="2"/>
  <c r="D15" i="2"/>
  <c r="D7" i="2"/>
  <c r="D9" i="2"/>
  <c r="D10" i="2"/>
  <c r="D6" i="2"/>
  <c r="C35" i="2" l="1"/>
  <c r="D35" i="2"/>
  <c r="D19" i="2" l="1"/>
  <c r="C19" i="2"/>
  <c r="D12" i="2"/>
  <c r="C12" i="2"/>
  <c r="C44" i="2"/>
  <c r="D44" i="2"/>
  <c r="C39" i="2"/>
  <c r="D39" i="2"/>
</calcChain>
</file>

<file path=xl/sharedStrings.xml><?xml version="1.0" encoding="utf-8"?>
<sst xmlns="http://schemas.openxmlformats.org/spreadsheetml/2006/main" count="49" uniqueCount="40">
  <si>
    <t>Assets</t>
  </si>
  <si>
    <t>Accounts receivable</t>
  </si>
  <si>
    <t>Other</t>
  </si>
  <si>
    <t>Equity and other investments</t>
  </si>
  <si>
    <t>Total current assets</t>
  </si>
  <si>
    <t>Property and equipment</t>
  </si>
  <si>
    <t>Accrued compensation</t>
  </si>
  <si>
    <t>Income taxes payable</t>
  </si>
  <si>
    <t>Unearned revenue</t>
  </si>
  <si>
    <t>Total current liabilities</t>
  </si>
  <si>
    <t>Current assets:</t>
  </si>
  <si>
    <t>Current liabilities:</t>
  </si>
  <si>
    <t>Investments</t>
  </si>
  <si>
    <t>Cash</t>
  </si>
  <si>
    <t>Inventories</t>
  </si>
  <si>
    <t>Pre-paid expenses</t>
  </si>
  <si>
    <t>Leasehold improvements</t>
  </si>
  <si>
    <t>Less accumulated depreciation</t>
  </si>
  <si>
    <t>Liabilities and owner's equity</t>
  </si>
  <si>
    <t>Accrued wages</t>
  </si>
  <si>
    <t>Investment capital</t>
  </si>
  <si>
    <t>Accumulated retained earnings</t>
  </si>
  <si>
    <t>Total owner's equity</t>
  </si>
  <si>
    <t>Fixed assets:</t>
  </si>
  <si>
    <t>Accounts payable</t>
  </si>
  <si>
    <t>Mortgage payable</t>
  </si>
  <si>
    <t>Total long-term liabilities</t>
  </si>
  <si>
    <t>Total fixed assets</t>
  </si>
  <si>
    <t>Long-term liabilities:</t>
  </si>
  <si>
    <t>Owner's equity:</t>
  </si>
  <si>
    <t>Current Year</t>
  </si>
  <si>
    <t>Previous Year</t>
  </si>
  <si>
    <t>Create a Balance Sheet in this worksheet. Helpful instructions on how to use this worksheet are in cells in this column. Arrow down to get started.</t>
  </si>
  <si>
    <t>Assets label is in cell at right.</t>
  </si>
  <si>
    <t>Enter Company Name in cell at right. Title of this worksheet is in cell D1. Next instruction is in cell A4.</t>
  </si>
  <si>
    <t>Enter details in Fixed Assets table starting in cell at right. Next instruction is in cell A21.</t>
  </si>
  <si>
    <t>Liabilities and owner's equity label is in cell at right.</t>
  </si>
  <si>
    <t>Previous Year Balance is auto calculated in cell C49 and Current Year Balance in cell D49.</t>
  </si>
  <si>
    <t>fibooks</t>
  </si>
  <si>
    <t>Company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</si>
</sst>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\ ;\(#,##0.0\)"/>
    <numFmt numFmtId="167" formatCode="&quot;$&quot;#,##0\ ;\(&quot;$&quot;#,##0.0\)"/>
    <numFmt numFmtId="168" formatCode="_([$$-409]* #,##0.00_);_([$$-409]* \(#,##0.00\);_([$$-409]* &quot;-&quot;??_);_(@_)"/>
  </numFmts>
  <fonts count="10" x14ac:knownFonts="1">
    <font>
      <sz val="10"/>
      <color theme="1"/>
      <name val="Calibri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theme="0"/>
        <bgColor theme="4" tint="0.79998168889431442"/>
      </patternFill>
    </fill>
    <fill>
      <patternFill patternType="lightUp">
        <fgColor theme="0"/>
        <bgColor theme="5" tint="0.79998168889431442"/>
      </patternFill>
    </fill>
    <fill>
      <patternFill patternType="lightUp">
        <fgColor theme="0"/>
        <bgColor theme="4" tint="0.39997558519241921"/>
      </patternFill>
    </fill>
    <fill>
      <patternFill patternType="lightUp">
        <fgColor theme="0"/>
        <bgColor theme="5" tint="0.399975585192419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39997558519241921"/>
      </bottom>
      <diagonal/>
    </border>
    <border>
      <left/>
      <right/>
      <top/>
      <bottom style="thick">
        <color theme="5" tint="0.49998474074526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43">
    <xf numFmtId="0" fontId="0" fillId="0" borderId="0" xfId="0"/>
    <xf numFmtId="0" fontId="3" fillId="0" borderId="2" xfId="2" applyFont="1" applyAlignment="1">
      <alignment horizontal="center"/>
    </xf>
    <xf numFmtId="0" fontId="4" fillId="0" borderId="2" xfId="2" applyNumberFormat="1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166" fontId="5" fillId="0" borderId="0" xfId="0" applyNumberFormat="1" applyFont="1" applyBorder="1"/>
    <xf numFmtId="166" fontId="6" fillId="0" borderId="0" xfId="0" applyNumberFormat="1" applyFont="1" applyBorder="1"/>
    <xf numFmtId="0" fontId="3" fillId="0" borderId="2" xfId="2" applyFont="1" applyAlignment="1">
      <alignment wrapText="1"/>
    </xf>
    <xf numFmtId="0" fontId="3" fillId="0" borderId="3" xfId="2" applyFont="1" applyBorder="1" applyAlignment="1"/>
    <xf numFmtId="0" fontId="4" fillId="0" borderId="3" xfId="2" applyNumberFormat="1" applyFont="1" applyBorder="1" applyAlignment="1">
      <alignment horizontal="center"/>
    </xf>
    <xf numFmtId="166" fontId="5" fillId="0" borderId="0" xfId="0" applyNumberFormat="1" applyFont="1"/>
    <xf numFmtId="166" fontId="6" fillId="0" borderId="0" xfId="0" applyNumberFormat="1" applyFont="1"/>
    <xf numFmtId="168" fontId="5" fillId="0" borderId="0" xfId="1" applyNumberFormat="1" applyFont="1" applyBorder="1"/>
    <xf numFmtId="168" fontId="6" fillId="0" borderId="0" xfId="1" applyNumberFormat="1" applyFont="1" applyBorder="1"/>
    <xf numFmtId="0" fontId="3" fillId="0" borderId="3" xfId="2" applyFont="1" applyBorder="1" applyAlignment="1">
      <alignment horizontal="left" wrapText="1"/>
    </xf>
    <xf numFmtId="0" fontId="5" fillId="0" borderId="0" xfId="0" applyFont="1" applyBorder="1"/>
    <xf numFmtId="167" fontId="5" fillId="0" borderId="0" xfId="0" applyNumberFormat="1" applyFont="1" applyBorder="1"/>
    <xf numFmtId="167" fontId="6" fillId="0" borderId="0" xfId="0" applyNumberFormat="1" applyFont="1" applyBorder="1"/>
    <xf numFmtId="0" fontId="5" fillId="0" borderId="0" xfId="0" applyFont="1"/>
    <xf numFmtId="0" fontId="3" fillId="0" borderId="0" xfId="0" applyFont="1" applyAlignment="1">
      <alignment horizontal="right"/>
    </xf>
    <xf numFmtId="165" fontId="3" fillId="0" borderId="2" xfId="2" applyNumberFormat="1" applyFont="1" applyBorder="1"/>
    <xf numFmtId="165" fontId="3" fillId="0" borderId="3" xfId="2" applyNumberFormat="1" applyFont="1" applyBorder="1"/>
    <xf numFmtId="165" fontId="3" fillId="0" borderId="0" xfId="0" applyNumberFormat="1" applyFont="1" applyBorder="1"/>
    <xf numFmtId="165" fontId="8" fillId="2" borderId="0" xfId="3" applyNumberFormat="1"/>
    <xf numFmtId="165" fontId="8" fillId="3" borderId="0" xfId="4" applyNumberFormat="1"/>
    <xf numFmtId="0" fontId="8" fillId="2" borderId="0" xfId="3" applyAlignment="1">
      <alignment wrapText="1"/>
    </xf>
    <xf numFmtId="0" fontId="8" fillId="3" borderId="0" xfId="4" applyAlignment="1">
      <alignment wrapText="1"/>
    </xf>
    <xf numFmtId="0" fontId="7" fillId="4" borderId="0" xfId="3" applyFont="1" applyFill="1" applyAlignment="1">
      <alignment wrapText="1"/>
    </xf>
    <xf numFmtId="0" fontId="7" fillId="5" borderId="0" xfId="4" applyFont="1" applyFill="1" applyAlignment="1">
      <alignment wrapText="1"/>
    </xf>
    <xf numFmtId="0" fontId="7" fillId="4" borderId="0" xfId="3" applyNumberFormat="1" applyFont="1" applyFill="1" applyAlignment="1">
      <alignment horizontal="center"/>
    </xf>
    <xf numFmtId="0" fontId="7" fillId="5" borderId="0" xfId="4" applyNumberFormat="1" applyFont="1" applyFill="1" applyAlignment="1">
      <alignment horizontal="center"/>
    </xf>
    <xf numFmtId="0" fontId="7" fillId="4" borderId="1" xfId="0" applyFont="1" applyFill="1" applyBorder="1" applyAlignment="1">
      <alignment wrapText="1"/>
    </xf>
    <xf numFmtId="165" fontId="7" fillId="4" borderId="1" xfId="0" applyNumberFormat="1" applyFont="1" applyFill="1" applyBorder="1"/>
    <xf numFmtId="0" fontId="7" fillId="5" borderId="1" xfId="0" applyFont="1" applyFill="1" applyBorder="1" applyAlignment="1">
      <alignment wrapText="1"/>
    </xf>
    <xf numFmtId="165" fontId="7" fillId="5" borderId="1" xfId="0" applyNumberFormat="1" applyFont="1" applyFill="1" applyBorder="1"/>
    <xf numFmtId="0" fontId="9" fillId="0" borderId="0" xfId="0" applyFont="1"/>
    <xf numFmtId="0" fontId="3" fillId="0" borderId="0" xfId="2" applyFont="1" applyBorder="1" applyAlignment="1">
      <alignment horizontal="left" wrapText="1"/>
    </xf>
    <xf numFmtId="0" fontId="3" fillId="0" borderId="2" xfId="2" applyFont="1" applyAlignment="1">
      <alignment horizontal="left" wrapText="1"/>
    </xf>
    <xf numFmtId="0" fontId="3" fillId="0" borderId="0" xfId="2" applyFont="1" applyBorder="1" applyAlignment="1">
      <alignment horizontal="right"/>
    </xf>
    <xf numFmtId="0" fontId="3" fillId="0" borderId="2" xfId="2" applyFont="1" applyAlignment="1">
      <alignment horizontal="right"/>
    </xf>
  </cellXfs>
  <cellStyles count="5">
    <cellStyle name="Currency" xfId="1" builtinId="4"/>
    <cellStyle name="Emphasis 1" xfId="3" builtinId="12" customBuiltin="1"/>
    <cellStyle name="Emphasis 2" xfId="4" builtinId="13" customBuiltin="1"/>
    <cellStyle name="Heading 2" xfId="2" builtinId="17"/>
    <cellStyle name="Normal" xfId="0" builtinId="0" customBuiltin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1" indent="0" justifyLastLine="0" shrinkToFit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1" indent="0" justifyLastLine="0" shrinkToFit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ixedAssets" displayName="FixedAssets" ref="B14:D19" totalsRowCount="1" headerRowDxfId="39" totalsRowDxfId="38" dataCellStyle="Emphasis 1">
  <autoFilter ref="B14:D18" xr:uid="{00000000-0009-0000-0100-000003000000}"/>
  <tableColumns count="3">
    <tableColumn id="1" xr3:uid="{00000000-0010-0000-0000-000001000000}" name="Fixed assets:" totalsRowLabel="Total fixed assets" dataDxfId="37" totalsRowDxfId="14" dataCellStyle="Emphasis 1"/>
    <tableColumn id="2" xr3:uid="{00000000-0010-0000-0000-000002000000}" name="Previous Year" totalsRowFunction="sum" dataDxfId="36" totalsRowDxfId="13" dataCellStyle="Emphasis 1"/>
    <tableColumn id="3" xr3:uid="{00000000-0010-0000-0000-000003000000}" name="Current Year" totalsRowFunction="sum" dataDxfId="35" totalsRowDxfId="12" dataCellStyle="Emphasis 1">
      <calculatedColumnFormula>1.2*FixedAssets[[#This Row],[Previous Year]]</calculatedColumnFormula>
    </tableColumn>
  </tableColumns>
  <tableStyleInfo name="TableStyleMedium8" showFirstColumn="0" showLastColumn="0" showRowStripes="1" showColumnStripes="0"/>
  <extLst>
    <ext xmlns:x14="http://schemas.microsoft.com/office/spreadsheetml/2009/9/main" uri="{504A1905-F514-4f6f-8877-14C23A59335A}">
      <x14:table altTextSummary="Enter or modify Fixed Assets items and values for Previous and Current Years in this table. Total is auto calculated at the en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urrentLiabilities" displayName="CurrentLiabilities" ref="B28:D35" totalsRowCount="1" headerRowDxfId="34" totalsRowDxfId="33" headerRowCellStyle="Emphasis 2" dataCellStyle="Emphasis 2" totalsRowCellStyle="Emphasis 2">
  <autoFilter ref="B28:D34" xr:uid="{00000000-0009-0000-0100-000004000000}"/>
  <tableColumns count="3">
    <tableColumn id="1" xr3:uid="{00000000-0010-0000-0200-000001000000}" name="Current liabilities:" totalsRowLabel="Total current liabilities" dataDxfId="32" totalsRowDxfId="8" dataCellStyle="Emphasis 2"/>
    <tableColumn id="2" xr3:uid="{00000000-0010-0000-0200-000002000000}" name="Previous Year" totalsRowFunction="sum" dataDxfId="31" totalsRowDxfId="7" dataCellStyle="Emphasis 2"/>
    <tableColumn id="3" xr3:uid="{00000000-0010-0000-0200-000003000000}" name="Current Year" totalsRowFunction="sum" dataDxfId="30" totalsRowDxfId="6" dataCellStyle="Emphasis 2">
      <calculatedColumnFormula>1.2*CurrentLiabilities[[#This Row],[Previous Year]]</calculatedColumnFormula>
    </tableColumn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Current Liabilities and values for Previous and Current Years in this table. Total is auto calculated at the en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LongTermLiabilities" displayName="LongTermLiabilities" ref="B37:D39" totalsRowCount="1" headerRowDxfId="29" totalsRowDxfId="28" headerRowCellStyle="Emphasis 2" dataCellStyle="Emphasis 2" totalsRowCellStyle="Emphasis 2">
  <autoFilter ref="B37:D38" xr:uid="{00000000-0009-0000-0100-000005000000}"/>
  <tableColumns count="3">
    <tableColumn id="1" xr3:uid="{00000000-0010-0000-0300-000001000000}" name="Long-term liabilities:" totalsRowLabel="Total long-term liabilities" dataDxfId="27" totalsRowDxfId="5" dataCellStyle="Emphasis 2"/>
    <tableColumn id="2" xr3:uid="{00000000-0010-0000-0300-000002000000}" name="Previous Year" totalsRowFunction="sum" dataDxfId="26" totalsRowDxfId="4" dataCellStyle="Emphasis 2"/>
    <tableColumn id="3" xr3:uid="{00000000-0010-0000-0300-000003000000}" name="Current Year" totalsRowFunction="sum" dataDxfId="25" totalsRowDxfId="3" dataCellStyle="Emphasis 2"/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Long-term Liabilities and values for Previous and Current Years in this table. Total is auto calculated at the en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OwnersEquity" displayName="OwnersEquity" ref="B41:D44" totalsRowCount="1" headerRowDxfId="24" totalsRowDxfId="23" headerRowCellStyle="Emphasis 2" dataCellStyle="Emphasis 2" totalsRowCellStyle="Emphasis 2">
  <autoFilter ref="B41:D43" xr:uid="{00000000-0009-0000-0100-000006000000}"/>
  <tableColumns count="3">
    <tableColumn id="1" xr3:uid="{00000000-0010-0000-0400-000001000000}" name="Owner's equity:" totalsRowLabel="Total owner's equity" dataDxfId="22" totalsRowDxfId="2" dataCellStyle="Emphasis 2"/>
    <tableColumn id="2" xr3:uid="{00000000-0010-0000-0400-000002000000}" name="Previous Year" totalsRowFunction="sum" dataDxfId="21" totalsRowDxfId="1" dataCellStyle="Emphasis 2"/>
    <tableColumn id="3" xr3:uid="{00000000-0010-0000-0400-000003000000}" name="Current Year" totalsRowFunction="sum" dataDxfId="20" totalsRowDxfId="0" dataCellStyle="Emphasis 2"/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Owner’s Equity items and values for Previous and Current Years in this table. Total is auto calculated at the en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CurrentAssets" displayName="CurrentAssets" ref="B5:D12" totalsRowCount="1" headerRowDxfId="19" totalsRowDxfId="18" dataCellStyle="Emphasis 1">
  <autoFilter ref="B5:D11" xr:uid="{00000000-0009-0000-0100-000002000000}"/>
  <tableColumns count="3">
    <tableColumn id="1" xr3:uid="{00000000-0010-0000-0500-000001000000}" name="Current assets:" totalsRowLabel="Total current assets" dataDxfId="17" totalsRowDxfId="11" dataCellStyle="Emphasis 1"/>
    <tableColumn id="2" xr3:uid="{00000000-0010-0000-0500-000002000000}" name="Previous Year" totalsRowFunction="sum" dataDxfId="16" totalsRowDxfId="10" dataCellStyle="Emphasis 1"/>
    <tableColumn id="3" xr3:uid="{00000000-0010-0000-0500-000003000000}" name="Current Year" totalsRowFunction="sum" dataDxfId="15" totalsRowDxfId="9" dataCellStyle="Emphasis 1">
      <calculatedColumnFormula>1.2*CurrentAssets[[#This Row],[Previous Year]]</calculatedColumnFormula>
    </tableColumn>
  </tableColumns>
  <tableStyleInfo name="TableStyleMedium8" showFirstColumn="0" showLastColumn="0" showRowStripes="1" showColumnStripes="0"/>
  <extLst>
    <ext xmlns:x14="http://schemas.microsoft.com/office/spreadsheetml/2009/9/main" uri="{504A1905-F514-4f6f-8877-14C23A59335A}">
      <x14:table altTextSummary="Enter or modify Current Assets items and values for Previous and Current Years in this table. Total is auto calculated at the en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fitToPage="1"/>
  </sheetPr>
  <dimension ref="A1:D49"/>
  <sheetViews>
    <sheetView showGridLines="0" tabSelected="1" topLeftCell="A19" zoomScaleSheetLayoutView="100" workbookViewId="0">
      <selection activeCell="H42" sqref="H42"/>
    </sheetView>
  </sheetViews>
  <sheetFormatPr defaultRowHeight="12.75" x14ac:dyDescent="0.2"/>
  <cols>
    <col min="1" max="1" width="2.7109375" style="38" customWidth="1"/>
    <col min="2" max="2" width="46.7109375" style="21" customWidth="1"/>
    <col min="3" max="4" width="17.5703125" style="21" customWidth="1"/>
    <col min="5" max="5" width="2.7109375" customWidth="1"/>
  </cols>
  <sheetData>
    <row r="1" spans="1:4" ht="18" customHeight="1" x14ac:dyDescent="0.2">
      <c r="A1" s="38" t="s">
        <v>32</v>
      </c>
      <c r="B1" s="39" t="s">
        <v>38</v>
      </c>
      <c r="C1" s="39"/>
      <c r="D1" s="41" t="s">
        <v>39</v>
      </c>
    </row>
    <row r="2" spans="1:4" ht="13.5" thickBot="1" x14ac:dyDescent="0.25">
      <c r="A2" s="38" t="s">
        <v>34</v>
      </c>
      <c r="B2" s="40"/>
      <c r="C2" s="40"/>
      <c r="D2" s="42"/>
    </row>
    <row r="3" spans="1:4" ht="18.75" customHeight="1" thickTop="1" thickBot="1" x14ac:dyDescent="0.35">
      <c r="B3" s="1"/>
      <c r="C3" s="2"/>
      <c r="D3" s="2"/>
    </row>
    <row r="4" spans="1:4" ht="15.75" thickTop="1" x14ac:dyDescent="0.25">
      <c r="A4" s="38" t="s">
        <v>33</v>
      </c>
      <c r="B4" s="3" t="s">
        <v>0</v>
      </c>
      <c r="C4" s="4"/>
      <c r="D4" s="5"/>
    </row>
    <row r="5" spans="1:4" x14ac:dyDescent="0.2">
      <c r="B5" s="30" t="s">
        <v>10</v>
      </c>
      <c r="C5" s="32" t="s">
        <v>31</v>
      </c>
      <c r="D5" s="32" t="s">
        <v>30</v>
      </c>
    </row>
    <row r="6" spans="1:4" x14ac:dyDescent="0.2">
      <c r="B6" s="28" t="s">
        <v>13</v>
      </c>
      <c r="C6" s="26">
        <v>10</v>
      </c>
      <c r="D6" s="26">
        <f>1.2*CurrentAssets[[#This Row],[Previous Year]]</f>
        <v>12</v>
      </c>
    </row>
    <row r="7" spans="1:4" x14ac:dyDescent="0.2">
      <c r="B7" s="28" t="s">
        <v>12</v>
      </c>
      <c r="C7" s="26">
        <v>10</v>
      </c>
      <c r="D7" s="26">
        <f>1.2*CurrentAssets[[#This Row],[Previous Year]]</f>
        <v>12</v>
      </c>
    </row>
    <row r="8" spans="1:4" x14ac:dyDescent="0.2">
      <c r="B8" s="28" t="s">
        <v>14</v>
      </c>
      <c r="C8" s="26">
        <v>10</v>
      </c>
      <c r="D8" s="26">
        <v>10</v>
      </c>
    </row>
    <row r="9" spans="1:4" x14ac:dyDescent="0.2">
      <c r="B9" s="28" t="s">
        <v>1</v>
      </c>
      <c r="C9" s="26">
        <v>10</v>
      </c>
      <c r="D9" s="26">
        <f>1.2*CurrentAssets[[#This Row],[Previous Year]]</f>
        <v>12</v>
      </c>
    </row>
    <row r="10" spans="1:4" x14ac:dyDescent="0.2">
      <c r="B10" s="28" t="s">
        <v>15</v>
      </c>
      <c r="C10" s="26">
        <v>10</v>
      </c>
      <c r="D10" s="26">
        <f>1.2*CurrentAssets[[#This Row],[Previous Year]]</f>
        <v>12</v>
      </c>
    </row>
    <row r="11" spans="1:4" x14ac:dyDescent="0.2">
      <c r="B11" s="28" t="s">
        <v>2</v>
      </c>
      <c r="C11" s="26">
        <v>10</v>
      </c>
      <c r="D11" s="26">
        <v>10</v>
      </c>
    </row>
    <row r="12" spans="1:4" x14ac:dyDescent="0.2">
      <c r="B12" s="34" t="s">
        <v>4</v>
      </c>
      <c r="C12" s="35">
        <f>SUBTOTAL(109,CurrentAssets[Previous Year])</f>
        <v>60</v>
      </c>
      <c r="D12" s="35">
        <f>SUBTOTAL(109,CurrentAssets[Current Year])</f>
        <v>68</v>
      </c>
    </row>
    <row r="13" spans="1:4" x14ac:dyDescent="0.2">
      <c r="B13"/>
      <c r="C13"/>
      <c r="D13"/>
    </row>
    <row r="14" spans="1:4" x14ac:dyDescent="0.2">
      <c r="A14" s="38" t="s">
        <v>35</v>
      </c>
      <c r="B14" s="30" t="s">
        <v>23</v>
      </c>
      <c r="C14" s="32" t="s">
        <v>31</v>
      </c>
      <c r="D14" s="32" t="s">
        <v>30</v>
      </c>
    </row>
    <row r="15" spans="1:4" x14ac:dyDescent="0.2">
      <c r="B15" s="28" t="s">
        <v>5</v>
      </c>
      <c r="C15" s="26">
        <v>20</v>
      </c>
      <c r="D15" s="26">
        <f>1.2*FixedAssets[[#This Row],[Previous Year]]</f>
        <v>24</v>
      </c>
    </row>
    <row r="16" spans="1:4" x14ac:dyDescent="0.2">
      <c r="B16" s="28" t="s">
        <v>16</v>
      </c>
      <c r="C16" s="26">
        <v>20</v>
      </c>
      <c r="D16" s="26">
        <f>1.2*FixedAssets[[#This Row],[Previous Year]]</f>
        <v>24</v>
      </c>
    </row>
    <row r="17" spans="1:4" x14ac:dyDescent="0.2">
      <c r="B17" s="28" t="s">
        <v>3</v>
      </c>
      <c r="C17" s="26">
        <v>15</v>
      </c>
      <c r="D17" s="26">
        <f>1.2*FixedAssets[[#This Row],[Previous Year]]</f>
        <v>18</v>
      </c>
    </row>
    <row r="18" spans="1:4" x14ac:dyDescent="0.2">
      <c r="B18" s="28" t="s">
        <v>17</v>
      </c>
      <c r="C18" s="26">
        <v>20</v>
      </c>
      <c r="D18" s="26">
        <f>1.2*FixedAssets[[#This Row],[Previous Year]]</f>
        <v>24</v>
      </c>
    </row>
    <row r="19" spans="1:4" x14ac:dyDescent="0.2">
      <c r="B19" s="34" t="s">
        <v>27</v>
      </c>
      <c r="C19" s="35">
        <f>SUBTOTAL(109,FixedAssets[Previous Year])</f>
        <v>75</v>
      </c>
      <c r="D19" s="35">
        <f>SUBTOTAL(109,FixedAssets[Current Year])</f>
        <v>90</v>
      </c>
    </row>
    <row r="20" spans="1:4" x14ac:dyDescent="0.2">
      <c r="B20"/>
      <c r="C20"/>
      <c r="D20"/>
    </row>
    <row r="21" spans="1:4" x14ac:dyDescent="0.2">
      <c r="B21" s="30"/>
      <c r="C21" s="32"/>
      <c r="D21" s="32"/>
    </row>
    <row r="22" spans="1:4" x14ac:dyDescent="0.2">
      <c r="B22" s="28"/>
      <c r="C22" s="26"/>
      <c r="D22" s="26"/>
    </row>
    <row r="23" spans="1:4" x14ac:dyDescent="0.2">
      <c r="B23" s="34"/>
      <c r="C23" s="35"/>
      <c r="D23" s="35"/>
    </row>
    <row r="24" spans="1:4" x14ac:dyDescent="0.2">
      <c r="B24" s="7"/>
      <c r="C24" s="8"/>
      <c r="D24" s="9"/>
    </row>
    <row r="25" spans="1:4" ht="18" thickBot="1" x14ac:dyDescent="0.35">
      <c r="B25" s="10"/>
      <c r="C25" s="23">
        <v>140</v>
      </c>
      <c r="D25" s="23">
        <v>168</v>
      </c>
    </row>
    <row r="26" spans="1:4" ht="18.75" customHeight="1" thickTop="1" thickBot="1" x14ac:dyDescent="0.35">
      <c r="B26" s="11"/>
      <c r="C26" s="12"/>
      <c r="D26" s="12"/>
    </row>
    <row r="27" spans="1:4" ht="15.75" thickTop="1" x14ac:dyDescent="0.25">
      <c r="A27" s="38" t="s">
        <v>36</v>
      </c>
      <c r="B27" s="3" t="s">
        <v>18</v>
      </c>
      <c r="C27" s="13"/>
      <c r="D27" s="14"/>
    </row>
    <row r="28" spans="1:4" x14ac:dyDescent="0.2">
      <c r="B28" s="31" t="s">
        <v>11</v>
      </c>
      <c r="C28" s="33" t="s">
        <v>31</v>
      </c>
      <c r="D28" s="33" t="s">
        <v>30</v>
      </c>
    </row>
    <row r="29" spans="1:4" x14ac:dyDescent="0.2">
      <c r="B29" s="29" t="s">
        <v>24</v>
      </c>
      <c r="C29" s="27">
        <v>15</v>
      </c>
      <c r="D29" s="27">
        <f>1.2*CurrentLiabilities[[#This Row],[Previous Year]]</f>
        <v>18</v>
      </c>
    </row>
    <row r="30" spans="1:4" x14ac:dyDescent="0.2">
      <c r="B30" s="29" t="s">
        <v>19</v>
      </c>
      <c r="C30" s="27">
        <v>15</v>
      </c>
      <c r="D30" s="27">
        <f>1.2*CurrentLiabilities[[#This Row],[Previous Year]]</f>
        <v>18</v>
      </c>
    </row>
    <row r="31" spans="1:4" x14ac:dyDescent="0.2">
      <c r="B31" s="29" t="s">
        <v>6</v>
      </c>
      <c r="C31" s="27">
        <v>10</v>
      </c>
      <c r="D31" s="27">
        <f>1.2*CurrentLiabilities[[#This Row],[Previous Year]]</f>
        <v>12</v>
      </c>
    </row>
    <row r="32" spans="1:4" x14ac:dyDescent="0.2">
      <c r="B32" s="29" t="s">
        <v>7</v>
      </c>
      <c r="C32" s="27">
        <v>15</v>
      </c>
      <c r="D32" s="27">
        <f>1.2*CurrentLiabilities[[#This Row],[Previous Year]]</f>
        <v>18</v>
      </c>
    </row>
    <row r="33" spans="2:4" x14ac:dyDescent="0.2">
      <c r="B33" s="29" t="s">
        <v>8</v>
      </c>
      <c r="C33" s="27">
        <v>7.5</v>
      </c>
      <c r="D33" s="27">
        <f>1.2*CurrentLiabilities[[#This Row],[Previous Year]]</f>
        <v>9</v>
      </c>
    </row>
    <row r="34" spans="2:4" x14ac:dyDescent="0.2">
      <c r="B34" s="29" t="s">
        <v>2</v>
      </c>
      <c r="C34" s="27">
        <v>15</v>
      </c>
      <c r="D34" s="27">
        <f>1.2*CurrentLiabilities[[#This Row],[Previous Year]]</f>
        <v>18</v>
      </c>
    </row>
    <row r="35" spans="2:4" x14ac:dyDescent="0.2">
      <c r="B35" s="36" t="s">
        <v>9</v>
      </c>
      <c r="C35" s="37">
        <f>SUBTOTAL(109,CurrentLiabilities[Previous Year])</f>
        <v>77.5</v>
      </c>
      <c r="D35" s="37">
        <f>SUBTOTAL(109,CurrentLiabilities[Current Year])</f>
        <v>93</v>
      </c>
    </row>
    <row r="36" spans="2:4" x14ac:dyDescent="0.2">
      <c r="B36"/>
      <c r="C36"/>
      <c r="D36"/>
    </row>
    <row r="37" spans="2:4" x14ac:dyDescent="0.2">
      <c r="B37" s="31" t="s">
        <v>28</v>
      </c>
      <c r="C37" s="33" t="s">
        <v>31</v>
      </c>
      <c r="D37" s="33" t="s">
        <v>30</v>
      </c>
    </row>
    <row r="38" spans="2:4" x14ac:dyDescent="0.2">
      <c r="B38" s="29" t="s">
        <v>25</v>
      </c>
      <c r="C38" s="27">
        <v>10</v>
      </c>
      <c r="D38" s="27">
        <v>8.5</v>
      </c>
    </row>
    <row r="39" spans="2:4" x14ac:dyDescent="0.2">
      <c r="B39" s="36" t="s">
        <v>26</v>
      </c>
      <c r="C39" s="37">
        <f>SUBTOTAL(109,LongTermLiabilities[Previous Year])</f>
        <v>10</v>
      </c>
      <c r="D39" s="37">
        <f>SUBTOTAL(109,LongTermLiabilities[Current Year])</f>
        <v>8.5</v>
      </c>
    </row>
    <row r="40" spans="2:4" x14ac:dyDescent="0.2">
      <c r="B40"/>
      <c r="C40"/>
      <c r="D40"/>
    </row>
    <row r="41" spans="2:4" x14ac:dyDescent="0.2">
      <c r="B41" s="31" t="s">
        <v>29</v>
      </c>
      <c r="C41" s="33" t="s">
        <v>31</v>
      </c>
      <c r="D41" s="33" t="s">
        <v>30</v>
      </c>
    </row>
    <row r="42" spans="2:4" x14ac:dyDescent="0.2">
      <c r="B42" s="29" t="s">
        <v>20</v>
      </c>
      <c r="C42" s="27">
        <v>20</v>
      </c>
      <c r="D42" s="27">
        <v>11</v>
      </c>
    </row>
    <row r="43" spans="2:4" x14ac:dyDescent="0.2">
      <c r="B43" s="29" t="s">
        <v>21</v>
      </c>
      <c r="C43" s="27">
        <v>20</v>
      </c>
      <c r="D43" s="27">
        <v>24</v>
      </c>
    </row>
    <row r="44" spans="2:4" x14ac:dyDescent="0.2">
      <c r="B44" s="36" t="s">
        <v>22</v>
      </c>
      <c r="C44" s="37">
        <f>SUBTOTAL(109,OwnersEquity[Previous Year])</f>
        <v>40</v>
      </c>
      <c r="D44" s="37">
        <f>SUBTOTAL(109,OwnersEquity[Current Year])</f>
        <v>35</v>
      </c>
    </row>
    <row r="45" spans="2:4" x14ac:dyDescent="0.2">
      <c r="B45" s="6"/>
      <c r="C45" s="15"/>
      <c r="D45" s="16"/>
    </row>
    <row r="46" spans="2:4" ht="18" thickBot="1" x14ac:dyDescent="0.35">
      <c r="B46" s="17"/>
      <c r="C46" s="24">
        <v>140</v>
      </c>
      <c r="D46" s="24">
        <v>168</v>
      </c>
    </row>
    <row r="47" spans="2:4" ht="13.5" thickTop="1" x14ac:dyDescent="0.2">
      <c r="B47" s="18"/>
      <c r="C47" s="19"/>
      <c r="D47" s="20"/>
    </row>
    <row r="49" spans="1:4" ht="17.25" x14ac:dyDescent="0.3">
      <c r="A49" s="38" t="s">
        <v>37</v>
      </c>
      <c r="B49" s="22"/>
      <c r="C49" s="25"/>
      <c r="D49" s="25"/>
    </row>
  </sheetData>
  <mergeCells count="2">
    <mergeCell ref="B1:C2"/>
    <mergeCell ref="D1:D2"/>
  </mergeCells>
  <phoneticPr fontId="0" type="noConversion"/>
  <conditionalFormatting sqref="C49:D49">
    <cfRule type="cellIs" dxfId="40" priority="1" operator="lessThan">
      <formula>0</formula>
    </cfRule>
  </conditionalFormatting>
  <printOptions horizontalCentered="1" verticalCentered="1"/>
  <pageMargins left="0.5" right="0.5" top="0.5" bottom="0.5" header="0.5" footer="0.5"/>
  <pageSetup orientation="portrait" horizontalDpi="4294967294" r:id="rId1"/>
  <headerFooter alignWithMargins="0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TM16410219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timo kats</dc:creator>
  <cp:lastModifiedBy>timo kats</cp:lastModifiedBy>
  <dcterms:created xsi:type="dcterms:W3CDTF">2018-05-17T11:18:53Z</dcterms:created>
  <dcterms:modified xsi:type="dcterms:W3CDTF">2022-07-14T16:44:38Z</dcterms:modified>
</cp:coreProperties>
</file>