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ukkaTimo\Documents\GitHub\"/>
    </mc:Choice>
  </mc:AlternateContent>
  <xr:revisionPtr revIDLastSave="0" documentId="10_ncr:0_{992E1FC1-AF1E-4D82-AC85-F7069BFEAE05}" xr6:coauthVersionLast="36" xr6:coauthVersionMax="36" xr10:uidLastSave="{00000000-0000-0000-0000-000000000000}"/>
  <bookViews>
    <workbookView xWindow="0" yWindow="0" windowWidth="28800" windowHeight="12225" xr2:uid="{5379885A-E083-44AB-96BE-1069D1BC5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<sst xmlns="http://schemas.openxmlformats.org/spreadsheetml/2006/main" count="16" uniqueCount="10">
  <si>
    <t>Pituus</t>
  </si>
  <si>
    <t>Paino</t>
  </si>
  <si>
    <t>BMI</t>
  </si>
  <si>
    <t>ika</t>
  </si>
  <si>
    <t>sukupuoli</t>
  </si>
  <si>
    <t>Aikuinen vai lapsi</t>
  </si>
  <si>
    <t>Rasva-%</t>
  </si>
  <si>
    <t>Aikuinen</t>
  </si>
  <si>
    <t>Lapsi</t>
  </si>
  <si>
    <t>(1.51 × painoindeksi) − (0.70 × ikä) − (3.6 × sukupuoli) + 1.4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</si>
</sst>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87994-1D56-44A6-9464-EA85909FFC5E}" name="Table1" displayName="Table1" ref="A1:G10" totalsRowShown="0">
  <autoFilter ref="A1:G10" xr:uid="{68C8FF81-BB50-4A37-801C-8292EC263148}"/>
  <tableColumns count="7">
    <tableColumn id="1" xr3:uid="{71D5D8E9-AF5C-4184-B477-243BEB58FB6C}" name="Pituus"/>
    <tableColumn id="2" xr3:uid="{B3E59D31-CC27-42A6-A248-C3BA46D95C3E}" name="Paino" dataDxfId="1"/>
    <tableColumn id="3" xr3:uid="{06D554AC-AD8E-4532-BBE6-7BC1241E69FF}" name="BMI">
      <calculatedColumnFormula>ROUND(Table1[Paino]/(Table1[Pituus]/100)^2,1)</calculatedColumnFormula>
    </tableColumn>
    <tableColumn id="4" xr3:uid="{03263610-2C23-48E8-B940-7A724AA07C12}" name="ika"/>
    <tableColumn id="5" xr3:uid="{048B0BC1-267E-4F32-9FF2-2B399DCD72CC}" name="sukupuoli"/>
    <tableColumn id="6" xr3:uid="{899D4EAD-C032-4E4D-8C0F-C45B6C9303D4}" name="Aikuinen vai lapsi"/>
    <tableColumn id="7" xr3:uid="{738C67F1-4547-45E3-BECC-873004F66AE3}" name="Rasva-%" dataDxfId="0">
      <calculatedColumnFormula>1.2*Table1[[#This Row],[BMI]]+0.23*Table1[[#This Row],[ika]]-10.8*Table1[[#This Row],[sukupuoli]]-5.4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9915-7180-4032-8EE9-0FF3AC8A4502}">
  <dimension ref="A1:G14"/>
  <sheetViews>
    <sheetView tabSelected="1" workbookViewId="0">
      <selection activeCell="G10" sqref="G10"/>
    </sheetView>
  </sheetViews>
  <sheetFormatPr defaultRowHeight="15" x14ac:dyDescent="0.25"/>
  <cols>
    <col min="1" max="1" width="8.85546875" bestFit="1" customWidth="1"/>
    <col min="2" max="2" width="8.28515625" bestFit="1" customWidth="1"/>
    <col min="3" max="3" width="6.85546875" bestFit="1" customWidth="1"/>
    <col min="4" max="4" width="5.85546875" bestFit="1" customWidth="1"/>
    <col min="5" max="5" width="12" bestFit="1" customWidth="1"/>
    <col min="6" max="6" width="19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170</v>
      </c>
      <c r="B2" s="1">
        <v>64.7</v>
      </c>
      <c r="C2">
        <f>ROUND(Table1[Paino]/(Table1[Pituus]/100)^2,1)</f>
        <v>22.4</v>
      </c>
      <c r="D2">
        <v>20</v>
      </c>
      <c r="E2">
        <v>1</v>
      </c>
      <c r="F2" t="s">
        <v>7</v>
      </c>
      <c r="G2">
        <f>1.2*Table1[[#This Row],[BMI]]+0.23*Table1[[#This Row],[ika]]-10.8*Table1[[#This Row],[sukupuoli]]-5.4</f>
        <v>15.28</v>
      </c>
    </row>
    <row r="3" spans="1:7" x14ac:dyDescent="0.25">
      <c r="A3">
        <v>170</v>
      </c>
      <c r="B3" s="1">
        <v>40</v>
      </c>
      <c r="C3">
        <f>ROUND(Table1[Paino]/(Table1[Pituus]/100)^2,1)</f>
        <v>13.8</v>
      </c>
      <c r="D3">
        <v>40</v>
      </c>
      <c r="E3">
        <v>1</v>
      </c>
      <c r="F3" t="s">
        <v>7</v>
      </c>
      <c r="G3">
        <f>1.2*Table1[[#This Row],[BMI]]+0.23*Table1[[#This Row],[ika]]-10.8*Table1[[#This Row],[sukupuoli]]-5.4</f>
        <v>9.5599999999999969</v>
      </c>
    </row>
    <row r="4" spans="1:7" x14ac:dyDescent="0.25">
      <c r="A4">
        <v>170</v>
      </c>
      <c r="B4" s="1">
        <v>100</v>
      </c>
      <c r="C4">
        <f>ROUND(Table1[Paino]/(Table1[Pituus]/100)^2,1)</f>
        <v>34.6</v>
      </c>
      <c r="D4">
        <v>70</v>
      </c>
      <c r="E4">
        <v>1</v>
      </c>
      <c r="F4" t="s">
        <v>7</v>
      </c>
      <c r="G4">
        <f>1.2*Table1[[#This Row],[BMI]]+0.23*Table1[[#This Row],[ika]]-10.8*Table1[[#This Row],[sukupuoli]]-5.4</f>
        <v>41.420000000000009</v>
      </c>
    </row>
    <row r="5" spans="1:7" x14ac:dyDescent="0.25">
      <c r="A5">
        <v>170</v>
      </c>
      <c r="B5" s="1">
        <v>60</v>
      </c>
      <c r="C5">
        <f>ROUND(Table1[Paino]/(Table1[Pituus]/100)^2,1)</f>
        <v>20.8</v>
      </c>
      <c r="D5">
        <v>20</v>
      </c>
      <c r="E5">
        <v>0</v>
      </c>
      <c r="F5" t="s">
        <v>7</v>
      </c>
      <c r="G5" s="3">
        <f>1.2*Table1[[#This Row],[BMI]]+0.23*Table1[[#This Row],[ika]]-10.8*Table1[[#This Row],[sukupuoli]]-5.4</f>
        <v>24.160000000000004</v>
      </c>
    </row>
    <row r="6" spans="1:7" x14ac:dyDescent="0.25">
      <c r="A6">
        <v>170</v>
      </c>
      <c r="B6" s="1">
        <v>40</v>
      </c>
      <c r="C6">
        <f>ROUND(Table1[Paino]/(Table1[Pituus]/100)^2,1)</f>
        <v>13.8</v>
      </c>
      <c r="D6">
        <v>40</v>
      </c>
      <c r="E6">
        <v>0</v>
      </c>
      <c r="F6" t="s">
        <v>7</v>
      </c>
      <c r="G6" s="3">
        <f>1.2*Table1[[#This Row],[BMI]]+0.23*Table1[[#This Row],[ika]]-10.8*Table1[[#This Row],[sukupuoli]]-5.4</f>
        <v>20.36</v>
      </c>
    </row>
    <row r="7" spans="1:7" x14ac:dyDescent="0.25">
      <c r="A7">
        <v>170</v>
      </c>
      <c r="B7" s="1">
        <v>100</v>
      </c>
      <c r="C7">
        <f>ROUND(Table1[Paino]/(Table1[Pituus]/100)^2,1)</f>
        <v>34.6</v>
      </c>
      <c r="D7">
        <v>50</v>
      </c>
      <c r="E7">
        <v>0</v>
      </c>
      <c r="F7" t="s">
        <v>7</v>
      </c>
      <c r="G7" s="3">
        <f>1.2*Table1[[#This Row],[BMI]]+0.23*Table1[[#This Row],[ika]]-10.8*Table1[[#This Row],[sukupuoli]]-5.4</f>
        <v>47.620000000000005</v>
      </c>
    </row>
    <row r="8" spans="1:7" x14ac:dyDescent="0.25">
      <c r="A8">
        <v>150</v>
      </c>
      <c r="B8" s="1">
        <v>55</v>
      </c>
      <c r="C8">
        <f>ROUND(Table1[Paino]/(Table1[Pituus]/100)^2,1)</f>
        <v>24.4</v>
      </c>
      <c r="D8">
        <v>14</v>
      </c>
      <c r="E8">
        <v>0</v>
      </c>
      <c r="F8" s="2" t="s">
        <v>8</v>
      </c>
      <c r="G8" s="3">
        <f>1.51*Table1[[#This Row],[BMI]]-0.7*Table1[[#This Row],[ika]]-3.6*Table1[[#This Row],[sukupuoli]]+1.4</f>
        <v>28.444000000000003</v>
      </c>
    </row>
    <row r="9" spans="1:7" x14ac:dyDescent="0.25">
      <c r="A9">
        <v>150</v>
      </c>
      <c r="B9" s="1">
        <v>55</v>
      </c>
      <c r="C9">
        <f>ROUND(Table1[Paino]/(Table1[Pituus]/100)^2,1)</f>
        <v>24.4</v>
      </c>
      <c r="D9">
        <v>14</v>
      </c>
      <c r="E9">
        <v>1</v>
      </c>
      <c r="F9" t="s">
        <v>8</v>
      </c>
      <c r="G9" s="3">
        <f>1.2*Table1[[#This Row],[BMI]]+0.23*Table1[[#This Row],[ika]]-10.8*Table1[[#This Row],[sukupuoli]]-5.4</f>
        <v>16.299999999999997</v>
      </c>
    </row>
    <row r="10" spans="1:7" x14ac:dyDescent="0.25">
      <c r="B10" s="1"/>
      <c r="C10" t="e">
        <f>ROUND(Table1[Paino]/(Table1[Pituus]/100)^2,1)</f>
        <v>#DIV/0!</v>
      </c>
      <c r="G10" s="3" t="e">
        <f>1.2*Table1[[#This Row],[BMI]]+0.23*Table1[[#This Row],[ika]]-10.8*Table1[[#This Row],[sukupuoli]]-5.4</f>
        <v>#DIV/0!</v>
      </c>
    </row>
    <row r="14" spans="1:7" x14ac:dyDescent="0.25">
      <c r="E14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Kuukka</dc:creator>
  <cp:lastModifiedBy>Timo Kuukka</cp:lastModifiedBy>
  <dcterms:created xsi:type="dcterms:W3CDTF">2023-02-03T11:04:42Z</dcterms:created>
  <dcterms:modified xsi:type="dcterms:W3CDTF">2023-02-03T12:44:37Z</dcterms:modified>
</cp:coreProperties>
</file>