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ardusscholen1-my.sharepoint.com/personal/timo_meersschaut_bernardusscholen_be/Documents/"/>
    </mc:Choice>
  </mc:AlternateContent>
  <xr:revisionPtr revIDLastSave="39" documentId="8_{9C681A39-213A-4BC1-A720-A0688D3F403B}" xr6:coauthVersionLast="47" xr6:coauthVersionMax="47" xr10:uidLastSave="{600F3366-D6DA-4D28-95B9-1C3FE7DDDC44}"/>
  <bookViews>
    <workbookView xWindow="-23148" yWindow="-108" windowWidth="23256" windowHeight="12456" activeTab="1" xr2:uid="{B8069E75-073F-46CB-A99D-16FE83B8762A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L40" i="1"/>
  <c r="B28" i="2"/>
  <c r="B4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  <c r="V7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3" i="2"/>
  <c r="B3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" i="1"/>
  <c r="M3" i="1" s="1"/>
  <c r="P3" i="1"/>
  <c r="L4" i="1" s="1"/>
  <c r="F3" i="1"/>
  <c r="T7" i="1"/>
  <c r="P3" i="2"/>
  <c r="L4" i="2" s="1"/>
  <c r="M3" i="2" l="1"/>
  <c r="P4" i="1"/>
  <c r="L5" i="1" s="1"/>
  <c r="B4" i="1"/>
  <c r="E3" i="1"/>
  <c r="P4" i="2"/>
  <c r="L5" i="2" s="1"/>
  <c r="M4" i="2"/>
  <c r="F3" i="2"/>
  <c r="B5" i="1" l="1"/>
  <c r="F5" i="1" s="1"/>
  <c r="M5" i="1"/>
  <c r="P5" i="1"/>
  <c r="L6" i="1" s="1"/>
  <c r="E4" i="1"/>
  <c r="F4" i="1"/>
  <c r="M5" i="2"/>
  <c r="P5" i="2"/>
  <c r="L6" i="2" s="1"/>
  <c r="B4" i="2"/>
  <c r="E3" i="2"/>
  <c r="B6" i="1" l="1"/>
  <c r="E5" i="1"/>
  <c r="M6" i="1"/>
  <c r="P6" i="1"/>
  <c r="L7" i="1" s="1"/>
  <c r="M6" i="2"/>
  <c r="P6" i="2"/>
  <c r="L7" i="2" s="1"/>
  <c r="E4" i="2"/>
  <c r="B5" i="2"/>
  <c r="F4" i="2"/>
  <c r="E6" i="1" l="1"/>
  <c r="B7" i="1"/>
  <c r="F6" i="1"/>
  <c r="M7" i="1"/>
  <c r="P7" i="1"/>
  <c r="L8" i="1" s="1"/>
  <c r="M7" i="2"/>
  <c r="P7" i="2"/>
  <c r="L8" i="2" s="1"/>
  <c r="E5" i="2"/>
  <c r="F5" i="2"/>
  <c r="B6" i="2"/>
  <c r="E7" i="1" l="1"/>
  <c r="F7" i="1"/>
  <c r="B8" i="1"/>
  <c r="M8" i="1"/>
  <c r="P8" i="1"/>
  <c r="L9" i="1" s="1"/>
  <c r="M8" i="2"/>
  <c r="P8" i="2"/>
  <c r="L9" i="2" s="1"/>
  <c r="E6" i="2"/>
  <c r="B7" i="2"/>
  <c r="F6" i="2"/>
  <c r="E8" i="1" l="1"/>
  <c r="F8" i="1"/>
  <c r="B9" i="1"/>
  <c r="M9" i="1"/>
  <c r="P9" i="1"/>
  <c r="L10" i="1" s="1"/>
  <c r="M9" i="2"/>
  <c r="P9" i="2"/>
  <c r="L10" i="2" s="1"/>
  <c r="B8" i="2"/>
  <c r="E7" i="2"/>
  <c r="F7" i="2"/>
  <c r="E9" i="1" l="1"/>
  <c r="F9" i="1"/>
  <c r="B10" i="1"/>
  <c r="M10" i="1"/>
  <c r="P10" i="1"/>
  <c r="L11" i="1" s="1"/>
  <c r="M10" i="2"/>
  <c r="P10" i="2"/>
  <c r="L11" i="2" s="1"/>
  <c r="E8" i="2"/>
  <c r="B9" i="2"/>
  <c r="F8" i="2"/>
  <c r="E10" i="1" l="1"/>
  <c r="F10" i="1"/>
  <c r="B11" i="1"/>
  <c r="M11" i="1"/>
  <c r="P11" i="1"/>
  <c r="L12" i="1" s="1"/>
  <c r="M11" i="2"/>
  <c r="P11" i="2"/>
  <c r="L12" i="2" s="1"/>
  <c r="B10" i="2"/>
  <c r="E9" i="2"/>
  <c r="F9" i="2"/>
  <c r="E11" i="1" l="1"/>
  <c r="F11" i="1"/>
  <c r="B12" i="1"/>
  <c r="M12" i="1"/>
  <c r="P12" i="1"/>
  <c r="L13" i="1" s="1"/>
  <c r="M12" i="2"/>
  <c r="P12" i="2"/>
  <c r="L13" i="2" s="1"/>
  <c r="B11" i="2"/>
  <c r="E10" i="2"/>
  <c r="F10" i="2"/>
  <c r="E12" i="1" l="1"/>
  <c r="B13" i="1"/>
  <c r="F12" i="1"/>
  <c r="M13" i="1"/>
  <c r="P13" i="1"/>
  <c r="L14" i="1" s="1"/>
  <c r="M13" i="2"/>
  <c r="P13" i="2"/>
  <c r="L14" i="2" s="1"/>
  <c r="E11" i="2"/>
  <c r="B12" i="2"/>
  <c r="F11" i="2"/>
  <c r="E13" i="1" l="1"/>
  <c r="F13" i="1"/>
  <c r="B14" i="1"/>
  <c r="M14" i="1"/>
  <c r="P14" i="1"/>
  <c r="L15" i="1" s="1"/>
  <c r="M14" i="2"/>
  <c r="P14" i="2"/>
  <c r="L15" i="2" s="1"/>
  <c r="E12" i="2"/>
  <c r="B13" i="2"/>
  <c r="F12" i="2"/>
  <c r="E14" i="1" l="1"/>
  <c r="F14" i="1"/>
  <c r="B15" i="1"/>
  <c r="M15" i="1"/>
  <c r="P15" i="1"/>
  <c r="L16" i="1" s="1"/>
  <c r="M15" i="2"/>
  <c r="P15" i="2"/>
  <c r="L16" i="2" s="1"/>
  <c r="B14" i="2"/>
  <c r="E13" i="2"/>
  <c r="F13" i="2"/>
  <c r="E15" i="1" l="1"/>
  <c r="F15" i="1"/>
  <c r="B16" i="1"/>
  <c r="M16" i="1"/>
  <c r="P16" i="1"/>
  <c r="L17" i="1" s="1"/>
  <c r="M16" i="2"/>
  <c r="P16" i="2"/>
  <c r="L17" i="2" s="1"/>
  <c r="B15" i="2"/>
  <c r="E14" i="2"/>
  <c r="F14" i="2"/>
  <c r="E16" i="1" l="1"/>
  <c r="F16" i="1"/>
  <c r="B17" i="1"/>
  <c r="M17" i="1"/>
  <c r="P17" i="1"/>
  <c r="L18" i="1" s="1"/>
  <c r="M17" i="2"/>
  <c r="P17" i="2"/>
  <c r="L18" i="2" s="1"/>
  <c r="B16" i="2"/>
  <c r="E15" i="2"/>
  <c r="F15" i="2"/>
  <c r="E17" i="1" l="1"/>
  <c r="B18" i="1"/>
  <c r="F17" i="1"/>
  <c r="M18" i="1"/>
  <c r="P18" i="1"/>
  <c r="L19" i="1" s="1"/>
  <c r="M18" i="2"/>
  <c r="P18" i="2"/>
  <c r="L19" i="2" s="1"/>
  <c r="B17" i="2"/>
  <c r="E16" i="2"/>
  <c r="F16" i="2"/>
  <c r="E18" i="1" l="1"/>
  <c r="F18" i="1"/>
  <c r="B19" i="1"/>
  <c r="M19" i="1"/>
  <c r="P19" i="1"/>
  <c r="L20" i="1" s="1"/>
  <c r="M19" i="2"/>
  <c r="P19" i="2"/>
  <c r="L20" i="2" s="1"/>
  <c r="E17" i="2"/>
  <c r="B18" i="2"/>
  <c r="F17" i="2"/>
  <c r="E19" i="1" l="1"/>
  <c r="F19" i="1"/>
  <c r="B20" i="1"/>
  <c r="M20" i="1"/>
  <c r="P20" i="1"/>
  <c r="L21" i="1" s="1"/>
  <c r="M20" i="2"/>
  <c r="P20" i="2"/>
  <c r="L21" i="2" s="1"/>
  <c r="B19" i="2"/>
  <c r="E18" i="2"/>
  <c r="F18" i="2"/>
  <c r="E20" i="1" l="1"/>
  <c r="B21" i="1"/>
  <c r="F20" i="1"/>
  <c r="M21" i="1"/>
  <c r="P21" i="1"/>
  <c r="L22" i="1" s="1"/>
  <c r="M21" i="2"/>
  <c r="P21" i="2"/>
  <c r="L22" i="2" s="1"/>
  <c r="E19" i="2"/>
  <c r="B20" i="2"/>
  <c r="F19" i="2"/>
  <c r="E21" i="1" l="1"/>
  <c r="F21" i="1"/>
  <c r="B22" i="1"/>
  <c r="M22" i="1"/>
  <c r="P22" i="1"/>
  <c r="L23" i="1" s="1"/>
  <c r="M22" i="2"/>
  <c r="P22" i="2"/>
  <c r="L23" i="2" s="1"/>
  <c r="B21" i="2"/>
  <c r="E20" i="2"/>
  <c r="F20" i="2"/>
  <c r="E22" i="1" l="1"/>
  <c r="F22" i="1"/>
  <c r="B23" i="1"/>
  <c r="M23" i="1"/>
  <c r="P23" i="1"/>
  <c r="L24" i="1" s="1"/>
  <c r="M23" i="2"/>
  <c r="P23" i="2"/>
  <c r="L24" i="2" s="1"/>
  <c r="B22" i="2"/>
  <c r="E21" i="2"/>
  <c r="F21" i="2"/>
  <c r="E23" i="1" l="1"/>
  <c r="F23" i="1"/>
  <c r="B24" i="1"/>
  <c r="M24" i="1"/>
  <c r="P24" i="1"/>
  <c r="L25" i="1" s="1"/>
  <c r="M24" i="2"/>
  <c r="P24" i="2"/>
  <c r="L25" i="2" s="1"/>
  <c r="E22" i="2"/>
  <c r="B23" i="2"/>
  <c r="F22" i="2"/>
  <c r="E24" i="1" l="1"/>
  <c r="B25" i="1"/>
  <c r="F24" i="1"/>
  <c r="M25" i="1"/>
  <c r="P25" i="1"/>
  <c r="L26" i="1" s="1"/>
  <c r="M25" i="2"/>
  <c r="P25" i="2"/>
  <c r="L26" i="2" s="1"/>
  <c r="B24" i="2"/>
  <c r="E23" i="2"/>
  <c r="F23" i="2"/>
  <c r="E25" i="1" l="1"/>
  <c r="B26" i="1"/>
  <c r="F25" i="1"/>
  <c r="M26" i="1"/>
  <c r="P26" i="1"/>
  <c r="L27" i="1" s="1"/>
  <c r="B25" i="2"/>
  <c r="E24" i="2"/>
  <c r="F24" i="2"/>
  <c r="E26" i="1" l="1"/>
  <c r="B27" i="1"/>
  <c r="F26" i="1"/>
  <c r="M27" i="1"/>
  <c r="P27" i="1"/>
  <c r="L28" i="1" s="1"/>
  <c r="B26" i="2"/>
  <c r="E25" i="2"/>
  <c r="F25" i="2"/>
  <c r="E27" i="1" l="1"/>
  <c r="F27" i="1"/>
  <c r="B28" i="1"/>
  <c r="M28" i="1"/>
  <c r="P28" i="1"/>
  <c r="L29" i="1" s="1"/>
  <c r="E26" i="2"/>
  <c r="F26" i="2"/>
  <c r="E28" i="1" l="1"/>
  <c r="B29" i="1"/>
  <c r="F28" i="1"/>
  <c r="M29" i="1"/>
  <c r="P29" i="1"/>
  <c r="L30" i="1" s="1"/>
  <c r="E29" i="1" l="1"/>
  <c r="F29" i="1"/>
  <c r="B30" i="1"/>
  <c r="M30" i="1"/>
  <c r="P30" i="1"/>
  <c r="L31" i="1" s="1"/>
  <c r="E30" i="1" l="1"/>
  <c r="F30" i="1"/>
  <c r="B31" i="1"/>
  <c r="M31" i="1"/>
  <c r="P31" i="1"/>
  <c r="L32" i="1" s="1"/>
  <c r="E31" i="1" l="1"/>
  <c r="B32" i="1"/>
  <c r="F31" i="1"/>
  <c r="M32" i="1"/>
  <c r="P32" i="1"/>
  <c r="L33" i="1" s="1"/>
  <c r="E32" i="1" l="1"/>
  <c r="F32" i="1"/>
  <c r="B33" i="1"/>
  <c r="M33" i="1"/>
  <c r="P33" i="1"/>
  <c r="L34" i="1" s="1"/>
  <c r="E33" i="1" l="1"/>
  <c r="F33" i="1"/>
  <c r="B34" i="1"/>
  <c r="M34" i="1"/>
  <c r="P34" i="1"/>
  <c r="L35" i="1" s="1"/>
  <c r="E34" i="1" l="1"/>
  <c r="F34" i="1"/>
  <c r="B35" i="1"/>
  <c r="M35" i="1"/>
  <c r="P35" i="1"/>
  <c r="L36" i="1" s="1"/>
  <c r="E35" i="1" l="1"/>
  <c r="B36" i="1"/>
  <c r="F35" i="1"/>
  <c r="M36" i="1"/>
  <c r="P36" i="1"/>
  <c r="L37" i="1" s="1"/>
  <c r="E36" i="1" l="1"/>
  <c r="B37" i="1"/>
  <c r="F36" i="1"/>
  <c r="M37" i="1"/>
  <c r="P37" i="1"/>
  <c r="L38" i="1" s="1"/>
  <c r="E37" i="1" l="1"/>
  <c r="F37" i="1"/>
  <c r="B38" i="1"/>
  <c r="M38" i="1"/>
  <c r="P38" i="1"/>
  <c r="E38" i="1" l="1"/>
  <c r="F38" i="1"/>
  <c r="M4" i="1" l="1"/>
  <c r="M26" i="2"/>
  <c r="P26" i="2"/>
</calcChain>
</file>

<file path=xl/sharedStrings.xml><?xml version="1.0" encoding="utf-8"?>
<sst xmlns="http://schemas.openxmlformats.org/spreadsheetml/2006/main" count="26" uniqueCount="8">
  <si>
    <t>n</t>
  </si>
  <si>
    <t>AO</t>
  </si>
  <si>
    <t>k</t>
  </si>
  <si>
    <t>I</t>
  </si>
  <si>
    <t>a</t>
  </si>
  <si>
    <t>rentevoet</t>
  </si>
  <si>
    <t>periode</t>
  </si>
  <si>
    <t>kostprijs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</si>
</sst>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&quot;€&quot;\ #,##0.00"/>
    <numFmt numFmtId="165" formatCode="&quot;€&quot;\ 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44" fontId="0" fillId="0" borderId="1" xfId="0" applyNumberFormat="1" applyBorder="1"/>
    <xf numFmtId="0" fontId="0" fillId="0" borderId="1" xfId="0" applyNumberFormat="1" applyBorder="1"/>
    <xf numFmtId="165" fontId="0" fillId="0" borderId="1" xfId="0" applyNumberFormat="1" applyBorder="1"/>
    <xf numFmtId="4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2109-D93C-42A5-B2D6-2620D74F118F}">
  <dimension ref="A2:T40"/>
  <sheetViews>
    <sheetView topLeftCell="A13" workbookViewId="0">
      <selection activeCell="L40" sqref="L40"/>
    </sheetView>
  </sheetViews>
  <sheetFormatPr defaultRowHeight="15" x14ac:dyDescent="0.25"/>
  <cols>
    <col min="2" max="2" width="11.5703125" bestFit="1" customWidth="1"/>
    <col min="3" max="3" width="9.5703125" bestFit="1" customWidth="1"/>
    <col min="4" max="4" width="9.28515625" bestFit="1" customWidth="1"/>
    <col min="5" max="5" width="9.5703125" bestFit="1" customWidth="1"/>
    <col min="6" max="6" width="11.5703125" bestFit="1" customWidth="1"/>
    <col min="9" max="9" width="16.7109375" bestFit="1" customWidth="1"/>
    <col min="11" max="11" width="9.28515625" bestFit="1" customWidth="1"/>
    <col min="12" max="12" width="12.42578125" bestFit="1" customWidth="1"/>
    <col min="13" max="13" width="10.42578125" bestFit="1" customWidth="1"/>
    <col min="14" max="14" width="9.28515625" bestFit="1" customWidth="1"/>
    <col min="15" max="15" width="10.42578125" bestFit="1" customWidth="1"/>
    <col min="16" max="16" width="12.42578125" bestFit="1" customWidth="1"/>
  </cols>
  <sheetData>
    <row r="2" spans="1:2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K2" s="4" t="s">
        <v>0</v>
      </c>
      <c r="L2" s="4" t="s">
        <v>1</v>
      </c>
      <c r="M2" s="4" t="s">
        <v>2</v>
      </c>
      <c r="N2" s="4" t="s">
        <v>3</v>
      </c>
      <c r="O2" s="4" t="s">
        <v>4</v>
      </c>
      <c r="P2" s="4"/>
    </row>
    <row r="3" spans="1:20" x14ac:dyDescent="0.25">
      <c r="A3" s="2">
        <v>1</v>
      </c>
      <c r="B3" s="3">
        <v>15000</v>
      </c>
      <c r="C3" s="3">
        <f>15000/36</f>
        <v>416.66666666666669</v>
      </c>
      <c r="D3" s="6">
        <f>B3/100*$T$6</f>
        <v>0.18622350000000001</v>
      </c>
      <c r="E3" s="3">
        <f>C3+D3</f>
        <v>416.85289016666667</v>
      </c>
      <c r="F3" s="3">
        <f>B3-C3</f>
        <v>14583.333333333334</v>
      </c>
      <c r="K3" s="5">
        <v>1</v>
      </c>
      <c r="L3" s="4">
        <v>15000</v>
      </c>
      <c r="M3" s="4">
        <f>O3-N3</f>
        <v>407.56</v>
      </c>
      <c r="N3" s="4">
        <f>L3/100*0.125</f>
        <v>18.75</v>
      </c>
      <c r="O3" s="4">
        <v>426.31</v>
      </c>
      <c r="P3" s="4">
        <f>L3-O3</f>
        <v>14573.69</v>
      </c>
    </row>
    <row r="4" spans="1:20" x14ac:dyDescent="0.25">
      <c r="A4" s="2">
        <v>2</v>
      </c>
      <c r="B4" s="3">
        <f>B3-C3</f>
        <v>14583.333333333334</v>
      </c>
      <c r="C4" s="3">
        <f t="shared" ref="C4:C38" si="0">15000/36</f>
        <v>416.66666666666669</v>
      </c>
      <c r="D4" s="6">
        <f t="shared" ref="D4:D38" si="1">B4/100*$T$6</f>
        <v>0.18105062500000002</v>
      </c>
      <c r="E4" s="3">
        <f t="shared" ref="E4" si="2">C4+D4</f>
        <v>416.8477172916667</v>
      </c>
      <c r="F4" s="3">
        <f t="shared" ref="F4" si="3">B4-C4</f>
        <v>14166.666666666668</v>
      </c>
      <c r="K4" s="5">
        <v>2</v>
      </c>
      <c r="L4" s="4">
        <f>P3</f>
        <v>14573.69</v>
      </c>
      <c r="M4" s="4">
        <f t="shared" ref="M4" si="4">O4-N4</f>
        <v>408.09288750000002</v>
      </c>
      <c r="N4" s="4">
        <f t="shared" ref="N4:N38" si="5">L4/100*0.125</f>
        <v>18.217112499999999</v>
      </c>
      <c r="O4" s="4">
        <v>426.31</v>
      </c>
      <c r="P4" s="4">
        <f>L4-O4</f>
        <v>14147.380000000001</v>
      </c>
    </row>
    <row r="5" spans="1:20" x14ac:dyDescent="0.25">
      <c r="A5" s="2">
        <v>3</v>
      </c>
      <c r="B5" s="3">
        <f t="shared" ref="B5:B38" si="6">B4-C4</f>
        <v>14166.666666666668</v>
      </c>
      <c r="C5" s="3">
        <f t="shared" si="0"/>
        <v>416.66666666666669</v>
      </c>
      <c r="D5" s="6">
        <f t="shared" si="1"/>
        <v>0.17587775000000003</v>
      </c>
      <c r="E5" s="3">
        <f t="shared" ref="E5:E38" si="7">C5+D5</f>
        <v>416.84254441666667</v>
      </c>
      <c r="F5" s="3">
        <f t="shared" ref="F5:F38" si="8">B5-C5</f>
        <v>13750.000000000002</v>
      </c>
      <c r="K5" s="5">
        <v>3</v>
      </c>
      <c r="L5" s="4">
        <f t="shared" ref="L5:L38" si="9">P4</f>
        <v>14147.380000000001</v>
      </c>
      <c r="M5" s="4">
        <f t="shared" ref="M5:M38" si="10">O5-N5</f>
        <v>408.62577499999998</v>
      </c>
      <c r="N5" s="4">
        <f t="shared" si="5"/>
        <v>17.684225000000001</v>
      </c>
      <c r="O5" s="4">
        <v>426.31</v>
      </c>
      <c r="P5" s="4">
        <f t="shared" ref="P5:P38" si="11">L5-O5</f>
        <v>13721.070000000002</v>
      </c>
      <c r="S5">
        <v>15000</v>
      </c>
    </row>
    <row r="6" spans="1:20" x14ac:dyDescent="0.25">
      <c r="A6" s="2">
        <v>4</v>
      </c>
      <c r="B6" s="3">
        <f t="shared" si="6"/>
        <v>13750.000000000002</v>
      </c>
      <c r="C6" s="3">
        <f t="shared" si="0"/>
        <v>416.66666666666669</v>
      </c>
      <c r="D6" s="6">
        <f t="shared" si="1"/>
        <v>0.17070487500000003</v>
      </c>
      <c r="E6" s="3">
        <f t="shared" si="7"/>
        <v>416.8373715416667</v>
      </c>
      <c r="F6" s="3">
        <f t="shared" si="8"/>
        <v>13333.333333333336</v>
      </c>
      <c r="K6" s="5">
        <v>4</v>
      </c>
      <c r="L6" s="4">
        <f t="shared" si="9"/>
        <v>13721.070000000002</v>
      </c>
      <c r="M6" s="4">
        <f t="shared" si="10"/>
        <v>409.15866249999999</v>
      </c>
      <c r="N6" s="4">
        <f t="shared" si="5"/>
        <v>17.1513375</v>
      </c>
      <c r="O6" s="4">
        <v>426.31</v>
      </c>
      <c r="P6" s="4">
        <f t="shared" si="11"/>
        <v>13294.760000000002</v>
      </c>
      <c r="S6">
        <v>1.5</v>
      </c>
      <c r="T6">
        <v>1.24149E-3</v>
      </c>
    </row>
    <row r="7" spans="1:20" x14ac:dyDescent="0.25">
      <c r="A7" s="2">
        <v>5</v>
      </c>
      <c r="B7" s="3">
        <f t="shared" si="6"/>
        <v>13333.333333333336</v>
      </c>
      <c r="C7" s="3">
        <f t="shared" si="0"/>
        <v>416.66666666666669</v>
      </c>
      <c r="D7" s="6">
        <f t="shared" si="1"/>
        <v>0.16553200000000004</v>
      </c>
      <c r="E7" s="3">
        <f t="shared" si="7"/>
        <v>416.83219866666667</v>
      </c>
      <c r="F7" s="3">
        <f t="shared" si="8"/>
        <v>12916.66666666667</v>
      </c>
      <c r="K7" s="5">
        <v>5</v>
      </c>
      <c r="L7" s="4">
        <f t="shared" si="9"/>
        <v>13294.760000000002</v>
      </c>
      <c r="M7" s="4">
        <f t="shared" si="10"/>
        <v>409.69155000000001</v>
      </c>
      <c r="N7" s="4">
        <f t="shared" si="5"/>
        <v>16.618450000000003</v>
      </c>
      <c r="O7" s="4">
        <v>426.31</v>
      </c>
      <c r="P7" s="4">
        <f t="shared" si="11"/>
        <v>12868.450000000003</v>
      </c>
      <c r="S7">
        <v>3</v>
      </c>
      <c r="T7">
        <f>S7*12</f>
        <v>36</v>
      </c>
    </row>
    <row r="8" spans="1:20" x14ac:dyDescent="0.25">
      <c r="A8" s="2">
        <v>6</v>
      </c>
      <c r="B8" s="3">
        <f t="shared" si="6"/>
        <v>12916.66666666667</v>
      </c>
      <c r="C8" s="3">
        <f t="shared" si="0"/>
        <v>416.66666666666669</v>
      </c>
      <c r="D8" s="6">
        <f t="shared" si="1"/>
        <v>0.16035912500000002</v>
      </c>
      <c r="E8" s="3">
        <f t="shared" si="7"/>
        <v>416.8270257916667</v>
      </c>
      <c r="F8" s="3">
        <f t="shared" si="8"/>
        <v>12500.000000000004</v>
      </c>
      <c r="K8" s="5">
        <v>6</v>
      </c>
      <c r="L8" s="4">
        <f t="shared" si="9"/>
        <v>12868.450000000003</v>
      </c>
      <c r="M8" s="4">
        <f t="shared" si="10"/>
        <v>410.22443750000002</v>
      </c>
      <c r="N8" s="4">
        <f t="shared" si="5"/>
        <v>16.085562500000002</v>
      </c>
      <c r="O8" s="4">
        <v>426.31</v>
      </c>
      <c r="P8" s="4">
        <f t="shared" si="11"/>
        <v>12442.140000000003</v>
      </c>
    </row>
    <row r="9" spans="1:20" x14ac:dyDescent="0.25">
      <c r="A9" s="2">
        <v>7</v>
      </c>
      <c r="B9" s="3">
        <f t="shared" si="6"/>
        <v>12500.000000000004</v>
      </c>
      <c r="C9" s="3">
        <f t="shared" si="0"/>
        <v>416.66666666666669</v>
      </c>
      <c r="D9" s="6">
        <f t="shared" si="1"/>
        <v>0.15518625000000005</v>
      </c>
      <c r="E9" s="3">
        <f t="shared" si="7"/>
        <v>416.82185291666667</v>
      </c>
      <c r="F9" s="3">
        <f t="shared" si="8"/>
        <v>12083.333333333338</v>
      </c>
      <c r="K9" s="5">
        <v>7</v>
      </c>
      <c r="L9" s="4">
        <f t="shared" si="9"/>
        <v>12442.140000000003</v>
      </c>
      <c r="M9" s="4">
        <f t="shared" si="10"/>
        <v>410.75732499999998</v>
      </c>
      <c r="N9" s="4">
        <f t="shared" si="5"/>
        <v>15.552675000000004</v>
      </c>
      <c r="O9" s="4">
        <v>426.31</v>
      </c>
      <c r="P9" s="4">
        <f t="shared" si="11"/>
        <v>12015.830000000004</v>
      </c>
    </row>
    <row r="10" spans="1:20" x14ac:dyDescent="0.25">
      <c r="A10" s="2">
        <v>8</v>
      </c>
      <c r="B10" s="3">
        <f t="shared" si="6"/>
        <v>12083.333333333338</v>
      </c>
      <c r="C10" s="3">
        <f t="shared" si="0"/>
        <v>416.66666666666669</v>
      </c>
      <c r="D10" s="6">
        <f t="shared" si="1"/>
        <v>0.15001337500000006</v>
      </c>
      <c r="E10" s="3">
        <f t="shared" si="7"/>
        <v>416.8166800416667</v>
      </c>
      <c r="F10" s="3">
        <f t="shared" si="8"/>
        <v>11666.666666666672</v>
      </c>
      <c r="K10" s="5">
        <v>8</v>
      </c>
      <c r="L10" s="4">
        <f t="shared" si="9"/>
        <v>12015.830000000004</v>
      </c>
      <c r="M10" s="4">
        <f t="shared" si="10"/>
        <v>411.2902125</v>
      </c>
      <c r="N10" s="4">
        <f t="shared" si="5"/>
        <v>15.019787500000005</v>
      </c>
      <c r="O10" s="4">
        <v>426.31</v>
      </c>
      <c r="P10" s="4">
        <f t="shared" si="11"/>
        <v>11589.520000000004</v>
      </c>
    </row>
    <row r="11" spans="1:20" x14ac:dyDescent="0.25">
      <c r="A11" s="2">
        <v>9</v>
      </c>
      <c r="B11" s="3">
        <f t="shared" si="6"/>
        <v>11666.666666666672</v>
      </c>
      <c r="C11" s="3">
        <f t="shared" si="0"/>
        <v>416.66666666666669</v>
      </c>
      <c r="D11" s="6">
        <f t="shared" si="1"/>
        <v>0.14484050000000007</v>
      </c>
      <c r="E11" s="3">
        <f t="shared" si="7"/>
        <v>416.81150716666667</v>
      </c>
      <c r="F11" s="3">
        <f t="shared" si="8"/>
        <v>11250.000000000005</v>
      </c>
      <c r="K11" s="5">
        <v>9</v>
      </c>
      <c r="L11" s="4">
        <f t="shared" si="9"/>
        <v>11589.520000000004</v>
      </c>
      <c r="M11" s="4">
        <f t="shared" si="10"/>
        <v>411.82310000000001</v>
      </c>
      <c r="N11" s="4">
        <f t="shared" si="5"/>
        <v>14.486900000000006</v>
      </c>
      <c r="O11" s="4">
        <v>426.31</v>
      </c>
      <c r="P11" s="4">
        <f t="shared" si="11"/>
        <v>11163.210000000005</v>
      </c>
    </row>
    <row r="12" spans="1:20" x14ac:dyDescent="0.25">
      <c r="A12" s="2">
        <v>10</v>
      </c>
      <c r="B12" s="3">
        <f t="shared" si="6"/>
        <v>11250.000000000005</v>
      </c>
      <c r="C12" s="3">
        <f t="shared" si="0"/>
        <v>416.66666666666669</v>
      </c>
      <c r="D12" s="6">
        <f t="shared" si="1"/>
        <v>0.13966762500000007</v>
      </c>
      <c r="E12" s="3">
        <f t="shared" si="7"/>
        <v>416.8063342916667</v>
      </c>
      <c r="F12" s="3">
        <f t="shared" si="8"/>
        <v>10833.333333333339</v>
      </c>
      <c r="K12" s="5">
        <v>10</v>
      </c>
      <c r="L12" s="4">
        <f t="shared" si="9"/>
        <v>11163.210000000005</v>
      </c>
      <c r="M12" s="4">
        <f t="shared" si="10"/>
        <v>412.35598749999997</v>
      </c>
      <c r="N12" s="4">
        <f t="shared" si="5"/>
        <v>13.954012500000006</v>
      </c>
      <c r="O12" s="4">
        <v>426.31</v>
      </c>
      <c r="P12" s="4">
        <f t="shared" si="11"/>
        <v>10736.900000000005</v>
      </c>
    </row>
    <row r="13" spans="1:20" x14ac:dyDescent="0.25">
      <c r="A13" s="2">
        <v>11</v>
      </c>
      <c r="B13" s="3">
        <f t="shared" si="6"/>
        <v>10833.333333333339</v>
      </c>
      <c r="C13" s="3">
        <f t="shared" si="0"/>
        <v>416.66666666666669</v>
      </c>
      <c r="D13" s="6">
        <f t="shared" si="1"/>
        <v>0.13449475000000008</v>
      </c>
      <c r="E13" s="3">
        <f t="shared" si="7"/>
        <v>416.80116141666667</v>
      </c>
      <c r="F13" s="3">
        <f t="shared" si="8"/>
        <v>10416.666666666673</v>
      </c>
      <c r="K13" s="5">
        <v>11</v>
      </c>
      <c r="L13" s="4">
        <f t="shared" si="9"/>
        <v>10736.900000000005</v>
      </c>
      <c r="M13" s="4">
        <f t="shared" si="10"/>
        <v>412.88887499999998</v>
      </c>
      <c r="N13" s="4">
        <f t="shared" si="5"/>
        <v>13.421125000000007</v>
      </c>
      <c r="O13" s="4">
        <v>426.31</v>
      </c>
      <c r="P13" s="4">
        <f t="shared" si="11"/>
        <v>10310.590000000006</v>
      </c>
    </row>
    <row r="14" spans="1:20" x14ac:dyDescent="0.25">
      <c r="A14" s="2">
        <v>12</v>
      </c>
      <c r="B14" s="3">
        <f t="shared" si="6"/>
        <v>10416.666666666673</v>
      </c>
      <c r="C14" s="3">
        <f t="shared" si="0"/>
        <v>416.66666666666669</v>
      </c>
      <c r="D14" s="6">
        <f t="shared" si="1"/>
        <v>0.12932187500000009</v>
      </c>
      <c r="E14" s="3">
        <f t="shared" si="7"/>
        <v>416.7959885416667</v>
      </c>
      <c r="F14" s="3">
        <f t="shared" si="8"/>
        <v>10000.000000000007</v>
      </c>
      <c r="K14" s="5">
        <v>12</v>
      </c>
      <c r="L14" s="4">
        <f t="shared" si="9"/>
        <v>10310.590000000006</v>
      </c>
      <c r="M14" s="4">
        <f t="shared" si="10"/>
        <v>413.4217625</v>
      </c>
      <c r="N14" s="4">
        <f t="shared" si="5"/>
        <v>12.888237500000008</v>
      </c>
      <c r="O14" s="4">
        <v>426.31</v>
      </c>
      <c r="P14" s="4">
        <f t="shared" si="11"/>
        <v>9884.2800000000061</v>
      </c>
    </row>
    <row r="15" spans="1:20" x14ac:dyDescent="0.25">
      <c r="A15" s="2">
        <v>13</v>
      </c>
      <c r="B15" s="3">
        <f t="shared" si="6"/>
        <v>10000.000000000007</v>
      </c>
      <c r="C15" s="3">
        <f t="shared" si="0"/>
        <v>416.66666666666669</v>
      </c>
      <c r="D15" s="6">
        <f t="shared" si="1"/>
        <v>0.12414900000000009</v>
      </c>
      <c r="E15" s="3">
        <f t="shared" si="7"/>
        <v>416.79081566666667</v>
      </c>
      <c r="F15" s="3">
        <f t="shared" si="8"/>
        <v>9583.3333333333412</v>
      </c>
      <c r="K15" s="5">
        <v>13</v>
      </c>
      <c r="L15" s="4">
        <f t="shared" si="9"/>
        <v>9884.2800000000061</v>
      </c>
      <c r="M15" s="4">
        <f t="shared" si="10"/>
        <v>413.95465000000002</v>
      </c>
      <c r="N15" s="4">
        <f t="shared" si="5"/>
        <v>12.355350000000008</v>
      </c>
      <c r="O15" s="4">
        <v>426.31</v>
      </c>
      <c r="P15" s="4">
        <f t="shared" si="11"/>
        <v>9457.9700000000066</v>
      </c>
    </row>
    <row r="16" spans="1:20" x14ac:dyDescent="0.25">
      <c r="A16" s="2">
        <v>14</v>
      </c>
      <c r="B16" s="3">
        <f t="shared" si="6"/>
        <v>9583.3333333333412</v>
      </c>
      <c r="C16" s="3">
        <f t="shared" si="0"/>
        <v>416.66666666666669</v>
      </c>
      <c r="D16" s="6">
        <f t="shared" si="1"/>
        <v>0.1189761250000001</v>
      </c>
      <c r="E16" s="3">
        <f t="shared" si="7"/>
        <v>416.7856427916667</v>
      </c>
      <c r="F16" s="3">
        <f t="shared" si="8"/>
        <v>9166.6666666666752</v>
      </c>
      <c r="K16" s="5">
        <v>14</v>
      </c>
      <c r="L16" s="4">
        <f t="shared" si="9"/>
        <v>9457.9700000000066</v>
      </c>
      <c r="M16" s="4">
        <f t="shared" si="10"/>
        <v>414.48753749999997</v>
      </c>
      <c r="N16" s="4">
        <f t="shared" si="5"/>
        <v>11.822462500000007</v>
      </c>
      <c r="O16" s="4">
        <v>426.31</v>
      </c>
      <c r="P16" s="4">
        <f t="shared" si="11"/>
        <v>9031.6600000000071</v>
      </c>
    </row>
    <row r="17" spans="1:16" x14ac:dyDescent="0.25">
      <c r="A17" s="2">
        <v>15</v>
      </c>
      <c r="B17" s="3">
        <f t="shared" si="6"/>
        <v>9166.6666666666752</v>
      </c>
      <c r="C17" s="3">
        <f t="shared" si="0"/>
        <v>416.66666666666669</v>
      </c>
      <c r="D17" s="6">
        <f t="shared" si="1"/>
        <v>0.11380325000000012</v>
      </c>
      <c r="E17" s="3">
        <f t="shared" si="7"/>
        <v>416.78046991666668</v>
      </c>
      <c r="F17" s="3">
        <f t="shared" si="8"/>
        <v>8750.0000000000091</v>
      </c>
      <c r="K17" s="5">
        <v>15</v>
      </c>
      <c r="L17" s="4">
        <f t="shared" si="9"/>
        <v>9031.6600000000071</v>
      </c>
      <c r="M17" s="4">
        <f t="shared" si="10"/>
        <v>415.02042499999999</v>
      </c>
      <c r="N17" s="4">
        <f t="shared" si="5"/>
        <v>11.289575000000008</v>
      </c>
      <c r="O17" s="4">
        <v>426.31</v>
      </c>
      <c r="P17" s="4">
        <f t="shared" si="11"/>
        <v>8605.3500000000076</v>
      </c>
    </row>
    <row r="18" spans="1:16" x14ac:dyDescent="0.25">
      <c r="A18" s="2">
        <v>16</v>
      </c>
      <c r="B18" s="3">
        <f t="shared" si="6"/>
        <v>8750.0000000000091</v>
      </c>
      <c r="C18" s="3">
        <f t="shared" si="0"/>
        <v>416.66666666666669</v>
      </c>
      <c r="D18" s="6">
        <f t="shared" si="1"/>
        <v>0.10863037500000011</v>
      </c>
      <c r="E18" s="3">
        <f t="shared" si="7"/>
        <v>416.7752970416667</v>
      </c>
      <c r="F18" s="3">
        <f t="shared" si="8"/>
        <v>8333.333333333343</v>
      </c>
      <c r="K18" s="5">
        <v>16</v>
      </c>
      <c r="L18" s="4">
        <f t="shared" si="9"/>
        <v>8605.3500000000076</v>
      </c>
      <c r="M18" s="4">
        <f t="shared" si="10"/>
        <v>415.5533125</v>
      </c>
      <c r="N18" s="4">
        <f t="shared" si="5"/>
        <v>10.756687500000009</v>
      </c>
      <c r="O18" s="4">
        <v>426.31</v>
      </c>
      <c r="P18" s="4">
        <f t="shared" si="11"/>
        <v>8179.0400000000072</v>
      </c>
    </row>
    <row r="19" spans="1:16" x14ac:dyDescent="0.25">
      <c r="A19" s="2">
        <v>17</v>
      </c>
      <c r="B19" s="3">
        <f t="shared" si="6"/>
        <v>8333.333333333343</v>
      </c>
      <c r="C19" s="3">
        <f t="shared" si="0"/>
        <v>416.66666666666669</v>
      </c>
      <c r="D19" s="6">
        <f t="shared" si="1"/>
        <v>0.10345750000000012</v>
      </c>
      <c r="E19" s="3">
        <f t="shared" si="7"/>
        <v>416.77012416666668</v>
      </c>
      <c r="F19" s="3">
        <f t="shared" si="8"/>
        <v>7916.6666666666761</v>
      </c>
      <c r="K19" s="5">
        <v>17</v>
      </c>
      <c r="L19" s="4">
        <f t="shared" si="9"/>
        <v>8179.0400000000072</v>
      </c>
      <c r="M19" s="4">
        <f t="shared" si="10"/>
        <v>416.08620000000002</v>
      </c>
      <c r="N19" s="4">
        <f t="shared" si="5"/>
        <v>10.22380000000001</v>
      </c>
      <c r="O19" s="4">
        <v>426.31</v>
      </c>
      <c r="P19" s="4">
        <f t="shared" si="11"/>
        <v>7752.7300000000068</v>
      </c>
    </row>
    <row r="20" spans="1:16" x14ac:dyDescent="0.25">
      <c r="A20" s="2">
        <v>18</v>
      </c>
      <c r="B20" s="3">
        <f t="shared" si="6"/>
        <v>7916.6666666666761</v>
      </c>
      <c r="C20" s="3">
        <f t="shared" si="0"/>
        <v>416.66666666666669</v>
      </c>
      <c r="D20" s="6">
        <f t="shared" si="1"/>
        <v>9.8284625000000111E-2</v>
      </c>
      <c r="E20" s="3">
        <f t="shared" si="7"/>
        <v>416.7649512916667</v>
      </c>
      <c r="F20" s="3">
        <f t="shared" si="8"/>
        <v>7500.0000000000091</v>
      </c>
      <c r="K20" s="5">
        <v>18</v>
      </c>
      <c r="L20" s="4">
        <f t="shared" si="9"/>
        <v>7752.7300000000068</v>
      </c>
      <c r="M20" s="4">
        <f t="shared" si="10"/>
        <v>416.61908749999998</v>
      </c>
      <c r="N20" s="4">
        <f t="shared" si="5"/>
        <v>9.6909125000000085</v>
      </c>
      <c r="O20" s="4">
        <v>426.31</v>
      </c>
      <c r="P20" s="4">
        <f t="shared" si="11"/>
        <v>7326.4200000000064</v>
      </c>
    </row>
    <row r="21" spans="1:16" x14ac:dyDescent="0.25">
      <c r="A21" s="2">
        <v>19</v>
      </c>
      <c r="B21" s="3">
        <f t="shared" si="6"/>
        <v>7500.0000000000091</v>
      </c>
      <c r="C21" s="3">
        <f t="shared" si="0"/>
        <v>416.66666666666669</v>
      </c>
      <c r="D21" s="6">
        <f t="shared" si="1"/>
        <v>9.3111750000000104E-2</v>
      </c>
      <c r="E21" s="3">
        <f t="shared" si="7"/>
        <v>416.75977841666668</v>
      </c>
      <c r="F21" s="3">
        <f t="shared" si="8"/>
        <v>7083.3333333333421</v>
      </c>
      <c r="K21" s="5">
        <v>19</v>
      </c>
      <c r="L21" s="4">
        <f t="shared" si="9"/>
        <v>7326.4200000000064</v>
      </c>
      <c r="M21" s="4">
        <f t="shared" si="10"/>
        <v>417.15197499999999</v>
      </c>
      <c r="N21" s="4">
        <f t="shared" si="5"/>
        <v>9.1580250000000074</v>
      </c>
      <c r="O21" s="4">
        <v>426.31</v>
      </c>
      <c r="P21" s="4">
        <f t="shared" si="11"/>
        <v>6900.110000000006</v>
      </c>
    </row>
    <row r="22" spans="1:16" x14ac:dyDescent="0.25">
      <c r="A22" s="2">
        <v>20</v>
      </c>
      <c r="B22" s="3">
        <f t="shared" si="6"/>
        <v>7083.3333333333421</v>
      </c>
      <c r="C22" s="3">
        <f t="shared" si="0"/>
        <v>416.66666666666669</v>
      </c>
      <c r="D22" s="6">
        <f t="shared" si="1"/>
        <v>8.7938875000000125E-2</v>
      </c>
      <c r="E22" s="3">
        <f t="shared" si="7"/>
        <v>416.75460554166671</v>
      </c>
      <c r="F22" s="3">
        <f t="shared" si="8"/>
        <v>6666.6666666666752</v>
      </c>
      <c r="K22" s="5">
        <v>20</v>
      </c>
      <c r="L22" s="4">
        <f t="shared" si="9"/>
        <v>6900.110000000006</v>
      </c>
      <c r="M22" s="4">
        <f t="shared" si="10"/>
        <v>417.68486250000001</v>
      </c>
      <c r="N22" s="4">
        <f t="shared" si="5"/>
        <v>8.6251375000000081</v>
      </c>
      <c r="O22" s="4">
        <v>426.31</v>
      </c>
      <c r="P22" s="4">
        <f t="shared" si="11"/>
        <v>6473.8000000000056</v>
      </c>
    </row>
    <row r="23" spans="1:16" x14ac:dyDescent="0.25">
      <c r="A23" s="2">
        <v>21</v>
      </c>
      <c r="B23" s="3">
        <f t="shared" si="6"/>
        <v>6666.6666666666752</v>
      </c>
      <c r="C23" s="3">
        <f t="shared" si="0"/>
        <v>416.66666666666669</v>
      </c>
      <c r="D23" s="6">
        <f t="shared" si="1"/>
        <v>8.2766000000000117E-2</v>
      </c>
      <c r="E23" s="3">
        <f t="shared" si="7"/>
        <v>416.74943266666668</v>
      </c>
      <c r="F23" s="3">
        <f t="shared" si="8"/>
        <v>6250.0000000000082</v>
      </c>
      <c r="K23" s="5">
        <v>21</v>
      </c>
      <c r="L23" s="4">
        <f t="shared" si="9"/>
        <v>6473.8000000000056</v>
      </c>
      <c r="M23" s="4">
        <f t="shared" si="10"/>
        <v>418.21775000000002</v>
      </c>
      <c r="N23" s="4">
        <f t="shared" si="5"/>
        <v>8.092250000000007</v>
      </c>
      <c r="O23" s="4">
        <v>426.31</v>
      </c>
      <c r="P23" s="4">
        <f t="shared" si="11"/>
        <v>6047.4900000000052</v>
      </c>
    </row>
    <row r="24" spans="1:16" x14ac:dyDescent="0.25">
      <c r="A24" s="2">
        <v>22</v>
      </c>
      <c r="B24" s="3">
        <f t="shared" si="6"/>
        <v>6250.0000000000082</v>
      </c>
      <c r="C24" s="3">
        <f t="shared" si="0"/>
        <v>416.66666666666669</v>
      </c>
      <c r="D24" s="6">
        <f t="shared" si="1"/>
        <v>7.759312500000011E-2</v>
      </c>
      <c r="E24" s="3">
        <f t="shared" si="7"/>
        <v>416.74425979166671</v>
      </c>
      <c r="F24" s="3">
        <f t="shared" si="8"/>
        <v>5833.3333333333412</v>
      </c>
      <c r="K24" s="5">
        <v>22</v>
      </c>
      <c r="L24" s="4">
        <f t="shared" si="9"/>
        <v>6047.4900000000052</v>
      </c>
      <c r="M24" s="4">
        <f t="shared" si="10"/>
        <v>418.75063749999998</v>
      </c>
      <c r="N24" s="4">
        <f t="shared" si="5"/>
        <v>7.5593625000000069</v>
      </c>
      <c r="O24" s="4">
        <v>426.31</v>
      </c>
      <c r="P24" s="4">
        <f t="shared" si="11"/>
        <v>5621.1800000000048</v>
      </c>
    </row>
    <row r="25" spans="1:16" x14ac:dyDescent="0.25">
      <c r="A25" s="2">
        <v>23</v>
      </c>
      <c r="B25" s="3">
        <f t="shared" si="6"/>
        <v>5833.3333333333412</v>
      </c>
      <c r="C25" s="3">
        <f t="shared" si="0"/>
        <v>416.66666666666669</v>
      </c>
      <c r="D25" s="6">
        <f t="shared" si="1"/>
        <v>7.2420250000000103E-2</v>
      </c>
      <c r="E25" s="3">
        <f t="shared" si="7"/>
        <v>416.73908691666668</v>
      </c>
      <c r="F25" s="3">
        <f t="shared" si="8"/>
        <v>5416.6666666666742</v>
      </c>
      <c r="K25" s="5">
        <v>23</v>
      </c>
      <c r="L25" s="4">
        <f t="shared" si="9"/>
        <v>5621.1800000000048</v>
      </c>
      <c r="M25" s="4">
        <f t="shared" si="10"/>
        <v>419.283525</v>
      </c>
      <c r="N25" s="4">
        <f t="shared" si="5"/>
        <v>7.0264750000000058</v>
      </c>
      <c r="O25" s="4">
        <v>426.31</v>
      </c>
      <c r="P25" s="4">
        <f t="shared" si="11"/>
        <v>5194.8700000000044</v>
      </c>
    </row>
    <row r="26" spans="1:16" x14ac:dyDescent="0.25">
      <c r="A26" s="2">
        <v>24</v>
      </c>
      <c r="B26" s="3">
        <f t="shared" si="6"/>
        <v>5416.6666666666742</v>
      </c>
      <c r="C26" s="3">
        <f t="shared" si="0"/>
        <v>416.66666666666669</v>
      </c>
      <c r="D26" s="6">
        <f t="shared" si="1"/>
        <v>6.7247375000000095E-2</v>
      </c>
      <c r="E26" s="3">
        <f t="shared" si="7"/>
        <v>416.73391404166671</v>
      </c>
      <c r="F26" s="3">
        <f t="shared" si="8"/>
        <v>5000.0000000000073</v>
      </c>
      <c r="K26" s="5">
        <v>24</v>
      </c>
      <c r="L26" s="4">
        <f t="shared" si="9"/>
        <v>5194.8700000000044</v>
      </c>
      <c r="M26" s="4">
        <f t="shared" si="10"/>
        <v>419.81641250000001</v>
      </c>
      <c r="N26" s="4">
        <f t="shared" si="5"/>
        <v>6.4935875000000056</v>
      </c>
      <c r="O26" s="4">
        <v>426.31</v>
      </c>
      <c r="P26" s="4">
        <f t="shared" si="11"/>
        <v>4768.560000000004</v>
      </c>
    </row>
    <row r="27" spans="1:16" x14ac:dyDescent="0.25">
      <c r="A27" s="2">
        <v>25</v>
      </c>
      <c r="B27" s="3">
        <f t="shared" si="6"/>
        <v>5000.0000000000073</v>
      </c>
      <c r="C27" s="3">
        <f t="shared" si="0"/>
        <v>416.66666666666669</v>
      </c>
      <c r="D27" s="6">
        <f t="shared" si="1"/>
        <v>6.2074500000000088E-2</v>
      </c>
      <c r="E27" s="3">
        <f t="shared" si="7"/>
        <v>416.72874116666668</v>
      </c>
      <c r="F27" s="3">
        <f t="shared" si="8"/>
        <v>4583.3333333333403</v>
      </c>
      <c r="K27" s="5">
        <v>25</v>
      </c>
      <c r="L27" s="4">
        <f t="shared" si="9"/>
        <v>4768.560000000004</v>
      </c>
      <c r="M27" s="4">
        <f t="shared" si="10"/>
        <v>420.34929999999997</v>
      </c>
      <c r="N27" s="4">
        <f t="shared" si="5"/>
        <v>5.9607000000000054</v>
      </c>
      <c r="O27" s="4">
        <v>426.31</v>
      </c>
      <c r="P27" s="4">
        <f t="shared" si="11"/>
        <v>4342.2500000000036</v>
      </c>
    </row>
    <row r="28" spans="1:16" x14ac:dyDescent="0.25">
      <c r="A28" s="2">
        <v>26</v>
      </c>
      <c r="B28" s="3">
        <f t="shared" si="6"/>
        <v>4583.3333333333403</v>
      </c>
      <c r="C28" s="3">
        <f t="shared" si="0"/>
        <v>416.66666666666669</v>
      </c>
      <c r="D28" s="6">
        <f t="shared" si="1"/>
        <v>5.6901625000000088E-2</v>
      </c>
      <c r="E28" s="3">
        <f t="shared" si="7"/>
        <v>416.72356829166671</v>
      </c>
      <c r="F28" s="3">
        <f t="shared" si="8"/>
        <v>4166.6666666666733</v>
      </c>
      <c r="K28" s="5">
        <v>26</v>
      </c>
      <c r="L28" s="4">
        <f t="shared" si="9"/>
        <v>4342.2500000000036</v>
      </c>
      <c r="M28" s="4">
        <f t="shared" si="10"/>
        <v>420.88218749999999</v>
      </c>
      <c r="N28" s="4">
        <f t="shared" si="5"/>
        <v>5.4278125000000044</v>
      </c>
      <c r="O28" s="4">
        <v>426.31</v>
      </c>
      <c r="P28" s="4">
        <f t="shared" si="11"/>
        <v>3915.9400000000037</v>
      </c>
    </row>
    <row r="29" spans="1:16" x14ac:dyDescent="0.25">
      <c r="A29" s="2">
        <v>27</v>
      </c>
      <c r="B29" s="3">
        <f t="shared" si="6"/>
        <v>4166.6666666666733</v>
      </c>
      <c r="C29" s="3">
        <f t="shared" si="0"/>
        <v>416.66666666666669</v>
      </c>
      <c r="D29" s="6">
        <f t="shared" si="1"/>
        <v>5.1728750000000087E-2</v>
      </c>
      <c r="E29" s="3">
        <f t="shared" si="7"/>
        <v>416.71839541666668</v>
      </c>
      <c r="F29" s="3">
        <f t="shared" si="8"/>
        <v>3750.0000000000068</v>
      </c>
      <c r="K29" s="5">
        <v>27</v>
      </c>
      <c r="L29" s="4">
        <f t="shared" si="9"/>
        <v>3915.9400000000037</v>
      </c>
      <c r="M29" s="4">
        <f t="shared" si="10"/>
        <v>421.415075</v>
      </c>
      <c r="N29" s="4">
        <f t="shared" si="5"/>
        <v>4.8949250000000042</v>
      </c>
      <c r="O29" s="4">
        <v>426.31</v>
      </c>
      <c r="P29" s="4">
        <f t="shared" si="11"/>
        <v>3489.6300000000037</v>
      </c>
    </row>
    <row r="30" spans="1:16" x14ac:dyDescent="0.25">
      <c r="A30" s="2">
        <v>28</v>
      </c>
      <c r="B30" s="3">
        <f t="shared" si="6"/>
        <v>3750.0000000000068</v>
      </c>
      <c r="C30" s="3">
        <f t="shared" si="0"/>
        <v>416.66666666666669</v>
      </c>
      <c r="D30" s="6">
        <f t="shared" si="1"/>
        <v>4.6555875000000087E-2</v>
      </c>
      <c r="E30" s="3">
        <f t="shared" si="7"/>
        <v>416.71322254166671</v>
      </c>
      <c r="F30" s="3">
        <f t="shared" si="8"/>
        <v>3333.3333333333403</v>
      </c>
      <c r="K30" s="5">
        <v>28</v>
      </c>
      <c r="L30" s="4">
        <f t="shared" si="9"/>
        <v>3489.6300000000037</v>
      </c>
      <c r="M30" s="4">
        <f t="shared" si="10"/>
        <v>421.94796250000002</v>
      </c>
      <c r="N30" s="4">
        <f t="shared" si="5"/>
        <v>4.3620375000000049</v>
      </c>
      <c r="O30" s="4">
        <v>426.31</v>
      </c>
      <c r="P30" s="4">
        <f t="shared" si="11"/>
        <v>3063.3200000000038</v>
      </c>
    </row>
    <row r="31" spans="1:16" x14ac:dyDescent="0.25">
      <c r="A31" s="2">
        <v>29</v>
      </c>
      <c r="B31" s="3">
        <f t="shared" si="6"/>
        <v>3333.3333333333403</v>
      </c>
      <c r="C31" s="3">
        <f t="shared" si="0"/>
        <v>416.66666666666669</v>
      </c>
      <c r="D31" s="6">
        <f t="shared" si="1"/>
        <v>4.1383000000000086E-2</v>
      </c>
      <c r="E31" s="3">
        <f t="shared" si="7"/>
        <v>416.70804966666668</v>
      </c>
      <c r="F31" s="3">
        <f t="shared" si="8"/>
        <v>2916.6666666666738</v>
      </c>
      <c r="K31" s="5">
        <v>29</v>
      </c>
      <c r="L31" s="4">
        <f t="shared" si="9"/>
        <v>3063.3200000000038</v>
      </c>
      <c r="M31" s="4">
        <f t="shared" si="10"/>
        <v>422.48084999999998</v>
      </c>
      <c r="N31" s="4">
        <f t="shared" si="5"/>
        <v>3.8291500000000047</v>
      </c>
      <c r="O31" s="4">
        <v>426.31</v>
      </c>
      <c r="P31" s="4">
        <f t="shared" si="11"/>
        <v>2637.0100000000039</v>
      </c>
    </row>
    <row r="32" spans="1:16" x14ac:dyDescent="0.25">
      <c r="A32" s="2">
        <v>30</v>
      </c>
      <c r="B32" s="3">
        <f t="shared" si="6"/>
        <v>2916.6666666666738</v>
      </c>
      <c r="C32" s="3">
        <f t="shared" si="0"/>
        <v>416.66666666666669</v>
      </c>
      <c r="D32" s="6">
        <f t="shared" si="1"/>
        <v>3.6210125000000093E-2</v>
      </c>
      <c r="E32" s="3">
        <f t="shared" si="7"/>
        <v>416.70287679166671</v>
      </c>
      <c r="F32" s="3">
        <f t="shared" si="8"/>
        <v>2500.0000000000073</v>
      </c>
      <c r="K32" s="5">
        <v>30</v>
      </c>
      <c r="L32" s="4">
        <f t="shared" si="9"/>
        <v>2637.0100000000039</v>
      </c>
      <c r="M32" s="4">
        <f t="shared" si="10"/>
        <v>423.01373749999999</v>
      </c>
      <c r="N32" s="4">
        <f t="shared" si="5"/>
        <v>3.296262500000005</v>
      </c>
      <c r="O32" s="4">
        <v>426.31</v>
      </c>
      <c r="P32" s="4">
        <f t="shared" si="11"/>
        <v>2210.7000000000039</v>
      </c>
    </row>
    <row r="33" spans="1:16" x14ac:dyDescent="0.25">
      <c r="A33" s="2">
        <v>31</v>
      </c>
      <c r="B33" s="3">
        <f t="shared" si="6"/>
        <v>2500.0000000000073</v>
      </c>
      <c r="C33" s="3">
        <f t="shared" si="0"/>
        <v>416.66666666666669</v>
      </c>
      <c r="D33" s="6">
        <f t="shared" si="1"/>
        <v>3.1037250000000089E-2</v>
      </c>
      <c r="E33" s="3">
        <f t="shared" si="7"/>
        <v>416.69770391666668</v>
      </c>
      <c r="F33" s="3">
        <f t="shared" si="8"/>
        <v>2083.3333333333408</v>
      </c>
      <c r="K33" s="5">
        <v>31</v>
      </c>
      <c r="L33" s="4">
        <f t="shared" si="9"/>
        <v>2210.7000000000039</v>
      </c>
      <c r="M33" s="4">
        <f t="shared" si="10"/>
        <v>423.54662500000001</v>
      </c>
      <c r="N33" s="4">
        <f t="shared" si="5"/>
        <v>2.7633750000000048</v>
      </c>
      <c r="O33" s="4">
        <v>426.31</v>
      </c>
      <c r="P33" s="4">
        <f t="shared" si="11"/>
        <v>1784.390000000004</v>
      </c>
    </row>
    <row r="34" spans="1:16" x14ac:dyDescent="0.25">
      <c r="A34" s="2">
        <v>32</v>
      </c>
      <c r="B34" s="3">
        <f t="shared" si="6"/>
        <v>2083.3333333333408</v>
      </c>
      <c r="C34" s="3">
        <f t="shared" si="0"/>
        <v>416.66666666666669</v>
      </c>
      <c r="D34" s="6">
        <f t="shared" si="1"/>
        <v>2.5864375000000092E-2</v>
      </c>
      <c r="E34" s="3">
        <f t="shared" si="7"/>
        <v>416.69253104166671</v>
      </c>
      <c r="F34" s="3">
        <f t="shared" si="8"/>
        <v>1666.666666666674</v>
      </c>
      <c r="K34" s="5">
        <v>32</v>
      </c>
      <c r="L34" s="4">
        <f t="shared" si="9"/>
        <v>1784.390000000004</v>
      </c>
      <c r="M34" s="4">
        <f t="shared" si="10"/>
        <v>424.07951250000002</v>
      </c>
      <c r="N34" s="4">
        <f t="shared" si="5"/>
        <v>2.2304875000000051</v>
      </c>
      <c r="O34" s="4">
        <v>426.31</v>
      </c>
      <c r="P34" s="4">
        <f t="shared" si="11"/>
        <v>1358.080000000004</v>
      </c>
    </row>
    <row r="35" spans="1:16" x14ac:dyDescent="0.25">
      <c r="A35" s="2">
        <v>33</v>
      </c>
      <c r="B35" s="3">
        <f t="shared" si="6"/>
        <v>1666.666666666674</v>
      </c>
      <c r="C35" s="3">
        <f t="shared" si="0"/>
        <v>416.66666666666669</v>
      </c>
      <c r="D35" s="6">
        <f t="shared" si="1"/>
        <v>2.0691500000000092E-2</v>
      </c>
      <c r="E35" s="3">
        <f t="shared" si="7"/>
        <v>416.68735816666668</v>
      </c>
      <c r="F35" s="3">
        <f t="shared" si="8"/>
        <v>1250.0000000000073</v>
      </c>
      <c r="K35" s="5">
        <v>33</v>
      </c>
      <c r="L35" s="4">
        <f t="shared" si="9"/>
        <v>1358.080000000004</v>
      </c>
      <c r="M35" s="4">
        <f t="shared" si="10"/>
        <v>424.61239999999998</v>
      </c>
      <c r="N35" s="4">
        <f t="shared" si="5"/>
        <v>1.6976000000000051</v>
      </c>
      <c r="O35" s="4">
        <v>426.31</v>
      </c>
      <c r="P35" s="4">
        <f t="shared" si="11"/>
        <v>931.77000000000407</v>
      </c>
    </row>
    <row r="36" spans="1:16" x14ac:dyDescent="0.25">
      <c r="A36" s="2">
        <v>34</v>
      </c>
      <c r="B36" s="3">
        <f t="shared" si="6"/>
        <v>1250.0000000000073</v>
      </c>
      <c r="C36" s="3">
        <f t="shared" si="0"/>
        <v>416.66666666666669</v>
      </c>
      <c r="D36" s="6">
        <f t="shared" si="1"/>
        <v>1.5518625000000091E-2</v>
      </c>
      <c r="E36" s="3">
        <f t="shared" si="7"/>
        <v>416.68218529166671</v>
      </c>
      <c r="F36" s="3">
        <f t="shared" si="8"/>
        <v>833.33333333334053</v>
      </c>
      <c r="K36" s="5">
        <v>34</v>
      </c>
      <c r="L36" s="4">
        <f t="shared" si="9"/>
        <v>931.77000000000407</v>
      </c>
      <c r="M36" s="4">
        <f t="shared" si="10"/>
        <v>425.14528749999999</v>
      </c>
      <c r="N36" s="4">
        <f t="shared" si="5"/>
        <v>1.1647125000000051</v>
      </c>
      <c r="O36" s="4">
        <v>426.31</v>
      </c>
      <c r="P36" s="4">
        <f t="shared" si="11"/>
        <v>505.46000000000407</v>
      </c>
    </row>
    <row r="37" spans="1:16" x14ac:dyDescent="0.25">
      <c r="A37" s="2">
        <v>35</v>
      </c>
      <c r="B37" s="3">
        <f t="shared" si="6"/>
        <v>833.33333333334053</v>
      </c>
      <c r="C37" s="3">
        <f t="shared" si="0"/>
        <v>416.66666666666669</v>
      </c>
      <c r="D37" s="6">
        <f t="shared" si="1"/>
        <v>1.0345750000000089E-2</v>
      </c>
      <c r="E37" s="3">
        <f t="shared" si="7"/>
        <v>416.67701241666668</v>
      </c>
      <c r="F37" s="3">
        <f t="shared" si="8"/>
        <v>416.66666666667385</v>
      </c>
      <c r="K37" s="5">
        <v>35</v>
      </c>
      <c r="L37" s="4">
        <f t="shared" si="9"/>
        <v>505.46000000000407</v>
      </c>
      <c r="M37" s="4">
        <f t="shared" si="10"/>
        <v>425.67817500000001</v>
      </c>
      <c r="N37" s="4">
        <f t="shared" si="5"/>
        <v>0.63182500000000508</v>
      </c>
      <c r="O37" s="4">
        <v>426.31</v>
      </c>
      <c r="P37" s="4">
        <f t="shared" si="11"/>
        <v>79.15000000000407</v>
      </c>
    </row>
    <row r="38" spans="1:16" x14ac:dyDescent="0.25">
      <c r="A38" s="2">
        <v>36</v>
      </c>
      <c r="B38" s="3">
        <f t="shared" si="6"/>
        <v>416.66666666667385</v>
      </c>
      <c r="C38" s="3">
        <f t="shared" si="0"/>
        <v>416.66666666666669</v>
      </c>
      <c r="D38" s="6">
        <f t="shared" si="1"/>
        <v>5.1728750000000897E-3</v>
      </c>
      <c r="E38" s="3">
        <f t="shared" si="7"/>
        <v>416.67183954166671</v>
      </c>
      <c r="F38" s="3">
        <f t="shared" si="8"/>
        <v>7.1622707764618099E-12</v>
      </c>
      <c r="K38" s="5">
        <v>36</v>
      </c>
      <c r="L38" s="4">
        <f t="shared" si="9"/>
        <v>79.15000000000407</v>
      </c>
      <c r="M38" s="4">
        <f t="shared" si="10"/>
        <v>79.0510625</v>
      </c>
      <c r="N38" s="4">
        <f t="shared" si="5"/>
        <v>9.8937500000005091E-2</v>
      </c>
      <c r="O38" s="4">
        <v>79.150000000000006</v>
      </c>
      <c r="P38" s="4">
        <f t="shared" si="11"/>
        <v>4.0643044485477731E-12</v>
      </c>
    </row>
    <row r="40" spans="1:16" x14ac:dyDescent="0.25">
      <c r="A40" t="s">
        <v>7</v>
      </c>
      <c r="B40" s="1">
        <f>(E3*36)-15000</f>
        <v>6.7040460000007442</v>
      </c>
      <c r="K40" t="s">
        <v>7</v>
      </c>
      <c r="L40" s="7">
        <f>SUM(N3:N38)</f>
        <v>339.28087500000015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CA6F-7733-41F3-A60C-AEB6EB399744}">
  <dimension ref="A2:V28"/>
  <sheetViews>
    <sheetView tabSelected="1" workbookViewId="0">
      <selection activeCell="M30" sqref="M30"/>
    </sheetView>
  </sheetViews>
  <sheetFormatPr defaultRowHeight="15" x14ac:dyDescent="0.25"/>
  <cols>
    <col min="2" max="2" width="11.5703125" bestFit="1" customWidth="1"/>
    <col min="3" max="3" width="9.5703125" bestFit="1" customWidth="1"/>
    <col min="5" max="5" width="9.5703125" bestFit="1" customWidth="1"/>
    <col min="6" max="6" width="11.5703125" bestFit="1" customWidth="1"/>
    <col min="12" max="12" width="12.42578125" bestFit="1" customWidth="1"/>
    <col min="13" max="13" width="10.42578125" bestFit="1" customWidth="1"/>
    <col min="15" max="15" width="10.42578125" bestFit="1" customWidth="1"/>
    <col min="16" max="16" width="12.42578125" bestFit="1" customWidth="1"/>
  </cols>
  <sheetData>
    <row r="2" spans="1:2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K2" s="4" t="s">
        <v>0</v>
      </c>
      <c r="L2" s="4" t="s">
        <v>1</v>
      </c>
      <c r="M2" s="4" t="s">
        <v>2</v>
      </c>
      <c r="N2" s="4" t="s">
        <v>3</v>
      </c>
      <c r="O2" s="4" t="s">
        <v>4</v>
      </c>
      <c r="P2" s="4"/>
    </row>
    <row r="3" spans="1:22" x14ac:dyDescent="0.25">
      <c r="A3" s="2">
        <v>1</v>
      </c>
      <c r="B3" s="3">
        <f>69000</f>
        <v>69000</v>
      </c>
      <c r="C3" s="3">
        <f>69000/24</f>
        <v>2875</v>
      </c>
      <c r="D3" s="3">
        <f>B3/100*$V$6</f>
        <v>15.3279981</v>
      </c>
      <c r="E3" s="3">
        <f>C3+D3</f>
        <v>2890.3279981000001</v>
      </c>
      <c r="F3" s="3">
        <f>B3-C3</f>
        <v>66125</v>
      </c>
      <c r="K3" s="5">
        <v>1</v>
      </c>
      <c r="L3" s="4">
        <v>69000</v>
      </c>
      <c r="M3" s="4">
        <f>O3-N3</f>
        <v>2939.9320019000002</v>
      </c>
      <c r="N3" s="4">
        <f>L3/100*$V$6</f>
        <v>15.3279981</v>
      </c>
      <c r="O3" s="4">
        <v>2955.26</v>
      </c>
      <c r="P3" s="4">
        <f>L3-O3</f>
        <v>66044.740000000005</v>
      </c>
    </row>
    <row r="4" spans="1:22" x14ac:dyDescent="0.25">
      <c r="A4" s="2">
        <v>2</v>
      </c>
      <c r="B4" s="3">
        <f t="shared" ref="B4:B26" si="0">B3-C3</f>
        <v>66125</v>
      </c>
      <c r="C4" s="3">
        <f t="shared" ref="C4:C26" si="1">69000/24</f>
        <v>2875</v>
      </c>
      <c r="D4" s="3">
        <f t="shared" ref="D4:D26" si="2">B4/100*$V$6</f>
        <v>14.689331512500001</v>
      </c>
      <c r="E4" s="3">
        <f t="shared" ref="E4:E26" si="3">C4+D4</f>
        <v>2889.6893315124998</v>
      </c>
      <c r="F4" s="3">
        <f t="shared" ref="F4:F26" si="4">B4-C4</f>
        <v>63250</v>
      </c>
      <c r="K4" s="5">
        <v>2</v>
      </c>
      <c r="L4" s="4">
        <f>P3</f>
        <v>66044.740000000005</v>
      </c>
      <c r="M4" s="4">
        <f t="shared" ref="M4:M26" si="5">O4-N4</f>
        <v>2940.5884978371741</v>
      </c>
      <c r="N4" s="4">
        <f t="shared" ref="N4:N26" si="6">L4/100*$V$6</f>
        <v>14.671502162826</v>
      </c>
      <c r="O4" s="4">
        <v>2955.26</v>
      </c>
      <c r="P4" s="4">
        <f>L4-O4</f>
        <v>63089.48</v>
      </c>
    </row>
    <row r="5" spans="1:22" x14ac:dyDescent="0.25">
      <c r="A5" s="2">
        <v>3</v>
      </c>
      <c r="B5" s="3">
        <f t="shared" si="0"/>
        <v>63250</v>
      </c>
      <c r="C5" s="3">
        <f t="shared" si="1"/>
        <v>2875</v>
      </c>
      <c r="D5" s="3">
        <f t="shared" si="2"/>
        <v>14.050664925</v>
      </c>
      <c r="E5" s="3">
        <f t="shared" si="3"/>
        <v>2889.0506649250001</v>
      </c>
      <c r="F5" s="3">
        <f>B5-C5</f>
        <v>60375</v>
      </c>
      <c r="K5" s="5">
        <v>3</v>
      </c>
      <c r="L5" s="4">
        <f t="shared" ref="L5:L26" si="7">P4</f>
        <v>63089.48</v>
      </c>
      <c r="M5" s="4">
        <f t="shared" si="5"/>
        <v>2941.2449937743481</v>
      </c>
      <c r="N5" s="4">
        <f t="shared" si="6"/>
        <v>14.015006225652</v>
      </c>
      <c r="O5" s="4">
        <v>2955.26</v>
      </c>
      <c r="P5" s="4">
        <f t="shared" ref="P5:P25" si="8">L5-O5</f>
        <v>60134.22</v>
      </c>
      <c r="U5">
        <v>69000</v>
      </c>
    </row>
    <row r="6" spans="1:22" x14ac:dyDescent="0.25">
      <c r="A6" s="2">
        <v>4</v>
      </c>
      <c r="B6" s="3">
        <f t="shared" si="0"/>
        <v>60375</v>
      </c>
      <c r="C6" s="3">
        <f t="shared" si="1"/>
        <v>2875</v>
      </c>
      <c r="D6" s="3">
        <f t="shared" si="2"/>
        <v>13.4119983375</v>
      </c>
      <c r="E6" s="3">
        <f t="shared" si="3"/>
        <v>2888.4119983374999</v>
      </c>
      <c r="F6" s="3">
        <f t="shared" si="4"/>
        <v>57500</v>
      </c>
      <c r="K6" s="5">
        <v>4</v>
      </c>
      <c r="L6" s="4">
        <f t="shared" si="7"/>
        <v>60134.22</v>
      </c>
      <c r="M6" s="4">
        <f t="shared" si="5"/>
        <v>2941.9014897115221</v>
      </c>
      <c r="N6" s="4">
        <f t="shared" si="6"/>
        <v>13.358510288478001</v>
      </c>
      <c r="O6" s="4">
        <v>2955.26</v>
      </c>
      <c r="P6" s="4">
        <f t="shared" si="8"/>
        <v>57178.96</v>
      </c>
      <c r="T6" t="s">
        <v>5</v>
      </c>
      <c r="U6">
        <v>3.2</v>
      </c>
      <c r="V6">
        <v>2.221449E-2</v>
      </c>
    </row>
    <row r="7" spans="1:22" x14ac:dyDescent="0.25">
      <c r="A7" s="2">
        <v>5</v>
      </c>
      <c r="B7" s="3">
        <f t="shared" si="0"/>
        <v>57500</v>
      </c>
      <c r="C7" s="3">
        <f t="shared" si="1"/>
        <v>2875</v>
      </c>
      <c r="D7" s="3">
        <f t="shared" si="2"/>
        <v>12.773331750000001</v>
      </c>
      <c r="E7" s="3">
        <f t="shared" si="3"/>
        <v>2887.7733317500001</v>
      </c>
      <c r="F7" s="3">
        <f t="shared" si="4"/>
        <v>54625</v>
      </c>
      <c r="K7" s="5">
        <v>5</v>
      </c>
      <c r="L7" s="4">
        <f t="shared" si="7"/>
        <v>57178.96</v>
      </c>
      <c r="M7" s="4">
        <f t="shared" si="5"/>
        <v>2942.5579856486961</v>
      </c>
      <c r="N7" s="4">
        <f t="shared" si="6"/>
        <v>12.702014351303999</v>
      </c>
      <c r="O7" s="4">
        <v>2955.26</v>
      </c>
      <c r="P7" s="4">
        <f t="shared" si="8"/>
        <v>54223.7</v>
      </c>
      <c r="T7" t="s">
        <v>6</v>
      </c>
      <c r="U7">
        <v>2</v>
      </c>
      <c r="V7">
        <f>U7*12</f>
        <v>24</v>
      </c>
    </row>
    <row r="8" spans="1:22" x14ac:dyDescent="0.25">
      <c r="A8" s="2">
        <v>6</v>
      </c>
      <c r="B8" s="3">
        <f t="shared" si="0"/>
        <v>54625</v>
      </c>
      <c r="C8" s="3">
        <f t="shared" si="1"/>
        <v>2875</v>
      </c>
      <c r="D8" s="3">
        <f t="shared" si="2"/>
        <v>12.134665162499999</v>
      </c>
      <c r="E8" s="3">
        <f t="shared" si="3"/>
        <v>2887.1346651624999</v>
      </c>
      <c r="F8" s="3">
        <f t="shared" si="4"/>
        <v>51750</v>
      </c>
      <c r="K8" s="5">
        <v>6</v>
      </c>
      <c r="L8" s="4">
        <f t="shared" si="7"/>
        <v>54223.7</v>
      </c>
      <c r="M8" s="4">
        <f t="shared" si="5"/>
        <v>2943.2144815858701</v>
      </c>
      <c r="N8" s="4">
        <f t="shared" si="6"/>
        <v>12.045518414129999</v>
      </c>
      <c r="O8" s="4">
        <v>2955.26</v>
      </c>
      <c r="P8" s="4">
        <f t="shared" si="8"/>
        <v>51268.439999999995</v>
      </c>
    </row>
    <row r="9" spans="1:22" x14ac:dyDescent="0.25">
      <c r="A9" s="2">
        <v>7</v>
      </c>
      <c r="B9" s="3">
        <f t="shared" si="0"/>
        <v>51750</v>
      </c>
      <c r="C9" s="3">
        <f t="shared" si="1"/>
        <v>2875</v>
      </c>
      <c r="D9" s="3">
        <f t="shared" si="2"/>
        <v>11.495998575</v>
      </c>
      <c r="E9" s="3">
        <f t="shared" si="3"/>
        <v>2886.4959985750002</v>
      </c>
      <c r="F9" s="3">
        <f t="shared" si="4"/>
        <v>48875</v>
      </c>
      <c r="K9" s="5">
        <v>7</v>
      </c>
      <c r="L9" s="4">
        <f t="shared" si="7"/>
        <v>51268.439999999995</v>
      </c>
      <c r="M9" s="4">
        <f t="shared" si="5"/>
        <v>2943.8709775230441</v>
      </c>
      <c r="N9" s="4">
        <f t="shared" si="6"/>
        <v>11.389022476955999</v>
      </c>
      <c r="O9" s="4">
        <v>2955.26</v>
      </c>
      <c r="P9" s="4">
        <f t="shared" si="8"/>
        <v>48313.179999999993</v>
      </c>
    </row>
    <row r="10" spans="1:22" x14ac:dyDescent="0.25">
      <c r="A10" s="2">
        <v>8</v>
      </c>
      <c r="B10" s="3">
        <f t="shared" si="0"/>
        <v>48875</v>
      </c>
      <c r="C10" s="3">
        <f t="shared" si="1"/>
        <v>2875</v>
      </c>
      <c r="D10" s="3">
        <f t="shared" si="2"/>
        <v>10.8573319875</v>
      </c>
      <c r="E10" s="3">
        <f t="shared" si="3"/>
        <v>2885.8573319874999</v>
      </c>
      <c r="F10" s="3">
        <f t="shared" si="4"/>
        <v>46000</v>
      </c>
      <c r="K10" s="5">
        <v>8</v>
      </c>
      <c r="L10" s="4">
        <f t="shared" si="7"/>
        <v>48313.179999999993</v>
      </c>
      <c r="M10" s="4">
        <f t="shared" si="5"/>
        <v>2944.5274734602181</v>
      </c>
      <c r="N10" s="4">
        <f t="shared" si="6"/>
        <v>10.732526539781999</v>
      </c>
      <c r="O10" s="4">
        <v>2955.26</v>
      </c>
      <c r="P10" s="4">
        <f t="shared" si="8"/>
        <v>45357.919999999991</v>
      </c>
    </row>
    <row r="11" spans="1:22" x14ac:dyDescent="0.25">
      <c r="A11" s="2">
        <v>9</v>
      </c>
      <c r="B11" s="3">
        <f t="shared" si="0"/>
        <v>46000</v>
      </c>
      <c r="C11" s="3">
        <f t="shared" si="1"/>
        <v>2875</v>
      </c>
      <c r="D11" s="3">
        <f t="shared" si="2"/>
        <v>10.218665400000001</v>
      </c>
      <c r="E11" s="3">
        <f t="shared" si="3"/>
        <v>2885.2186654000002</v>
      </c>
      <c r="F11" s="3">
        <f t="shared" si="4"/>
        <v>43125</v>
      </c>
      <c r="K11" s="5">
        <v>9</v>
      </c>
      <c r="L11" s="4">
        <f t="shared" si="7"/>
        <v>45357.919999999991</v>
      </c>
      <c r="M11" s="4">
        <f t="shared" si="5"/>
        <v>2945.183969397392</v>
      </c>
      <c r="N11" s="4">
        <f t="shared" si="6"/>
        <v>10.076030602607998</v>
      </c>
      <c r="O11" s="4">
        <v>2955.26</v>
      </c>
      <c r="P11" s="4">
        <f t="shared" si="8"/>
        <v>42402.659999999989</v>
      </c>
    </row>
    <row r="12" spans="1:22" x14ac:dyDescent="0.25">
      <c r="A12" s="2">
        <v>10</v>
      </c>
      <c r="B12" s="3">
        <f t="shared" si="0"/>
        <v>43125</v>
      </c>
      <c r="C12" s="3">
        <f t="shared" si="1"/>
        <v>2875</v>
      </c>
      <c r="D12" s="3">
        <f t="shared" si="2"/>
        <v>9.5799988124999995</v>
      </c>
      <c r="E12" s="3">
        <f t="shared" si="3"/>
        <v>2884.5799988125</v>
      </c>
      <c r="F12" s="3">
        <f t="shared" si="4"/>
        <v>40250</v>
      </c>
      <c r="K12" s="5">
        <v>10</v>
      </c>
      <c r="L12" s="4">
        <f t="shared" si="7"/>
        <v>42402.659999999989</v>
      </c>
      <c r="M12" s="4">
        <f t="shared" si="5"/>
        <v>2945.840465334566</v>
      </c>
      <c r="N12" s="4">
        <f t="shared" si="6"/>
        <v>9.4195346654339982</v>
      </c>
      <c r="O12" s="4">
        <v>2955.26</v>
      </c>
      <c r="P12" s="4">
        <f t="shared" si="8"/>
        <v>39447.399999999987</v>
      </c>
    </row>
    <row r="13" spans="1:22" x14ac:dyDescent="0.25">
      <c r="A13" s="2">
        <v>11</v>
      </c>
      <c r="B13" s="3">
        <f t="shared" si="0"/>
        <v>40250</v>
      </c>
      <c r="C13" s="3">
        <f t="shared" si="1"/>
        <v>2875</v>
      </c>
      <c r="D13" s="3">
        <f t="shared" si="2"/>
        <v>8.941332225</v>
      </c>
      <c r="E13" s="3">
        <f t="shared" si="3"/>
        <v>2883.9413322250002</v>
      </c>
      <c r="F13" s="3">
        <f t="shared" si="4"/>
        <v>37375</v>
      </c>
      <c r="K13" s="5">
        <v>11</v>
      </c>
      <c r="L13" s="4">
        <f t="shared" si="7"/>
        <v>39447.399999999987</v>
      </c>
      <c r="M13" s="4">
        <f t="shared" si="5"/>
        <v>2946.49696127174</v>
      </c>
      <c r="N13" s="4">
        <f t="shared" si="6"/>
        <v>8.763038728259998</v>
      </c>
      <c r="O13" s="4">
        <v>2955.26</v>
      </c>
      <c r="P13" s="4">
        <f t="shared" si="8"/>
        <v>36492.139999999985</v>
      </c>
    </row>
    <row r="14" spans="1:22" x14ac:dyDescent="0.25">
      <c r="A14" s="2">
        <v>12</v>
      </c>
      <c r="B14" s="3">
        <f t="shared" si="0"/>
        <v>37375</v>
      </c>
      <c r="C14" s="3">
        <f t="shared" si="1"/>
        <v>2875</v>
      </c>
      <c r="D14" s="3">
        <f t="shared" si="2"/>
        <v>8.3026656375000005</v>
      </c>
      <c r="E14" s="3">
        <f t="shared" si="3"/>
        <v>2883.3026656375</v>
      </c>
      <c r="F14" s="3">
        <f t="shared" si="4"/>
        <v>34500</v>
      </c>
      <c r="K14" s="5">
        <v>12</v>
      </c>
      <c r="L14" s="4">
        <f t="shared" si="7"/>
        <v>36492.139999999985</v>
      </c>
      <c r="M14" s="4">
        <f t="shared" si="5"/>
        <v>2947.153457208914</v>
      </c>
      <c r="N14" s="4">
        <f t="shared" si="6"/>
        <v>8.106542791085996</v>
      </c>
      <c r="O14" s="4">
        <v>2955.26</v>
      </c>
      <c r="P14" s="4">
        <f t="shared" si="8"/>
        <v>33536.879999999983</v>
      </c>
    </row>
    <row r="15" spans="1:22" x14ac:dyDescent="0.25">
      <c r="A15" s="2">
        <v>13</v>
      </c>
      <c r="B15" s="3">
        <f t="shared" si="0"/>
        <v>34500</v>
      </c>
      <c r="C15" s="3">
        <f t="shared" si="1"/>
        <v>2875</v>
      </c>
      <c r="D15" s="3">
        <f t="shared" si="2"/>
        <v>7.6639990500000001</v>
      </c>
      <c r="E15" s="3">
        <f t="shared" si="3"/>
        <v>2882.6639990499998</v>
      </c>
      <c r="F15" s="3">
        <f t="shared" si="4"/>
        <v>31625</v>
      </c>
      <c r="K15" s="5">
        <v>13</v>
      </c>
      <c r="L15" s="4">
        <f t="shared" si="7"/>
        <v>33536.879999999983</v>
      </c>
      <c r="M15" s="4">
        <f>O15-N15</f>
        <v>2947.8099531460884</v>
      </c>
      <c r="N15" s="4">
        <f t="shared" si="6"/>
        <v>7.4500468539119966</v>
      </c>
      <c r="O15" s="4">
        <v>2955.26</v>
      </c>
      <c r="P15" s="4">
        <f t="shared" si="8"/>
        <v>30581.619999999981</v>
      </c>
    </row>
    <row r="16" spans="1:22" x14ac:dyDescent="0.25">
      <c r="A16" s="2">
        <v>14</v>
      </c>
      <c r="B16" s="3">
        <f t="shared" si="0"/>
        <v>31625</v>
      </c>
      <c r="C16" s="3">
        <f t="shared" si="1"/>
        <v>2875</v>
      </c>
      <c r="D16" s="3">
        <f t="shared" si="2"/>
        <v>7.0253324624999998</v>
      </c>
      <c r="E16" s="3">
        <f t="shared" si="3"/>
        <v>2882.0253324625</v>
      </c>
      <c r="F16" s="3">
        <f t="shared" si="4"/>
        <v>28750</v>
      </c>
      <c r="K16" s="5">
        <v>14</v>
      </c>
      <c r="L16" s="4">
        <f t="shared" si="7"/>
        <v>30581.619999999981</v>
      </c>
      <c r="M16" s="4">
        <f t="shared" si="5"/>
        <v>2948.4664490832624</v>
      </c>
      <c r="N16" s="4">
        <f t="shared" si="6"/>
        <v>6.7935509167379955</v>
      </c>
      <c r="O16" s="4">
        <v>2955.26</v>
      </c>
      <c r="P16" s="4">
        <f>L16-O16</f>
        <v>27626.359999999979</v>
      </c>
    </row>
    <row r="17" spans="1:16" x14ac:dyDescent="0.25">
      <c r="A17" s="2">
        <v>15</v>
      </c>
      <c r="B17" s="3">
        <f t="shared" si="0"/>
        <v>28750</v>
      </c>
      <c r="C17" s="3">
        <f t="shared" si="1"/>
        <v>2875</v>
      </c>
      <c r="D17" s="3">
        <f t="shared" si="2"/>
        <v>6.3866658750000003</v>
      </c>
      <c r="E17" s="3">
        <f t="shared" si="3"/>
        <v>2881.3866658749998</v>
      </c>
      <c r="F17" s="3">
        <f t="shared" si="4"/>
        <v>25875</v>
      </c>
      <c r="K17" s="5">
        <v>15</v>
      </c>
      <c r="L17" s="4">
        <f t="shared" si="7"/>
        <v>27626.359999999979</v>
      </c>
      <c r="M17" s="4">
        <f t="shared" si="5"/>
        <v>2949.1229450204364</v>
      </c>
      <c r="N17" s="4">
        <f t="shared" si="6"/>
        <v>6.1370549795639953</v>
      </c>
      <c r="O17" s="4">
        <v>2955.26</v>
      </c>
      <c r="P17" s="4">
        <f t="shared" si="8"/>
        <v>24671.099999999977</v>
      </c>
    </row>
    <row r="18" spans="1:16" x14ac:dyDescent="0.25">
      <c r="A18" s="2">
        <v>16</v>
      </c>
      <c r="B18" s="3">
        <f t="shared" si="0"/>
        <v>25875</v>
      </c>
      <c r="C18" s="3">
        <f t="shared" si="1"/>
        <v>2875</v>
      </c>
      <c r="D18" s="3">
        <f t="shared" si="2"/>
        <v>5.7479992874999999</v>
      </c>
      <c r="E18" s="3">
        <f t="shared" si="3"/>
        <v>2880.7479992875001</v>
      </c>
      <c r="F18" s="3">
        <f t="shared" si="4"/>
        <v>23000</v>
      </c>
      <c r="K18" s="5">
        <v>16</v>
      </c>
      <c r="L18" s="4">
        <f t="shared" si="7"/>
        <v>24671.099999999977</v>
      </c>
      <c r="M18" s="4">
        <f t="shared" si="5"/>
        <v>2949.7794409576104</v>
      </c>
      <c r="N18" s="4">
        <f t="shared" si="6"/>
        <v>5.4805590423899941</v>
      </c>
      <c r="O18" s="4">
        <v>2955.26</v>
      </c>
      <c r="P18" s="4">
        <f t="shared" si="8"/>
        <v>21715.839999999975</v>
      </c>
    </row>
    <row r="19" spans="1:16" x14ac:dyDescent="0.25">
      <c r="A19" s="2">
        <v>17</v>
      </c>
      <c r="B19" s="3">
        <f t="shared" si="0"/>
        <v>23000</v>
      </c>
      <c r="C19" s="3">
        <f t="shared" si="1"/>
        <v>2875</v>
      </c>
      <c r="D19" s="3">
        <f t="shared" si="2"/>
        <v>5.1093327000000004</v>
      </c>
      <c r="E19" s="3">
        <f t="shared" si="3"/>
        <v>2880.1093326999999</v>
      </c>
      <c r="F19" s="3">
        <f t="shared" si="4"/>
        <v>20125</v>
      </c>
      <c r="K19" s="5">
        <v>17</v>
      </c>
      <c r="L19" s="4">
        <f t="shared" si="7"/>
        <v>21715.839999999975</v>
      </c>
      <c r="M19" s="4">
        <f t="shared" si="5"/>
        <v>2950.4359368947844</v>
      </c>
      <c r="N19" s="4">
        <f t="shared" si="6"/>
        <v>4.8240631052159939</v>
      </c>
      <c r="O19" s="4">
        <v>2955.26</v>
      </c>
      <c r="P19" s="4">
        <f t="shared" si="8"/>
        <v>18760.579999999973</v>
      </c>
    </row>
    <row r="20" spans="1:16" x14ac:dyDescent="0.25">
      <c r="A20" s="2">
        <v>18</v>
      </c>
      <c r="B20" s="3">
        <f t="shared" si="0"/>
        <v>20125</v>
      </c>
      <c r="C20" s="3">
        <f t="shared" si="1"/>
        <v>2875</v>
      </c>
      <c r="D20" s="3">
        <f t="shared" si="2"/>
        <v>4.4706661125</v>
      </c>
      <c r="E20" s="3">
        <f t="shared" si="3"/>
        <v>2879.4706661125001</v>
      </c>
      <c r="F20" s="3">
        <f t="shared" si="4"/>
        <v>17250</v>
      </c>
      <c r="K20" s="5">
        <v>18</v>
      </c>
      <c r="L20" s="4">
        <f t="shared" si="7"/>
        <v>18760.579999999973</v>
      </c>
      <c r="M20" s="4">
        <f t="shared" si="5"/>
        <v>2951.0924328319584</v>
      </c>
      <c r="N20" s="4">
        <f t="shared" si="6"/>
        <v>4.1675671680419937</v>
      </c>
      <c r="O20" s="4">
        <v>2955.26</v>
      </c>
      <c r="P20" s="4">
        <f t="shared" si="8"/>
        <v>15805.319999999972</v>
      </c>
    </row>
    <row r="21" spans="1:16" x14ac:dyDescent="0.25">
      <c r="A21" s="2">
        <v>19</v>
      </c>
      <c r="B21" s="3">
        <f t="shared" si="0"/>
        <v>17250</v>
      </c>
      <c r="C21" s="3">
        <f t="shared" si="1"/>
        <v>2875</v>
      </c>
      <c r="D21" s="3">
        <f t="shared" si="2"/>
        <v>3.8319995250000001</v>
      </c>
      <c r="E21" s="3">
        <f t="shared" si="3"/>
        <v>2878.8319995249999</v>
      </c>
      <c r="F21" s="3">
        <f t="shared" si="4"/>
        <v>14375</v>
      </c>
      <c r="K21" s="5">
        <v>19</v>
      </c>
      <c r="L21" s="4">
        <f t="shared" si="7"/>
        <v>15805.319999999972</v>
      </c>
      <c r="M21" s="4">
        <f t="shared" si="5"/>
        <v>2951.7489287691324</v>
      </c>
      <c r="N21" s="4">
        <f t="shared" si="6"/>
        <v>3.5110712308679939</v>
      </c>
      <c r="O21" s="4">
        <v>2955.26</v>
      </c>
      <c r="P21" s="4">
        <f t="shared" si="8"/>
        <v>12850.059999999972</v>
      </c>
    </row>
    <row r="22" spans="1:16" x14ac:dyDescent="0.25">
      <c r="A22" s="2">
        <v>20</v>
      </c>
      <c r="B22" s="3">
        <f t="shared" si="0"/>
        <v>14375</v>
      </c>
      <c r="C22" s="3">
        <f t="shared" si="1"/>
        <v>2875</v>
      </c>
      <c r="D22" s="3">
        <f t="shared" si="2"/>
        <v>3.1933329375000001</v>
      </c>
      <c r="E22" s="3">
        <f t="shared" si="3"/>
        <v>2878.1933329375001</v>
      </c>
      <c r="F22" s="3">
        <f t="shared" si="4"/>
        <v>11500</v>
      </c>
      <c r="K22" s="5">
        <v>20</v>
      </c>
      <c r="L22" s="4">
        <f t="shared" si="7"/>
        <v>12850.059999999972</v>
      </c>
      <c r="M22" s="4">
        <f t="shared" si="5"/>
        <v>2952.4054247063063</v>
      </c>
      <c r="N22" s="4">
        <f t="shared" si="6"/>
        <v>2.8545752936939941</v>
      </c>
      <c r="O22" s="4">
        <v>2955.26</v>
      </c>
      <c r="P22" s="4">
        <f t="shared" si="8"/>
        <v>9894.799999999972</v>
      </c>
    </row>
    <row r="23" spans="1:16" x14ac:dyDescent="0.25">
      <c r="A23" s="2">
        <v>21</v>
      </c>
      <c r="B23" s="3">
        <f t="shared" si="0"/>
        <v>11500</v>
      </c>
      <c r="C23" s="3">
        <f t="shared" si="1"/>
        <v>2875</v>
      </c>
      <c r="D23" s="3">
        <f t="shared" si="2"/>
        <v>2.5546663500000002</v>
      </c>
      <c r="E23" s="3">
        <f t="shared" si="3"/>
        <v>2877.5546663499999</v>
      </c>
      <c r="F23" s="3">
        <f t="shared" si="4"/>
        <v>8625</v>
      </c>
      <c r="K23" s="5">
        <v>21</v>
      </c>
      <c r="L23" s="4">
        <f t="shared" si="7"/>
        <v>9894.799999999972</v>
      </c>
      <c r="M23" s="4">
        <f t="shared" si="5"/>
        <v>2953.0619206434803</v>
      </c>
      <c r="N23" s="4">
        <f t="shared" si="6"/>
        <v>2.1980793565199939</v>
      </c>
      <c r="O23" s="4">
        <v>2955.26</v>
      </c>
      <c r="P23" s="4">
        <f t="shared" si="8"/>
        <v>6939.5399999999718</v>
      </c>
    </row>
    <row r="24" spans="1:16" x14ac:dyDescent="0.25">
      <c r="A24" s="2">
        <v>22</v>
      </c>
      <c r="B24" s="3">
        <f t="shared" si="0"/>
        <v>8625</v>
      </c>
      <c r="C24" s="3">
        <f t="shared" si="1"/>
        <v>2875</v>
      </c>
      <c r="D24" s="3">
        <f t="shared" si="2"/>
        <v>1.9159997625</v>
      </c>
      <c r="E24" s="3">
        <f t="shared" si="3"/>
        <v>2876.9159997625002</v>
      </c>
      <c r="F24" s="3">
        <f t="shared" si="4"/>
        <v>5750</v>
      </c>
      <c r="K24" s="5">
        <v>22</v>
      </c>
      <c r="L24" s="4">
        <f>P23</f>
        <v>6939.5399999999718</v>
      </c>
      <c r="M24" s="4">
        <f t="shared" si="5"/>
        <v>2953.7184165806543</v>
      </c>
      <c r="N24" s="4">
        <f t="shared" si="6"/>
        <v>1.5415834193459936</v>
      </c>
      <c r="O24" s="4">
        <v>2955.26</v>
      </c>
      <c r="P24" s="4">
        <f t="shared" si="8"/>
        <v>3984.2799999999716</v>
      </c>
    </row>
    <row r="25" spans="1:16" x14ac:dyDescent="0.25">
      <c r="A25" s="2">
        <v>23</v>
      </c>
      <c r="B25" s="3">
        <f t="shared" si="0"/>
        <v>5750</v>
      </c>
      <c r="C25" s="3">
        <f t="shared" si="1"/>
        <v>2875</v>
      </c>
      <c r="D25" s="3">
        <f t="shared" si="2"/>
        <v>1.2773331750000001</v>
      </c>
      <c r="E25" s="3">
        <f t="shared" si="3"/>
        <v>2876.277333175</v>
      </c>
      <c r="F25" s="3">
        <f t="shared" si="4"/>
        <v>2875</v>
      </c>
      <c r="K25" s="5">
        <v>23</v>
      </c>
      <c r="L25" s="4">
        <f t="shared" si="7"/>
        <v>3984.2799999999716</v>
      </c>
      <c r="M25" s="4">
        <f t="shared" si="5"/>
        <v>2954.3749125178283</v>
      </c>
      <c r="N25" s="4">
        <f t="shared" si="6"/>
        <v>0.88508748217199362</v>
      </c>
      <c r="O25" s="4">
        <v>2955.26</v>
      </c>
      <c r="P25" s="4">
        <f t="shared" si="8"/>
        <v>1029.0199999999713</v>
      </c>
    </row>
    <row r="26" spans="1:16" x14ac:dyDescent="0.25">
      <c r="A26" s="2">
        <v>24</v>
      </c>
      <c r="B26" s="3">
        <f t="shared" si="0"/>
        <v>2875</v>
      </c>
      <c r="C26" s="3">
        <f t="shared" si="1"/>
        <v>2875</v>
      </c>
      <c r="D26" s="3">
        <f t="shared" si="2"/>
        <v>0.63866658750000005</v>
      </c>
      <c r="E26" s="3">
        <f t="shared" si="3"/>
        <v>2875.6386665875002</v>
      </c>
      <c r="F26" s="3">
        <f t="shared" si="4"/>
        <v>0</v>
      </c>
      <c r="K26" s="5">
        <v>24</v>
      </c>
      <c r="L26" s="4">
        <f t="shared" si="7"/>
        <v>1029.0199999999713</v>
      </c>
      <c r="M26" s="4">
        <f t="shared" si="5"/>
        <v>1028.7914084550021</v>
      </c>
      <c r="N26" s="4">
        <f t="shared" si="6"/>
        <v>0.22859154499799361</v>
      </c>
      <c r="O26" s="4">
        <v>1029.02</v>
      </c>
      <c r="P26" s="4">
        <f>L26-O26</f>
        <v>-2.8649083105847239E-11</v>
      </c>
    </row>
    <row r="27" spans="1:16" x14ac:dyDescent="0.25">
      <c r="M27" s="1"/>
    </row>
    <row r="28" spans="1:16" x14ac:dyDescent="0.25">
      <c r="A28" t="s">
        <v>7</v>
      </c>
      <c r="B28" s="1">
        <f>(E3*24)-69000</f>
        <v>367.87195440000505</v>
      </c>
      <c r="K28" t="s">
        <v>7</v>
      </c>
      <c r="L28" s="7">
        <f>SUM(N3:N26)</f>
        <v>186.67907573997587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Meersschaut</dc:creator>
  <cp:lastModifiedBy>Timo Meersschaut</cp:lastModifiedBy>
  <dcterms:created xsi:type="dcterms:W3CDTF">2022-01-12T14:17:17Z</dcterms:created>
  <dcterms:modified xsi:type="dcterms:W3CDTF">2022-05-16T20:16:17Z</dcterms:modified>
</cp:coreProperties>
</file>