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o\Documents\LaTeX Dateien\templates\WA_LaTeX\projects\cryptoNachhaltigkeit\quellen\"/>
    </mc:Choice>
  </mc:AlternateContent>
  <xr:revisionPtr revIDLastSave="0" documentId="13_ncr:1_{AD1BCB46-B64B-4B71-90D3-094E95D89704}" xr6:coauthVersionLast="47" xr6:coauthVersionMax="47" xr10:uidLastSave="{00000000-0000-0000-0000-000000000000}"/>
  <bookViews>
    <workbookView xWindow="3030" yWindow="3495" windowWidth="21600" windowHeight="11385" activeTab="1" xr2:uid="{16A83342-6680-4C0E-9E75-12A9FC32493C}"/>
  </bookViews>
  <sheets>
    <sheet name="2020" sheetId="1" r:id="rId1"/>
    <sheet name="2022" sheetId="2" r:id="rId2"/>
    <sheet name="EnrnEnergi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/>
  <c r="D5" i="2"/>
  <c r="E5" i="2"/>
  <c r="F5" i="2"/>
  <c r="G5" i="2"/>
  <c r="H5" i="2"/>
  <c r="I5" i="2"/>
  <c r="J5" i="2"/>
  <c r="B5" i="2"/>
  <c r="F4" i="1"/>
  <c r="D4" i="1"/>
  <c r="C4" i="1"/>
  <c r="B4" i="1"/>
  <c r="F2" i="1"/>
  <c r="F3" i="1"/>
  <c r="E3" i="1"/>
  <c r="E2" i="1"/>
  <c r="D3" i="1"/>
  <c r="D2" i="1"/>
  <c r="C3" i="1"/>
  <c r="C2" i="1"/>
  <c r="B3" i="1"/>
  <c r="B2" i="1"/>
</calcChain>
</file>

<file path=xl/sharedStrings.xml><?xml version="1.0" encoding="utf-8"?>
<sst xmlns="http://schemas.openxmlformats.org/spreadsheetml/2006/main" count="24" uniqueCount="17">
  <si>
    <t>Coin</t>
  </si>
  <si>
    <t>LowerBound</t>
  </si>
  <si>
    <t>BTC</t>
  </si>
  <si>
    <t>UpperBound TWh</t>
  </si>
  <si>
    <t>ETH</t>
  </si>
  <si>
    <t>LTC</t>
  </si>
  <si>
    <t>BCH</t>
  </si>
  <si>
    <t>BSV</t>
  </si>
  <si>
    <t>MKP</t>
  </si>
  <si>
    <t>DOGE</t>
  </si>
  <si>
    <t>ADA</t>
  </si>
  <si>
    <t>SOL</t>
  </si>
  <si>
    <t>ALGO</t>
  </si>
  <si>
    <t>XTZ</t>
  </si>
  <si>
    <t>MKP $</t>
  </si>
  <si>
    <t>Land</t>
  </si>
  <si>
    <t>Leistung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</si>
</sst>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'2020'!$A$2</c:f>
              <c:strCache>
                <c:ptCount val="1"/>
                <c:pt idx="0">
                  <c:v>UpperBound TWh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'2020'!$B$1:$F$1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BCH</c:v>
                </c:pt>
                <c:pt idx="3">
                  <c:v>BSV</c:v>
                </c:pt>
                <c:pt idx="4">
                  <c:v>LTC</c:v>
                </c:pt>
              </c:strCache>
            </c:strRef>
          </c:cat>
          <c:val>
            <c:numRef>
              <c:f>'2020'!$B$2:$F$2</c:f>
              <c:numCache>
                <c:formatCode>General</c:formatCode>
                <c:ptCount val="5"/>
                <c:pt idx="0">
                  <c:v>225</c:v>
                </c:pt>
                <c:pt idx="1">
                  <c:v>36</c:v>
                </c:pt>
                <c:pt idx="2">
                  <c:v>9</c:v>
                </c:pt>
                <c:pt idx="3">
                  <c:v>7.2</c:v>
                </c:pt>
                <c:pt idx="4">
                  <c:v>7.38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53-4A10-A109-C69AE562A95A}"/>
            </c:ext>
          </c:extLst>
        </c:ser>
        <c:ser>
          <c:idx val="1"/>
          <c:order val="1"/>
          <c:tx>
            <c:strRef>
              <c:f>'2020'!$A$3</c:f>
              <c:strCache>
                <c:ptCount val="1"/>
                <c:pt idx="0">
                  <c:v>LowerBound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'2020'!$B$1:$F$1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BCH</c:v>
                </c:pt>
                <c:pt idx="3">
                  <c:v>BSV</c:v>
                </c:pt>
                <c:pt idx="4">
                  <c:v>LTC</c:v>
                </c:pt>
              </c:strCache>
            </c:strRef>
          </c:cat>
          <c:val>
            <c:numRef>
              <c:f>'2020'!$B$3:$F$3</c:f>
              <c:numCache>
                <c:formatCode>General</c:formatCode>
                <c:ptCount val="5"/>
                <c:pt idx="0">
                  <c:v>60.6</c:v>
                </c:pt>
                <c:pt idx="1">
                  <c:v>6.0600000000000005</c:v>
                </c:pt>
                <c:pt idx="2">
                  <c:v>1.7675000000000001</c:v>
                </c:pt>
                <c:pt idx="3">
                  <c:v>1.2625</c:v>
                </c:pt>
                <c:pt idx="4">
                  <c:v>1.9189999999999998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53-4A10-A109-C69AE562A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823800"/>
        <c:axId val="420279336"/>
      </c:barChart>
      <c:catAx>
        <c:axId val="417823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Token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279336"/>
        <c:crosses val="autoZero"/>
        <c:auto val="1"/>
        <c:lblAlgn val="ctr"/>
        <c:lblOffset val="100"/>
        <c:noMultiLvlLbl val="0"/>
      </c:catAx>
      <c:valAx>
        <c:axId val="4202793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TWh/a (logarithmisch)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823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'2020'!$A$4</c:f>
              <c:strCache>
                <c:ptCount val="1"/>
                <c:pt idx="0">
                  <c:v>MKP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'2020'!$B$1:$F$1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BCH</c:v>
                </c:pt>
                <c:pt idx="3">
                  <c:v>BSV</c:v>
                </c:pt>
                <c:pt idx="4">
                  <c:v>LTC</c:v>
                </c:pt>
              </c:strCache>
            </c:strRef>
          </c:cat>
          <c:val>
            <c:numRef>
              <c:f>'2020'!$B$4:$F$4</c:f>
              <c:numCache>
                <c:formatCode>General</c:formatCode>
                <c:ptCount val="5"/>
                <c:pt idx="0">
                  <c:v>120</c:v>
                </c:pt>
                <c:pt idx="1">
                  <c:v>15</c:v>
                </c:pt>
                <c:pt idx="2">
                  <c:v>4</c:v>
                </c:pt>
                <c:pt idx="3">
                  <c:v>3</c:v>
                </c:pt>
                <c:pt idx="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49-433E-B50B-7BBD9A033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2775248"/>
        <c:axId val="8727791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'2020'!$A$2</c15:sqref>
                        </c15:formulaRef>
                      </c:ext>
                    </c:extLst>
                    <c:strCache>
                      <c:ptCount val="1"/>
                      <c:pt idx="0">
                        <c:v>UpperBound TWh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'2020'!$B$1:$F$1</c15:sqref>
                        </c15:formulaRef>
                      </c:ext>
                    </c:extLst>
                    <c:strCache>
                      <c:ptCount val="5"/>
                      <c:pt idx="0">
                        <c:v>BTC</c:v>
                      </c:pt>
                      <c:pt idx="1">
                        <c:v>ETH</c:v>
                      </c:pt>
                      <c:pt idx="2">
                        <c:v>BCH</c:v>
                      </c:pt>
                      <c:pt idx="3">
                        <c:v>BSV</c:v>
                      </c:pt>
                      <c:pt idx="4">
                        <c:v>LTC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'2020'!$B$2:$F$2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225</c:v>
                      </c:pt>
                      <c:pt idx="1">
                        <c:v>36</c:v>
                      </c:pt>
                      <c:pt idx="2">
                        <c:v>9</c:v>
                      </c:pt>
                      <c:pt idx="3">
                        <c:v>7.2</c:v>
                      </c:pt>
                      <c:pt idx="4">
                        <c:v>7.38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649-433E-B50B-7BBD9A0335D7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'2020'!$A$3</c15:sqref>
                        </c15:formulaRef>
                      </c:ext>
                    </c:extLst>
                    <c:strCache>
                      <c:ptCount val="1"/>
                      <c:pt idx="0">
                        <c:v>LowerBound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'2020'!$B$1:$F$1</c15:sqref>
                        </c15:formulaRef>
                      </c:ext>
                    </c:extLst>
                    <c:strCache>
                      <c:ptCount val="5"/>
                      <c:pt idx="0">
                        <c:v>BTC</c:v>
                      </c:pt>
                      <c:pt idx="1">
                        <c:v>ETH</c:v>
                      </c:pt>
                      <c:pt idx="2">
                        <c:v>BCH</c:v>
                      </c:pt>
                      <c:pt idx="3">
                        <c:v>BSV</c:v>
                      </c:pt>
                      <c:pt idx="4">
                        <c:v>LTC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'2020'!$B$3:$F$3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60.6</c:v>
                      </c:pt>
                      <c:pt idx="1">
                        <c:v>6.0600000000000005</c:v>
                      </c:pt>
                      <c:pt idx="2">
                        <c:v>1.7675000000000001</c:v>
                      </c:pt>
                      <c:pt idx="3">
                        <c:v>1.2625</c:v>
                      </c:pt>
                      <c:pt idx="4">
                        <c:v>1.9189999999999998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649-433E-B50B-7BBD9A0335D7}"/>
                  </c:ext>
                </c:extLst>
              </c15:ser>
            </c15:filteredBarSeries>
          </c:ext>
        </c:extLst>
      </c:barChart>
      <c:catAx>
        <c:axId val="8727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Token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2779184"/>
        <c:crosses val="autoZero"/>
        <c:auto val="1"/>
        <c:lblAlgn val="ctr"/>
        <c:lblOffset val="100"/>
        <c:noMultiLvlLbl val="0"/>
      </c:catAx>
      <c:valAx>
        <c:axId val="8727791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Marktkapitalisierung Bn $ (logarithmisch)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27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'2022'!$A$2</c:f>
              <c:strCache>
                <c:ptCount val="1"/>
                <c:pt idx="0">
                  <c:v>UpperBound TWh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'2022'!$B$1:$J$1</c15:sqref>
                  </c15:fullRef>
                </c:ext>
              </c:extLst>
              <c:f>('2022'!$B$1:$E$1,'2022'!$G$1:$J$1)</c:f>
              <c:strCache>
                <c:ptCount val="8"/>
                <c:pt idx="0">
                  <c:v>BTC</c:v>
                </c:pt>
                <c:pt idx="1">
                  <c:v>ETH</c:v>
                </c:pt>
                <c:pt idx="2">
                  <c:v>DOGE</c:v>
                </c:pt>
                <c:pt idx="3">
                  <c:v>LTC</c:v>
                </c:pt>
                <c:pt idx="4">
                  <c:v>ADA</c:v>
                </c:pt>
                <c:pt idx="5">
                  <c:v>SOL</c:v>
                </c:pt>
                <c:pt idx="6">
                  <c:v>ALGO</c:v>
                </c:pt>
                <c:pt idx="7">
                  <c:v>XTZ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'2022'!$B$2:$J$2</c15:sqref>
                  </c15:fullRef>
                </c:ext>
              </c:extLst>
              <c:f>('2022'!$B$2:$E$2,'2022'!$G$2:$J$2)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7940-477D-9724-3EC830A68079}"/>
            </c:ext>
          </c:extLst>
        </c:ser>
        <c:ser>
          <c:idx val="1"/>
          <c:order val="1"/>
          <c:tx>
            <c:strRef>
              <c:f>'2022'!$A$3</c:f>
              <c:strCache>
                <c:ptCount val="1"/>
                <c:pt idx="0">
                  <c:v>LowerBound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'2022'!$B$1:$J$1</c15:sqref>
                  </c15:fullRef>
                </c:ext>
              </c:extLst>
              <c:f>('2022'!$B$1:$E$1,'2022'!$G$1:$J$1)</c:f>
              <c:strCache>
                <c:ptCount val="8"/>
                <c:pt idx="0">
                  <c:v>BTC</c:v>
                </c:pt>
                <c:pt idx="1">
                  <c:v>ETH</c:v>
                </c:pt>
                <c:pt idx="2">
                  <c:v>DOGE</c:v>
                </c:pt>
                <c:pt idx="3">
                  <c:v>LTC</c:v>
                </c:pt>
                <c:pt idx="4">
                  <c:v>ADA</c:v>
                </c:pt>
                <c:pt idx="5">
                  <c:v>SOL</c:v>
                </c:pt>
                <c:pt idx="6">
                  <c:v>ALGO</c:v>
                </c:pt>
                <c:pt idx="7">
                  <c:v>XTZ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'2022'!$B$3:$J$3</c15:sqref>
                  </c15:fullRef>
                </c:ext>
              </c:extLst>
              <c:f>('2022'!$B$3:$E$3,'2022'!$G$3:$J$3)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7940-477D-9724-3EC830A68079}"/>
            </c:ext>
          </c:extLst>
        </c:ser>
        <c:ser>
          <c:idx val="3"/>
          <c:order val="3"/>
          <c:tx>
            <c:strRef>
              <c:f>'2022'!$A$5</c:f>
              <c:strCache>
                <c:ptCount val="1"/>
                <c:pt idx="0">
                  <c:v>MKP $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940-477D-9724-3EC830A6807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940-477D-9724-3EC830A6807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940-477D-9724-3EC830A6807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7940-477D-9724-3EC830A68079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'2022'!$B$1:$J$1</c15:sqref>
                  </c15:fullRef>
                </c:ext>
              </c:extLst>
              <c:f>('2022'!$B$1:$E$1,'2022'!$G$1:$J$1)</c:f>
              <c:strCache>
                <c:ptCount val="8"/>
                <c:pt idx="0">
                  <c:v>BTC</c:v>
                </c:pt>
                <c:pt idx="1">
                  <c:v>ETH</c:v>
                </c:pt>
                <c:pt idx="2">
                  <c:v>DOGE</c:v>
                </c:pt>
                <c:pt idx="3">
                  <c:v>LTC</c:v>
                </c:pt>
                <c:pt idx="4">
                  <c:v>ADA</c:v>
                </c:pt>
                <c:pt idx="5">
                  <c:v>SOL</c:v>
                </c:pt>
                <c:pt idx="6">
                  <c:v>ALGO</c:v>
                </c:pt>
                <c:pt idx="7">
                  <c:v>XTZ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'2022'!$B$5:$J$5</c15:sqref>
                  </c15:fullRef>
                </c:ext>
              </c:extLst>
              <c:f>('2022'!$B$5:$E$5,'2022'!$G$5:$J$5)</c:f>
              <c:numCache>
                <c:formatCode>General</c:formatCode>
                <c:ptCount val="8"/>
                <c:pt idx="0">
                  <c:v>781.95999999999992</c:v>
                </c:pt>
                <c:pt idx="1">
                  <c:v>364.98999999999995</c:v>
                </c:pt>
                <c:pt idx="2">
                  <c:v>20.339999999999996</c:v>
                </c:pt>
                <c:pt idx="3">
                  <c:v>9.0399999999999991</c:v>
                </c:pt>
                <c:pt idx="4">
                  <c:v>46.33</c:v>
                </c:pt>
                <c:pt idx="5">
                  <c:v>41.809999999999995</c:v>
                </c:pt>
                <c:pt idx="6">
                  <c:v>7.9099999999999993</c:v>
                </c:pt>
                <c:pt idx="7">
                  <c:v>2.2599999999999998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40-477D-9724-3EC830A68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105400"/>
        <c:axId val="56510638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'2022'!$A$4</c15:sqref>
                        </c15:formulaRef>
                      </c:ext>
                    </c:extLst>
                    <c:strCache>
                      <c:ptCount val="1"/>
                      <c:pt idx="0">
                        <c:v>MKP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'2022'!$B$1:$J$1</c15:sqref>
                        </c15:fullRef>
                        <c15:formulaRef>
                          <c15:sqref>('2022'!$B$1:$E$1,'2022'!$G$1:$J$1)</c15:sqref>
                        </c15:formulaRef>
                      </c:ext>
                    </c:extLst>
                    <c:strCache>
                      <c:ptCount val="8"/>
                      <c:pt idx="0">
                        <c:v>BTC</c:v>
                      </c:pt>
                      <c:pt idx="1">
                        <c:v>ETH</c:v>
                      </c:pt>
                      <c:pt idx="2">
                        <c:v>DOGE</c:v>
                      </c:pt>
                      <c:pt idx="3">
                        <c:v>LTC</c:v>
                      </c:pt>
                      <c:pt idx="4">
                        <c:v>ADA</c:v>
                      </c:pt>
                      <c:pt idx="5">
                        <c:v>SOL</c:v>
                      </c:pt>
                      <c:pt idx="6">
                        <c:v>ALGO</c:v>
                      </c:pt>
                      <c:pt idx="7">
                        <c:v>XTZ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'2022'!$B$4:$J$4</c15:sqref>
                        </c15:fullRef>
                        <c15:formulaRef>
                          <c15:sqref>('2022'!$B$4:$E$4,'2022'!$G$4:$J$4)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692</c:v>
                      </c:pt>
                      <c:pt idx="1">
                        <c:v>323</c:v>
                      </c:pt>
                      <c:pt idx="2">
                        <c:v>18</c:v>
                      </c:pt>
                      <c:pt idx="3">
                        <c:v>8</c:v>
                      </c:pt>
                      <c:pt idx="4">
                        <c:v>41</c:v>
                      </c:pt>
                      <c:pt idx="5">
                        <c:v>37</c:v>
                      </c:pt>
                      <c:pt idx="6">
                        <c:v>7</c:v>
                      </c:pt>
                      <c:pt idx="7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7940-477D-9724-3EC830A68079}"/>
                  </c:ext>
                </c:extLst>
              </c15:ser>
            </c15:filteredBarSeries>
          </c:ext>
        </c:extLst>
      </c:barChart>
      <c:catAx>
        <c:axId val="565105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Token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106384"/>
        <c:crosses val="autoZero"/>
        <c:auto val="1"/>
        <c:lblAlgn val="ctr"/>
        <c:lblOffset val="100"/>
        <c:noMultiLvlLbl val="0"/>
      </c:catAx>
      <c:valAx>
        <c:axId val="5651063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MKP (logarithmisch)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105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2</xdr:row>
      <xdr:rowOff>157162</xdr:rowOff>
    </xdr:from>
    <xdr:to>
      <xdr:col>13</xdr:col>
      <xdr:colOff>485775</xdr:colOff>
      <xdr:row>17</xdr:row>
      <xdr:rowOff>42862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B7918A4-3CFA-4CA4-9A3E-20BC3C525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1138237</xdr:colOff>
      <xdr:row>13</xdr:row>
      <xdr:rowOff>138112</xdr:rowOff>
    </xdr:from>
    <xdr:to>
      <xdr:col>6</xdr:col>
      <xdr:colOff>642937</xdr:colOff>
      <xdr:row>28</xdr:row>
      <xdr:rowOff>23812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9FA1764-46D0-47C2-935C-FE359D7CB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700087</xdr:colOff>
      <xdr:row>10</xdr:row>
      <xdr:rowOff>166687</xdr:rowOff>
    </xdr:from>
    <xdr:to>
      <xdr:col>12</xdr:col>
      <xdr:colOff>700087</xdr:colOff>
      <xdr:row>25</xdr:row>
      <xdr:rowOff>52387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D9BB141-4438-4F4B-84A4-4D058638C3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AE00-5946-4C48-A599-2A005A98B352}">
  <dimension ref="A1:F4"/>
  <sheetViews>
    <sheetView topLeftCell="A13" workbookViewId="0">
      <selection activeCell="I22" sqref="I22"/>
    </sheetView>
  </sheetViews>
  <sheetFormatPr baseColWidth="10" defaultRowHeight="15" x14ac:dyDescent="0.25"/>
  <cols>
    <col min="1" max="1" width="18.28515625" customWidth="1"/>
    <col min="4" max="4" width="12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5</v>
      </c>
    </row>
    <row r="2" spans="1:6" x14ac:dyDescent="0.25">
      <c r="A2" t="s">
        <v>3</v>
      </c>
      <c r="B2">
        <f>125*1.8</f>
        <v>225</v>
      </c>
      <c r="C2">
        <f>20*1.8</f>
        <v>36</v>
      </c>
      <c r="D2">
        <f>5*1.8</f>
        <v>9</v>
      </c>
      <c r="E2">
        <f>4*1.8</f>
        <v>7.2</v>
      </c>
      <c r="F2">
        <f>4.1*1.8</f>
        <v>7.38</v>
      </c>
    </row>
    <row r="3" spans="1:6" x14ac:dyDescent="0.25">
      <c r="A3" t="s">
        <v>1</v>
      </c>
      <c r="B3">
        <f>60*1.01</f>
        <v>60.6</v>
      </c>
      <c r="C3">
        <f>6*1.01</f>
        <v>6.0600000000000005</v>
      </c>
      <c r="D3">
        <f>1.75*1.01</f>
        <v>1.7675000000000001</v>
      </c>
      <c r="E3">
        <f>1.25*1.01</f>
        <v>1.2625</v>
      </c>
      <c r="F3">
        <f>1.9*1.01</f>
        <v>1.9189999999999998</v>
      </c>
    </row>
    <row r="4" spans="1:6" x14ac:dyDescent="0.25">
      <c r="A4" t="s">
        <v>8</v>
      </c>
      <c r="B4">
        <f>120</f>
        <v>120</v>
      </c>
      <c r="C4">
        <f>15</f>
        <v>15</v>
      </c>
      <c r="D4">
        <f>4</f>
        <v>4</v>
      </c>
      <c r="E4">
        <v>3</v>
      </c>
      <c r="F4">
        <f>1.5</f>
        <v>1.5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BE9B-5AC0-4B0E-B0A5-DFF7483E1FFA}">
  <dimension ref="A1:J5"/>
  <sheetViews>
    <sheetView tabSelected="1" topLeftCell="A10" workbookViewId="0">
      <selection activeCell="I29" sqref="I29"/>
    </sheetView>
  </sheetViews>
  <sheetFormatPr baseColWidth="10" defaultRowHeight="15" x14ac:dyDescent="0.25"/>
  <sheetData>
    <row r="1" spans="1:10" x14ac:dyDescent="0.25">
      <c r="A1" t="s">
        <v>0</v>
      </c>
      <c r="B1" t="s">
        <v>2</v>
      </c>
      <c r="C1" t="s">
        <v>4</v>
      </c>
      <c r="D1" t="s">
        <v>9</v>
      </c>
      <c r="E1" t="s">
        <v>5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3</v>
      </c>
    </row>
    <row r="3" spans="1:10" x14ac:dyDescent="0.25">
      <c r="A3" t="s">
        <v>1</v>
      </c>
    </row>
    <row r="4" spans="1:10" x14ac:dyDescent="0.25">
      <c r="A4" t="s">
        <v>8</v>
      </c>
      <c r="B4">
        <v>692</v>
      </c>
      <c r="C4">
        <v>323</v>
      </c>
      <c r="D4">
        <v>18</v>
      </c>
      <c r="E4">
        <v>8</v>
      </c>
      <c r="G4">
        <v>41</v>
      </c>
      <c r="H4">
        <v>37</v>
      </c>
      <c r="I4">
        <v>7</v>
      </c>
      <c r="J4">
        <v>2</v>
      </c>
    </row>
    <row r="5" spans="1:10" x14ac:dyDescent="0.25">
      <c r="A5" t="s">
        <v>14</v>
      </c>
      <c r="B5">
        <f>B4*1.13</f>
        <v>781.95999999999992</v>
      </c>
      <c r="C5">
        <f t="shared" ref="C5:J5" si="0">C4*1.13</f>
        <v>364.98999999999995</v>
      </c>
      <c r="D5">
        <f t="shared" si="0"/>
        <v>20.339999999999996</v>
      </c>
      <c r="E5">
        <f t="shared" si="0"/>
        <v>9.0399999999999991</v>
      </c>
      <c r="F5">
        <f t="shared" si="0"/>
        <v>0</v>
      </c>
      <c r="G5">
        <f t="shared" si="0"/>
        <v>46.33</v>
      </c>
      <c r="H5">
        <f t="shared" si="0"/>
        <v>41.809999999999995</v>
      </c>
      <c r="I5">
        <f t="shared" si="0"/>
        <v>7.9099999999999993</v>
      </c>
      <c r="J5">
        <f t="shared" si="0"/>
        <v>2.2599999999999998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C4D2-377E-4BF7-9116-315D7D652893}">
  <dimension ref="A1:B9"/>
  <sheetViews>
    <sheetView workbookViewId="0">
      <selection activeCell="B10" sqref="B10"/>
    </sheetView>
  </sheetViews>
  <sheetFormatPr baseColWidth="10"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B2">
        <v>895</v>
      </c>
    </row>
    <row r="3" spans="1:2" x14ac:dyDescent="0.25">
      <c r="B3">
        <v>292</v>
      </c>
    </row>
    <row r="4" spans="1:2" x14ac:dyDescent="0.25">
      <c r="B4">
        <v>150</v>
      </c>
    </row>
    <row r="5" spans="1:2" x14ac:dyDescent="0.25">
      <c r="B5">
        <v>134</v>
      </c>
    </row>
    <row r="6" spans="1:2" x14ac:dyDescent="0.25">
      <c r="B6">
        <v>132</v>
      </c>
    </row>
    <row r="7" spans="1:2" x14ac:dyDescent="0.25">
      <c r="B7">
        <v>101</v>
      </c>
    </row>
    <row r="8" spans="1:2" x14ac:dyDescent="0.25">
      <c r="B8">
        <v>101</v>
      </c>
    </row>
    <row r="9" spans="1:2" x14ac:dyDescent="0.25">
      <c r="B9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2020</vt:lpstr>
      <vt:lpstr>2022</vt:lpstr>
      <vt:lpstr>EnrnEnergien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Stovermann Timo</dc:creator>
  <cp:lastModifiedBy>Stovermann Timo</cp:lastModifiedBy>
  <dcterms:created xsi:type="dcterms:W3CDTF">2022-01-20T09:35:39Z</dcterms:created>
  <dcterms:modified xsi:type="dcterms:W3CDTF">2022-02-19T10:49:01Z</dcterms:modified>
</cp:coreProperties>
</file>