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"/>
    </mc:Choice>
  </mc:AlternateContent>
  <xr:revisionPtr revIDLastSave="0" documentId="13_ncr:1_{00D34042-5947-6F4B-A488-7BC1C0124EDE}" xr6:coauthVersionLast="47" xr6:coauthVersionMax="47" xr10:uidLastSave="{00000000-0000-0000-0000-000000000000}"/>
  <bookViews>
    <workbookView xWindow="0" yWindow="500" windowWidth="38400" windowHeight="23500" activeTab="3" xr2:uid="{930B3510-9FA4-3140-8468-5D535C9FF46C}"/>
  </bookViews>
  <sheets>
    <sheet name="data_basic" sheetId="1" r:id="rId1"/>
    <sheet name="Ecart de dates" sheetId="8" r:id="rId2"/>
    <sheet name="NCA et NCA  regionDees" sheetId="7" r:id="rId3"/>
    <sheet name="NCA3 NCA4" sheetId="9" r:id="rId4"/>
    <sheet name="NCA et DEES" sheetId="6" r:id="rId5"/>
    <sheet name="Missing_regions" sheetId="3" r:id="rId6"/>
    <sheet name="Small_caps" sheetId="2" r:id="rId7"/>
    <sheet name="Caps_normalised" sheetId="4" r:id="rId8"/>
    <sheet name="Feuil2" sheetId="5" r:id="rId9"/>
  </sheets>
  <definedNames>
    <definedName name="_xlnm._FilterDatabase" localSheetId="7" hidden="1">Caps_normalised!$A$1:$W$297</definedName>
    <definedName name="_xlnm._FilterDatabase" localSheetId="0" hidden="1">data_basic!$A$1:$Z$297</definedName>
    <definedName name="_xlnm._FilterDatabase" localSheetId="8" hidden="1">Feuil2!$A$1:$U$297</definedName>
    <definedName name="_xlnm._FilterDatabase" localSheetId="6" hidden="1">Small_caps!$A$1:$AP$297</definedName>
    <definedName name="NCA_notices_table_1" localSheetId="0">data_basic!$B$1:$X$297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1" i="9" l="1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2" i="9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I291" i="1"/>
  <c r="I290" i="1"/>
  <c r="I289" i="1"/>
  <c r="I274" i="1"/>
  <c r="I236" i="1"/>
  <c r="I223" i="1"/>
  <c r="I216" i="1"/>
  <c r="I205" i="1"/>
  <c r="I206" i="1"/>
  <c r="I207" i="1"/>
  <c r="I208" i="1"/>
  <c r="I209" i="1"/>
  <c r="I210" i="1"/>
  <c r="I211" i="1"/>
  <c r="I212" i="1"/>
  <c r="I213" i="1"/>
  <c r="I204" i="1"/>
  <c r="I158" i="1"/>
  <c r="I150" i="1"/>
  <c r="I151" i="1"/>
  <c r="I152" i="1"/>
  <c r="I153" i="1"/>
  <c r="I149" i="1"/>
  <c r="I129" i="1"/>
  <c r="I114" i="1"/>
  <c r="I94" i="1"/>
  <c r="I83" i="1"/>
  <c r="I81" i="1"/>
  <c r="I73" i="1"/>
  <c r="I58" i="1"/>
  <c r="I43" i="1"/>
  <c r="I42" i="1"/>
  <c r="I39" i="1"/>
  <c r="I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40" i="1"/>
  <c r="I41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2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4" i="1"/>
  <c r="I155" i="1"/>
  <c r="I157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14" i="1"/>
  <c r="I215" i="1"/>
  <c r="I217" i="1"/>
  <c r="I218" i="1"/>
  <c r="I219" i="1"/>
  <c r="I220" i="1"/>
  <c r="I221" i="1"/>
  <c r="I222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95" i="1"/>
  <c r="I296" i="1"/>
  <c r="I297" i="1"/>
  <c r="I2" i="1"/>
  <c r="E15" i="1"/>
  <c r="H298" i="8"/>
  <c r="B298" i="8"/>
  <c r="H297" i="8"/>
  <c r="H296" i="8"/>
  <c r="B297" i="8"/>
  <c r="B296" i="8"/>
  <c r="H295" i="8"/>
  <c r="H294" i="8"/>
  <c r="H293" i="8"/>
  <c r="B295" i="8"/>
  <c r="B294" i="8"/>
  <c r="B29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301" i="8"/>
  <c r="H302" i="8"/>
  <c r="H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300" i="8"/>
  <c r="B301" i="8"/>
  <c r="B302" i="8"/>
  <c r="B3" i="8"/>
  <c r="Y214" i="1"/>
  <c r="Z214" i="1" s="1"/>
  <c r="Y154" i="1"/>
  <c r="Z154" i="1" s="1"/>
  <c r="Y191" i="1"/>
  <c r="Z191" i="1" s="1"/>
  <c r="Y141" i="1"/>
  <c r="Z141" i="1" s="1"/>
  <c r="Y67" i="1"/>
  <c r="Z67" i="1" s="1"/>
  <c r="Y11" i="1"/>
  <c r="Z11" i="1" s="1"/>
  <c r="Y110" i="1"/>
  <c r="Z110" i="1" s="1"/>
  <c r="Y196" i="1"/>
  <c r="Z196" i="1" s="1"/>
  <c r="Y9" i="1"/>
  <c r="Z9" i="1" s="1"/>
  <c r="Y144" i="1"/>
  <c r="Z144" i="1" s="1"/>
  <c r="Y234" i="1"/>
  <c r="Z234" i="1" s="1"/>
  <c r="Y184" i="1"/>
  <c r="Z184" i="1" s="1"/>
  <c r="Y146" i="1"/>
  <c r="Z146" i="1" s="1"/>
  <c r="Y227" i="1"/>
  <c r="Z227" i="1" s="1"/>
  <c r="Y138" i="1"/>
  <c r="Z138" i="1" s="1"/>
  <c r="Y249" i="1"/>
  <c r="Z249" i="1" s="1"/>
  <c r="Y261" i="1"/>
  <c r="Z261" i="1" s="1"/>
  <c r="Y183" i="1"/>
  <c r="Z183" i="1" s="1"/>
  <c r="Y250" i="1"/>
  <c r="Z250" i="1" s="1"/>
  <c r="Y228" i="1"/>
  <c r="Z228" i="1" s="1"/>
  <c r="Y281" i="1"/>
  <c r="Z281" i="1" s="1"/>
  <c r="Y266" i="1"/>
  <c r="Z266" i="1" s="1"/>
  <c r="Y152" i="1"/>
  <c r="Z152" i="1" s="1"/>
  <c r="Y65" i="1"/>
  <c r="Z65" i="1" s="1"/>
  <c r="Y285" i="1"/>
  <c r="Z285" i="1" s="1"/>
  <c r="Y163" i="1"/>
  <c r="Z163" i="1" s="1"/>
  <c r="Y143" i="1"/>
  <c r="Z143" i="1" s="1"/>
  <c r="Y197" i="1"/>
  <c r="Z197" i="1" s="1"/>
  <c r="Y127" i="1"/>
  <c r="Z127" i="1" s="1"/>
  <c r="Y88" i="1"/>
  <c r="Z88" i="1" s="1"/>
  <c r="Y158" i="1"/>
  <c r="Z158" i="1" s="1"/>
  <c r="Y153" i="1"/>
  <c r="Z153" i="1" s="1"/>
  <c r="Y42" i="1"/>
  <c r="Z42" i="1" s="1"/>
  <c r="Y96" i="1"/>
  <c r="Z96" i="1" s="1"/>
  <c r="Y43" i="1"/>
  <c r="Z43" i="1" s="1"/>
  <c r="Y52" i="1"/>
  <c r="Z52" i="1" s="1"/>
  <c r="Y291" i="1"/>
  <c r="Z291" i="1" s="1"/>
  <c r="Y257" i="1"/>
  <c r="Z257" i="1" s="1"/>
  <c r="Y293" i="1"/>
  <c r="Z293" i="1" s="1"/>
  <c r="Y294" i="1"/>
  <c r="Z294" i="1" s="1"/>
  <c r="Y202" i="1"/>
  <c r="Z202" i="1" s="1"/>
  <c r="Y95" i="1"/>
  <c r="Z95" i="1" s="1"/>
  <c r="Y217" i="1"/>
  <c r="Z217" i="1" s="1"/>
  <c r="Y275" i="1"/>
  <c r="Z275" i="1" s="1"/>
  <c r="Y290" i="1"/>
  <c r="Z290" i="1" s="1"/>
  <c r="Y93" i="1"/>
  <c r="Z93" i="1" s="1"/>
  <c r="Y289" i="1"/>
  <c r="Z289" i="1" s="1"/>
  <c r="Y157" i="1"/>
  <c r="Z157" i="1" s="1"/>
  <c r="Y279" i="1"/>
  <c r="Z279" i="1" s="1"/>
  <c r="Y240" i="1"/>
  <c r="Z240" i="1" s="1"/>
  <c r="Y292" i="1"/>
  <c r="Z292" i="1" s="1"/>
  <c r="Y216" i="1"/>
  <c r="Z216" i="1" s="1"/>
  <c r="Y295" i="1"/>
  <c r="Z295" i="1" s="1"/>
  <c r="Y126" i="1"/>
  <c r="Z126" i="1" s="1"/>
  <c r="Y16" i="1"/>
  <c r="Z16" i="1" s="1"/>
  <c r="Y186" i="1"/>
  <c r="Z186" i="1" s="1"/>
  <c r="Y19" i="1"/>
  <c r="Z19" i="1" s="1"/>
  <c r="Y211" i="1"/>
  <c r="Z211" i="1" s="1"/>
  <c r="Y150" i="1"/>
  <c r="Z150" i="1" s="1"/>
  <c r="Y123" i="1"/>
  <c r="Z123" i="1" s="1"/>
  <c r="Y151" i="1"/>
  <c r="Z151" i="1" s="1"/>
  <c r="Y134" i="1"/>
  <c r="Z134" i="1" s="1"/>
  <c r="Y23" i="1"/>
  <c r="Z23" i="1" s="1"/>
  <c r="Y21" i="1"/>
  <c r="Z21" i="1" s="1"/>
  <c r="Y179" i="1"/>
  <c r="Z179" i="1" s="1"/>
  <c r="Y66" i="1"/>
  <c r="Z66" i="1" s="1"/>
  <c r="Y90" i="1"/>
  <c r="Z90" i="1" s="1"/>
  <c r="Y237" i="1"/>
  <c r="Z237" i="1" s="1"/>
  <c r="Y92" i="1"/>
  <c r="Z92" i="1" s="1"/>
  <c r="Y156" i="1"/>
  <c r="Z156" i="1" s="1"/>
  <c r="Y53" i="1"/>
  <c r="Z53" i="1" s="1"/>
  <c r="Y62" i="1"/>
  <c r="Z62" i="1" s="1"/>
  <c r="Y91" i="1"/>
  <c r="Z91" i="1" s="1"/>
  <c r="Y268" i="1"/>
  <c r="Z268" i="1" s="1"/>
  <c r="Y239" i="1"/>
  <c r="Z239" i="1" s="1"/>
  <c r="Y269" i="1"/>
  <c r="Z269" i="1" s="1"/>
  <c r="Y50" i="1"/>
  <c r="Z50" i="1" s="1"/>
  <c r="Y169" i="1"/>
  <c r="Z169" i="1" s="1"/>
  <c r="Y288" i="1"/>
  <c r="Z288" i="1" s="1"/>
  <c r="Y3" i="1"/>
  <c r="Z3" i="1" s="1"/>
  <c r="Y182" i="1"/>
  <c r="Z182" i="1" s="1"/>
  <c r="Y233" i="1"/>
  <c r="Z233" i="1" s="1"/>
  <c r="Y195" i="1"/>
  <c r="Z195" i="1" s="1"/>
  <c r="Y6" i="1"/>
  <c r="Z6" i="1" s="1"/>
  <c r="Y63" i="1"/>
  <c r="Z63" i="1" s="1"/>
  <c r="Y97" i="1"/>
  <c r="Z97" i="1" s="1"/>
  <c r="Y283" i="1"/>
  <c r="Z283" i="1" s="1"/>
  <c r="Y27" i="1"/>
  <c r="Z27" i="1" s="1"/>
  <c r="Y2" i="1"/>
  <c r="Z2" i="1" s="1"/>
  <c r="Y30" i="1"/>
  <c r="Z30" i="1" s="1"/>
  <c r="Y98" i="1"/>
  <c r="Z98" i="1" s="1"/>
  <c r="Y106" i="1"/>
  <c r="Z106" i="1" s="1"/>
  <c r="Y199" i="1"/>
  <c r="Z199" i="1" s="1"/>
  <c r="Y136" i="1"/>
  <c r="Z136" i="1" s="1"/>
  <c r="Y70" i="1"/>
  <c r="Z70" i="1" s="1"/>
  <c r="Y71" i="1"/>
  <c r="Z71" i="1" s="1"/>
  <c r="Y263" i="1"/>
  <c r="Z263" i="1" s="1"/>
  <c r="Y117" i="1"/>
  <c r="Z117" i="1" s="1"/>
  <c r="Y51" i="1"/>
  <c r="Z51" i="1" s="1"/>
  <c r="Y270" i="1"/>
  <c r="Z270" i="1" s="1"/>
  <c r="Y271" i="1"/>
  <c r="Z271" i="1" s="1"/>
  <c r="Y198" i="1"/>
  <c r="Z198" i="1" s="1"/>
  <c r="Y297" i="1"/>
  <c r="Z297" i="1" s="1"/>
  <c r="Y76" i="1"/>
  <c r="Z76" i="1" s="1"/>
  <c r="Y105" i="1"/>
  <c r="Z105" i="1" s="1"/>
  <c r="Y203" i="1"/>
  <c r="Z203" i="1" s="1"/>
  <c r="Y190" i="1"/>
  <c r="Z190" i="1" s="1"/>
  <c r="Y172" i="1"/>
  <c r="Z172" i="1" s="1"/>
  <c r="Y284" i="1"/>
  <c r="Z284" i="1" s="1"/>
  <c r="Y177" i="1"/>
  <c r="Z177" i="1" s="1"/>
  <c r="Y210" i="1"/>
  <c r="Z210" i="1" s="1"/>
  <c r="Y94" i="1"/>
  <c r="Z94" i="1" s="1"/>
  <c r="Y49" i="1"/>
  <c r="Z49" i="1" s="1"/>
  <c r="Y18" i="1"/>
  <c r="Z18" i="1" s="1"/>
  <c r="Y72" i="1"/>
  <c r="Z72" i="1" s="1"/>
  <c r="Y29" i="1"/>
  <c r="Z29" i="1" s="1"/>
  <c r="Y121" i="1"/>
  <c r="Z121" i="1" s="1"/>
  <c r="Y238" i="1"/>
  <c r="Z238" i="1" s="1"/>
  <c r="Y175" i="1"/>
  <c r="Z175" i="1" s="1"/>
  <c r="Y57" i="1"/>
  <c r="Z57" i="1" s="1"/>
  <c r="Y173" i="1"/>
  <c r="Z173" i="1" s="1"/>
  <c r="Y174" i="1"/>
  <c r="Z174" i="1" s="1"/>
  <c r="Y188" i="1"/>
  <c r="Z188" i="1" s="1"/>
  <c r="Y245" i="1"/>
  <c r="Z245" i="1" s="1"/>
  <c r="Y187" i="1"/>
  <c r="Z187" i="1" s="1"/>
  <c r="Y209" i="1"/>
  <c r="Z209" i="1" s="1"/>
  <c r="Y87" i="1"/>
  <c r="Z87" i="1" s="1"/>
  <c r="Y161" i="1"/>
  <c r="Z161" i="1" s="1"/>
  <c r="Y125" i="1"/>
  <c r="Z125" i="1" s="1"/>
  <c r="Y246" i="1"/>
  <c r="Z246" i="1" s="1"/>
  <c r="Y115" i="1"/>
  <c r="Z115" i="1" s="1"/>
  <c r="Y64" i="1"/>
  <c r="Z64" i="1" s="1"/>
  <c r="Y22" i="1"/>
  <c r="Z22" i="1" s="1"/>
  <c r="Y255" i="1"/>
  <c r="Z255" i="1" s="1"/>
  <c r="Y46" i="1"/>
  <c r="Z46" i="1" s="1"/>
  <c r="Y168" i="1"/>
  <c r="Z168" i="1" s="1"/>
  <c r="Y28" i="1"/>
  <c r="Z28" i="1" s="1"/>
  <c r="Y129" i="1"/>
  <c r="Z129" i="1" s="1"/>
  <c r="Y149" i="1"/>
  <c r="Z149" i="1" s="1"/>
  <c r="Y212" i="1"/>
  <c r="Z212" i="1" s="1"/>
  <c r="Y213" i="1"/>
  <c r="Z213" i="1" s="1"/>
  <c r="Y274" i="1"/>
  <c r="Z274" i="1" s="1"/>
  <c r="Y109" i="1"/>
  <c r="Z109" i="1" s="1"/>
  <c r="Y242" i="1"/>
  <c r="Z242" i="1" s="1"/>
  <c r="Y282" i="1"/>
  <c r="Z282" i="1" s="1"/>
  <c r="Y147" i="1"/>
  <c r="Z147" i="1" s="1"/>
  <c r="Y272" i="1"/>
  <c r="Z272" i="1" s="1"/>
  <c r="Y108" i="1"/>
  <c r="Z108" i="1" s="1"/>
  <c r="Y231" i="1"/>
  <c r="Z231" i="1" s="1"/>
  <c r="Y192" i="1"/>
  <c r="Z192" i="1" s="1"/>
  <c r="Y13" i="1"/>
  <c r="Z13" i="1" s="1"/>
  <c r="Y267" i="1"/>
  <c r="Z267" i="1" s="1"/>
  <c r="Y148" i="1"/>
  <c r="Z148" i="1" s="1"/>
  <c r="Y206" i="1"/>
  <c r="Z206" i="1" s="1"/>
  <c r="Y207" i="1"/>
  <c r="Z207" i="1" s="1"/>
  <c r="Y208" i="1"/>
  <c r="Z208" i="1" s="1"/>
  <c r="Y86" i="1"/>
  <c r="Z86" i="1" s="1"/>
  <c r="Y223" i="1"/>
  <c r="Z223" i="1" s="1"/>
  <c r="Y44" i="1"/>
  <c r="Z44" i="1" s="1"/>
  <c r="Y20" i="1"/>
  <c r="Z20" i="1" s="1"/>
  <c r="Y107" i="1"/>
  <c r="Z107" i="1" s="1"/>
  <c r="Y61" i="1"/>
  <c r="Z61" i="1" s="1"/>
  <c r="Y286" i="1"/>
  <c r="Z286" i="1" s="1"/>
  <c r="Y253" i="1"/>
  <c r="Z253" i="1" s="1"/>
  <c r="Y277" i="1"/>
  <c r="Z277" i="1" s="1"/>
  <c r="Y122" i="1"/>
  <c r="Z122" i="1" s="1"/>
  <c r="Y120" i="1"/>
  <c r="Z120" i="1" s="1"/>
  <c r="Y251" i="1"/>
  <c r="Z251" i="1" s="1"/>
  <c r="Y185" i="1"/>
  <c r="Z185" i="1" s="1"/>
  <c r="Y38" i="1"/>
  <c r="Z38" i="1" s="1"/>
  <c r="Y128" i="1"/>
  <c r="Z128" i="1" s="1"/>
  <c r="Y200" i="1"/>
  <c r="Z200" i="1" s="1"/>
  <c r="Y170" i="1"/>
  <c r="Z170" i="1" s="1"/>
  <c r="Y201" i="1"/>
  <c r="Z201" i="1" s="1"/>
  <c r="Y224" i="1"/>
  <c r="Z224" i="1" s="1"/>
  <c r="Y264" i="1"/>
  <c r="Z264" i="1" s="1"/>
  <c r="Y112" i="1"/>
  <c r="Z112" i="1" s="1"/>
  <c r="Y262" i="1"/>
  <c r="Z262" i="1" s="1"/>
  <c r="Y104" i="1"/>
  <c r="Z104" i="1" s="1"/>
  <c r="Y48" i="1"/>
  <c r="Z48" i="1" s="1"/>
  <c r="Y33" i="1"/>
  <c r="Z33" i="1" s="1"/>
  <c r="Y85" i="1"/>
  <c r="Z85" i="1" s="1"/>
  <c r="Y204" i="1"/>
  <c r="Z204" i="1" s="1"/>
  <c r="Y205" i="1"/>
  <c r="Z205" i="1" s="1"/>
  <c r="Y218" i="1"/>
  <c r="Z218" i="1" s="1"/>
  <c r="Y74" i="1"/>
  <c r="Z74" i="1" s="1"/>
  <c r="Y26" i="1"/>
  <c r="Z26" i="1" s="1"/>
  <c r="Y160" i="1"/>
  <c r="Z160" i="1" s="1"/>
  <c r="Y75" i="1"/>
  <c r="Z75" i="1" s="1"/>
  <c r="Y7" i="1"/>
  <c r="Z7" i="1" s="1"/>
  <c r="Y193" i="1"/>
  <c r="Z193" i="1" s="1"/>
  <c r="Y56" i="1"/>
  <c r="Z56" i="1" s="1"/>
  <c r="Y159" i="1"/>
  <c r="Z159" i="1" s="1"/>
  <c r="Y135" i="1"/>
  <c r="Z135" i="1" s="1"/>
  <c r="Y132" i="1"/>
  <c r="Z132" i="1" s="1"/>
  <c r="Y103" i="1"/>
  <c r="Z103" i="1" s="1"/>
  <c r="Y167" i="1"/>
  <c r="Z167" i="1" s="1"/>
  <c r="Y118" i="1"/>
  <c r="Z118" i="1" s="1"/>
  <c r="Y116" i="1"/>
  <c r="Z116" i="1" s="1"/>
  <c r="Y265" i="1"/>
  <c r="Z265" i="1" s="1"/>
  <c r="Y124" i="1"/>
  <c r="Z124" i="1" s="1"/>
  <c r="Y111" i="1"/>
  <c r="Z111" i="1" s="1"/>
  <c r="Y226" i="1"/>
  <c r="Z226" i="1" s="1"/>
  <c r="Y166" i="1"/>
  <c r="Z166" i="1" s="1"/>
  <c r="Y142" i="1"/>
  <c r="Z142" i="1" s="1"/>
  <c r="Y89" i="1"/>
  <c r="Z89" i="1" s="1"/>
  <c r="Y84" i="1"/>
  <c r="Z84" i="1" s="1"/>
  <c r="Y58" i="1"/>
  <c r="Z58" i="1" s="1"/>
  <c r="Y99" i="1"/>
  <c r="Z99" i="1" s="1"/>
  <c r="Y137" i="1"/>
  <c r="Z137" i="1" s="1"/>
  <c r="Y17" i="1"/>
  <c r="Z17" i="1" s="1"/>
  <c r="Y10" i="1"/>
  <c r="Z10" i="1" s="1"/>
  <c r="Y259" i="1"/>
  <c r="Z259" i="1" s="1"/>
  <c r="Y241" i="1"/>
  <c r="Z241" i="1" s="1"/>
  <c r="Y59" i="1"/>
  <c r="Z59" i="1" s="1"/>
  <c r="Y219" i="1"/>
  <c r="Z219" i="1" s="1"/>
  <c r="Y162" i="1"/>
  <c r="Z162" i="1" s="1"/>
  <c r="Y220" i="1"/>
  <c r="Z220" i="1" s="1"/>
  <c r="Y55" i="1"/>
  <c r="Z55" i="1" s="1"/>
  <c r="Y155" i="1"/>
  <c r="Z155" i="1" s="1"/>
  <c r="Y114" i="1"/>
  <c r="Z114" i="1" s="1"/>
  <c r="Y31" i="1"/>
  <c r="Z31" i="1" s="1"/>
  <c r="Y73" i="1"/>
  <c r="Z73" i="1" s="1"/>
  <c r="Y236" i="1"/>
  <c r="Z236" i="1" s="1"/>
  <c r="Y215" i="1"/>
  <c r="Z215" i="1" s="1"/>
  <c r="Y130" i="1"/>
  <c r="Z130" i="1" s="1"/>
  <c r="Y32" i="1"/>
  <c r="Z32" i="1" s="1"/>
  <c r="Y39" i="1"/>
  <c r="Z39" i="1" s="1"/>
  <c r="Y140" i="1"/>
  <c r="Z140" i="1" s="1"/>
  <c r="Y278" i="1"/>
  <c r="Z278" i="1" s="1"/>
  <c r="Y37" i="1"/>
  <c r="Z37" i="1" s="1"/>
  <c r="Y80" i="1"/>
  <c r="Z80" i="1" s="1"/>
  <c r="Y81" i="1"/>
  <c r="Z81" i="1" s="1"/>
  <c r="Y119" i="1"/>
  <c r="Z119" i="1" s="1"/>
  <c r="Y102" i="1"/>
  <c r="Z102" i="1" s="1"/>
  <c r="Y4" i="1"/>
  <c r="Z4" i="1" s="1"/>
  <c r="Y189" i="1"/>
  <c r="Z189" i="1" s="1"/>
  <c r="Y252" i="1"/>
  <c r="Z252" i="1" s="1"/>
  <c r="Y40" i="1"/>
  <c r="Z40" i="1" s="1"/>
  <c r="Y256" i="1"/>
  <c r="Z256" i="1" s="1"/>
  <c r="Y225" i="1"/>
  <c r="Z225" i="1" s="1"/>
  <c r="Y260" i="1"/>
  <c r="Z260" i="1" s="1"/>
  <c r="Y194" i="1"/>
  <c r="Z194" i="1" s="1"/>
  <c r="Y248" i="1"/>
  <c r="Z248" i="1" s="1"/>
  <c r="Y247" i="1"/>
  <c r="Z247" i="1" s="1"/>
  <c r="Y25" i="1"/>
  <c r="Z25" i="1" s="1"/>
  <c r="Y273" i="1"/>
  <c r="Z273" i="1" s="1"/>
  <c r="Y36" i="1"/>
  <c r="Z36" i="1" s="1"/>
  <c r="Y82" i="1"/>
  <c r="Z82" i="1" s="1"/>
  <c r="Y83" i="1"/>
  <c r="Z83" i="1" s="1"/>
  <c r="Y69" i="1"/>
  <c r="Z69" i="1" s="1"/>
  <c r="Y287" i="1"/>
  <c r="Z287" i="1" s="1"/>
  <c r="Y45" i="1"/>
  <c r="Z45" i="1" s="1"/>
  <c r="Y232" i="1"/>
  <c r="Z232" i="1" s="1"/>
  <c r="Y133" i="1"/>
  <c r="Z133" i="1" s="1"/>
  <c r="Y164" i="1"/>
  <c r="Z164" i="1" s="1"/>
  <c r="Y165" i="1"/>
  <c r="Z165" i="1" s="1"/>
  <c r="Y221" i="1"/>
  <c r="Z221" i="1" s="1"/>
  <c r="Y243" i="1"/>
  <c r="Z243" i="1" s="1"/>
  <c r="Y222" i="1"/>
  <c r="Z222" i="1" s="1"/>
  <c r="Y77" i="1"/>
  <c r="Z77" i="1" s="1"/>
  <c r="Y24" i="1"/>
  <c r="Z24" i="1" s="1"/>
  <c r="Y34" i="1"/>
  <c r="Z34" i="1" s="1"/>
  <c r="Y145" i="1"/>
  <c r="Z145" i="1" s="1"/>
  <c r="Y100" i="1"/>
  <c r="Z100" i="1" s="1"/>
  <c r="Y229" i="1"/>
  <c r="Z229" i="1" s="1"/>
  <c r="Y15" i="1"/>
  <c r="Z15" i="1" s="1"/>
  <c r="Y230" i="1"/>
  <c r="Z230" i="1" s="1"/>
  <c r="Y101" i="1"/>
  <c r="Z101" i="1" s="1"/>
  <c r="Y113" i="1"/>
  <c r="Z113" i="1" s="1"/>
  <c r="Y54" i="1"/>
  <c r="Z54" i="1" s="1"/>
  <c r="Y276" i="1"/>
  <c r="Z276" i="1" s="1"/>
  <c r="Y280" i="1"/>
  <c r="Z280" i="1" s="1"/>
  <c r="Y176" i="1"/>
  <c r="Z176" i="1" s="1"/>
  <c r="Y47" i="1"/>
  <c r="Z47" i="1" s="1"/>
  <c r="Y180" i="1"/>
  <c r="Z180" i="1" s="1"/>
  <c r="Y139" i="1"/>
  <c r="Z139" i="1" s="1"/>
  <c r="Y235" i="1"/>
  <c r="Z235" i="1" s="1"/>
  <c r="Y244" i="1"/>
  <c r="Z244" i="1" s="1"/>
  <c r="Y171" i="1"/>
  <c r="Z171" i="1" s="1"/>
  <c r="Y258" i="1"/>
  <c r="Z258" i="1" s="1"/>
  <c r="Y78" i="1"/>
  <c r="Z78" i="1" s="1"/>
  <c r="Y12" i="1"/>
  <c r="Z12" i="1" s="1"/>
  <c r="Y68" i="1"/>
  <c r="Z68" i="1" s="1"/>
  <c r="Y5" i="1"/>
  <c r="Z5" i="1" s="1"/>
  <c r="Y8" i="1"/>
  <c r="Z8" i="1" s="1"/>
  <c r="Y181" i="1"/>
  <c r="Z181" i="1" s="1"/>
  <c r="Y60" i="1"/>
  <c r="Z60" i="1" s="1"/>
  <c r="Y296" i="1"/>
  <c r="Z296" i="1" s="1"/>
  <c r="Y254" i="1"/>
  <c r="Z254" i="1" s="1"/>
  <c r="Y41" i="1"/>
  <c r="Z41" i="1" s="1"/>
  <c r="Y178" i="1"/>
  <c r="Z178" i="1" s="1"/>
  <c r="Y131" i="1"/>
  <c r="Z131" i="1" s="1"/>
  <c r="Y35" i="1"/>
  <c r="Z35" i="1" s="1"/>
  <c r="Y79" i="1"/>
  <c r="Z79" i="1" s="1"/>
  <c r="Y14" i="1"/>
  <c r="Z14" i="1" s="1"/>
  <c r="C196" i="6" l="1"/>
  <c r="C197" i="6"/>
  <c r="C198" i="6"/>
  <c r="C199" i="6"/>
  <c r="C200" i="6"/>
  <c r="C201" i="6"/>
  <c r="C202" i="6"/>
  <c r="C203" i="6"/>
  <c r="C204" i="6"/>
  <c r="C205" i="6"/>
  <c r="C206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71" i="6"/>
  <c r="C172" i="6"/>
  <c r="C173" i="6"/>
  <c r="C174" i="6"/>
  <c r="C175" i="6"/>
  <c r="C176" i="6"/>
  <c r="C177" i="6"/>
  <c r="C178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41" i="6"/>
  <c r="C142" i="6"/>
  <c r="C143" i="6"/>
  <c r="C144" i="6"/>
  <c r="C145" i="6"/>
  <c r="C146" i="6"/>
  <c r="C147" i="6"/>
  <c r="C148" i="6"/>
  <c r="C149" i="6"/>
  <c r="C150" i="6"/>
  <c r="C151" i="6"/>
  <c r="C132" i="6"/>
  <c r="C133" i="6"/>
  <c r="C134" i="6"/>
  <c r="C135" i="6"/>
  <c r="C136" i="6"/>
  <c r="C137" i="6"/>
  <c r="C138" i="6"/>
  <c r="C139" i="6"/>
  <c r="C140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80" i="6"/>
  <c r="C81" i="6"/>
  <c r="C82" i="6"/>
  <c r="C83" i="6"/>
  <c r="C84" i="6"/>
  <c r="C85" i="6"/>
  <c r="C86" i="6"/>
  <c r="C87" i="6"/>
  <c r="C88" i="6"/>
  <c r="C89" i="6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2" i="6"/>
  <c r="E107" i="1" l="1"/>
  <c r="E260" i="1"/>
  <c r="E16" i="1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  <c r="D126" i="2"/>
  <c r="D127" i="2"/>
  <c r="D128" i="2"/>
  <c r="D129" i="2"/>
  <c r="D130" i="2"/>
  <c r="D162" i="2"/>
  <c r="D163" i="2"/>
  <c r="D164" i="2"/>
  <c r="D165" i="2"/>
  <c r="D166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3" i="2"/>
  <c r="D8" i="2"/>
  <c r="D10" i="2"/>
  <c r="D11" i="2"/>
  <c r="D12" i="2"/>
  <c r="D9" i="2"/>
  <c r="D218" i="2"/>
  <c r="D117" i="2"/>
  <c r="D118" i="2"/>
  <c r="D119" i="2"/>
  <c r="D120" i="2"/>
  <c r="D121" i="2"/>
  <c r="D125" i="2"/>
  <c r="D145" i="2"/>
  <c r="D146" i="2"/>
  <c r="D149" i="2"/>
  <c r="D150" i="2"/>
  <c r="D153" i="2"/>
  <c r="D154" i="2"/>
  <c r="D155" i="2"/>
  <c r="D156" i="2"/>
  <c r="D157" i="2"/>
  <c r="D158" i="2"/>
  <c r="D159" i="2"/>
  <c r="D160" i="2"/>
  <c r="D161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68" i="2"/>
  <c r="D69" i="2"/>
  <c r="D70" i="2"/>
  <c r="D108" i="2"/>
  <c r="D109" i="2"/>
  <c r="D17" i="2"/>
  <c r="D22" i="2"/>
  <c r="D28" i="2"/>
  <c r="D31" i="2"/>
  <c r="D34" i="2"/>
  <c r="D35" i="2"/>
  <c r="D36" i="2"/>
  <c r="D37" i="2"/>
  <c r="D38" i="2"/>
  <c r="D39" i="2"/>
  <c r="D40" i="2"/>
  <c r="D23" i="2"/>
  <c r="D24" i="2"/>
  <c r="D25" i="2"/>
  <c r="D41" i="2"/>
  <c r="D42" i="2"/>
  <c r="D43" i="2"/>
  <c r="D44" i="2"/>
  <c r="D92" i="2"/>
  <c r="D93" i="2"/>
  <c r="D94" i="2"/>
  <c r="D95" i="2"/>
  <c r="D96" i="2"/>
  <c r="D14" i="2"/>
  <c r="D144" i="2"/>
  <c r="D62" i="2"/>
  <c r="D175" i="2"/>
  <c r="D176" i="2"/>
  <c r="D177" i="2"/>
  <c r="D178" i="2"/>
  <c r="D179" i="2"/>
  <c r="D257" i="2"/>
  <c r="D258" i="2"/>
  <c r="D259" i="2"/>
  <c r="D260" i="2"/>
  <c r="D261" i="2"/>
  <c r="D63" i="2"/>
  <c r="D64" i="2"/>
  <c r="D291" i="2"/>
  <c r="D292" i="2"/>
  <c r="D113" i="2"/>
  <c r="D262" i="2"/>
  <c r="D263" i="2"/>
  <c r="D65" i="2"/>
  <c r="D264" i="2"/>
  <c r="D6" i="2"/>
  <c r="D293" i="2"/>
  <c r="D7" i="2"/>
  <c r="D294" i="2"/>
  <c r="D265" i="2"/>
  <c r="D266" i="2"/>
  <c r="D267" i="2"/>
  <c r="D268" i="2"/>
  <c r="D180" i="2"/>
  <c r="D181" i="2"/>
  <c r="D182" i="2"/>
  <c r="D297" i="2"/>
  <c r="D290" i="2"/>
  <c r="D123" i="2"/>
  <c r="D256" i="2"/>
  <c r="D286" i="2"/>
  <c r="D60" i="2"/>
  <c r="D147" i="2"/>
  <c r="D21" i="2"/>
  <c r="D274" i="2"/>
  <c r="D114" i="2"/>
  <c r="D66" i="2"/>
  <c r="D285" i="2"/>
  <c r="D273" i="2"/>
  <c r="D58" i="2"/>
  <c r="D151" i="2"/>
  <c r="D272" i="2"/>
  <c r="D148" i="2"/>
  <c r="D295" i="2"/>
  <c r="D4" i="2"/>
  <c r="D26" i="2"/>
  <c r="D152" i="2"/>
  <c r="D269" i="2"/>
  <c r="D32" i="2"/>
  <c r="D15" i="2"/>
  <c r="D18" i="2"/>
  <c r="D27" i="2"/>
  <c r="D29" i="2"/>
  <c r="D33" i="2"/>
  <c r="D19" i="2"/>
  <c r="D287" i="2"/>
  <c r="D254" i="2"/>
  <c r="D67" i="2"/>
  <c r="D110" i="2"/>
  <c r="D183" i="2"/>
  <c r="D174" i="2"/>
  <c r="D244" i="2"/>
  <c r="D245" i="2"/>
  <c r="D246" i="2"/>
  <c r="D30" i="2"/>
  <c r="D61" i="2"/>
  <c r="D289" i="2"/>
  <c r="D112" i="2"/>
  <c r="D276" i="2"/>
  <c r="D20" i="2"/>
  <c r="D279" i="2"/>
  <c r="D270" i="2"/>
  <c r="D173" i="2"/>
  <c r="D5" i="2"/>
  <c r="D281" i="2"/>
  <c r="D275" i="2"/>
  <c r="D59" i="2"/>
  <c r="D282" i="2"/>
  <c r="D283" i="2"/>
  <c r="D271" i="2"/>
  <c r="D255" i="2"/>
  <c r="D172" i="2"/>
  <c r="D171" i="2"/>
  <c r="D277" i="2"/>
  <c r="D278" i="2"/>
  <c r="D217" i="2"/>
  <c r="D284" i="2"/>
  <c r="D296" i="2"/>
  <c r="D288" i="2"/>
  <c r="D122" i="2"/>
  <c r="D184" i="2"/>
  <c r="D211" i="2"/>
  <c r="D16" i="2"/>
  <c r="D13" i="2"/>
  <c r="D136" i="2"/>
  <c r="D137" i="2"/>
  <c r="D138" i="2"/>
  <c r="D139" i="2"/>
  <c r="D140" i="2"/>
  <c r="D141" i="2"/>
  <c r="D142" i="2"/>
  <c r="D143" i="2"/>
  <c r="D212" i="2"/>
  <c r="D213" i="2"/>
  <c r="D214" i="2"/>
  <c r="D215" i="2"/>
  <c r="D21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22" i="2"/>
  <c r="D223" i="2"/>
  <c r="D111" i="2"/>
  <c r="D115" i="2"/>
  <c r="D116" i="2"/>
  <c r="D190" i="2"/>
  <c r="D191" i="2"/>
  <c r="D192" i="2"/>
  <c r="D193" i="2"/>
  <c r="D194" i="2"/>
  <c r="D195" i="2"/>
  <c r="D196" i="2"/>
  <c r="D197" i="2"/>
  <c r="D198" i="2"/>
  <c r="D199" i="2"/>
  <c r="D200" i="2"/>
  <c r="D124" i="2"/>
  <c r="D201" i="2"/>
  <c r="D202" i="2"/>
  <c r="D203" i="2"/>
  <c r="D204" i="2"/>
  <c r="D205" i="2"/>
  <c r="D206" i="2"/>
  <c r="D207" i="2"/>
  <c r="D208" i="2"/>
  <c r="D209" i="2"/>
  <c r="D210" i="2"/>
  <c r="D98" i="2"/>
  <c r="D99" i="2"/>
  <c r="D100" i="2"/>
  <c r="D101" i="2"/>
  <c r="D102" i="2"/>
  <c r="D103" i="2"/>
  <c r="D104" i="2"/>
  <c r="D105" i="2"/>
  <c r="D106" i="2"/>
  <c r="D107" i="2"/>
  <c r="D247" i="2"/>
  <c r="D248" i="2"/>
  <c r="D249" i="2"/>
  <c r="D250" i="2"/>
  <c r="D251" i="2"/>
  <c r="D252" i="2"/>
  <c r="D253" i="2"/>
  <c r="D280" i="2"/>
  <c r="D131" i="2"/>
  <c r="D132" i="2"/>
  <c r="D133" i="2"/>
  <c r="D134" i="2"/>
  <c r="D135" i="2"/>
  <c r="D167" i="2"/>
  <c r="D168" i="2"/>
  <c r="D169" i="2"/>
  <c r="D170" i="2"/>
  <c r="D185" i="2"/>
  <c r="D186" i="2"/>
  <c r="D187" i="2"/>
  <c r="D188" i="2"/>
  <c r="D189" i="2"/>
  <c r="D224" i="2"/>
  <c r="D225" i="2"/>
  <c r="D226" i="2"/>
  <c r="D2" i="2"/>
  <c r="D219" i="2"/>
  <c r="D220" i="2"/>
  <c r="D221" i="2"/>
  <c r="D97" i="2"/>
  <c r="D1" i="2"/>
  <c r="D1" i="4" s="1"/>
  <c r="F97" i="2"/>
  <c r="F98" i="2"/>
  <c r="F99" i="2"/>
  <c r="F100" i="2"/>
  <c r="F101" i="2"/>
  <c r="F102" i="2"/>
  <c r="F103" i="2"/>
  <c r="F104" i="2"/>
  <c r="F105" i="2"/>
  <c r="F106" i="2"/>
  <c r="F107" i="2"/>
  <c r="F247" i="2"/>
  <c r="F248" i="2"/>
  <c r="F249" i="2"/>
  <c r="F250" i="2"/>
  <c r="F251" i="2"/>
  <c r="F252" i="2"/>
  <c r="F253" i="2"/>
  <c r="F280" i="2"/>
  <c r="F131" i="2"/>
  <c r="F132" i="2"/>
  <c r="F133" i="2"/>
  <c r="F134" i="2"/>
  <c r="F135" i="2"/>
  <c r="F167" i="2"/>
  <c r="F168" i="2"/>
  <c r="F169" i="2"/>
  <c r="F170" i="2"/>
  <c r="F185" i="2"/>
  <c r="F186" i="2"/>
  <c r="F187" i="2"/>
  <c r="F188" i="2"/>
  <c r="F189" i="2"/>
  <c r="F224" i="2"/>
  <c r="F225" i="2"/>
  <c r="F226" i="2"/>
  <c r="F2" i="2"/>
  <c r="F219" i="2"/>
  <c r="F220" i="2"/>
  <c r="F221" i="2"/>
  <c r="F222" i="2"/>
  <c r="F223" i="2"/>
  <c r="F111" i="2"/>
  <c r="F115" i="2"/>
  <c r="F116" i="2"/>
  <c r="F190" i="2"/>
  <c r="F191" i="2"/>
  <c r="F192" i="2"/>
  <c r="F193" i="2"/>
  <c r="F194" i="2"/>
  <c r="F195" i="2"/>
  <c r="F196" i="2"/>
  <c r="F197" i="2"/>
  <c r="F198" i="2"/>
  <c r="F199" i="2"/>
  <c r="F200" i="2"/>
  <c r="F124" i="2"/>
  <c r="F201" i="2"/>
  <c r="F202" i="2"/>
  <c r="F203" i="2"/>
  <c r="F204" i="2"/>
  <c r="F205" i="2"/>
  <c r="F206" i="2"/>
  <c r="F207" i="2"/>
  <c r="F208" i="2"/>
  <c r="F209" i="2"/>
  <c r="F210" i="2"/>
  <c r="F211" i="2"/>
  <c r="F16" i="2"/>
  <c r="F13" i="2"/>
  <c r="F136" i="2"/>
  <c r="F137" i="2"/>
  <c r="F138" i="2"/>
  <c r="F139" i="2"/>
  <c r="F140" i="2"/>
  <c r="F141" i="2"/>
  <c r="F142" i="2"/>
  <c r="F143" i="2"/>
  <c r="F212" i="2"/>
  <c r="F213" i="2"/>
  <c r="F214" i="2"/>
  <c r="F215" i="2"/>
  <c r="F21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30" i="2"/>
  <c r="F61" i="2"/>
  <c r="F289" i="2"/>
  <c r="F112" i="2"/>
  <c r="F276" i="2"/>
  <c r="F20" i="2"/>
  <c r="F279" i="2"/>
  <c r="F270" i="2"/>
  <c r="F173" i="2"/>
  <c r="F5" i="2"/>
  <c r="F281" i="2"/>
  <c r="F275" i="2"/>
  <c r="F59" i="2"/>
  <c r="F282" i="2"/>
  <c r="F283" i="2"/>
  <c r="F271" i="2"/>
  <c r="F255" i="2"/>
  <c r="F172" i="2"/>
  <c r="F171" i="2"/>
  <c r="F277" i="2"/>
  <c r="F278" i="2"/>
  <c r="F217" i="2"/>
  <c r="F284" i="2"/>
  <c r="F296" i="2"/>
  <c r="F288" i="2"/>
  <c r="F122" i="2"/>
  <c r="F184" i="2"/>
  <c r="F297" i="2"/>
  <c r="F290" i="2"/>
  <c r="F123" i="2"/>
  <c r="F256" i="2"/>
  <c r="F286" i="2"/>
  <c r="F72" i="4" s="1"/>
  <c r="F60" i="2"/>
  <c r="F147" i="2"/>
  <c r="F74" i="4" s="1"/>
  <c r="F21" i="2"/>
  <c r="F75" i="4" s="1"/>
  <c r="F274" i="2"/>
  <c r="F76" i="4" s="1"/>
  <c r="F114" i="2"/>
  <c r="F77" i="4" s="1"/>
  <c r="F66" i="2"/>
  <c r="F285" i="2"/>
  <c r="F79" i="4" s="1"/>
  <c r="F273" i="2"/>
  <c r="F58" i="2"/>
  <c r="F151" i="2"/>
  <c r="F272" i="2"/>
  <c r="F148" i="2"/>
  <c r="F295" i="2"/>
  <c r="F4" i="2"/>
  <c r="F26" i="2"/>
  <c r="F152" i="2"/>
  <c r="F269" i="2"/>
  <c r="F32" i="2"/>
  <c r="F15" i="2"/>
  <c r="F18" i="2"/>
  <c r="F27" i="2"/>
  <c r="F29" i="2"/>
  <c r="F33" i="2"/>
  <c r="F19" i="2"/>
  <c r="F287" i="2"/>
  <c r="F254" i="2"/>
  <c r="F67" i="2"/>
  <c r="F110" i="2"/>
  <c r="F183" i="2"/>
  <c r="F174" i="2"/>
  <c r="F62" i="2"/>
  <c r="F175" i="2"/>
  <c r="F176" i="2"/>
  <c r="F177" i="2"/>
  <c r="F178" i="2"/>
  <c r="F179" i="2"/>
  <c r="F257" i="2"/>
  <c r="F258" i="2"/>
  <c r="F259" i="2"/>
  <c r="F260" i="2"/>
  <c r="F261" i="2"/>
  <c r="F63" i="2"/>
  <c r="F64" i="2"/>
  <c r="F291" i="2"/>
  <c r="F292" i="2"/>
  <c r="F113" i="2"/>
  <c r="F262" i="2"/>
  <c r="F263" i="2"/>
  <c r="F65" i="2"/>
  <c r="F264" i="2"/>
  <c r="F6" i="2"/>
  <c r="F293" i="2"/>
  <c r="F7" i="2"/>
  <c r="F294" i="2"/>
  <c r="F265" i="2"/>
  <c r="F266" i="2"/>
  <c r="F267" i="2"/>
  <c r="F268" i="2"/>
  <c r="F180" i="2"/>
  <c r="F181" i="2"/>
  <c r="F182" i="2"/>
  <c r="F108" i="2"/>
  <c r="F109" i="2"/>
  <c r="F17" i="2"/>
  <c r="F22" i="2"/>
  <c r="F28" i="2"/>
  <c r="F31" i="2"/>
  <c r="F34" i="2"/>
  <c r="F35" i="2"/>
  <c r="F36" i="2"/>
  <c r="F37" i="2"/>
  <c r="F38" i="2"/>
  <c r="F39" i="2"/>
  <c r="F40" i="2"/>
  <c r="F23" i="2"/>
  <c r="F24" i="2"/>
  <c r="F25" i="2"/>
  <c r="F41" i="2"/>
  <c r="F42" i="2"/>
  <c r="F43" i="2"/>
  <c r="F44" i="2"/>
  <c r="F92" i="2"/>
  <c r="F93" i="2"/>
  <c r="F94" i="2"/>
  <c r="F95" i="2"/>
  <c r="F96" i="2"/>
  <c r="F14" i="2"/>
  <c r="F144" i="2"/>
  <c r="F145" i="2"/>
  <c r="F146" i="2"/>
  <c r="F149" i="2"/>
  <c r="F150" i="2"/>
  <c r="F153" i="2"/>
  <c r="F154" i="2"/>
  <c r="F155" i="2"/>
  <c r="F156" i="2"/>
  <c r="F157" i="2"/>
  <c r="F158" i="2"/>
  <c r="F159" i="2"/>
  <c r="F160" i="2"/>
  <c r="F161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3" i="2"/>
  <c r="F8" i="2"/>
  <c r="F10" i="2"/>
  <c r="F11" i="2"/>
  <c r="F12" i="2"/>
  <c r="F9" i="2"/>
  <c r="F218" i="2"/>
  <c r="F117" i="2"/>
  <c r="F118" i="2"/>
  <c r="F119" i="2"/>
  <c r="F120" i="2"/>
  <c r="F121" i="2"/>
  <c r="F125" i="2"/>
  <c r="F126" i="2"/>
  <c r="F127" i="2"/>
  <c r="F128" i="2"/>
  <c r="F129" i="2"/>
  <c r="F130" i="2"/>
  <c r="F162" i="2"/>
  <c r="F163" i="2"/>
  <c r="F164" i="2"/>
  <c r="F165" i="2"/>
  <c r="F128" i="4" s="1"/>
  <c r="F166" i="2"/>
  <c r="F1" i="2"/>
  <c r="F1" i="4" s="1"/>
  <c r="D1" i="5"/>
  <c r="F73" i="4" l="1"/>
  <c r="F43" i="4"/>
  <c r="F83" i="4"/>
  <c r="F34" i="4"/>
  <c r="F18" i="4"/>
  <c r="F50" i="4"/>
  <c r="F186" i="4"/>
  <c r="F98" i="4"/>
  <c r="F90" i="4"/>
  <c r="F66" i="4"/>
  <c r="F26" i="4"/>
  <c r="F42" i="4"/>
  <c r="F82" i="4"/>
  <c r="F10" i="4"/>
  <c r="F124" i="4"/>
  <c r="F136" i="4"/>
  <c r="F64" i="4"/>
  <c r="F127" i="4"/>
  <c r="F119" i="4"/>
  <c r="F15" i="4"/>
  <c r="F8" i="4"/>
  <c r="F24" i="4"/>
  <c r="F176" i="4"/>
  <c r="F16" i="4"/>
  <c r="F147" i="4"/>
  <c r="F35" i="4"/>
  <c r="F27" i="4"/>
  <c r="F143" i="4"/>
  <c r="F63" i="4"/>
  <c r="F23" i="4"/>
  <c r="F195" i="4"/>
  <c r="F51" i="4"/>
  <c r="F11" i="4"/>
  <c r="F3" i="4"/>
  <c r="F107" i="4"/>
  <c r="F99" i="4"/>
  <c r="F91" i="4"/>
  <c r="F59" i="4"/>
  <c r="F129" i="4"/>
  <c r="F49" i="4"/>
  <c r="F97" i="4"/>
  <c r="F89" i="4"/>
  <c r="F25" i="4"/>
  <c r="F17" i="4"/>
  <c r="F5" i="4"/>
  <c r="F101" i="4"/>
  <c r="F93" i="4"/>
  <c r="F85" i="4"/>
  <c r="F69" i="4"/>
  <c r="F61" i="4"/>
  <c r="F52" i="4"/>
  <c r="F45" i="4"/>
  <c r="F12" i="4"/>
  <c r="F4" i="4"/>
  <c r="F53" i="4"/>
  <c r="F92" i="4"/>
  <c r="F68" i="4"/>
  <c r="F60" i="4"/>
  <c r="F29" i="4"/>
  <c r="F181" i="4"/>
  <c r="F133" i="4"/>
  <c r="F140" i="4"/>
  <c r="F100" i="4"/>
  <c r="F37" i="4"/>
  <c r="F132" i="4"/>
  <c r="F173" i="4"/>
  <c r="F36" i="4"/>
  <c r="F28" i="4"/>
  <c r="F109" i="4"/>
  <c r="F20" i="4"/>
  <c r="F84" i="4"/>
  <c r="F108" i="4"/>
  <c r="F125" i="4"/>
  <c r="F228" i="4"/>
  <c r="F288" i="4"/>
  <c r="F283" i="4"/>
  <c r="F164" i="4"/>
  <c r="F220" i="4"/>
  <c r="F269" i="4"/>
  <c r="F261" i="4"/>
  <c r="F253" i="4"/>
  <c r="F247" i="4"/>
  <c r="F208" i="4"/>
  <c r="F187" i="4"/>
  <c r="F188" i="4"/>
  <c r="F177" i="4"/>
  <c r="F113" i="4"/>
  <c r="F227" i="4"/>
  <c r="F78" i="4"/>
  <c r="F235" i="4"/>
  <c r="F54" i="4"/>
  <c r="F282" i="4"/>
  <c r="F199" i="4"/>
  <c r="F6" i="4"/>
  <c r="F219" i="4"/>
  <c r="F268" i="4"/>
  <c r="F252" i="4"/>
  <c r="F106" i="4"/>
  <c r="F246" i="4"/>
  <c r="F238" i="4"/>
  <c r="F207" i="4"/>
  <c r="F139" i="4"/>
  <c r="F62" i="4"/>
  <c r="F295" i="4"/>
  <c r="F232" i="4"/>
  <c r="F22" i="4"/>
  <c r="F198" i="4"/>
  <c r="F218" i="4"/>
  <c r="F259" i="4"/>
  <c r="F245" i="4"/>
  <c r="F217" i="4"/>
  <c r="F206" i="4"/>
  <c r="F202" i="4"/>
  <c r="F150" i="4"/>
  <c r="F180" i="4"/>
  <c r="F175" i="4"/>
  <c r="F294" i="4"/>
  <c r="F231" i="4"/>
  <c r="F274" i="4"/>
  <c r="F266" i="4"/>
  <c r="F258" i="4"/>
  <c r="F244" i="4"/>
  <c r="F216" i="4"/>
  <c r="F205" i="4"/>
  <c r="F275" i="4"/>
  <c r="F118" i="4"/>
  <c r="F281" i="4"/>
  <c r="F293" i="4"/>
  <c r="F230" i="4"/>
  <c r="F226" i="4"/>
  <c r="F292" i="4"/>
  <c r="F273" i="4"/>
  <c r="F265" i="4"/>
  <c r="F257" i="4"/>
  <c r="F204" i="4"/>
  <c r="F151" i="4"/>
  <c r="F277" i="4"/>
  <c r="F38" i="4"/>
  <c r="F30" i="4"/>
  <c r="F237" i="4"/>
  <c r="F291" i="4"/>
  <c r="F286" i="4"/>
  <c r="F182" i="4"/>
  <c r="F272" i="4"/>
  <c r="F264" i="4"/>
  <c r="F242" i="4"/>
  <c r="F14" i="4"/>
  <c r="F236" i="4"/>
  <c r="F224" i="4"/>
  <c r="F290" i="4"/>
  <c r="F285" i="4"/>
  <c r="F222" i="4"/>
  <c r="F271" i="4"/>
  <c r="F263" i="4"/>
  <c r="F249" i="4"/>
  <c r="F210" i="4"/>
  <c r="F70" i="4"/>
  <c r="F276" i="4"/>
  <c r="F168" i="4"/>
  <c r="F289" i="4"/>
  <c r="F284" i="4"/>
  <c r="F270" i="4"/>
  <c r="F262" i="4"/>
  <c r="F248" i="4"/>
  <c r="F240" i="4"/>
  <c r="F135" i="4"/>
  <c r="F57" i="4"/>
  <c r="F131" i="4"/>
  <c r="F152" i="4"/>
  <c r="F9" i="4"/>
  <c r="F255" i="4"/>
  <c r="F179" i="4"/>
  <c r="F241" i="4"/>
  <c r="F154" i="4"/>
  <c r="F212" i="4"/>
  <c r="F149" i="4"/>
  <c r="F120" i="4"/>
  <c r="F13" i="4"/>
  <c r="F56" i="4"/>
  <c r="F48" i="4"/>
  <c r="F254" i="4"/>
  <c r="F203" i="4"/>
  <c r="F162" i="4"/>
  <c r="F104" i="4"/>
  <c r="F96" i="4"/>
  <c r="F88" i="4"/>
  <c r="F47" i="4"/>
  <c r="F297" i="4"/>
  <c r="F201" i="4"/>
  <c r="F153" i="4"/>
  <c r="F103" i="4"/>
  <c r="F95" i="4"/>
  <c r="F87" i="4"/>
  <c r="F41" i="4"/>
  <c r="F81" i="4"/>
  <c r="F260" i="4"/>
  <c r="F114" i="4"/>
  <c r="F40" i="4"/>
  <c r="F80" i="4"/>
  <c r="F33" i="4"/>
  <c r="F267" i="4"/>
  <c r="F251" i="4"/>
  <c r="F279" i="4"/>
  <c r="F32" i="4"/>
  <c r="F172" i="4"/>
  <c r="F115" i="4"/>
  <c r="F67" i="4"/>
  <c r="F2" i="4"/>
  <c r="F214" i="4"/>
  <c r="F280" i="4"/>
  <c r="F161" i="4"/>
  <c r="F111" i="4"/>
  <c r="F184" i="4"/>
  <c r="F121" i="4"/>
  <c r="F65" i="4"/>
  <c r="F165" i="4"/>
  <c r="F146" i="4"/>
  <c r="F44" i="4"/>
  <c r="F221" i="4"/>
  <c r="F178" i="4"/>
  <c r="F209" i="4"/>
  <c r="F211" i="4"/>
  <c r="F155" i="4"/>
  <c r="F189" i="4"/>
  <c r="F190" i="4"/>
  <c r="F112" i="4"/>
  <c r="F183" i="4"/>
  <c r="F55" i="4"/>
  <c r="F197" i="4"/>
  <c r="F166" i="4"/>
  <c r="F234" i="4"/>
  <c r="F7" i="4"/>
  <c r="F167" i="4"/>
  <c r="F239" i="4"/>
  <c r="F105" i="4"/>
  <c r="F223" i="4"/>
  <c r="F19" i="4"/>
  <c r="F196" i="4"/>
  <c r="F296" i="4"/>
  <c r="F233" i="4"/>
  <c r="F287" i="4"/>
  <c r="F158" i="4"/>
  <c r="F71" i="4"/>
  <c r="F194" i="4"/>
  <c r="F102" i="4"/>
  <c r="F94" i="4"/>
  <c r="F86" i="4"/>
  <c r="F122" i="4"/>
  <c r="F148" i="4"/>
  <c r="F58" i="4"/>
  <c r="F46" i="4"/>
  <c r="F137" i="4"/>
  <c r="F110" i="4"/>
  <c r="F169" i="4"/>
  <c r="F116" i="4"/>
  <c r="F193" i="4"/>
  <c r="F39" i="4"/>
  <c r="F123" i="4"/>
  <c r="F138" i="4"/>
  <c r="F21" i="4"/>
  <c r="F134" i="4"/>
  <c r="F163" i="4"/>
  <c r="F117" i="4"/>
  <c r="F157" i="4"/>
  <c r="F160" i="4"/>
  <c r="F278" i="4"/>
  <c r="F192" i="4"/>
  <c r="F174" i="4"/>
  <c r="F31" i="4"/>
  <c r="F171" i="4"/>
  <c r="F130" i="4"/>
  <c r="F141" i="4"/>
  <c r="F142" i="4"/>
  <c r="F145" i="4"/>
  <c r="F243" i="4"/>
  <c r="F215" i="4"/>
  <c r="F156" i="4"/>
  <c r="F144" i="4"/>
  <c r="F191" i="4"/>
  <c r="F126" i="4"/>
  <c r="F170" i="4"/>
  <c r="F229" i="4"/>
  <c r="F225" i="4"/>
  <c r="F256" i="4"/>
  <c r="F185" i="4"/>
  <c r="F250" i="4"/>
  <c r="F159" i="4"/>
  <c r="F213" i="4"/>
  <c r="F200" i="4"/>
  <c r="E1" i="4"/>
  <c r="A98" i="2"/>
  <c r="B98" i="2"/>
  <c r="C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A99" i="2"/>
  <c r="B99" i="2"/>
  <c r="C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A100" i="2"/>
  <c r="B100" i="2"/>
  <c r="C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A101" i="2"/>
  <c r="B101" i="2"/>
  <c r="C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A102" i="2"/>
  <c r="B102" i="2"/>
  <c r="C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A103" i="2"/>
  <c r="B103" i="2"/>
  <c r="C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A104" i="2"/>
  <c r="B104" i="2"/>
  <c r="C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A105" i="2"/>
  <c r="B105" i="2"/>
  <c r="C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A106" i="2"/>
  <c r="B106" i="2"/>
  <c r="C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A107" i="2"/>
  <c r="B107" i="2"/>
  <c r="C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A247" i="2"/>
  <c r="B247" i="2"/>
  <c r="C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A248" i="2"/>
  <c r="B248" i="2"/>
  <c r="C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A249" i="2"/>
  <c r="B249" i="2"/>
  <c r="C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A250" i="2"/>
  <c r="B250" i="2"/>
  <c r="C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A251" i="2"/>
  <c r="B251" i="2"/>
  <c r="C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A252" i="2"/>
  <c r="B252" i="2"/>
  <c r="C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A253" i="2"/>
  <c r="B253" i="2"/>
  <c r="C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A280" i="2"/>
  <c r="B280" i="2"/>
  <c r="C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A131" i="2"/>
  <c r="B131" i="2"/>
  <c r="C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A132" i="2"/>
  <c r="B132" i="2"/>
  <c r="C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A133" i="2"/>
  <c r="B133" i="2"/>
  <c r="C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A134" i="2"/>
  <c r="B134" i="2"/>
  <c r="C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A135" i="2"/>
  <c r="B135" i="2"/>
  <c r="C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A167" i="2"/>
  <c r="B167" i="2"/>
  <c r="C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A168" i="2"/>
  <c r="B168" i="2"/>
  <c r="C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A169" i="2"/>
  <c r="B169" i="2"/>
  <c r="C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A170" i="2"/>
  <c r="B170" i="2"/>
  <c r="C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A185" i="2"/>
  <c r="B185" i="2"/>
  <c r="C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A186" i="2"/>
  <c r="B186" i="2"/>
  <c r="C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A187" i="2"/>
  <c r="B187" i="2"/>
  <c r="C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A188" i="2"/>
  <c r="B188" i="2"/>
  <c r="C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A189" i="2"/>
  <c r="B189" i="2"/>
  <c r="C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A224" i="2"/>
  <c r="B224" i="2"/>
  <c r="C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A225" i="2"/>
  <c r="B225" i="2"/>
  <c r="C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A226" i="2"/>
  <c r="B226" i="2"/>
  <c r="C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A2" i="2"/>
  <c r="B2" i="2"/>
  <c r="C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A219" i="2"/>
  <c r="B219" i="2"/>
  <c r="C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A220" i="2"/>
  <c r="B220" i="2"/>
  <c r="C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A221" i="2"/>
  <c r="B221" i="2"/>
  <c r="C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A222" i="2"/>
  <c r="B222" i="2"/>
  <c r="C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A223" i="2"/>
  <c r="B223" i="2"/>
  <c r="C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A111" i="2"/>
  <c r="B111" i="2"/>
  <c r="C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A115" i="2"/>
  <c r="B115" i="2"/>
  <c r="C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A116" i="2"/>
  <c r="B116" i="2"/>
  <c r="C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A190" i="2"/>
  <c r="B190" i="2"/>
  <c r="C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A191" i="2"/>
  <c r="B191" i="2"/>
  <c r="C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A192" i="2"/>
  <c r="B192" i="2"/>
  <c r="C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A193" i="2"/>
  <c r="B193" i="2"/>
  <c r="C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A194" i="2"/>
  <c r="B194" i="2"/>
  <c r="C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A195" i="2"/>
  <c r="B195" i="2"/>
  <c r="C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A196" i="2"/>
  <c r="B196" i="2"/>
  <c r="C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A197" i="2"/>
  <c r="B197" i="2"/>
  <c r="C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A198" i="2"/>
  <c r="B198" i="2"/>
  <c r="C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A199" i="2"/>
  <c r="B199" i="2"/>
  <c r="C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A200" i="2"/>
  <c r="B200" i="2"/>
  <c r="C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A124" i="2"/>
  <c r="B124" i="2"/>
  <c r="C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A201" i="2"/>
  <c r="B201" i="2"/>
  <c r="C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A202" i="2"/>
  <c r="B202" i="2"/>
  <c r="C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A203" i="2"/>
  <c r="B203" i="2"/>
  <c r="C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A204" i="2"/>
  <c r="B204" i="2"/>
  <c r="C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A205" i="2"/>
  <c r="B205" i="2"/>
  <c r="C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A206" i="2"/>
  <c r="B206" i="2"/>
  <c r="C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A207" i="2"/>
  <c r="B207" i="2"/>
  <c r="C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A208" i="2"/>
  <c r="B208" i="2"/>
  <c r="C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A209" i="2"/>
  <c r="B209" i="2"/>
  <c r="C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A210" i="2"/>
  <c r="B210" i="2"/>
  <c r="C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A211" i="2"/>
  <c r="B211" i="2"/>
  <c r="C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A16" i="2"/>
  <c r="B16" i="2"/>
  <c r="C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13" i="2"/>
  <c r="B13" i="2"/>
  <c r="C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136" i="2"/>
  <c r="B136" i="2"/>
  <c r="C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A137" i="2"/>
  <c r="B137" i="2"/>
  <c r="C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A138" i="2"/>
  <c r="B138" i="2"/>
  <c r="C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A139" i="2"/>
  <c r="B139" i="2"/>
  <c r="C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A140" i="2"/>
  <c r="B140" i="2"/>
  <c r="C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A141" i="2"/>
  <c r="B141" i="2"/>
  <c r="C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A142" i="2"/>
  <c r="B142" i="2"/>
  <c r="C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A143" i="2"/>
  <c r="B143" i="2"/>
  <c r="C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A212" i="2"/>
  <c r="B212" i="2"/>
  <c r="C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A213" i="2"/>
  <c r="B213" i="2"/>
  <c r="C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A214" i="2"/>
  <c r="B214" i="2"/>
  <c r="C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A215" i="2"/>
  <c r="B215" i="2"/>
  <c r="C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A216" i="2"/>
  <c r="B216" i="2"/>
  <c r="C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A227" i="2"/>
  <c r="B227" i="2"/>
  <c r="C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A228" i="2"/>
  <c r="B228" i="2"/>
  <c r="C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A229" i="2"/>
  <c r="B229" i="2"/>
  <c r="C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A230" i="2"/>
  <c r="B230" i="2"/>
  <c r="C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A231" i="2"/>
  <c r="B231" i="2"/>
  <c r="C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A232" i="2"/>
  <c r="B232" i="2"/>
  <c r="C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A233" i="2"/>
  <c r="B233" i="2"/>
  <c r="C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A234" i="2"/>
  <c r="B234" i="2"/>
  <c r="C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A235" i="2"/>
  <c r="B235" i="2"/>
  <c r="C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A236" i="2"/>
  <c r="B236" i="2"/>
  <c r="C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A237" i="2"/>
  <c r="B237" i="2"/>
  <c r="C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A238" i="2"/>
  <c r="B238" i="2"/>
  <c r="C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A239" i="2"/>
  <c r="B239" i="2"/>
  <c r="C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A240" i="2"/>
  <c r="B240" i="2"/>
  <c r="C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A241" i="2"/>
  <c r="B241" i="2"/>
  <c r="C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A242" i="2"/>
  <c r="B242" i="2"/>
  <c r="C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A243" i="2"/>
  <c r="B243" i="2"/>
  <c r="C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A244" i="2"/>
  <c r="B244" i="2"/>
  <c r="C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A245" i="2"/>
  <c r="B245" i="2"/>
  <c r="C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A246" i="2"/>
  <c r="B246" i="2"/>
  <c r="C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A30" i="2"/>
  <c r="B30" i="2"/>
  <c r="C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A61" i="2"/>
  <c r="B61" i="2"/>
  <c r="C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A289" i="2"/>
  <c r="B289" i="2"/>
  <c r="C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A112" i="2"/>
  <c r="B112" i="2"/>
  <c r="C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A276" i="2"/>
  <c r="B276" i="2"/>
  <c r="C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A20" i="2"/>
  <c r="B20" i="2"/>
  <c r="C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A279" i="2"/>
  <c r="B279" i="2"/>
  <c r="C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A270" i="2"/>
  <c r="A172" i="5" s="1"/>
  <c r="B270" i="2"/>
  <c r="B172" i="5" s="1"/>
  <c r="C270" i="2"/>
  <c r="G270" i="2"/>
  <c r="E172" i="5" s="1"/>
  <c r="H270" i="2"/>
  <c r="F172" i="5" s="1"/>
  <c r="I270" i="2"/>
  <c r="J270" i="2"/>
  <c r="H172" i="5" s="1"/>
  <c r="K270" i="2"/>
  <c r="I172" i="5" s="1"/>
  <c r="L270" i="2"/>
  <c r="J172" i="5" s="1"/>
  <c r="M270" i="2"/>
  <c r="K172" i="5" s="1"/>
  <c r="N270" i="2"/>
  <c r="O270" i="2"/>
  <c r="M172" i="5" s="1"/>
  <c r="P270" i="2"/>
  <c r="N172" i="5" s="1"/>
  <c r="Q270" i="2"/>
  <c r="R270" i="2"/>
  <c r="P172" i="5" s="1"/>
  <c r="S270" i="2"/>
  <c r="Q172" i="5" s="1"/>
  <c r="T270" i="2"/>
  <c r="U270" i="2"/>
  <c r="S172" i="5" s="1"/>
  <c r="V270" i="2"/>
  <c r="W270" i="2"/>
  <c r="U172" i="5" s="1"/>
  <c r="A173" i="2"/>
  <c r="B173" i="2"/>
  <c r="C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A5" i="2"/>
  <c r="B5" i="2"/>
  <c r="C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281" i="2"/>
  <c r="B281" i="2"/>
  <c r="C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A275" i="2"/>
  <c r="B275" i="2"/>
  <c r="C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A59" i="2"/>
  <c r="B59" i="2"/>
  <c r="C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282" i="2"/>
  <c r="B282" i="2"/>
  <c r="C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A283" i="2"/>
  <c r="B283" i="2"/>
  <c r="C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A271" i="2"/>
  <c r="B271" i="2"/>
  <c r="C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A255" i="2"/>
  <c r="B255" i="2"/>
  <c r="C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A172" i="2"/>
  <c r="B172" i="2"/>
  <c r="C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A171" i="2"/>
  <c r="B171" i="2"/>
  <c r="C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A277" i="2"/>
  <c r="B277" i="2"/>
  <c r="C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A278" i="2"/>
  <c r="B278" i="2"/>
  <c r="C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A217" i="2"/>
  <c r="B217" i="2"/>
  <c r="C217" i="2"/>
  <c r="G217" i="2"/>
  <c r="H217" i="2"/>
  <c r="I217" i="2"/>
  <c r="J217" i="2"/>
  <c r="K217" i="2"/>
  <c r="I237" i="5" s="1"/>
  <c r="L217" i="2"/>
  <c r="M217" i="2"/>
  <c r="N217" i="2"/>
  <c r="O217" i="2"/>
  <c r="P217" i="2"/>
  <c r="Q217" i="2"/>
  <c r="R217" i="2"/>
  <c r="S217" i="2"/>
  <c r="Q237" i="5" s="1"/>
  <c r="T217" i="2"/>
  <c r="U217" i="2"/>
  <c r="V217" i="2"/>
  <c r="W217" i="2"/>
  <c r="A284" i="2"/>
  <c r="B284" i="2"/>
  <c r="C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A296" i="2"/>
  <c r="B296" i="2"/>
  <c r="C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A288" i="2"/>
  <c r="B288" i="2"/>
  <c r="C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A122" i="2"/>
  <c r="B122" i="2"/>
  <c r="C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A184" i="2"/>
  <c r="B184" i="2"/>
  <c r="C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A297" i="2"/>
  <c r="B297" i="2"/>
  <c r="C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A290" i="2"/>
  <c r="B290" i="2"/>
  <c r="C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A123" i="2"/>
  <c r="B123" i="2"/>
  <c r="B92" i="5" s="1"/>
  <c r="C123" i="2"/>
  <c r="C92" i="5" s="1"/>
  <c r="G123" i="2"/>
  <c r="E92" i="5" s="1"/>
  <c r="H123" i="2"/>
  <c r="F92" i="5" s="1"/>
  <c r="I123" i="2"/>
  <c r="G92" i="5" s="1"/>
  <c r="J123" i="2"/>
  <c r="H92" i="5" s="1"/>
  <c r="K123" i="2"/>
  <c r="I92" i="5" s="1"/>
  <c r="L123" i="2"/>
  <c r="M123" i="2"/>
  <c r="K92" i="5" s="1"/>
  <c r="N123" i="2"/>
  <c r="L92" i="5" s="1"/>
  <c r="O123" i="2"/>
  <c r="M92" i="5" s="1"/>
  <c r="P123" i="2"/>
  <c r="N92" i="5" s="1"/>
  <c r="Q123" i="2"/>
  <c r="O92" i="5" s="1"/>
  <c r="R123" i="2"/>
  <c r="P92" i="5" s="1"/>
  <c r="S123" i="2"/>
  <c r="Q92" i="5" s="1"/>
  <c r="T123" i="2"/>
  <c r="U123" i="2"/>
  <c r="S92" i="5" s="1"/>
  <c r="V123" i="2"/>
  <c r="T92" i="5" s="1"/>
  <c r="W123" i="2"/>
  <c r="U92" i="5" s="1"/>
  <c r="A256" i="2"/>
  <c r="B256" i="2"/>
  <c r="C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A286" i="2"/>
  <c r="B286" i="2"/>
  <c r="C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A60" i="2"/>
  <c r="B60" i="2"/>
  <c r="C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A147" i="2"/>
  <c r="B147" i="2"/>
  <c r="C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A21" i="2"/>
  <c r="B21" i="2"/>
  <c r="C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A274" i="2"/>
  <c r="B274" i="2"/>
  <c r="C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A114" i="2"/>
  <c r="B114" i="2"/>
  <c r="C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A66" i="2"/>
  <c r="B66" i="2"/>
  <c r="C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A285" i="2"/>
  <c r="B285" i="2"/>
  <c r="C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A273" i="2"/>
  <c r="B273" i="2"/>
  <c r="C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A58" i="2"/>
  <c r="B58" i="2"/>
  <c r="C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A151" i="2"/>
  <c r="B151" i="2"/>
  <c r="C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A272" i="2"/>
  <c r="B272" i="2"/>
  <c r="C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A148" i="2"/>
  <c r="B148" i="2"/>
  <c r="C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A295" i="2"/>
  <c r="B295" i="2"/>
  <c r="C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A4" i="2"/>
  <c r="B4" i="2"/>
  <c r="C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A26" i="2"/>
  <c r="B26" i="2"/>
  <c r="C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A152" i="2"/>
  <c r="B152" i="2"/>
  <c r="C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A269" i="2"/>
  <c r="B269" i="2"/>
  <c r="C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A32" i="2"/>
  <c r="B32" i="2"/>
  <c r="C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A15" i="2"/>
  <c r="B15" i="2"/>
  <c r="C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18" i="2"/>
  <c r="B18" i="2"/>
  <c r="C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A27" i="2"/>
  <c r="B27" i="2"/>
  <c r="C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A29" i="2"/>
  <c r="B29" i="2"/>
  <c r="C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A33" i="2"/>
  <c r="B33" i="2"/>
  <c r="C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A19" i="2"/>
  <c r="B19" i="2"/>
  <c r="C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287" i="2"/>
  <c r="B287" i="2"/>
  <c r="C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A254" i="2"/>
  <c r="B254" i="2"/>
  <c r="C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A67" i="2"/>
  <c r="B67" i="2"/>
  <c r="C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A110" i="2"/>
  <c r="B110" i="2"/>
  <c r="C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A183" i="2"/>
  <c r="B183" i="2"/>
  <c r="C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A174" i="2"/>
  <c r="B174" i="2"/>
  <c r="C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A62" i="2"/>
  <c r="B62" i="2"/>
  <c r="C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A175" i="2"/>
  <c r="B175" i="2"/>
  <c r="C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A176" i="2"/>
  <c r="B176" i="2"/>
  <c r="C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A177" i="2"/>
  <c r="B177" i="2"/>
  <c r="C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A178" i="2"/>
  <c r="B178" i="2"/>
  <c r="C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A179" i="2"/>
  <c r="B179" i="2"/>
  <c r="C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A257" i="2"/>
  <c r="B257" i="2"/>
  <c r="C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A258" i="2"/>
  <c r="B258" i="2"/>
  <c r="C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A259" i="2"/>
  <c r="B259" i="2"/>
  <c r="C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A260" i="2"/>
  <c r="B260" i="2"/>
  <c r="C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A261" i="2"/>
  <c r="B261" i="2"/>
  <c r="C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A63" i="2"/>
  <c r="B63" i="2"/>
  <c r="C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A64" i="2"/>
  <c r="B64" i="2"/>
  <c r="C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A291" i="2"/>
  <c r="B291" i="2"/>
  <c r="C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A292" i="2"/>
  <c r="B292" i="2"/>
  <c r="C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A113" i="2"/>
  <c r="B113" i="2"/>
  <c r="C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A262" i="2"/>
  <c r="B262" i="2"/>
  <c r="C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A263" i="2"/>
  <c r="B263" i="2"/>
  <c r="C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A65" i="2"/>
  <c r="B65" i="2"/>
  <c r="C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A264" i="2"/>
  <c r="B264" i="2"/>
  <c r="C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A6" i="2"/>
  <c r="B6" i="2"/>
  <c r="C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293" i="2"/>
  <c r="B293" i="2"/>
  <c r="C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A7" i="2"/>
  <c r="B7" i="2"/>
  <c r="C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A294" i="2"/>
  <c r="B294" i="2"/>
  <c r="C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A265" i="2"/>
  <c r="B265" i="2"/>
  <c r="C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A266" i="2"/>
  <c r="B266" i="2"/>
  <c r="C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A267" i="2"/>
  <c r="B267" i="2"/>
  <c r="C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A268" i="2"/>
  <c r="B268" i="2"/>
  <c r="C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A180" i="2"/>
  <c r="B180" i="2"/>
  <c r="C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A181" i="2"/>
  <c r="B181" i="2"/>
  <c r="C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A182" i="2"/>
  <c r="B182" i="2"/>
  <c r="C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A108" i="2"/>
  <c r="B108" i="2"/>
  <c r="C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A109" i="2"/>
  <c r="B109" i="2"/>
  <c r="C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A17" i="2"/>
  <c r="B17" i="2"/>
  <c r="C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A22" i="2"/>
  <c r="B22" i="2"/>
  <c r="C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28" i="2"/>
  <c r="B28" i="2"/>
  <c r="C28" i="2"/>
  <c r="G28" i="2"/>
  <c r="E166" i="5" s="1"/>
  <c r="H28" i="2"/>
  <c r="I28" i="2"/>
  <c r="J28" i="2"/>
  <c r="K28" i="2"/>
  <c r="L28" i="2"/>
  <c r="M28" i="2"/>
  <c r="N28" i="2"/>
  <c r="O28" i="2"/>
  <c r="M166" i="5" s="1"/>
  <c r="P28" i="2"/>
  <c r="Q28" i="2"/>
  <c r="R28" i="2"/>
  <c r="S28" i="2"/>
  <c r="T28" i="2"/>
  <c r="U28" i="2"/>
  <c r="V28" i="2"/>
  <c r="W28" i="2"/>
  <c r="U166" i="5" s="1"/>
  <c r="A31" i="2"/>
  <c r="B31" i="2"/>
  <c r="C31" i="2"/>
  <c r="C167" i="5" s="1"/>
  <c r="G31" i="2"/>
  <c r="H31" i="2"/>
  <c r="I31" i="2"/>
  <c r="J31" i="2"/>
  <c r="K31" i="2"/>
  <c r="I167" i="5" s="1"/>
  <c r="L31" i="2"/>
  <c r="M31" i="2"/>
  <c r="N31" i="2"/>
  <c r="O31" i="2"/>
  <c r="P31" i="2"/>
  <c r="Q31" i="2"/>
  <c r="R31" i="2"/>
  <c r="S31" i="2"/>
  <c r="Q167" i="5" s="1"/>
  <c r="T31" i="2"/>
  <c r="U31" i="2"/>
  <c r="V31" i="2"/>
  <c r="W31" i="2"/>
  <c r="A34" i="2"/>
  <c r="B34" i="2"/>
  <c r="C34" i="2"/>
  <c r="G34" i="2"/>
  <c r="H34" i="2"/>
  <c r="F169" i="5" s="1"/>
  <c r="I34" i="2"/>
  <c r="J34" i="2"/>
  <c r="K34" i="2"/>
  <c r="I169" i="5" s="1"/>
  <c r="L34" i="2"/>
  <c r="M34" i="2"/>
  <c r="N34" i="2"/>
  <c r="O34" i="2"/>
  <c r="P34" i="2"/>
  <c r="N169" i="5" s="1"/>
  <c r="Q34" i="2"/>
  <c r="R34" i="2"/>
  <c r="S34" i="2"/>
  <c r="Q169" i="5" s="1"/>
  <c r="T34" i="2"/>
  <c r="U34" i="2"/>
  <c r="V34" i="2"/>
  <c r="W34" i="2"/>
  <c r="A35" i="2"/>
  <c r="A174" i="5" s="1"/>
  <c r="B35" i="2"/>
  <c r="C35" i="2"/>
  <c r="G35" i="2"/>
  <c r="E174" i="5" s="1"/>
  <c r="H35" i="2"/>
  <c r="I35" i="2"/>
  <c r="J35" i="2"/>
  <c r="K35" i="2"/>
  <c r="L35" i="2"/>
  <c r="J174" i="5" s="1"/>
  <c r="M35" i="2"/>
  <c r="N35" i="2"/>
  <c r="O35" i="2"/>
  <c r="M174" i="5" s="1"/>
  <c r="P35" i="2"/>
  <c r="Q35" i="2"/>
  <c r="R35" i="2"/>
  <c r="S35" i="2"/>
  <c r="T35" i="2"/>
  <c r="R174" i="5" s="1"/>
  <c r="U35" i="2"/>
  <c r="V35" i="2"/>
  <c r="W35" i="2"/>
  <c r="U174" i="5" s="1"/>
  <c r="A36" i="2"/>
  <c r="B36" i="2"/>
  <c r="C36" i="2"/>
  <c r="G36" i="2"/>
  <c r="E180" i="5" s="1"/>
  <c r="H36" i="2"/>
  <c r="F180" i="5" s="1"/>
  <c r="I36" i="2"/>
  <c r="G180" i="5" s="1"/>
  <c r="J36" i="2"/>
  <c r="H180" i="5" s="1"/>
  <c r="K36" i="2"/>
  <c r="L36" i="2"/>
  <c r="M36" i="2"/>
  <c r="N36" i="2"/>
  <c r="O36" i="2"/>
  <c r="M180" i="5" s="1"/>
  <c r="P36" i="2"/>
  <c r="N180" i="5" s="1"/>
  <c r="Q36" i="2"/>
  <c r="O180" i="5" s="1"/>
  <c r="R36" i="2"/>
  <c r="P180" i="5" s="1"/>
  <c r="S36" i="2"/>
  <c r="T36" i="2"/>
  <c r="U36" i="2"/>
  <c r="V36" i="2"/>
  <c r="W36" i="2"/>
  <c r="U180" i="5" s="1"/>
  <c r="A37" i="2"/>
  <c r="B37" i="2"/>
  <c r="C37" i="2"/>
  <c r="C183" i="5" s="1"/>
  <c r="G37" i="2"/>
  <c r="H37" i="2"/>
  <c r="I37" i="2"/>
  <c r="J37" i="2"/>
  <c r="K37" i="2"/>
  <c r="I183" i="5" s="1"/>
  <c r="L37" i="2"/>
  <c r="M37" i="2"/>
  <c r="N37" i="2"/>
  <c r="O37" i="2"/>
  <c r="P37" i="2"/>
  <c r="Q37" i="2"/>
  <c r="R37" i="2"/>
  <c r="S37" i="2"/>
  <c r="Q183" i="5" s="1"/>
  <c r="T37" i="2"/>
  <c r="U37" i="2"/>
  <c r="V37" i="2"/>
  <c r="W37" i="2"/>
  <c r="A38" i="2"/>
  <c r="B38" i="2"/>
  <c r="C38" i="2"/>
  <c r="G38" i="2"/>
  <c r="E186" i="5" s="1"/>
  <c r="H38" i="2"/>
  <c r="I38" i="2"/>
  <c r="J38" i="2"/>
  <c r="K38" i="2"/>
  <c r="I186" i="5" s="1"/>
  <c r="L38" i="2"/>
  <c r="M38" i="2"/>
  <c r="N38" i="2"/>
  <c r="O38" i="2"/>
  <c r="P38" i="2"/>
  <c r="Q38" i="2"/>
  <c r="R38" i="2"/>
  <c r="S38" i="2"/>
  <c r="Q186" i="5" s="1"/>
  <c r="T38" i="2"/>
  <c r="U38" i="2"/>
  <c r="V38" i="2"/>
  <c r="W38" i="2"/>
  <c r="U186" i="5" s="1"/>
  <c r="A39" i="2"/>
  <c r="A187" i="5" s="1"/>
  <c r="B39" i="2"/>
  <c r="B187" i="5" s="1"/>
  <c r="C39" i="2"/>
  <c r="G39" i="2"/>
  <c r="H39" i="2"/>
  <c r="I39" i="2"/>
  <c r="J39" i="2"/>
  <c r="K39" i="2"/>
  <c r="I187" i="5" s="1"/>
  <c r="L39" i="2"/>
  <c r="J187" i="5" s="1"/>
  <c r="M39" i="2"/>
  <c r="K187" i="5" s="1"/>
  <c r="N39" i="2"/>
  <c r="L187" i="5" s="1"/>
  <c r="O39" i="2"/>
  <c r="P39" i="2"/>
  <c r="Q39" i="2"/>
  <c r="R39" i="2"/>
  <c r="S39" i="2"/>
  <c r="Q187" i="5" s="1"/>
  <c r="T39" i="2"/>
  <c r="R187" i="5" s="1"/>
  <c r="U39" i="2"/>
  <c r="S187" i="5" s="1"/>
  <c r="V39" i="2"/>
  <c r="T187" i="5" s="1"/>
  <c r="W39" i="2"/>
  <c r="A40" i="2"/>
  <c r="B40" i="2"/>
  <c r="C40" i="2"/>
  <c r="G40" i="2"/>
  <c r="E188" i="5" s="1"/>
  <c r="H40" i="2"/>
  <c r="F188" i="5" s="1"/>
  <c r="I40" i="2"/>
  <c r="G188" i="5" s="1"/>
  <c r="J40" i="2"/>
  <c r="H188" i="5" s="1"/>
  <c r="K40" i="2"/>
  <c r="L40" i="2"/>
  <c r="M40" i="2"/>
  <c r="N40" i="2"/>
  <c r="O40" i="2"/>
  <c r="M188" i="5" s="1"/>
  <c r="P40" i="2"/>
  <c r="N188" i="5" s="1"/>
  <c r="Q40" i="2"/>
  <c r="O188" i="5" s="1"/>
  <c r="R40" i="2"/>
  <c r="P188" i="5" s="1"/>
  <c r="S40" i="2"/>
  <c r="T40" i="2"/>
  <c r="U40" i="2"/>
  <c r="V40" i="2"/>
  <c r="W40" i="2"/>
  <c r="U188" i="5" s="1"/>
  <c r="A23" i="2"/>
  <c r="A189" i="5" s="1"/>
  <c r="B23" i="2"/>
  <c r="C23" i="2"/>
  <c r="G23" i="2"/>
  <c r="E189" i="5" s="1"/>
  <c r="H23" i="2"/>
  <c r="I23" i="2"/>
  <c r="J23" i="2"/>
  <c r="K23" i="2"/>
  <c r="I189" i="5" s="1"/>
  <c r="L23" i="2"/>
  <c r="J189" i="5" s="1"/>
  <c r="M23" i="2"/>
  <c r="N23" i="2"/>
  <c r="O23" i="2"/>
  <c r="M189" i="5" s="1"/>
  <c r="P23" i="2"/>
  <c r="Q23" i="2"/>
  <c r="R23" i="2"/>
  <c r="S23" i="2"/>
  <c r="Q189" i="5" s="1"/>
  <c r="T23" i="2"/>
  <c r="U23" i="2"/>
  <c r="V23" i="2"/>
  <c r="W23" i="2"/>
  <c r="U189" i="5" s="1"/>
  <c r="A24" i="2"/>
  <c r="B24" i="2"/>
  <c r="C24" i="2"/>
  <c r="G24" i="2"/>
  <c r="E190" i="5" s="1"/>
  <c r="H24" i="2"/>
  <c r="I24" i="2"/>
  <c r="J24" i="2"/>
  <c r="K24" i="2"/>
  <c r="I190" i="5" s="1"/>
  <c r="L24" i="2"/>
  <c r="M24" i="2"/>
  <c r="N24" i="2"/>
  <c r="O24" i="2"/>
  <c r="M190" i="5" s="1"/>
  <c r="P24" i="2"/>
  <c r="N190" i="5" s="1"/>
  <c r="Q24" i="2"/>
  <c r="R24" i="2"/>
  <c r="S24" i="2"/>
  <c r="Q190" i="5" s="1"/>
  <c r="T24" i="2"/>
  <c r="U24" i="2"/>
  <c r="V24" i="2"/>
  <c r="W24" i="2"/>
  <c r="U190" i="5" s="1"/>
  <c r="A25" i="2"/>
  <c r="A191" i="5" s="1"/>
  <c r="B25" i="2"/>
  <c r="B191" i="5" s="1"/>
  <c r="C25" i="2"/>
  <c r="G25" i="2"/>
  <c r="H25" i="2"/>
  <c r="I25" i="2"/>
  <c r="J25" i="2"/>
  <c r="K25" i="2"/>
  <c r="I191" i="5" s="1"/>
  <c r="L25" i="2"/>
  <c r="J191" i="5" s="1"/>
  <c r="M25" i="2"/>
  <c r="K191" i="5" s="1"/>
  <c r="N25" i="2"/>
  <c r="L191" i="5" s="1"/>
  <c r="O25" i="2"/>
  <c r="P25" i="2"/>
  <c r="Q25" i="2"/>
  <c r="R25" i="2"/>
  <c r="S25" i="2"/>
  <c r="Q191" i="5" s="1"/>
  <c r="T25" i="2"/>
  <c r="R191" i="5" s="1"/>
  <c r="U25" i="2"/>
  <c r="S191" i="5" s="1"/>
  <c r="V25" i="2"/>
  <c r="T191" i="5" s="1"/>
  <c r="W25" i="2"/>
  <c r="A41" i="2"/>
  <c r="B41" i="2"/>
  <c r="C41" i="2"/>
  <c r="G41" i="2"/>
  <c r="E192" i="5" s="1"/>
  <c r="H41" i="2"/>
  <c r="F192" i="5" s="1"/>
  <c r="I41" i="2"/>
  <c r="J41" i="2"/>
  <c r="K41" i="2"/>
  <c r="I192" i="5" s="1"/>
  <c r="L41" i="2"/>
  <c r="M41" i="2"/>
  <c r="N41" i="2"/>
  <c r="O41" i="2"/>
  <c r="M192" i="5" s="1"/>
  <c r="P41" i="2"/>
  <c r="N192" i="5" s="1"/>
  <c r="Q41" i="2"/>
  <c r="R41" i="2"/>
  <c r="S41" i="2"/>
  <c r="Q192" i="5" s="1"/>
  <c r="T41" i="2"/>
  <c r="U41" i="2"/>
  <c r="V41" i="2"/>
  <c r="W41" i="2"/>
  <c r="U192" i="5" s="1"/>
  <c r="A42" i="2"/>
  <c r="B42" i="2"/>
  <c r="C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A43" i="2"/>
  <c r="B43" i="2"/>
  <c r="C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A44" i="2"/>
  <c r="B44" i="2"/>
  <c r="C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A92" i="2"/>
  <c r="B92" i="2"/>
  <c r="C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A93" i="2"/>
  <c r="B93" i="2"/>
  <c r="C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A94" i="2"/>
  <c r="B94" i="2"/>
  <c r="C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A95" i="2"/>
  <c r="B95" i="2"/>
  <c r="C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A96" i="2"/>
  <c r="B96" i="2"/>
  <c r="C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A14" i="2"/>
  <c r="B14" i="2"/>
  <c r="C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144" i="2"/>
  <c r="B144" i="2"/>
  <c r="C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A145" i="2"/>
  <c r="B145" i="2"/>
  <c r="C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A146" i="2"/>
  <c r="B146" i="2"/>
  <c r="C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A149" i="2"/>
  <c r="B149" i="2"/>
  <c r="C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A150" i="2"/>
  <c r="B150" i="2"/>
  <c r="C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A153" i="2"/>
  <c r="B153" i="2"/>
  <c r="C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A154" i="2"/>
  <c r="B154" i="2"/>
  <c r="C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A155" i="2"/>
  <c r="B155" i="2"/>
  <c r="C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A156" i="2"/>
  <c r="B156" i="2"/>
  <c r="C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A157" i="2"/>
  <c r="B157" i="2"/>
  <c r="C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A158" i="2"/>
  <c r="B158" i="2"/>
  <c r="C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A159" i="2"/>
  <c r="B159" i="2"/>
  <c r="C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A160" i="2"/>
  <c r="B160" i="2"/>
  <c r="C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A161" i="2"/>
  <c r="B161" i="2"/>
  <c r="C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A45" i="2"/>
  <c r="B45" i="2"/>
  <c r="C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A46" i="2"/>
  <c r="B46" i="2"/>
  <c r="C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A47" i="2"/>
  <c r="B47" i="2"/>
  <c r="C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A48" i="2"/>
  <c r="B48" i="2"/>
  <c r="C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A50" i="2"/>
  <c r="B50" i="2"/>
  <c r="C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A51" i="2"/>
  <c r="B51" i="2"/>
  <c r="C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A52" i="2"/>
  <c r="B52" i="2"/>
  <c r="C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A53" i="2"/>
  <c r="B53" i="2"/>
  <c r="C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A54" i="2"/>
  <c r="B54" i="2"/>
  <c r="C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A55" i="2"/>
  <c r="B55" i="2"/>
  <c r="C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A56" i="2"/>
  <c r="B56" i="2"/>
  <c r="C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A57" i="2"/>
  <c r="B57" i="2"/>
  <c r="C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A68" i="2"/>
  <c r="B68" i="2"/>
  <c r="C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A69" i="2"/>
  <c r="B69" i="2"/>
  <c r="C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A70" i="2"/>
  <c r="B70" i="2"/>
  <c r="C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B71" i="2"/>
  <c r="C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A72" i="2"/>
  <c r="B72" i="2"/>
  <c r="C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A73" i="2"/>
  <c r="B73" i="2"/>
  <c r="C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A74" i="2"/>
  <c r="B74" i="2"/>
  <c r="C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A75" i="2"/>
  <c r="B75" i="2"/>
  <c r="C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A76" i="2"/>
  <c r="B76" i="2"/>
  <c r="C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A77" i="2"/>
  <c r="B77" i="2"/>
  <c r="C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A78" i="2"/>
  <c r="B78" i="2"/>
  <c r="C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A79" i="2"/>
  <c r="B79" i="2"/>
  <c r="C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A80" i="2"/>
  <c r="B80" i="2"/>
  <c r="C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A81" i="2"/>
  <c r="B81" i="2"/>
  <c r="C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A82" i="2"/>
  <c r="B82" i="2"/>
  <c r="C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A83" i="2"/>
  <c r="B83" i="2"/>
  <c r="C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A84" i="2"/>
  <c r="B84" i="2"/>
  <c r="C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A85" i="2"/>
  <c r="B85" i="2"/>
  <c r="C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A86" i="2"/>
  <c r="B86" i="2"/>
  <c r="C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A87" i="2"/>
  <c r="B87" i="2"/>
  <c r="C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A88" i="2"/>
  <c r="B88" i="2"/>
  <c r="C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A89" i="2"/>
  <c r="B89" i="2"/>
  <c r="C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A90" i="2"/>
  <c r="B90" i="2"/>
  <c r="C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A91" i="2"/>
  <c r="B91" i="2"/>
  <c r="C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A3" i="2"/>
  <c r="B3" i="2"/>
  <c r="C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A8" i="2"/>
  <c r="B8" i="2"/>
  <c r="C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A10" i="2"/>
  <c r="B10" i="2"/>
  <c r="C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11" i="2"/>
  <c r="B11" i="2"/>
  <c r="C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12" i="2"/>
  <c r="B12" i="2"/>
  <c r="C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9" i="2"/>
  <c r="B9" i="2"/>
  <c r="C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218" i="2"/>
  <c r="B218" i="2"/>
  <c r="C218" i="2"/>
  <c r="G218" i="2"/>
  <c r="H218" i="2"/>
  <c r="I218" i="2"/>
  <c r="J218" i="2"/>
  <c r="K218" i="2"/>
  <c r="I278" i="5" s="1"/>
  <c r="L218" i="2"/>
  <c r="M218" i="2"/>
  <c r="N218" i="2"/>
  <c r="O218" i="2"/>
  <c r="P218" i="2"/>
  <c r="Q218" i="2"/>
  <c r="R218" i="2"/>
  <c r="S218" i="2"/>
  <c r="Q278" i="5" s="1"/>
  <c r="T218" i="2"/>
  <c r="U218" i="2"/>
  <c r="V218" i="2"/>
  <c r="W218" i="2"/>
  <c r="A117" i="2"/>
  <c r="B117" i="2"/>
  <c r="C117" i="2"/>
  <c r="G117" i="2"/>
  <c r="H117" i="2"/>
  <c r="I117" i="2"/>
  <c r="J117" i="2"/>
  <c r="K117" i="2"/>
  <c r="I279" i="5" s="1"/>
  <c r="L117" i="2"/>
  <c r="M117" i="2"/>
  <c r="N117" i="2"/>
  <c r="O117" i="2"/>
  <c r="P117" i="2"/>
  <c r="Q117" i="2"/>
  <c r="R117" i="2"/>
  <c r="S117" i="2"/>
  <c r="Q279" i="5" s="1"/>
  <c r="T117" i="2"/>
  <c r="U117" i="2"/>
  <c r="V117" i="2"/>
  <c r="W117" i="2"/>
  <c r="A118" i="2"/>
  <c r="B118" i="2"/>
  <c r="C118" i="2"/>
  <c r="G118" i="2"/>
  <c r="E280" i="5" s="1"/>
  <c r="H118" i="2"/>
  <c r="I118" i="2"/>
  <c r="J118" i="2"/>
  <c r="K118" i="2"/>
  <c r="I280" i="5" s="1"/>
  <c r="L118" i="2"/>
  <c r="M118" i="2"/>
  <c r="N118" i="2"/>
  <c r="O118" i="2"/>
  <c r="M280" i="5" s="1"/>
  <c r="P118" i="2"/>
  <c r="Q118" i="2"/>
  <c r="R118" i="2"/>
  <c r="S118" i="2"/>
  <c r="Q280" i="5" s="1"/>
  <c r="T118" i="2"/>
  <c r="U118" i="2"/>
  <c r="V118" i="2"/>
  <c r="W118" i="2"/>
  <c r="U280" i="5" s="1"/>
  <c r="A119" i="2"/>
  <c r="B119" i="2"/>
  <c r="C119" i="2"/>
  <c r="G119" i="2"/>
  <c r="E281" i="5" s="1"/>
  <c r="H119" i="2"/>
  <c r="I119" i="2"/>
  <c r="J119" i="2"/>
  <c r="K119" i="2"/>
  <c r="I281" i="5" s="1"/>
  <c r="L119" i="2"/>
  <c r="M119" i="2"/>
  <c r="N119" i="2"/>
  <c r="O119" i="2"/>
  <c r="M281" i="5" s="1"/>
  <c r="P119" i="2"/>
  <c r="Q119" i="2"/>
  <c r="R119" i="2"/>
  <c r="S119" i="2"/>
  <c r="Q281" i="5" s="1"/>
  <c r="T119" i="2"/>
  <c r="U119" i="2"/>
  <c r="V119" i="2"/>
  <c r="W119" i="2"/>
  <c r="U281" i="5" s="1"/>
  <c r="A120" i="2"/>
  <c r="B120" i="2"/>
  <c r="C120" i="2"/>
  <c r="G120" i="2"/>
  <c r="E282" i="5" s="1"/>
  <c r="H120" i="2"/>
  <c r="I120" i="2"/>
  <c r="J120" i="2"/>
  <c r="K120" i="2"/>
  <c r="I282" i="5" s="1"/>
  <c r="L120" i="2"/>
  <c r="M120" i="2"/>
  <c r="N120" i="2"/>
  <c r="O120" i="2"/>
  <c r="M282" i="5" s="1"/>
  <c r="P120" i="2"/>
  <c r="Q120" i="2"/>
  <c r="R120" i="2"/>
  <c r="S120" i="2"/>
  <c r="Q282" i="5" s="1"/>
  <c r="T120" i="2"/>
  <c r="U120" i="2"/>
  <c r="V120" i="2"/>
  <c r="W120" i="2"/>
  <c r="U282" i="5" s="1"/>
  <c r="A121" i="2"/>
  <c r="B121" i="2"/>
  <c r="C121" i="2"/>
  <c r="G121" i="2"/>
  <c r="E283" i="5" s="1"/>
  <c r="H121" i="2"/>
  <c r="I121" i="2"/>
  <c r="J121" i="2"/>
  <c r="K121" i="2"/>
  <c r="I283" i="5" s="1"/>
  <c r="L121" i="2"/>
  <c r="M121" i="2"/>
  <c r="N121" i="2"/>
  <c r="O121" i="2"/>
  <c r="M283" i="5" s="1"/>
  <c r="P121" i="2"/>
  <c r="Q121" i="2"/>
  <c r="R121" i="2"/>
  <c r="S121" i="2"/>
  <c r="Q283" i="5" s="1"/>
  <c r="T121" i="2"/>
  <c r="U121" i="2"/>
  <c r="V121" i="2"/>
  <c r="W121" i="2"/>
  <c r="U283" i="5" s="1"/>
  <c r="A125" i="2"/>
  <c r="A287" i="5" s="1"/>
  <c r="B125" i="2"/>
  <c r="B287" i="5" s="1"/>
  <c r="C125" i="2"/>
  <c r="G125" i="2"/>
  <c r="H125" i="2"/>
  <c r="I125" i="2"/>
  <c r="J125" i="2"/>
  <c r="K125" i="2"/>
  <c r="I287" i="5" s="1"/>
  <c r="L125" i="2"/>
  <c r="J287" i="5" s="1"/>
  <c r="M125" i="2"/>
  <c r="K287" i="5" s="1"/>
  <c r="N125" i="2"/>
  <c r="O125" i="2"/>
  <c r="P125" i="2"/>
  <c r="Q125" i="2"/>
  <c r="R125" i="2"/>
  <c r="S125" i="2"/>
  <c r="Q287" i="5" s="1"/>
  <c r="T125" i="2"/>
  <c r="R287" i="5" s="1"/>
  <c r="U125" i="2"/>
  <c r="S287" i="5" s="1"/>
  <c r="V125" i="2"/>
  <c r="W125" i="2"/>
  <c r="A126" i="2"/>
  <c r="B126" i="2"/>
  <c r="C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A127" i="2"/>
  <c r="B127" i="2"/>
  <c r="C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A128" i="2"/>
  <c r="B128" i="2"/>
  <c r="C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A129" i="2"/>
  <c r="B129" i="2"/>
  <c r="C129" i="2"/>
  <c r="G129" i="2"/>
  <c r="H129" i="2"/>
  <c r="I129" i="2"/>
  <c r="J129" i="2"/>
  <c r="K129" i="2"/>
  <c r="I291" i="5" s="1"/>
  <c r="L129" i="2"/>
  <c r="M129" i="2"/>
  <c r="N129" i="2"/>
  <c r="O129" i="2"/>
  <c r="P129" i="2"/>
  <c r="Q129" i="2"/>
  <c r="R129" i="2"/>
  <c r="S129" i="2"/>
  <c r="Q291" i="5" s="1"/>
  <c r="T129" i="2"/>
  <c r="U129" i="2"/>
  <c r="V129" i="2"/>
  <c r="W129" i="2"/>
  <c r="A130" i="2"/>
  <c r="B130" i="2"/>
  <c r="C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A162" i="2"/>
  <c r="B162" i="2"/>
  <c r="C162" i="2"/>
  <c r="G162" i="2"/>
  <c r="H162" i="2"/>
  <c r="I162" i="2"/>
  <c r="J162" i="2"/>
  <c r="K162" i="2"/>
  <c r="L162" i="2"/>
  <c r="M162" i="2"/>
  <c r="N162" i="2"/>
  <c r="O162" i="2"/>
  <c r="M293" i="5" s="1"/>
  <c r="P162" i="2"/>
  <c r="Q162" i="2"/>
  <c r="R162" i="2"/>
  <c r="S162" i="2"/>
  <c r="T162" i="2"/>
  <c r="U162" i="2"/>
  <c r="V162" i="2"/>
  <c r="W162" i="2"/>
  <c r="U293" i="5" s="1"/>
  <c r="A163" i="2"/>
  <c r="B163" i="2"/>
  <c r="C163" i="2"/>
  <c r="G163" i="2"/>
  <c r="H163" i="2"/>
  <c r="I163" i="2"/>
  <c r="J163" i="2"/>
  <c r="K163" i="2"/>
  <c r="I294" i="5" s="1"/>
  <c r="L163" i="2"/>
  <c r="M163" i="2"/>
  <c r="N163" i="2"/>
  <c r="O163" i="2"/>
  <c r="P163" i="2"/>
  <c r="Q163" i="2"/>
  <c r="R163" i="2"/>
  <c r="S163" i="2"/>
  <c r="Q294" i="5" s="1"/>
  <c r="T163" i="2"/>
  <c r="U163" i="2"/>
  <c r="V163" i="2"/>
  <c r="W163" i="2"/>
  <c r="A164" i="2"/>
  <c r="B164" i="2"/>
  <c r="C164" i="2"/>
  <c r="G164" i="2"/>
  <c r="H164" i="2"/>
  <c r="I164" i="2"/>
  <c r="J164" i="2"/>
  <c r="K164" i="2"/>
  <c r="L164" i="2"/>
  <c r="M164" i="2"/>
  <c r="N164" i="2"/>
  <c r="O164" i="2"/>
  <c r="M295" i="5" s="1"/>
  <c r="P164" i="2"/>
  <c r="Q164" i="2"/>
  <c r="R164" i="2"/>
  <c r="S164" i="2"/>
  <c r="T164" i="2"/>
  <c r="U164" i="2"/>
  <c r="V164" i="2"/>
  <c r="W164" i="2"/>
  <c r="U295" i="5" s="1"/>
  <c r="A165" i="2"/>
  <c r="B165" i="2"/>
  <c r="C165" i="2"/>
  <c r="G165" i="2"/>
  <c r="H165" i="2"/>
  <c r="I165" i="2"/>
  <c r="J165" i="2"/>
  <c r="K165" i="2"/>
  <c r="I296" i="5" s="1"/>
  <c r="L165" i="2"/>
  <c r="M165" i="2"/>
  <c r="N165" i="2"/>
  <c r="O165" i="2"/>
  <c r="P165" i="2"/>
  <c r="Q165" i="2"/>
  <c r="R165" i="2"/>
  <c r="S165" i="2"/>
  <c r="Q296" i="5" s="1"/>
  <c r="T165" i="2"/>
  <c r="U165" i="2"/>
  <c r="V165" i="2"/>
  <c r="W165" i="2"/>
  <c r="A166" i="2"/>
  <c r="B166" i="2"/>
  <c r="C166" i="2"/>
  <c r="G166" i="2"/>
  <c r="H166" i="2"/>
  <c r="I166" i="2"/>
  <c r="J166" i="2"/>
  <c r="K166" i="2"/>
  <c r="L166" i="2"/>
  <c r="M166" i="2"/>
  <c r="N166" i="2"/>
  <c r="O166" i="2"/>
  <c r="M297" i="5" s="1"/>
  <c r="P166" i="2"/>
  <c r="Q166" i="2"/>
  <c r="R166" i="2"/>
  <c r="S166" i="2"/>
  <c r="T166" i="2"/>
  <c r="U166" i="2"/>
  <c r="V166" i="2"/>
  <c r="W166" i="2"/>
  <c r="U297" i="5" s="1"/>
  <c r="I97" i="2"/>
  <c r="J97" i="2"/>
  <c r="K97" i="2"/>
  <c r="I2" i="5" s="1"/>
  <c r="L97" i="2"/>
  <c r="M97" i="2"/>
  <c r="N97" i="2"/>
  <c r="O97" i="2"/>
  <c r="P97" i="2"/>
  <c r="Q97" i="2"/>
  <c r="R97" i="2"/>
  <c r="S97" i="2"/>
  <c r="Q2" i="5" s="1"/>
  <c r="T97" i="2"/>
  <c r="U97" i="2"/>
  <c r="V97" i="2"/>
  <c r="W97" i="2"/>
  <c r="G97" i="2"/>
  <c r="H97" i="2"/>
  <c r="C97" i="2"/>
  <c r="B97" i="2"/>
  <c r="A97" i="2"/>
  <c r="A1" i="2"/>
  <c r="R172" i="5" l="1"/>
  <c r="R189" i="5"/>
  <c r="F190" i="5"/>
  <c r="M186" i="5"/>
  <c r="C191" i="5"/>
  <c r="C187" i="5"/>
  <c r="Q235" i="5"/>
  <c r="I235" i="5"/>
  <c r="E273" i="5"/>
  <c r="M263" i="5"/>
  <c r="U261" i="5"/>
  <c r="I260" i="5"/>
  <c r="U233" i="5"/>
  <c r="I232" i="5"/>
  <c r="Q230" i="5"/>
  <c r="E229" i="5"/>
  <c r="E227" i="5"/>
  <c r="M225" i="5"/>
  <c r="U223" i="5"/>
  <c r="E223" i="5"/>
  <c r="Q222" i="5"/>
  <c r="I222" i="5"/>
  <c r="E221" i="5"/>
  <c r="U201" i="5"/>
  <c r="M201" i="5"/>
  <c r="E201" i="5"/>
  <c r="Q200" i="5"/>
  <c r="I200" i="5"/>
  <c r="U199" i="5"/>
  <c r="M199" i="5"/>
  <c r="E199" i="5"/>
  <c r="Q198" i="5"/>
  <c r="I198" i="5"/>
  <c r="U197" i="5"/>
  <c r="M197" i="5"/>
  <c r="E197" i="5"/>
  <c r="Q196" i="5"/>
  <c r="I196" i="5"/>
  <c r="U195" i="5"/>
  <c r="M195" i="5"/>
  <c r="E195" i="5"/>
  <c r="Q194" i="5"/>
  <c r="I194" i="5"/>
  <c r="U193" i="5"/>
  <c r="M193" i="5"/>
  <c r="E193" i="5"/>
  <c r="I268" i="5"/>
  <c r="U263" i="5"/>
  <c r="I262" i="5"/>
  <c r="Q260" i="5"/>
  <c r="Q232" i="5"/>
  <c r="E231" i="5"/>
  <c r="M229" i="5"/>
  <c r="I228" i="5"/>
  <c r="I226" i="5"/>
  <c r="Q224" i="5"/>
  <c r="U221" i="5"/>
  <c r="T245" i="5"/>
  <c r="L245" i="5"/>
  <c r="C245" i="5"/>
  <c r="P244" i="5"/>
  <c r="H244" i="5"/>
  <c r="U273" i="5"/>
  <c r="Q268" i="5"/>
  <c r="Q262" i="5"/>
  <c r="E261" i="5"/>
  <c r="E233" i="5"/>
  <c r="M231" i="5"/>
  <c r="U229" i="5"/>
  <c r="U227" i="5"/>
  <c r="Q226" i="5"/>
  <c r="E225" i="5"/>
  <c r="M223" i="5"/>
  <c r="M273" i="5"/>
  <c r="E263" i="5"/>
  <c r="M261" i="5"/>
  <c r="M233" i="5"/>
  <c r="U231" i="5"/>
  <c r="I230" i="5"/>
  <c r="Q228" i="5"/>
  <c r="M227" i="5"/>
  <c r="U225" i="5"/>
  <c r="I224" i="5"/>
  <c r="M221" i="5"/>
  <c r="R271" i="5"/>
  <c r="J271" i="5"/>
  <c r="A271" i="5"/>
  <c r="U93" i="5"/>
  <c r="M93" i="5"/>
  <c r="E93" i="5"/>
  <c r="Q243" i="5"/>
  <c r="I243" i="5"/>
  <c r="U242" i="5"/>
  <c r="M242" i="5"/>
  <c r="E242" i="5"/>
  <c r="T93" i="5"/>
  <c r="L93" i="5"/>
  <c r="C93" i="5"/>
  <c r="T173" i="5"/>
  <c r="L173" i="5"/>
  <c r="C173" i="5"/>
  <c r="N173" i="5"/>
  <c r="R269" i="5"/>
  <c r="E178" i="5"/>
  <c r="U173" i="5"/>
  <c r="O275" i="5"/>
  <c r="G275" i="5"/>
  <c r="S245" i="5"/>
  <c r="K245" i="5"/>
  <c r="B245" i="5"/>
  <c r="O244" i="5"/>
  <c r="G244" i="5"/>
  <c r="S93" i="5"/>
  <c r="K93" i="5"/>
  <c r="B93" i="5"/>
  <c r="S173" i="5"/>
  <c r="K173" i="5"/>
  <c r="A269" i="5"/>
  <c r="U178" i="5"/>
  <c r="M173" i="5"/>
  <c r="N275" i="5"/>
  <c r="F275" i="5"/>
  <c r="A273" i="5"/>
  <c r="N268" i="5"/>
  <c r="F268" i="5"/>
  <c r="R263" i="5"/>
  <c r="J263" i="5"/>
  <c r="A263" i="5"/>
  <c r="N262" i="5"/>
  <c r="F262" i="5"/>
  <c r="R261" i="5"/>
  <c r="J261" i="5"/>
  <c r="A261" i="5"/>
  <c r="N260" i="5"/>
  <c r="F260" i="5"/>
  <c r="R249" i="5"/>
  <c r="J249" i="5"/>
  <c r="A249" i="5"/>
  <c r="R245" i="5"/>
  <c r="J245" i="5"/>
  <c r="A245" i="5"/>
  <c r="N244" i="5"/>
  <c r="F244" i="5"/>
  <c r="R233" i="5"/>
  <c r="J233" i="5"/>
  <c r="A233" i="5"/>
  <c r="R231" i="5"/>
  <c r="J231" i="5"/>
  <c r="A231" i="5"/>
  <c r="N230" i="5"/>
  <c r="F230" i="5"/>
  <c r="R227" i="5"/>
  <c r="J227" i="5"/>
  <c r="A227" i="5"/>
  <c r="R225" i="5"/>
  <c r="J225" i="5"/>
  <c r="A225" i="5"/>
  <c r="N224" i="5"/>
  <c r="F224" i="5"/>
  <c r="N222" i="5"/>
  <c r="F222" i="5"/>
  <c r="R199" i="5"/>
  <c r="J199" i="5"/>
  <c r="A199" i="5"/>
  <c r="N198" i="5"/>
  <c r="F198" i="5"/>
  <c r="R197" i="5"/>
  <c r="J197" i="5"/>
  <c r="A197" i="5"/>
  <c r="N196" i="5"/>
  <c r="F196" i="5"/>
  <c r="R195" i="5"/>
  <c r="J195" i="5"/>
  <c r="A195" i="5"/>
  <c r="N194" i="5"/>
  <c r="F194" i="5"/>
  <c r="R193" i="5"/>
  <c r="J193" i="5"/>
  <c r="A193" i="5"/>
  <c r="R93" i="5"/>
  <c r="J93" i="5"/>
  <c r="A93" i="5"/>
  <c r="R173" i="5"/>
  <c r="J173" i="5"/>
  <c r="A173" i="5"/>
  <c r="J269" i="5"/>
  <c r="M178" i="5"/>
  <c r="E173" i="5"/>
  <c r="U275" i="5"/>
  <c r="M275" i="5"/>
  <c r="E275" i="5"/>
  <c r="Q273" i="5"/>
  <c r="I273" i="5"/>
  <c r="Q267" i="5"/>
  <c r="I267" i="5"/>
  <c r="U264" i="5"/>
  <c r="M264" i="5"/>
  <c r="E264" i="5"/>
  <c r="Q263" i="5"/>
  <c r="I263" i="5"/>
  <c r="U262" i="5"/>
  <c r="M262" i="5"/>
  <c r="E262" i="5"/>
  <c r="Q261" i="5"/>
  <c r="I261" i="5"/>
  <c r="U260" i="5"/>
  <c r="M260" i="5"/>
  <c r="E260" i="5"/>
  <c r="Q259" i="5"/>
  <c r="I259" i="5"/>
  <c r="U254" i="5"/>
  <c r="M254" i="5"/>
  <c r="E254" i="5"/>
  <c r="Q249" i="5"/>
  <c r="I249" i="5"/>
  <c r="Q245" i="5"/>
  <c r="I245" i="5"/>
  <c r="U244" i="5"/>
  <c r="M244" i="5"/>
  <c r="E244" i="5"/>
  <c r="Q233" i="5"/>
  <c r="I233" i="5"/>
  <c r="U232" i="5"/>
  <c r="M232" i="5"/>
  <c r="E232" i="5"/>
  <c r="Q231" i="5"/>
  <c r="I231" i="5"/>
  <c r="U230" i="5"/>
  <c r="M230" i="5"/>
  <c r="E230" i="5"/>
  <c r="U228" i="5"/>
  <c r="M228" i="5"/>
  <c r="E228" i="5"/>
  <c r="Q227" i="5"/>
  <c r="I227" i="5"/>
  <c r="U226" i="5"/>
  <c r="M226" i="5"/>
  <c r="E226" i="5"/>
  <c r="Q225" i="5"/>
  <c r="I225" i="5"/>
  <c r="U224" i="5"/>
  <c r="M224" i="5"/>
  <c r="E224" i="5"/>
  <c r="Q223" i="5"/>
  <c r="I223" i="5"/>
  <c r="U222" i="5"/>
  <c r="M222" i="5"/>
  <c r="E222" i="5"/>
  <c r="Q221" i="5"/>
  <c r="I221" i="5"/>
  <c r="U202" i="5"/>
  <c r="M202" i="5"/>
  <c r="E202" i="5"/>
  <c r="U196" i="5"/>
  <c r="M196" i="5"/>
  <c r="E196" i="5"/>
  <c r="Q195" i="5"/>
  <c r="I195" i="5"/>
  <c r="U194" i="5"/>
  <c r="M194" i="5"/>
  <c r="E194" i="5"/>
  <c r="Q193" i="5"/>
  <c r="I193" i="5"/>
  <c r="Q93" i="5"/>
  <c r="I93" i="5"/>
  <c r="Q173" i="5"/>
  <c r="I173" i="5"/>
  <c r="P93" i="5"/>
  <c r="H93" i="5"/>
  <c r="T269" i="5"/>
  <c r="L269" i="5"/>
  <c r="C269" i="5"/>
  <c r="F173" i="5"/>
  <c r="O93" i="5"/>
  <c r="G93" i="5"/>
  <c r="O173" i="5"/>
  <c r="G173" i="5"/>
  <c r="S271" i="5"/>
  <c r="K271" i="5"/>
  <c r="B271" i="5"/>
  <c r="S269" i="5"/>
  <c r="K269" i="5"/>
  <c r="B269" i="5"/>
  <c r="U168" i="5"/>
  <c r="M168" i="5"/>
  <c r="E168" i="5"/>
  <c r="R283" i="5"/>
  <c r="A283" i="5"/>
  <c r="R281" i="5"/>
  <c r="N280" i="5"/>
  <c r="J279" i="5"/>
  <c r="F273" i="5"/>
  <c r="J283" i="5"/>
  <c r="N282" i="5"/>
  <c r="F282" i="5"/>
  <c r="J281" i="5"/>
  <c r="A281" i="5"/>
  <c r="F280" i="5"/>
  <c r="R279" i="5"/>
  <c r="A279" i="5"/>
  <c r="N273" i="5"/>
  <c r="R268" i="5"/>
  <c r="J268" i="5"/>
  <c r="A268" i="5"/>
  <c r="N201" i="5"/>
  <c r="F201" i="5"/>
  <c r="R200" i="5"/>
  <c r="J200" i="5"/>
  <c r="A200" i="5"/>
  <c r="N199" i="5"/>
  <c r="F199" i="5"/>
  <c r="R198" i="5"/>
  <c r="J198" i="5"/>
  <c r="A198" i="5"/>
  <c r="N197" i="5"/>
  <c r="F197" i="5"/>
  <c r="N174" i="5"/>
  <c r="F174" i="5"/>
  <c r="R169" i="5"/>
  <c r="J169" i="5"/>
  <c r="A169" i="5"/>
  <c r="A237" i="5"/>
  <c r="R235" i="5"/>
  <c r="J235" i="5"/>
  <c r="A235" i="5"/>
  <c r="N178" i="5"/>
  <c r="F178" i="5"/>
  <c r="R274" i="5"/>
  <c r="J274" i="5"/>
  <c r="A274" i="5"/>
  <c r="R121" i="5"/>
  <c r="J121" i="5"/>
  <c r="A121" i="5"/>
  <c r="N120" i="5"/>
  <c r="F120" i="5"/>
  <c r="E297" i="5"/>
  <c r="E295" i="5"/>
  <c r="E293" i="5"/>
  <c r="N214" i="5"/>
  <c r="F214" i="5"/>
  <c r="R209" i="5"/>
  <c r="J209" i="5"/>
  <c r="A209" i="5"/>
  <c r="N208" i="5"/>
  <c r="F208" i="5"/>
  <c r="R205" i="5"/>
  <c r="J205" i="5"/>
  <c r="A205" i="5"/>
  <c r="A137" i="5"/>
  <c r="L296" i="5"/>
  <c r="P293" i="5"/>
  <c r="L283" i="5"/>
  <c r="L281" i="5"/>
  <c r="C283" i="5"/>
  <c r="C281" i="5"/>
  <c r="S296" i="5"/>
  <c r="O295" i="5"/>
  <c r="S294" i="5"/>
  <c r="O293" i="5"/>
  <c r="K283" i="5"/>
  <c r="G282" i="5"/>
  <c r="K281" i="5"/>
  <c r="O280" i="5"/>
  <c r="K279" i="5"/>
  <c r="B279" i="5"/>
  <c r="T268" i="5"/>
  <c r="L268" i="5"/>
  <c r="C268" i="5"/>
  <c r="R137" i="5"/>
  <c r="T296" i="5"/>
  <c r="H293" i="5"/>
  <c r="P282" i="5"/>
  <c r="T281" i="5"/>
  <c r="P280" i="5"/>
  <c r="C2" i="5"/>
  <c r="O297" i="5"/>
  <c r="G297" i="5"/>
  <c r="K296" i="5"/>
  <c r="B296" i="5"/>
  <c r="G295" i="5"/>
  <c r="K294" i="5"/>
  <c r="B294" i="5"/>
  <c r="G293" i="5"/>
  <c r="S283" i="5"/>
  <c r="B283" i="5"/>
  <c r="O282" i="5"/>
  <c r="S281" i="5"/>
  <c r="B281" i="5"/>
  <c r="G280" i="5"/>
  <c r="S279" i="5"/>
  <c r="N297" i="5"/>
  <c r="F297" i="5"/>
  <c r="R296" i="5"/>
  <c r="J296" i="5"/>
  <c r="A296" i="5"/>
  <c r="N295" i="5"/>
  <c r="F295" i="5"/>
  <c r="R294" i="5"/>
  <c r="J294" i="5"/>
  <c r="J137" i="5"/>
  <c r="B2" i="5"/>
  <c r="C296" i="5"/>
  <c r="T283" i="5"/>
  <c r="H282" i="5"/>
  <c r="H280" i="5"/>
  <c r="P292" i="5"/>
  <c r="H292" i="5"/>
  <c r="T291" i="5"/>
  <c r="L291" i="5"/>
  <c r="C291" i="5"/>
  <c r="P290" i="5"/>
  <c r="H290" i="5"/>
  <c r="T289" i="5"/>
  <c r="L289" i="5"/>
  <c r="C289" i="5"/>
  <c r="P288" i="5"/>
  <c r="H288" i="5"/>
  <c r="T287" i="5"/>
  <c r="L287" i="5"/>
  <c r="C287" i="5"/>
  <c r="P277" i="5"/>
  <c r="H277" i="5"/>
  <c r="T276" i="5"/>
  <c r="L276" i="5"/>
  <c r="C276" i="5"/>
  <c r="P275" i="5"/>
  <c r="H275" i="5"/>
  <c r="T220" i="5"/>
  <c r="L220" i="5"/>
  <c r="C220" i="5"/>
  <c r="P219" i="5"/>
  <c r="H219" i="5"/>
  <c r="C218" i="5"/>
  <c r="P217" i="5"/>
  <c r="H217" i="5"/>
  <c r="T214" i="5"/>
  <c r="L214" i="5"/>
  <c r="C214" i="5"/>
  <c r="P213" i="5"/>
  <c r="H213" i="5"/>
  <c r="C212" i="5"/>
  <c r="P209" i="5"/>
  <c r="H209" i="5"/>
  <c r="T208" i="5"/>
  <c r="L208" i="5"/>
  <c r="C208" i="5"/>
  <c r="P205" i="5"/>
  <c r="H205" i="5"/>
  <c r="T204" i="5"/>
  <c r="L204" i="5"/>
  <c r="C204" i="5"/>
  <c r="P203" i="5"/>
  <c r="H203" i="5"/>
  <c r="P201" i="5"/>
  <c r="H201" i="5"/>
  <c r="T200" i="5"/>
  <c r="L200" i="5"/>
  <c r="C200" i="5"/>
  <c r="P199" i="5"/>
  <c r="H199" i="5"/>
  <c r="T198" i="5"/>
  <c r="L198" i="5"/>
  <c r="C198" i="5"/>
  <c r="P197" i="5"/>
  <c r="H197" i="5"/>
  <c r="P174" i="5"/>
  <c r="H174" i="5"/>
  <c r="T169" i="5"/>
  <c r="L169" i="5"/>
  <c r="C169" i="5"/>
  <c r="T67" i="5"/>
  <c r="L67" i="5"/>
  <c r="C67" i="5"/>
  <c r="T63" i="5"/>
  <c r="L63" i="5"/>
  <c r="C63" i="5"/>
  <c r="P168" i="5"/>
  <c r="H168" i="5"/>
  <c r="T243" i="5"/>
  <c r="L243" i="5"/>
  <c r="C243" i="5"/>
  <c r="T235" i="5"/>
  <c r="L235" i="5"/>
  <c r="C235" i="5"/>
  <c r="P120" i="5"/>
  <c r="H120" i="5"/>
  <c r="A294" i="5"/>
  <c r="N293" i="5"/>
  <c r="F293" i="5"/>
  <c r="S268" i="5"/>
  <c r="K268" i="5"/>
  <c r="B268" i="5"/>
  <c r="S220" i="5"/>
  <c r="K220" i="5"/>
  <c r="B220" i="5"/>
  <c r="O219" i="5"/>
  <c r="G219" i="5"/>
  <c r="O217" i="5"/>
  <c r="G217" i="5"/>
  <c r="S214" i="5"/>
  <c r="K214" i="5"/>
  <c r="B214" i="5"/>
  <c r="O213" i="5"/>
  <c r="G213" i="5"/>
  <c r="O209" i="5"/>
  <c r="G209" i="5"/>
  <c r="S208" i="5"/>
  <c r="K208" i="5"/>
  <c r="B208" i="5"/>
  <c r="O205" i="5"/>
  <c r="G205" i="5"/>
  <c r="S204" i="5"/>
  <c r="K204" i="5"/>
  <c r="B204" i="5"/>
  <c r="O203" i="5"/>
  <c r="G203" i="5"/>
  <c r="O201" i="5"/>
  <c r="G201" i="5"/>
  <c r="S200" i="5"/>
  <c r="K200" i="5"/>
  <c r="B200" i="5"/>
  <c r="O199" i="5"/>
  <c r="G199" i="5"/>
  <c r="S198" i="5"/>
  <c r="K198" i="5"/>
  <c r="B198" i="5"/>
  <c r="O197" i="5"/>
  <c r="G197" i="5"/>
  <c r="O174" i="5"/>
  <c r="G174" i="5"/>
  <c r="S169" i="5"/>
  <c r="K169" i="5"/>
  <c r="B169" i="5"/>
  <c r="B67" i="5"/>
  <c r="S65" i="5"/>
  <c r="K65" i="5"/>
  <c r="B65" i="5"/>
  <c r="O64" i="5"/>
  <c r="G64" i="5"/>
  <c r="S63" i="5"/>
  <c r="K63" i="5"/>
  <c r="B63" i="5"/>
  <c r="O286" i="5"/>
  <c r="G286" i="5"/>
  <c r="O168" i="5"/>
  <c r="G168" i="5"/>
  <c r="S243" i="5"/>
  <c r="K243" i="5"/>
  <c r="B243" i="5"/>
  <c r="O242" i="5"/>
  <c r="G242" i="5"/>
  <c r="S239" i="5"/>
  <c r="K239" i="5"/>
  <c r="B239" i="5"/>
  <c r="O238" i="5"/>
  <c r="G238" i="5"/>
  <c r="S237" i="5"/>
  <c r="K237" i="5"/>
  <c r="B237" i="5"/>
  <c r="S235" i="5"/>
  <c r="K235" i="5"/>
  <c r="O178" i="5"/>
  <c r="G178" i="5"/>
  <c r="S274" i="5"/>
  <c r="K274" i="5"/>
  <c r="B274" i="5"/>
  <c r="S121" i="5"/>
  <c r="K121" i="5"/>
  <c r="B121" i="5"/>
  <c r="O120" i="5"/>
  <c r="G120" i="5"/>
  <c r="R220" i="5"/>
  <c r="J220" i="5"/>
  <c r="A220" i="5"/>
  <c r="N217" i="5"/>
  <c r="F217" i="5"/>
  <c r="R214" i="5"/>
  <c r="J214" i="5"/>
  <c r="A214" i="5"/>
  <c r="N213" i="5"/>
  <c r="F213" i="5"/>
  <c r="R212" i="5"/>
  <c r="J212" i="5"/>
  <c r="A212" i="5"/>
  <c r="N209" i="5"/>
  <c r="F209" i="5"/>
  <c r="R208" i="5"/>
  <c r="J208" i="5"/>
  <c r="A208" i="5"/>
  <c r="N205" i="5"/>
  <c r="F205" i="5"/>
  <c r="R204" i="5"/>
  <c r="J204" i="5"/>
  <c r="A204" i="5"/>
  <c r="N203" i="5"/>
  <c r="F203" i="5"/>
  <c r="T35" i="5"/>
  <c r="L35" i="5"/>
  <c r="C35" i="5"/>
  <c r="P34" i="5"/>
  <c r="H34" i="5"/>
  <c r="P32" i="5"/>
  <c r="H32" i="5"/>
  <c r="C29" i="5"/>
  <c r="T23" i="5"/>
  <c r="L23" i="5"/>
  <c r="C23" i="5"/>
  <c r="P22" i="5"/>
  <c r="H22" i="5"/>
  <c r="P20" i="5"/>
  <c r="P72" i="5"/>
  <c r="H72" i="5"/>
  <c r="T65" i="5"/>
  <c r="L65" i="5"/>
  <c r="C65" i="5"/>
  <c r="P286" i="5"/>
  <c r="H286" i="5"/>
  <c r="P242" i="5"/>
  <c r="H242" i="5"/>
  <c r="T237" i="5"/>
  <c r="L237" i="5"/>
  <c r="C237" i="5"/>
  <c r="P178" i="5"/>
  <c r="H178" i="5"/>
  <c r="P173" i="5"/>
  <c r="H173" i="5"/>
  <c r="T172" i="5"/>
  <c r="L172" i="5"/>
  <c r="C172" i="5"/>
  <c r="T274" i="5"/>
  <c r="L274" i="5"/>
  <c r="C274" i="5"/>
  <c r="T271" i="5"/>
  <c r="L271" i="5"/>
  <c r="C271" i="5"/>
  <c r="T121" i="5"/>
  <c r="L121" i="5"/>
  <c r="C121" i="5"/>
  <c r="E94" i="5"/>
  <c r="P26" i="5"/>
  <c r="C25" i="5"/>
  <c r="S216" i="5"/>
  <c r="K216" i="5"/>
  <c r="B216" i="5"/>
  <c r="B37" i="5"/>
  <c r="O36" i="5"/>
  <c r="G36" i="5"/>
  <c r="H26" i="5"/>
  <c r="R216" i="5"/>
  <c r="J216" i="5"/>
  <c r="A216" i="5"/>
  <c r="T216" i="5"/>
  <c r="P30" i="5"/>
  <c r="L27" i="5"/>
  <c r="H24" i="5"/>
  <c r="L21" i="5"/>
  <c r="U38" i="5"/>
  <c r="M38" i="5"/>
  <c r="U94" i="5"/>
  <c r="L216" i="5"/>
  <c r="L31" i="5"/>
  <c r="T27" i="5"/>
  <c r="M94" i="5"/>
  <c r="C216" i="5"/>
  <c r="T31" i="5"/>
  <c r="H30" i="5"/>
  <c r="C27" i="5"/>
  <c r="L25" i="5"/>
  <c r="T21" i="5"/>
  <c r="C31" i="5"/>
  <c r="T25" i="5"/>
  <c r="P24" i="5"/>
  <c r="C21" i="5"/>
  <c r="U296" i="5"/>
  <c r="M296" i="5"/>
  <c r="E296" i="5"/>
  <c r="Q293" i="5"/>
  <c r="I293" i="5"/>
  <c r="R145" i="5"/>
  <c r="J145" i="5"/>
  <c r="A145" i="5"/>
  <c r="N140" i="5"/>
  <c r="F140" i="5"/>
  <c r="R139" i="5"/>
  <c r="J139" i="5"/>
  <c r="A139" i="5"/>
  <c r="N138" i="5"/>
  <c r="F138" i="5"/>
  <c r="N136" i="5"/>
  <c r="F136" i="5"/>
  <c r="Q171" i="5"/>
  <c r="I171" i="5"/>
  <c r="U170" i="5"/>
  <c r="M170" i="5"/>
  <c r="E170" i="5"/>
  <c r="Q119" i="5"/>
  <c r="I119" i="5"/>
  <c r="H20" i="5"/>
  <c r="T135" i="5"/>
  <c r="L135" i="5"/>
  <c r="C135" i="5"/>
  <c r="P76" i="5"/>
  <c r="H76" i="5"/>
  <c r="T75" i="5"/>
  <c r="L75" i="5"/>
  <c r="C75" i="5"/>
  <c r="P74" i="5"/>
  <c r="H74" i="5"/>
  <c r="T73" i="5"/>
  <c r="L73" i="5"/>
  <c r="C73" i="5"/>
  <c r="T69" i="5"/>
  <c r="L69" i="5"/>
  <c r="C69" i="5"/>
  <c r="P68" i="5"/>
  <c r="H68" i="5"/>
  <c r="P66" i="5"/>
  <c r="H66" i="5"/>
  <c r="P64" i="5"/>
  <c r="H64" i="5"/>
  <c r="P211" i="5"/>
  <c r="H211" i="5"/>
  <c r="T210" i="5"/>
  <c r="L210" i="5"/>
  <c r="C210" i="5"/>
  <c r="P207" i="5"/>
  <c r="H207" i="5"/>
  <c r="T206" i="5"/>
  <c r="L206" i="5"/>
  <c r="C206" i="5"/>
  <c r="T285" i="5"/>
  <c r="L285" i="5"/>
  <c r="C285" i="5"/>
  <c r="P284" i="5"/>
  <c r="H284" i="5"/>
  <c r="T94" i="5"/>
  <c r="L94" i="5"/>
  <c r="C94" i="5"/>
  <c r="T241" i="5"/>
  <c r="L241" i="5"/>
  <c r="C241" i="5"/>
  <c r="P240" i="5"/>
  <c r="H240" i="5"/>
  <c r="T239" i="5"/>
  <c r="L239" i="5"/>
  <c r="C239" i="5"/>
  <c r="P238" i="5"/>
  <c r="H238" i="5"/>
  <c r="P236" i="5"/>
  <c r="H236" i="5"/>
  <c r="P234" i="5"/>
  <c r="H234" i="5"/>
  <c r="T185" i="5"/>
  <c r="L185" i="5"/>
  <c r="C185" i="5"/>
  <c r="P184" i="5"/>
  <c r="H184" i="5"/>
  <c r="T182" i="5"/>
  <c r="L182" i="5"/>
  <c r="C182" i="5"/>
  <c r="P181" i="5"/>
  <c r="H181" i="5"/>
  <c r="T179" i="5"/>
  <c r="L179" i="5"/>
  <c r="C179" i="5"/>
  <c r="T177" i="5"/>
  <c r="L177" i="5"/>
  <c r="P176" i="5"/>
  <c r="H176" i="5"/>
  <c r="T175" i="5"/>
  <c r="L175" i="5"/>
  <c r="P171" i="5"/>
  <c r="H171" i="5"/>
  <c r="T170" i="5"/>
  <c r="L170" i="5"/>
  <c r="C170" i="5"/>
  <c r="P119" i="5"/>
  <c r="H119" i="5"/>
  <c r="P272" i="5"/>
  <c r="H272" i="5"/>
  <c r="P270" i="5"/>
  <c r="H270" i="5"/>
  <c r="O76" i="5"/>
  <c r="G76" i="5"/>
  <c r="S75" i="5"/>
  <c r="K75" i="5"/>
  <c r="S69" i="5"/>
  <c r="K69" i="5"/>
  <c r="B69" i="5"/>
  <c r="O68" i="5"/>
  <c r="G68" i="5"/>
  <c r="O66" i="5"/>
  <c r="G66" i="5"/>
  <c r="O211" i="5"/>
  <c r="G211" i="5"/>
  <c r="S210" i="5"/>
  <c r="K210" i="5"/>
  <c r="B210" i="5"/>
  <c r="O207" i="5"/>
  <c r="G207" i="5"/>
  <c r="S206" i="5"/>
  <c r="K206" i="5"/>
  <c r="B206" i="5"/>
  <c r="S285" i="5"/>
  <c r="K285" i="5"/>
  <c r="B285" i="5"/>
  <c r="O284" i="5"/>
  <c r="G284" i="5"/>
  <c r="S94" i="5"/>
  <c r="K94" i="5"/>
  <c r="B94" i="5"/>
  <c r="S241" i="5"/>
  <c r="K241" i="5"/>
  <c r="B241" i="5"/>
  <c r="O240" i="5"/>
  <c r="G240" i="5"/>
  <c r="O236" i="5"/>
  <c r="G236" i="5"/>
  <c r="S185" i="5"/>
  <c r="K185" i="5"/>
  <c r="B185" i="5"/>
  <c r="O184" i="5"/>
  <c r="G184" i="5"/>
  <c r="S182" i="5"/>
  <c r="K182" i="5"/>
  <c r="B182" i="5"/>
  <c r="O181" i="5"/>
  <c r="G181" i="5"/>
  <c r="S179" i="5"/>
  <c r="K179" i="5"/>
  <c r="B179" i="5"/>
  <c r="S177" i="5"/>
  <c r="K177" i="5"/>
  <c r="B177" i="5"/>
  <c r="O176" i="5"/>
  <c r="G176" i="5"/>
  <c r="S175" i="5"/>
  <c r="K175" i="5"/>
  <c r="B175" i="5"/>
  <c r="O171" i="5"/>
  <c r="G171" i="5"/>
  <c r="S170" i="5"/>
  <c r="K170" i="5"/>
  <c r="B170" i="5"/>
  <c r="O119" i="5"/>
  <c r="G119" i="5"/>
  <c r="O272" i="5"/>
  <c r="G272" i="5"/>
  <c r="O270" i="5"/>
  <c r="G270" i="5"/>
  <c r="N236" i="5"/>
  <c r="F236" i="5"/>
  <c r="N234" i="5"/>
  <c r="F234" i="5"/>
  <c r="R185" i="5"/>
  <c r="J185" i="5"/>
  <c r="A185" i="5"/>
  <c r="N184" i="5"/>
  <c r="F184" i="5"/>
  <c r="R182" i="5"/>
  <c r="J182" i="5"/>
  <c r="A182" i="5"/>
  <c r="N181" i="5"/>
  <c r="F181" i="5"/>
  <c r="R179" i="5"/>
  <c r="J179" i="5"/>
  <c r="A179" i="5"/>
  <c r="R177" i="5"/>
  <c r="J177" i="5"/>
  <c r="A177" i="5"/>
  <c r="N176" i="5"/>
  <c r="F176" i="5"/>
  <c r="R175" i="5"/>
  <c r="J175" i="5"/>
  <c r="A175" i="5"/>
  <c r="N171" i="5"/>
  <c r="F171" i="5"/>
  <c r="R170" i="5"/>
  <c r="J170" i="5"/>
  <c r="A170" i="5"/>
  <c r="N119" i="5"/>
  <c r="F119" i="5"/>
  <c r="N272" i="5"/>
  <c r="F272" i="5"/>
  <c r="N270" i="5"/>
  <c r="F270" i="5"/>
  <c r="Q94" i="5"/>
  <c r="I94" i="5"/>
  <c r="Q241" i="5"/>
  <c r="I241" i="5"/>
  <c r="U240" i="5"/>
  <c r="M240" i="5"/>
  <c r="E240" i="5"/>
  <c r="Q239" i="5"/>
  <c r="I239" i="5"/>
  <c r="U236" i="5"/>
  <c r="M236" i="5"/>
  <c r="E236" i="5"/>
  <c r="U234" i="5"/>
  <c r="M234" i="5"/>
  <c r="E234" i="5"/>
  <c r="Q185" i="5"/>
  <c r="I185" i="5"/>
  <c r="U184" i="5"/>
  <c r="M184" i="5"/>
  <c r="E184" i="5"/>
  <c r="Q182" i="5"/>
  <c r="I182" i="5"/>
  <c r="U181" i="5"/>
  <c r="M181" i="5"/>
  <c r="E181" i="5"/>
  <c r="Q179" i="5"/>
  <c r="I179" i="5"/>
  <c r="Q177" i="5"/>
  <c r="I177" i="5"/>
  <c r="U176" i="5"/>
  <c r="M176" i="5"/>
  <c r="Q175" i="5"/>
  <c r="I175" i="5"/>
  <c r="U171" i="5"/>
  <c r="M171" i="5"/>
  <c r="E171" i="5"/>
  <c r="Q170" i="5"/>
  <c r="I170" i="5"/>
  <c r="G114" i="4"/>
  <c r="P94" i="5"/>
  <c r="H94" i="5"/>
  <c r="P182" i="5"/>
  <c r="H182" i="5"/>
  <c r="T181" i="5"/>
  <c r="L181" i="5"/>
  <c r="C181" i="5"/>
  <c r="T171" i="5"/>
  <c r="L171" i="5"/>
  <c r="C171" i="5"/>
  <c r="T119" i="5"/>
  <c r="L119" i="5"/>
  <c r="C119" i="5"/>
  <c r="O94" i="5"/>
  <c r="G94" i="5"/>
  <c r="O182" i="5"/>
  <c r="G182" i="5"/>
  <c r="S181" i="5"/>
  <c r="K181" i="5"/>
  <c r="B181" i="5"/>
  <c r="S171" i="5"/>
  <c r="K171" i="5"/>
  <c r="B171" i="5"/>
  <c r="O170" i="5"/>
  <c r="G170" i="5"/>
  <c r="S119" i="5"/>
  <c r="K119" i="5"/>
  <c r="B119" i="5"/>
  <c r="N94" i="5"/>
  <c r="F94" i="5"/>
  <c r="N182" i="5"/>
  <c r="F182" i="5"/>
  <c r="R181" i="5"/>
  <c r="J181" i="5"/>
  <c r="A181" i="5"/>
  <c r="R171" i="5"/>
  <c r="J171" i="5"/>
  <c r="A171" i="5"/>
  <c r="N170" i="5"/>
  <c r="F170" i="5"/>
  <c r="R119" i="5"/>
  <c r="J119" i="5"/>
  <c r="A119" i="5"/>
  <c r="C40" i="5"/>
  <c r="P39" i="5"/>
  <c r="H39" i="5"/>
  <c r="B44" i="5"/>
  <c r="O43" i="5"/>
  <c r="G43" i="5"/>
  <c r="S42" i="5"/>
  <c r="K42" i="5"/>
  <c r="B42" i="5"/>
  <c r="O41" i="5"/>
  <c r="G41" i="5"/>
  <c r="S40" i="5"/>
  <c r="K40" i="5"/>
  <c r="R53" i="5"/>
  <c r="J53" i="5"/>
  <c r="A53" i="5"/>
  <c r="R51" i="5"/>
  <c r="J51" i="5"/>
  <c r="A51" i="5"/>
  <c r="N50" i="5"/>
  <c r="F50" i="5"/>
  <c r="R49" i="5"/>
  <c r="J49" i="5"/>
  <c r="A49" i="5"/>
  <c r="U220" i="5"/>
  <c r="M220" i="5"/>
  <c r="E220" i="5"/>
  <c r="Q219" i="5"/>
  <c r="I219" i="5"/>
  <c r="U218" i="5"/>
  <c r="M218" i="5"/>
  <c r="E218" i="5"/>
  <c r="Q217" i="5"/>
  <c r="I217" i="5"/>
  <c r="U216" i="5"/>
  <c r="M216" i="5"/>
  <c r="E216" i="5"/>
  <c r="Q215" i="5"/>
  <c r="I215" i="5"/>
  <c r="U214" i="5"/>
  <c r="M214" i="5"/>
  <c r="E214" i="5"/>
  <c r="Q213" i="5"/>
  <c r="I213" i="5"/>
  <c r="U212" i="5"/>
  <c r="M212" i="5"/>
  <c r="E212" i="5"/>
  <c r="Q209" i="5"/>
  <c r="I209" i="5"/>
  <c r="U208" i="5"/>
  <c r="M208" i="5"/>
  <c r="E208" i="5"/>
  <c r="Q205" i="5"/>
  <c r="I205" i="5"/>
  <c r="U204" i="5"/>
  <c r="M204" i="5"/>
  <c r="E204" i="5"/>
  <c r="Q203" i="5"/>
  <c r="I203" i="5"/>
  <c r="Q201" i="5"/>
  <c r="I201" i="5"/>
  <c r="U200" i="5"/>
  <c r="M200" i="5"/>
  <c r="E200" i="5"/>
  <c r="Q199" i="5"/>
  <c r="I199" i="5"/>
  <c r="U198" i="5"/>
  <c r="M198" i="5"/>
  <c r="E198" i="5"/>
  <c r="Q197" i="5"/>
  <c r="I197" i="5"/>
  <c r="Q174" i="5"/>
  <c r="I174" i="5"/>
  <c r="U169" i="5"/>
  <c r="M169" i="5"/>
  <c r="E169" i="5"/>
  <c r="U237" i="5"/>
  <c r="M237" i="5"/>
  <c r="E237" i="5"/>
  <c r="Q236" i="5"/>
  <c r="I236" i="5"/>
  <c r="U235" i="5"/>
  <c r="M235" i="5"/>
  <c r="E235" i="5"/>
  <c r="Q234" i="5"/>
  <c r="I234" i="5"/>
  <c r="O233" i="5"/>
  <c r="G233" i="5"/>
  <c r="S232" i="5"/>
  <c r="K232" i="5"/>
  <c r="B232" i="5"/>
  <c r="O231" i="5"/>
  <c r="G231" i="5"/>
  <c r="S230" i="5"/>
  <c r="K230" i="5"/>
  <c r="B230" i="5"/>
  <c r="O229" i="5"/>
  <c r="G229" i="5"/>
  <c r="S228" i="5"/>
  <c r="K228" i="5"/>
  <c r="B228" i="5"/>
  <c r="O227" i="5"/>
  <c r="G227" i="5"/>
  <c r="S226" i="5"/>
  <c r="K226" i="5"/>
  <c r="B226" i="5"/>
  <c r="O225" i="5"/>
  <c r="G225" i="5"/>
  <c r="S224" i="5"/>
  <c r="K224" i="5"/>
  <c r="B224" i="5"/>
  <c r="O223" i="5"/>
  <c r="G223" i="5"/>
  <c r="S222" i="5"/>
  <c r="K222" i="5"/>
  <c r="B222" i="5"/>
  <c r="O221" i="5"/>
  <c r="G221" i="5"/>
  <c r="S196" i="5"/>
  <c r="K196" i="5"/>
  <c r="B196" i="5"/>
  <c r="O195" i="5"/>
  <c r="G195" i="5"/>
  <c r="S194" i="5"/>
  <c r="K194" i="5"/>
  <c r="B194" i="5"/>
  <c r="O193" i="5"/>
  <c r="G193" i="5"/>
  <c r="S192" i="5"/>
  <c r="K192" i="5"/>
  <c r="B192" i="5"/>
  <c r="S190" i="5"/>
  <c r="K190" i="5"/>
  <c r="B190" i="5"/>
  <c r="O189" i="5"/>
  <c r="G189" i="5"/>
  <c r="S186" i="5"/>
  <c r="K186" i="5"/>
  <c r="B186" i="5"/>
  <c r="N261" i="5"/>
  <c r="A260" i="5"/>
  <c r="R232" i="5"/>
  <c r="N231" i="5"/>
  <c r="A230" i="5"/>
  <c r="F227" i="5"/>
  <c r="R224" i="5"/>
  <c r="R222" i="5"/>
  <c r="F221" i="5"/>
  <c r="R196" i="5"/>
  <c r="J196" i="5"/>
  <c r="A196" i="5"/>
  <c r="N195" i="5"/>
  <c r="F195" i="5"/>
  <c r="R194" i="5"/>
  <c r="J194" i="5"/>
  <c r="A194" i="5"/>
  <c r="N193" i="5"/>
  <c r="F193" i="5"/>
  <c r="R192" i="5"/>
  <c r="J192" i="5"/>
  <c r="A192" i="5"/>
  <c r="R190" i="5"/>
  <c r="J190" i="5"/>
  <c r="A190" i="5"/>
  <c r="N189" i="5"/>
  <c r="F189" i="5"/>
  <c r="R186" i="5"/>
  <c r="J186" i="5"/>
  <c r="A186" i="5"/>
  <c r="J262" i="5"/>
  <c r="J260" i="5"/>
  <c r="F233" i="5"/>
  <c r="F231" i="5"/>
  <c r="R228" i="5"/>
  <c r="A228" i="5"/>
  <c r="N225" i="5"/>
  <c r="A224" i="5"/>
  <c r="N221" i="5"/>
  <c r="F263" i="5"/>
  <c r="A262" i="5"/>
  <c r="R260" i="5"/>
  <c r="J232" i="5"/>
  <c r="R230" i="5"/>
  <c r="N229" i="5"/>
  <c r="J228" i="5"/>
  <c r="R226" i="5"/>
  <c r="F225" i="5"/>
  <c r="N223" i="5"/>
  <c r="J222" i="5"/>
  <c r="N263" i="5"/>
  <c r="R262" i="5"/>
  <c r="F261" i="5"/>
  <c r="N233" i="5"/>
  <c r="A232" i="5"/>
  <c r="J230" i="5"/>
  <c r="F229" i="5"/>
  <c r="N227" i="5"/>
  <c r="J226" i="5"/>
  <c r="A226" i="5"/>
  <c r="J224" i="5"/>
  <c r="F223" i="5"/>
  <c r="A222" i="5"/>
  <c r="E38" i="5"/>
  <c r="B40" i="5"/>
  <c r="O39" i="5"/>
  <c r="G39" i="5"/>
  <c r="T38" i="5"/>
  <c r="L38" i="5"/>
  <c r="S35" i="5"/>
  <c r="K35" i="5"/>
  <c r="B33" i="5"/>
  <c r="O32" i="5"/>
  <c r="G32" i="5"/>
  <c r="S31" i="5"/>
  <c r="K31" i="5"/>
  <c r="B31" i="5"/>
  <c r="O30" i="5"/>
  <c r="G30" i="5"/>
  <c r="B29" i="5"/>
  <c r="S27" i="5"/>
  <c r="K27" i="5"/>
  <c r="B27" i="5"/>
  <c r="P165" i="5"/>
  <c r="H165" i="5"/>
  <c r="T164" i="5"/>
  <c r="L164" i="5"/>
  <c r="C164" i="5"/>
  <c r="P163" i="5"/>
  <c r="H163" i="5"/>
  <c r="T162" i="5"/>
  <c r="L162" i="5"/>
  <c r="C162" i="5"/>
  <c r="P161" i="5"/>
  <c r="H161" i="5"/>
  <c r="T160" i="5"/>
  <c r="L160" i="5"/>
  <c r="C160" i="5"/>
  <c r="P159" i="5"/>
  <c r="H159" i="5"/>
  <c r="T158" i="5"/>
  <c r="L158" i="5"/>
  <c r="C158" i="5"/>
  <c r="P157" i="5"/>
  <c r="H157" i="5"/>
  <c r="T156" i="5"/>
  <c r="L156" i="5"/>
  <c r="C156" i="5"/>
  <c r="P155" i="5"/>
  <c r="H155" i="5"/>
  <c r="T154" i="5"/>
  <c r="L154" i="5"/>
  <c r="C154" i="5"/>
  <c r="P153" i="5"/>
  <c r="H153" i="5"/>
  <c r="T152" i="5"/>
  <c r="L152" i="5"/>
  <c r="C152" i="5"/>
  <c r="P151" i="5"/>
  <c r="H151" i="5"/>
  <c r="T150" i="5"/>
  <c r="L150" i="5"/>
  <c r="C150" i="5"/>
  <c r="P149" i="5"/>
  <c r="H149" i="5"/>
  <c r="T148" i="5"/>
  <c r="L148" i="5"/>
  <c r="C148" i="5"/>
  <c r="P147" i="5"/>
  <c r="H147" i="5"/>
  <c r="T146" i="5"/>
  <c r="L146" i="5"/>
  <c r="C146" i="5"/>
  <c r="P134" i="5"/>
  <c r="H134" i="5"/>
  <c r="T133" i="5"/>
  <c r="L133" i="5"/>
  <c r="C133" i="5"/>
  <c r="T129" i="5"/>
  <c r="L129" i="5"/>
  <c r="C129" i="5"/>
  <c r="P128" i="5"/>
  <c r="H128" i="5"/>
  <c r="T127" i="5"/>
  <c r="L127" i="5"/>
  <c r="C127" i="5"/>
  <c r="P126" i="5"/>
  <c r="H126" i="5"/>
  <c r="T125" i="5"/>
  <c r="L125" i="5"/>
  <c r="C125" i="5"/>
  <c r="P124" i="5"/>
  <c r="H124" i="5"/>
  <c r="T123" i="5"/>
  <c r="L123" i="5"/>
  <c r="C123" i="5"/>
  <c r="P122" i="5"/>
  <c r="H122" i="5"/>
  <c r="P105" i="5"/>
  <c r="H105" i="5"/>
  <c r="O26" i="5"/>
  <c r="G26" i="5"/>
  <c r="S25" i="5"/>
  <c r="K25" i="5"/>
  <c r="S23" i="5"/>
  <c r="K23" i="5"/>
  <c r="B23" i="5"/>
  <c r="O22" i="5"/>
  <c r="G22" i="5"/>
  <c r="S21" i="5"/>
  <c r="K21" i="5"/>
  <c r="B21" i="5"/>
  <c r="O20" i="5"/>
  <c r="G20" i="5"/>
  <c r="S135" i="5"/>
  <c r="K135" i="5"/>
  <c r="B135" i="5"/>
  <c r="S67" i="5"/>
  <c r="K67" i="5"/>
  <c r="O165" i="5"/>
  <c r="G165" i="5"/>
  <c r="S164" i="5"/>
  <c r="K164" i="5"/>
  <c r="B164" i="5"/>
  <c r="O163" i="5"/>
  <c r="G163" i="5"/>
  <c r="S162" i="5"/>
  <c r="K162" i="5"/>
  <c r="B162" i="5"/>
  <c r="O161" i="5"/>
  <c r="G161" i="5"/>
  <c r="S160" i="5"/>
  <c r="K160" i="5"/>
  <c r="B160" i="5"/>
  <c r="O159" i="5"/>
  <c r="G159" i="5"/>
  <c r="S158" i="5"/>
  <c r="K158" i="5"/>
  <c r="B158" i="5"/>
  <c r="O157" i="5"/>
  <c r="G157" i="5"/>
  <c r="S156" i="5"/>
  <c r="K156" i="5"/>
  <c r="B156" i="5"/>
  <c r="O155" i="5"/>
  <c r="G155" i="5"/>
  <c r="S154" i="5"/>
  <c r="K154" i="5"/>
  <c r="B154" i="5"/>
  <c r="O153" i="5"/>
  <c r="G153" i="5"/>
  <c r="S152" i="5"/>
  <c r="K152" i="5"/>
  <c r="B152" i="5"/>
  <c r="O151" i="5"/>
  <c r="G151" i="5"/>
  <c r="S150" i="5"/>
  <c r="K150" i="5"/>
  <c r="B150" i="5"/>
  <c r="O149" i="5"/>
  <c r="G149" i="5"/>
  <c r="S148" i="5"/>
  <c r="K148" i="5"/>
  <c r="B148" i="5"/>
  <c r="O147" i="5"/>
  <c r="G147" i="5"/>
  <c r="S146" i="5"/>
  <c r="K146" i="5"/>
  <c r="B146" i="5"/>
  <c r="O134" i="5"/>
  <c r="G134" i="5"/>
  <c r="S133" i="5"/>
  <c r="K133" i="5"/>
  <c r="B133" i="5"/>
  <c r="O132" i="5"/>
  <c r="G132" i="5"/>
  <c r="S131" i="5"/>
  <c r="K131" i="5"/>
  <c r="B131" i="5"/>
  <c r="O130" i="5"/>
  <c r="G130" i="5"/>
  <c r="S129" i="5"/>
  <c r="K129" i="5"/>
  <c r="B129" i="5"/>
  <c r="O128" i="5"/>
  <c r="R67" i="5"/>
  <c r="J67" i="5"/>
  <c r="R206" i="5"/>
  <c r="J206" i="5"/>
  <c r="A206" i="5"/>
  <c r="T104" i="5"/>
  <c r="L104" i="5"/>
  <c r="C104" i="5"/>
  <c r="P103" i="5"/>
  <c r="H103" i="5"/>
  <c r="T102" i="5"/>
  <c r="L102" i="5"/>
  <c r="C102" i="5"/>
  <c r="P101" i="5"/>
  <c r="H101" i="5"/>
  <c r="T100" i="5"/>
  <c r="L100" i="5"/>
  <c r="C100" i="5"/>
  <c r="P99" i="5"/>
  <c r="H99" i="5"/>
  <c r="T98" i="5"/>
  <c r="L98" i="5"/>
  <c r="C98" i="5"/>
  <c r="P97" i="5"/>
  <c r="H97" i="5"/>
  <c r="T91" i="5"/>
  <c r="L91" i="5"/>
  <c r="C91" i="5"/>
  <c r="P84" i="5"/>
  <c r="H84" i="5"/>
  <c r="T83" i="5"/>
  <c r="L83" i="5"/>
  <c r="C83" i="5"/>
  <c r="P82" i="5"/>
  <c r="H82" i="5"/>
  <c r="T81" i="5"/>
  <c r="L81" i="5"/>
  <c r="C81" i="5"/>
  <c r="P80" i="5"/>
  <c r="H80" i="5"/>
  <c r="T79" i="5"/>
  <c r="L79" i="5"/>
  <c r="C79" i="5"/>
  <c r="P78" i="5"/>
  <c r="H78" i="5"/>
  <c r="T77" i="5"/>
  <c r="L77" i="5"/>
  <c r="C77" i="5"/>
  <c r="P62" i="5"/>
  <c r="H62" i="5"/>
  <c r="T61" i="5"/>
  <c r="L61" i="5"/>
  <c r="C61" i="5"/>
  <c r="P60" i="5"/>
  <c r="H60" i="5"/>
  <c r="T59" i="5"/>
  <c r="L59" i="5"/>
  <c r="C59" i="5"/>
  <c r="P19" i="5"/>
  <c r="H19" i="5"/>
  <c r="T18" i="5"/>
  <c r="L18" i="5"/>
  <c r="C18" i="5"/>
  <c r="P17" i="5"/>
  <c r="H17" i="5"/>
  <c r="T16" i="5"/>
  <c r="L16" i="5"/>
  <c r="C16" i="5"/>
  <c r="P15" i="5"/>
  <c r="H15" i="5"/>
  <c r="T14" i="5"/>
  <c r="L14" i="5"/>
  <c r="C14" i="5"/>
  <c r="P13" i="5"/>
  <c r="H13" i="5"/>
  <c r="T12" i="5"/>
  <c r="L12" i="5"/>
  <c r="C12" i="5"/>
  <c r="P7" i="5"/>
  <c r="H7" i="5"/>
  <c r="T6" i="5"/>
  <c r="L6" i="5"/>
  <c r="C6" i="5"/>
  <c r="P5" i="5"/>
  <c r="H5" i="5"/>
  <c r="T4" i="5"/>
  <c r="L4" i="5"/>
  <c r="C4" i="5"/>
  <c r="P3" i="5"/>
  <c r="H3" i="5"/>
  <c r="G128" i="5"/>
  <c r="S127" i="5"/>
  <c r="K127" i="5"/>
  <c r="B127" i="5"/>
  <c r="O126" i="5"/>
  <c r="G126" i="5"/>
  <c r="S125" i="5"/>
  <c r="K125" i="5"/>
  <c r="B125" i="5"/>
  <c r="O124" i="5"/>
  <c r="G124" i="5"/>
  <c r="S123" i="5"/>
  <c r="K123" i="5"/>
  <c r="B123" i="5"/>
  <c r="O122" i="5"/>
  <c r="G122" i="5"/>
  <c r="S118" i="5"/>
  <c r="K118" i="5"/>
  <c r="B118" i="5"/>
  <c r="O117" i="5"/>
  <c r="G117" i="5"/>
  <c r="S116" i="5"/>
  <c r="K116" i="5"/>
  <c r="B116" i="5"/>
  <c r="O115" i="5"/>
  <c r="G115" i="5"/>
  <c r="S114" i="5"/>
  <c r="K114" i="5"/>
  <c r="B114" i="5"/>
  <c r="O113" i="5"/>
  <c r="G113" i="5"/>
  <c r="S112" i="5"/>
  <c r="K112" i="5"/>
  <c r="A69" i="5"/>
  <c r="N68" i="5"/>
  <c r="F68" i="5"/>
  <c r="B260" i="5"/>
  <c r="B112" i="5"/>
  <c r="O111" i="5"/>
  <c r="G111" i="5"/>
  <c r="S110" i="5"/>
  <c r="K110" i="5"/>
  <c r="B110" i="5"/>
  <c r="O109" i="5"/>
  <c r="G109" i="5"/>
  <c r="S108" i="5"/>
  <c r="K108" i="5"/>
  <c r="B108" i="5"/>
  <c r="O107" i="5"/>
  <c r="G107" i="5"/>
  <c r="S106" i="5"/>
  <c r="K106" i="5"/>
  <c r="B106" i="5"/>
  <c r="O105" i="5"/>
  <c r="G105" i="5"/>
  <c r="S104" i="5"/>
  <c r="K104" i="5"/>
  <c r="B104" i="5"/>
  <c r="O103" i="5"/>
  <c r="G103" i="5"/>
  <c r="S102" i="5"/>
  <c r="K102" i="5"/>
  <c r="B102" i="5"/>
  <c r="O101" i="5"/>
  <c r="G101" i="5"/>
  <c r="S100" i="5"/>
  <c r="K100" i="5"/>
  <c r="B100" i="5"/>
  <c r="O99" i="5"/>
  <c r="G99" i="5"/>
  <c r="S98" i="5"/>
  <c r="K98" i="5"/>
  <c r="B98" i="5"/>
  <c r="O97" i="5"/>
  <c r="G97" i="5"/>
  <c r="S91" i="5"/>
  <c r="K91" i="5"/>
  <c r="B91" i="5"/>
  <c r="O84" i="5"/>
  <c r="G84" i="5"/>
  <c r="S83" i="5"/>
  <c r="K83" i="5"/>
  <c r="B83" i="5"/>
  <c r="O82" i="5"/>
  <c r="G82" i="5"/>
  <c r="S81" i="5"/>
  <c r="K81" i="5"/>
  <c r="B81" i="5"/>
  <c r="O80" i="5"/>
  <c r="G80" i="5"/>
  <c r="S79" i="5"/>
  <c r="K79" i="5"/>
  <c r="B79" i="5"/>
  <c r="O78" i="5"/>
  <c r="G78" i="5"/>
  <c r="S77" i="5"/>
  <c r="K77" i="5"/>
  <c r="B77" i="5"/>
  <c r="O62" i="5"/>
  <c r="G62" i="5"/>
  <c r="S61" i="5"/>
  <c r="K61" i="5"/>
  <c r="B61" i="5"/>
  <c r="O60" i="5"/>
  <c r="G60" i="5"/>
  <c r="S59" i="5"/>
  <c r="K59" i="5"/>
  <c r="B59" i="5"/>
  <c r="S12" i="5"/>
  <c r="K12" i="5"/>
  <c r="B12" i="5"/>
  <c r="O7" i="5"/>
  <c r="G7" i="5"/>
  <c r="S6" i="5"/>
  <c r="K6" i="5"/>
  <c r="B6" i="5"/>
  <c r="O5" i="5"/>
  <c r="G5" i="5"/>
  <c r="S4" i="5"/>
  <c r="K4" i="5"/>
  <c r="B4" i="5"/>
  <c r="O3" i="5"/>
  <c r="R91" i="5"/>
  <c r="J91" i="5"/>
  <c r="A91" i="5"/>
  <c r="R12" i="5"/>
  <c r="J12" i="5"/>
  <c r="A12" i="5"/>
  <c r="O86" i="5"/>
  <c r="G86" i="5"/>
  <c r="O19" i="5"/>
  <c r="G19" i="5"/>
  <c r="S18" i="5"/>
  <c r="K18" i="5"/>
  <c r="B18" i="5"/>
  <c r="O17" i="5"/>
  <c r="G17" i="5"/>
  <c r="S16" i="5"/>
  <c r="K16" i="5"/>
  <c r="B16" i="5"/>
  <c r="O15" i="5"/>
  <c r="G15" i="5"/>
  <c r="S14" i="5"/>
  <c r="K14" i="5"/>
  <c r="B14" i="5"/>
  <c r="O13" i="5"/>
  <c r="G13" i="5"/>
  <c r="O261" i="5"/>
  <c r="Q91" i="5"/>
  <c r="I91" i="5"/>
  <c r="Q143" i="5"/>
  <c r="E142" i="5"/>
  <c r="M140" i="5"/>
  <c r="I139" i="5"/>
  <c r="E138" i="5"/>
  <c r="M136" i="5"/>
  <c r="U52" i="5"/>
  <c r="Q51" i="5"/>
  <c r="E50" i="5"/>
  <c r="M48" i="5"/>
  <c r="N36" i="5"/>
  <c r="L262" i="5"/>
  <c r="L260" i="5"/>
  <c r="P233" i="5"/>
  <c r="C232" i="5"/>
  <c r="L230" i="5"/>
  <c r="T228" i="5"/>
  <c r="H227" i="5"/>
  <c r="H225" i="5"/>
  <c r="P223" i="5"/>
  <c r="C222" i="5"/>
  <c r="C196" i="5"/>
  <c r="C194" i="5"/>
  <c r="T192" i="5"/>
  <c r="H189" i="5"/>
  <c r="L186" i="5"/>
  <c r="K262" i="5"/>
  <c r="K260" i="5"/>
  <c r="P237" i="5"/>
  <c r="H237" i="5"/>
  <c r="T236" i="5"/>
  <c r="L236" i="5"/>
  <c r="C236" i="5"/>
  <c r="P235" i="5"/>
  <c r="H235" i="5"/>
  <c r="T234" i="5"/>
  <c r="L234" i="5"/>
  <c r="C234" i="5"/>
  <c r="P179" i="5"/>
  <c r="H179" i="5"/>
  <c r="M144" i="5"/>
  <c r="U142" i="5"/>
  <c r="I141" i="5"/>
  <c r="U138" i="5"/>
  <c r="Q137" i="5"/>
  <c r="E136" i="5"/>
  <c r="E52" i="5"/>
  <c r="U50" i="5"/>
  <c r="Q49" i="5"/>
  <c r="E48" i="5"/>
  <c r="A37" i="5"/>
  <c r="H263" i="5"/>
  <c r="C262" i="5"/>
  <c r="C260" i="5"/>
  <c r="L232" i="5"/>
  <c r="T230" i="5"/>
  <c r="H229" i="5"/>
  <c r="P227" i="5"/>
  <c r="L226" i="5"/>
  <c r="T224" i="5"/>
  <c r="H223" i="5"/>
  <c r="P221" i="5"/>
  <c r="T196" i="5"/>
  <c r="T194" i="5"/>
  <c r="H193" i="5"/>
  <c r="C190" i="5"/>
  <c r="C186" i="5"/>
  <c r="O263" i="5"/>
  <c r="S260" i="5"/>
  <c r="O237" i="5"/>
  <c r="G237" i="5"/>
  <c r="S236" i="5"/>
  <c r="K236" i="5"/>
  <c r="B236" i="5"/>
  <c r="O235" i="5"/>
  <c r="G235" i="5"/>
  <c r="S234" i="5"/>
  <c r="K234" i="5"/>
  <c r="B234" i="5"/>
  <c r="O179" i="5"/>
  <c r="G179" i="5"/>
  <c r="R37" i="5"/>
  <c r="U144" i="5"/>
  <c r="I143" i="5"/>
  <c r="Q141" i="5"/>
  <c r="Q139" i="5"/>
  <c r="I137" i="5"/>
  <c r="Q53" i="5"/>
  <c r="M52" i="5"/>
  <c r="M50" i="5"/>
  <c r="U48" i="5"/>
  <c r="I47" i="5"/>
  <c r="I37" i="5"/>
  <c r="T262" i="5"/>
  <c r="T260" i="5"/>
  <c r="H233" i="5"/>
  <c r="P231" i="5"/>
  <c r="C230" i="5"/>
  <c r="L228" i="5"/>
  <c r="C226" i="5"/>
  <c r="L224" i="5"/>
  <c r="T222" i="5"/>
  <c r="H221" i="5"/>
  <c r="P195" i="5"/>
  <c r="L194" i="5"/>
  <c r="L192" i="5"/>
  <c r="L190" i="5"/>
  <c r="G263" i="5"/>
  <c r="G261" i="5"/>
  <c r="N237" i="5"/>
  <c r="F237" i="5"/>
  <c r="R236" i="5"/>
  <c r="J236" i="5"/>
  <c r="A236" i="5"/>
  <c r="N235" i="5"/>
  <c r="F235" i="5"/>
  <c r="R234" i="5"/>
  <c r="J234" i="5"/>
  <c r="A234" i="5"/>
  <c r="N179" i="5"/>
  <c r="F179" i="5"/>
  <c r="J37" i="5"/>
  <c r="E144" i="5"/>
  <c r="M142" i="5"/>
  <c r="U140" i="5"/>
  <c r="E140" i="5"/>
  <c r="M138" i="5"/>
  <c r="U136" i="5"/>
  <c r="I53" i="5"/>
  <c r="I51" i="5"/>
  <c r="I49" i="5"/>
  <c r="Q47" i="5"/>
  <c r="Q37" i="5"/>
  <c r="F36" i="5"/>
  <c r="P263" i="5"/>
  <c r="P261" i="5"/>
  <c r="H261" i="5"/>
  <c r="T232" i="5"/>
  <c r="H231" i="5"/>
  <c r="P229" i="5"/>
  <c r="C228" i="5"/>
  <c r="T226" i="5"/>
  <c r="P225" i="5"/>
  <c r="C224" i="5"/>
  <c r="L222" i="5"/>
  <c r="L196" i="5"/>
  <c r="H195" i="5"/>
  <c r="P193" i="5"/>
  <c r="C192" i="5"/>
  <c r="T190" i="5"/>
  <c r="P189" i="5"/>
  <c r="T186" i="5"/>
  <c r="S262" i="5"/>
  <c r="B262" i="5"/>
  <c r="Q292" i="5"/>
  <c r="I292" i="5"/>
  <c r="U291" i="5"/>
  <c r="M291" i="5"/>
  <c r="E291" i="5"/>
  <c r="Q290" i="5"/>
  <c r="I290" i="5"/>
  <c r="U289" i="5"/>
  <c r="M289" i="5"/>
  <c r="E289" i="5"/>
  <c r="Q288" i="5"/>
  <c r="I288" i="5"/>
  <c r="U287" i="5"/>
  <c r="M287" i="5"/>
  <c r="E287" i="5"/>
  <c r="Q277" i="5"/>
  <c r="I277" i="5"/>
  <c r="U276" i="5"/>
  <c r="M276" i="5"/>
  <c r="E276" i="5"/>
  <c r="Q275" i="5"/>
  <c r="I275" i="5"/>
  <c r="M267" i="5"/>
  <c r="Q266" i="5"/>
  <c r="I266" i="5"/>
  <c r="U265" i="5"/>
  <c r="M265" i="5"/>
  <c r="Q264" i="5"/>
  <c r="I264" i="5"/>
  <c r="U259" i="5"/>
  <c r="M259" i="5"/>
  <c r="E259" i="5"/>
  <c r="Q258" i="5"/>
  <c r="I258" i="5"/>
  <c r="U257" i="5"/>
  <c r="M257" i="5"/>
  <c r="E257" i="5"/>
  <c r="Q256" i="5"/>
  <c r="I256" i="5"/>
  <c r="U255" i="5"/>
  <c r="M255" i="5"/>
  <c r="E255" i="5"/>
  <c r="Q254" i="5"/>
  <c r="I254" i="5"/>
  <c r="U253" i="5"/>
  <c r="M253" i="5"/>
  <c r="E253" i="5"/>
  <c r="Q252" i="5"/>
  <c r="I252" i="5"/>
  <c r="U251" i="5"/>
  <c r="M251" i="5"/>
  <c r="E251" i="5"/>
  <c r="Q250" i="5"/>
  <c r="I250" i="5"/>
  <c r="U249" i="5"/>
  <c r="M249" i="5"/>
  <c r="E249" i="5"/>
  <c r="Q248" i="5"/>
  <c r="I248" i="5"/>
  <c r="U247" i="5"/>
  <c r="M247" i="5"/>
  <c r="E247" i="5"/>
  <c r="Q246" i="5"/>
  <c r="I246" i="5"/>
  <c r="U245" i="5"/>
  <c r="M245" i="5"/>
  <c r="E245" i="5"/>
  <c r="Q244" i="5"/>
  <c r="I244" i="5"/>
  <c r="Q202" i="5"/>
  <c r="I202" i="5"/>
  <c r="U191" i="5"/>
  <c r="M191" i="5"/>
  <c r="E191" i="5"/>
  <c r="Q188" i="5"/>
  <c r="I188" i="5"/>
  <c r="U187" i="5"/>
  <c r="M187" i="5"/>
  <c r="E187" i="5"/>
  <c r="U183" i="5"/>
  <c r="M183" i="5"/>
  <c r="E183" i="5"/>
  <c r="Q180" i="5"/>
  <c r="I180" i="5"/>
  <c r="U167" i="5"/>
  <c r="M167" i="5"/>
  <c r="E167" i="5"/>
  <c r="Q166" i="5"/>
  <c r="I166" i="5"/>
  <c r="U267" i="5"/>
  <c r="E267" i="5"/>
  <c r="E265" i="5"/>
  <c r="R273" i="5"/>
  <c r="J273" i="5"/>
  <c r="Q168" i="5"/>
  <c r="I168" i="5"/>
  <c r="U243" i="5"/>
  <c r="M243" i="5"/>
  <c r="E243" i="5"/>
  <c r="Q242" i="5"/>
  <c r="I242" i="5"/>
  <c r="U241" i="5"/>
  <c r="M241" i="5"/>
  <c r="E241" i="5"/>
  <c r="Q240" i="5"/>
  <c r="I240" i="5"/>
  <c r="U239" i="5"/>
  <c r="M239" i="5"/>
  <c r="E239" i="5"/>
  <c r="Q238" i="5"/>
  <c r="I238" i="5"/>
  <c r="U185" i="5"/>
  <c r="M185" i="5"/>
  <c r="E185" i="5"/>
  <c r="G213" i="4"/>
  <c r="G211" i="4"/>
  <c r="U274" i="5"/>
  <c r="M274" i="5"/>
  <c r="E274" i="5"/>
  <c r="Q272" i="5"/>
  <c r="I272" i="5"/>
  <c r="U271" i="5"/>
  <c r="M271" i="5"/>
  <c r="E271" i="5"/>
  <c r="Q270" i="5"/>
  <c r="I270" i="5"/>
  <c r="U269" i="5"/>
  <c r="M269" i="5"/>
  <c r="E269" i="5"/>
  <c r="U121" i="5"/>
  <c r="M121" i="5"/>
  <c r="E121" i="5"/>
  <c r="Q120" i="5"/>
  <c r="I120" i="5"/>
  <c r="U91" i="5"/>
  <c r="M91" i="5"/>
  <c r="E91" i="5"/>
  <c r="U12" i="5"/>
  <c r="M12" i="5"/>
  <c r="N276" i="5"/>
  <c r="F276" i="5"/>
  <c r="R275" i="5"/>
  <c r="J275" i="5"/>
  <c r="A275" i="5"/>
  <c r="U286" i="5"/>
  <c r="M286" i="5"/>
  <c r="E286" i="5"/>
  <c r="A266" i="5"/>
  <c r="N265" i="5"/>
  <c r="F265" i="5"/>
  <c r="R264" i="5"/>
  <c r="J264" i="5"/>
  <c r="A264" i="5"/>
  <c r="N259" i="5"/>
  <c r="F259" i="5"/>
  <c r="A258" i="5"/>
  <c r="N257" i="5"/>
  <c r="F257" i="5"/>
  <c r="R256" i="5"/>
  <c r="J256" i="5"/>
  <c r="A256" i="5"/>
  <c r="N255" i="5"/>
  <c r="F255" i="5"/>
  <c r="R254" i="5"/>
  <c r="J254" i="5"/>
  <c r="A254" i="5"/>
  <c r="N253" i="5"/>
  <c r="F253" i="5"/>
  <c r="R252" i="5"/>
  <c r="J252" i="5"/>
  <c r="A252" i="5"/>
  <c r="N251" i="5"/>
  <c r="F251" i="5"/>
  <c r="R250" i="5"/>
  <c r="J250" i="5"/>
  <c r="A250" i="5"/>
  <c r="N249" i="5"/>
  <c r="F249" i="5"/>
  <c r="R248" i="5"/>
  <c r="J248" i="5"/>
  <c r="A248" i="5"/>
  <c r="N247" i="5"/>
  <c r="F247" i="5"/>
  <c r="R246" i="5"/>
  <c r="J246" i="5"/>
  <c r="A246" i="5"/>
  <c r="N245" i="5"/>
  <c r="F245" i="5"/>
  <c r="R244" i="5"/>
  <c r="J244" i="5"/>
  <c r="A244" i="5"/>
  <c r="R202" i="5"/>
  <c r="J202" i="5"/>
  <c r="A202" i="5"/>
  <c r="Q220" i="5"/>
  <c r="I220" i="5"/>
  <c r="U217" i="5"/>
  <c r="M217" i="5"/>
  <c r="E217" i="5"/>
  <c r="Q216" i="5"/>
  <c r="I216" i="5"/>
  <c r="U215" i="5"/>
  <c r="M215" i="5"/>
  <c r="E215" i="5"/>
  <c r="Q214" i="5"/>
  <c r="I214" i="5"/>
  <c r="U213" i="5"/>
  <c r="M213" i="5"/>
  <c r="E213" i="5"/>
  <c r="Q212" i="5"/>
  <c r="I212" i="5"/>
  <c r="U209" i="5"/>
  <c r="M209" i="5"/>
  <c r="E209" i="5"/>
  <c r="Q208" i="5"/>
  <c r="I208" i="5"/>
  <c r="U205" i="5"/>
  <c r="M205" i="5"/>
  <c r="E205" i="5"/>
  <c r="Q204" i="5"/>
  <c r="I204" i="5"/>
  <c r="U203" i="5"/>
  <c r="M203" i="5"/>
  <c r="E203" i="5"/>
  <c r="K275" i="5"/>
  <c r="N291" i="5"/>
  <c r="F291" i="5"/>
  <c r="R290" i="5"/>
  <c r="J290" i="5"/>
  <c r="A290" i="5"/>
  <c r="N289" i="5"/>
  <c r="F289" i="5"/>
  <c r="R288" i="5"/>
  <c r="J288" i="5"/>
  <c r="N287" i="5"/>
  <c r="F287" i="5"/>
  <c r="S202" i="5"/>
  <c r="K202" i="5"/>
  <c r="B202" i="5"/>
  <c r="U211" i="5"/>
  <c r="M211" i="5"/>
  <c r="E211" i="5"/>
  <c r="Q210" i="5"/>
  <c r="I210" i="5"/>
  <c r="U207" i="5"/>
  <c r="M207" i="5"/>
  <c r="E207" i="5"/>
  <c r="Q206" i="5"/>
  <c r="I206" i="5"/>
  <c r="G276" i="5"/>
  <c r="N191" i="5"/>
  <c r="F191" i="5"/>
  <c r="R188" i="5"/>
  <c r="J188" i="5"/>
  <c r="A188" i="5"/>
  <c r="N187" i="5"/>
  <c r="F187" i="5"/>
  <c r="N183" i="5"/>
  <c r="F183" i="5"/>
  <c r="R180" i="5"/>
  <c r="J180" i="5"/>
  <c r="A180" i="5"/>
  <c r="N167" i="5"/>
  <c r="F167" i="5"/>
  <c r="R166" i="5"/>
  <c r="J166" i="5"/>
  <c r="A166" i="5"/>
  <c r="B275" i="5"/>
  <c r="O276" i="5"/>
  <c r="R168" i="5"/>
  <c r="J168" i="5"/>
  <c r="A168" i="5"/>
  <c r="N185" i="5"/>
  <c r="F185" i="5"/>
  <c r="R184" i="5"/>
  <c r="J184" i="5"/>
  <c r="A184" i="5"/>
  <c r="R178" i="5"/>
  <c r="J178" i="5"/>
  <c r="A178" i="5"/>
  <c r="N177" i="5"/>
  <c r="F177" i="5"/>
  <c r="R176" i="5"/>
  <c r="J176" i="5"/>
  <c r="A176" i="5"/>
  <c r="N175" i="5"/>
  <c r="F175" i="5"/>
  <c r="N274" i="5"/>
  <c r="F274" i="5"/>
  <c r="R272" i="5"/>
  <c r="J272" i="5"/>
  <c r="A272" i="5"/>
  <c r="N271" i="5"/>
  <c r="F271" i="5"/>
  <c r="R270" i="5"/>
  <c r="J270" i="5"/>
  <c r="A270" i="5"/>
  <c r="S275" i="5"/>
  <c r="O24" i="5"/>
  <c r="B25" i="5"/>
  <c r="G24" i="5"/>
  <c r="P276" i="5"/>
  <c r="P245" i="5"/>
  <c r="T202" i="5"/>
  <c r="L202" i="5"/>
  <c r="C202" i="5"/>
  <c r="P191" i="5"/>
  <c r="H191" i="5"/>
  <c r="T188" i="5"/>
  <c r="L188" i="5"/>
  <c r="C188" i="5"/>
  <c r="P187" i="5"/>
  <c r="H187" i="5"/>
  <c r="P183" i="5"/>
  <c r="H183" i="5"/>
  <c r="T180" i="5"/>
  <c r="L180" i="5"/>
  <c r="C180" i="5"/>
  <c r="P167" i="5"/>
  <c r="H167" i="5"/>
  <c r="T166" i="5"/>
  <c r="L166" i="5"/>
  <c r="C166" i="5"/>
  <c r="T144" i="5"/>
  <c r="L144" i="5"/>
  <c r="C144" i="5"/>
  <c r="T142" i="5"/>
  <c r="L142" i="5"/>
  <c r="C142" i="5"/>
  <c r="P141" i="5"/>
  <c r="H141" i="5"/>
  <c r="T140" i="5"/>
  <c r="L140" i="5"/>
  <c r="C140" i="5"/>
  <c r="T138" i="5"/>
  <c r="L138" i="5"/>
  <c r="C138" i="5"/>
  <c r="P137" i="5"/>
  <c r="H137" i="5"/>
  <c r="T136" i="5"/>
  <c r="L136" i="5"/>
  <c r="C136" i="5"/>
  <c r="P53" i="5"/>
  <c r="C277" i="5"/>
  <c r="T246" i="5"/>
  <c r="C244" i="5"/>
  <c r="O167" i="5"/>
  <c r="G167" i="5"/>
  <c r="S166" i="5"/>
  <c r="K166" i="5"/>
  <c r="B166" i="5"/>
  <c r="T275" i="5"/>
  <c r="C246" i="5"/>
  <c r="H276" i="5"/>
  <c r="L246" i="5"/>
  <c r="T273" i="5"/>
  <c r="L275" i="5"/>
  <c r="T244" i="5"/>
  <c r="P262" i="5"/>
  <c r="L261" i="5"/>
  <c r="H260" i="5"/>
  <c r="L277" i="5"/>
  <c r="C275" i="5"/>
  <c r="H245" i="5"/>
  <c r="L244" i="5"/>
  <c r="L273" i="5"/>
  <c r="H262" i="5"/>
  <c r="T261" i="5"/>
  <c r="C261" i="5"/>
  <c r="P260" i="5"/>
  <c r="H53" i="5"/>
  <c r="T52" i="5"/>
  <c r="L52" i="5"/>
  <c r="C52" i="5"/>
  <c r="T50" i="5"/>
  <c r="L50" i="5"/>
  <c r="C50" i="5"/>
  <c r="P49" i="5"/>
  <c r="H49" i="5"/>
  <c r="T48" i="5"/>
  <c r="L48" i="5"/>
  <c r="C48" i="5"/>
  <c r="P47" i="5"/>
  <c r="H47" i="5"/>
  <c r="P37" i="5"/>
  <c r="H37" i="5"/>
  <c r="R33" i="5"/>
  <c r="J33" i="5"/>
  <c r="A33" i="5"/>
  <c r="N32" i="5"/>
  <c r="F32" i="5"/>
  <c r="R31" i="5"/>
  <c r="J31" i="5"/>
  <c r="A31" i="5"/>
  <c r="N30" i="5"/>
  <c r="F30" i="5"/>
  <c r="R29" i="5"/>
  <c r="J29" i="5"/>
  <c r="A29" i="5"/>
  <c r="N28" i="5"/>
  <c r="F28" i="5"/>
  <c r="R27" i="5"/>
  <c r="J27" i="5"/>
  <c r="A27" i="5"/>
  <c r="N26" i="5"/>
  <c r="F26" i="5"/>
  <c r="R25" i="5"/>
  <c r="J25" i="5"/>
  <c r="R23" i="5"/>
  <c r="J23" i="5"/>
  <c r="A23" i="5"/>
  <c r="N22" i="5"/>
  <c r="F22" i="5"/>
  <c r="R21" i="5"/>
  <c r="J21" i="5"/>
  <c r="A21" i="5"/>
  <c r="N20" i="5"/>
  <c r="F20" i="5"/>
  <c r="R69" i="5"/>
  <c r="J69" i="5"/>
  <c r="A67" i="5"/>
  <c r="N66" i="5"/>
  <c r="F66" i="5"/>
  <c r="N165" i="5"/>
  <c r="F165" i="5"/>
  <c r="R164" i="5"/>
  <c r="J164" i="5"/>
  <c r="A164" i="5"/>
  <c r="N163" i="5"/>
  <c r="F163" i="5"/>
  <c r="N134" i="5"/>
  <c r="F134" i="5"/>
  <c r="R133" i="5"/>
  <c r="J133" i="5"/>
  <c r="A133" i="5"/>
  <c r="R129" i="5"/>
  <c r="J129" i="5"/>
  <c r="A129" i="5"/>
  <c r="N128" i="5"/>
  <c r="F128" i="5"/>
  <c r="R127" i="5"/>
  <c r="J127" i="5"/>
  <c r="A127" i="5"/>
  <c r="N126" i="5"/>
  <c r="F126" i="5"/>
  <c r="R125" i="5"/>
  <c r="J125" i="5"/>
  <c r="A125" i="5"/>
  <c r="N124" i="5"/>
  <c r="F124" i="5"/>
  <c r="R123" i="5"/>
  <c r="J123" i="5"/>
  <c r="A123" i="5"/>
  <c r="N122" i="5"/>
  <c r="F122" i="5"/>
  <c r="B273" i="5"/>
  <c r="O268" i="5"/>
  <c r="G268" i="5"/>
  <c r="S263" i="5"/>
  <c r="K263" i="5"/>
  <c r="B263" i="5"/>
  <c r="O262" i="5"/>
  <c r="G262" i="5"/>
  <c r="S261" i="5"/>
  <c r="K261" i="5"/>
  <c r="B261" i="5"/>
  <c r="O260" i="5"/>
  <c r="G260" i="5"/>
  <c r="Q286" i="5"/>
  <c r="I286" i="5"/>
  <c r="U285" i="5"/>
  <c r="M285" i="5"/>
  <c r="E285" i="5"/>
  <c r="Q284" i="5"/>
  <c r="I284" i="5"/>
  <c r="E12" i="5"/>
  <c r="H287" i="5"/>
  <c r="Q145" i="5"/>
  <c r="U45" i="5"/>
  <c r="J42" i="5"/>
  <c r="S73" i="5"/>
  <c r="B288" i="5"/>
  <c r="P265" i="5"/>
  <c r="T254" i="5"/>
  <c r="T252" i="5"/>
  <c r="P44" i="5"/>
  <c r="Q42" i="5"/>
  <c r="A25" i="5"/>
  <c r="R135" i="5"/>
  <c r="J135" i="5"/>
  <c r="A135" i="5"/>
  <c r="N76" i="5"/>
  <c r="F76" i="5"/>
  <c r="R75" i="5"/>
  <c r="J75" i="5"/>
  <c r="A75" i="5"/>
  <c r="N74" i="5"/>
  <c r="F74" i="5"/>
  <c r="R73" i="5"/>
  <c r="J73" i="5"/>
  <c r="A73" i="5"/>
  <c r="N72" i="5"/>
  <c r="F72" i="5"/>
  <c r="A71" i="5"/>
  <c r="N70" i="5"/>
  <c r="F70" i="5"/>
  <c r="P287" i="5"/>
  <c r="N43" i="5"/>
  <c r="A42" i="5"/>
  <c r="B73" i="5"/>
  <c r="B71" i="5"/>
  <c r="O289" i="5"/>
  <c r="O287" i="5"/>
  <c r="L264" i="5"/>
  <c r="P257" i="5"/>
  <c r="L254" i="5"/>
  <c r="C252" i="5"/>
  <c r="E43" i="5"/>
  <c r="O265" i="5"/>
  <c r="O259" i="5"/>
  <c r="G259" i="5"/>
  <c r="O257" i="5"/>
  <c r="G257" i="5"/>
  <c r="S256" i="5"/>
  <c r="K256" i="5"/>
  <c r="R44" i="5"/>
  <c r="H70" i="5"/>
  <c r="L288" i="5"/>
  <c r="Q44" i="5"/>
  <c r="F43" i="5"/>
  <c r="R40" i="5"/>
  <c r="O74" i="5"/>
  <c r="G72" i="5"/>
  <c r="S288" i="5"/>
  <c r="P267" i="5"/>
  <c r="H265" i="5"/>
  <c r="H259" i="5"/>
  <c r="T256" i="5"/>
  <c r="C254" i="5"/>
  <c r="P251" i="5"/>
  <c r="P249" i="5"/>
  <c r="L45" i="5"/>
  <c r="U43" i="5"/>
  <c r="U41" i="5"/>
  <c r="N24" i="5"/>
  <c r="G265" i="5"/>
  <c r="E278" i="5"/>
  <c r="T288" i="5"/>
  <c r="C288" i="5"/>
  <c r="M45" i="5"/>
  <c r="A44" i="5"/>
  <c r="R42" i="5"/>
  <c r="J40" i="5"/>
  <c r="B75" i="5"/>
  <c r="O72" i="5"/>
  <c r="G70" i="5"/>
  <c r="K288" i="5"/>
  <c r="G287" i="5"/>
  <c r="T264" i="5"/>
  <c r="P259" i="5"/>
  <c r="L256" i="5"/>
  <c r="H251" i="5"/>
  <c r="T45" i="5"/>
  <c r="M43" i="5"/>
  <c r="E41" i="5"/>
  <c r="G267" i="5"/>
  <c r="B264" i="5"/>
  <c r="M278" i="5"/>
  <c r="T297" i="5"/>
  <c r="L297" i="5"/>
  <c r="C297" i="5"/>
  <c r="P296" i="5"/>
  <c r="L295" i="5"/>
  <c r="J44" i="5"/>
  <c r="P70" i="5"/>
  <c r="I145" i="5"/>
  <c r="I44" i="5"/>
  <c r="F41" i="5"/>
  <c r="G74" i="5"/>
  <c r="O70" i="5"/>
  <c r="H2" i="5"/>
  <c r="H267" i="5"/>
  <c r="H257" i="5"/>
  <c r="L252" i="5"/>
  <c r="H249" i="5"/>
  <c r="H44" i="5"/>
  <c r="M41" i="5"/>
  <c r="O267" i="5"/>
  <c r="K264" i="5"/>
  <c r="U278" i="5"/>
  <c r="H296" i="5"/>
  <c r="C71" i="5"/>
  <c r="E45" i="5"/>
  <c r="N41" i="5"/>
  <c r="K73" i="5"/>
  <c r="P2" i="5"/>
  <c r="G289" i="5"/>
  <c r="C264" i="5"/>
  <c r="C256" i="5"/>
  <c r="C45" i="5"/>
  <c r="I42" i="5"/>
  <c r="F24" i="5"/>
  <c r="S264" i="5"/>
  <c r="T295" i="5"/>
  <c r="P132" i="5"/>
  <c r="H132" i="5"/>
  <c r="T131" i="5"/>
  <c r="L131" i="5"/>
  <c r="C131" i="5"/>
  <c r="P130" i="5"/>
  <c r="H130" i="5"/>
  <c r="T118" i="5"/>
  <c r="L118" i="5"/>
  <c r="C118" i="5"/>
  <c r="P117" i="5"/>
  <c r="H117" i="5"/>
  <c r="T116" i="5"/>
  <c r="L116" i="5"/>
  <c r="C116" i="5"/>
  <c r="P115" i="5"/>
  <c r="H115" i="5"/>
  <c r="T114" i="5"/>
  <c r="L114" i="5"/>
  <c r="C114" i="5"/>
  <c r="P113" i="5"/>
  <c r="H113" i="5"/>
  <c r="T112" i="5"/>
  <c r="L112" i="5"/>
  <c r="C112" i="5"/>
  <c r="P111" i="5"/>
  <c r="H111" i="5"/>
  <c r="T110" i="5"/>
  <c r="L110" i="5"/>
  <c r="C110" i="5"/>
  <c r="P109" i="5"/>
  <c r="H109" i="5"/>
  <c r="T108" i="5"/>
  <c r="L108" i="5"/>
  <c r="C108" i="5"/>
  <c r="P107" i="5"/>
  <c r="H107" i="5"/>
  <c r="T106" i="5"/>
  <c r="L106" i="5"/>
  <c r="C106" i="5"/>
  <c r="T96" i="5"/>
  <c r="L96" i="5"/>
  <c r="C96" i="5"/>
  <c r="P95" i="5"/>
  <c r="H95" i="5"/>
  <c r="P90" i="5"/>
  <c r="H90" i="5"/>
  <c r="T89" i="5"/>
  <c r="L89" i="5"/>
  <c r="C89" i="5"/>
  <c r="P88" i="5"/>
  <c r="H88" i="5"/>
  <c r="T87" i="5"/>
  <c r="L87" i="5"/>
  <c r="C87" i="5"/>
  <c r="P86" i="5"/>
  <c r="H86" i="5"/>
  <c r="T85" i="5"/>
  <c r="L85" i="5"/>
  <c r="C85" i="5"/>
  <c r="P58" i="5"/>
  <c r="H58" i="5"/>
  <c r="T57" i="5"/>
  <c r="L57" i="5"/>
  <c r="C57" i="5"/>
  <c r="P56" i="5"/>
  <c r="H56" i="5"/>
  <c r="T55" i="5"/>
  <c r="L55" i="5"/>
  <c r="C55" i="5"/>
  <c r="P54" i="5"/>
  <c r="H54" i="5"/>
  <c r="T46" i="5"/>
  <c r="L46" i="5"/>
  <c r="C46" i="5"/>
  <c r="P11" i="5"/>
  <c r="H11" i="5"/>
  <c r="T10" i="5"/>
  <c r="L10" i="5"/>
  <c r="C10" i="5"/>
  <c r="P9" i="5"/>
  <c r="H9" i="5"/>
  <c r="T8" i="5"/>
  <c r="L8" i="5"/>
  <c r="C8" i="5"/>
  <c r="S96" i="5"/>
  <c r="K96" i="5"/>
  <c r="B96" i="5"/>
  <c r="O95" i="5"/>
  <c r="G95" i="5"/>
  <c r="O90" i="5"/>
  <c r="G90" i="5"/>
  <c r="S89" i="5"/>
  <c r="K89" i="5"/>
  <c r="B89" i="5"/>
  <c r="O88" i="5"/>
  <c r="G88" i="5"/>
  <c r="S87" i="5"/>
  <c r="K87" i="5"/>
  <c r="B87" i="5"/>
  <c r="S85" i="5"/>
  <c r="K85" i="5"/>
  <c r="B85" i="5"/>
  <c r="O58" i="5"/>
  <c r="G58" i="5"/>
  <c r="S57" i="5"/>
  <c r="K57" i="5"/>
  <c r="B57" i="5"/>
  <c r="O56" i="5"/>
  <c r="G56" i="5"/>
  <c r="S55" i="5"/>
  <c r="K55" i="5"/>
  <c r="B55" i="5"/>
  <c r="O54" i="5"/>
  <c r="G54" i="5"/>
  <c r="S46" i="5"/>
  <c r="K46" i="5"/>
  <c r="B46" i="5"/>
  <c r="O11" i="5"/>
  <c r="G11" i="5"/>
  <c r="S10" i="5"/>
  <c r="K10" i="5"/>
  <c r="B10" i="5"/>
  <c r="O9" i="5"/>
  <c r="G9" i="5"/>
  <c r="S8" i="5"/>
  <c r="K8" i="5"/>
  <c r="B8" i="5"/>
  <c r="R162" i="5"/>
  <c r="J162" i="5"/>
  <c r="A162" i="5"/>
  <c r="N161" i="5"/>
  <c r="F161" i="5"/>
  <c r="R160" i="5"/>
  <c r="J160" i="5"/>
  <c r="A160" i="5"/>
  <c r="N159" i="5"/>
  <c r="F159" i="5"/>
  <c r="R158" i="5"/>
  <c r="J158" i="5"/>
  <c r="A158" i="5"/>
  <c r="N157" i="5"/>
  <c r="F157" i="5"/>
  <c r="R156" i="5"/>
  <c r="J156" i="5"/>
  <c r="A156" i="5"/>
  <c r="N155" i="5"/>
  <c r="F155" i="5"/>
  <c r="R154" i="5"/>
  <c r="J154" i="5"/>
  <c r="A154" i="5"/>
  <c r="N153" i="5"/>
  <c r="F153" i="5"/>
  <c r="R152" i="5"/>
  <c r="J152" i="5"/>
  <c r="A152" i="5"/>
  <c r="N151" i="5"/>
  <c r="F151" i="5"/>
  <c r="R150" i="5"/>
  <c r="J150" i="5"/>
  <c r="A150" i="5"/>
  <c r="N149" i="5"/>
  <c r="F149" i="5"/>
  <c r="R148" i="5"/>
  <c r="J148" i="5"/>
  <c r="A148" i="5"/>
  <c r="N147" i="5"/>
  <c r="F147" i="5"/>
  <c r="R146" i="5"/>
  <c r="J146" i="5"/>
  <c r="A146" i="5"/>
  <c r="N132" i="5"/>
  <c r="F132" i="5"/>
  <c r="R131" i="5"/>
  <c r="J131" i="5"/>
  <c r="A131" i="5"/>
  <c r="N130" i="5"/>
  <c r="F130" i="5"/>
  <c r="R118" i="5"/>
  <c r="J118" i="5"/>
  <c r="A118" i="5"/>
  <c r="N117" i="5"/>
  <c r="F117" i="5"/>
  <c r="R116" i="5"/>
  <c r="J116" i="5"/>
  <c r="A116" i="5"/>
  <c r="N115" i="5"/>
  <c r="B256" i="5"/>
  <c r="S254" i="5"/>
  <c r="K254" i="5"/>
  <c r="B254" i="5"/>
  <c r="O253" i="5"/>
  <c r="G253" i="5"/>
  <c r="S252" i="5"/>
  <c r="K252" i="5"/>
  <c r="B252" i="5"/>
  <c r="O251" i="5"/>
  <c r="G251" i="5"/>
  <c r="O249" i="5"/>
  <c r="G249" i="5"/>
  <c r="S246" i="5"/>
  <c r="K246" i="5"/>
  <c r="B246" i="5"/>
  <c r="O245" i="5"/>
  <c r="G245" i="5"/>
  <c r="S244" i="5"/>
  <c r="K244" i="5"/>
  <c r="B244" i="5"/>
  <c r="O191" i="5"/>
  <c r="G191" i="5"/>
  <c r="S188" i="5"/>
  <c r="K188" i="5"/>
  <c r="B188" i="5"/>
  <c r="O187" i="5"/>
  <c r="G187" i="5"/>
  <c r="O183" i="5"/>
  <c r="G183" i="5"/>
  <c r="S180" i="5"/>
  <c r="K180" i="5"/>
  <c r="B180" i="5"/>
  <c r="S144" i="5"/>
  <c r="K144" i="5"/>
  <c r="B144" i="5"/>
  <c r="S142" i="5"/>
  <c r="K142" i="5"/>
  <c r="B142" i="5"/>
  <c r="O141" i="5"/>
  <c r="G141" i="5"/>
  <c r="S140" i="5"/>
  <c r="K140" i="5"/>
  <c r="B140" i="5"/>
  <c r="O139" i="5"/>
  <c r="G139" i="5"/>
  <c r="S138" i="5"/>
  <c r="K138" i="5"/>
  <c r="B138" i="5"/>
  <c r="O137" i="5"/>
  <c r="G137" i="5"/>
  <c r="S136" i="5"/>
  <c r="K136" i="5"/>
  <c r="B136" i="5"/>
  <c r="O53" i="5"/>
  <c r="G53" i="5"/>
  <c r="S52" i="5"/>
  <c r="K52" i="5"/>
  <c r="B52" i="5"/>
  <c r="S50" i="5"/>
  <c r="K50" i="5"/>
  <c r="B50" i="5"/>
  <c r="O49" i="5"/>
  <c r="G49" i="5"/>
  <c r="O47" i="5"/>
  <c r="G47" i="5"/>
  <c r="S45" i="5"/>
  <c r="K45" i="5"/>
  <c r="B45" i="5"/>
  <c r="O44" i="5"/>
  <c r="G44" i="5"/>
  <c r="T43" i="5"/>
  <c r="L43" i="5"/>
  <c r="C43" i="5"/>
  <c r="P42" i="5"/>
  <c r="H42" i="5"/>
  <c r="T41" i="5"/>
  <c r="L41" i="5"/>
  <c r="C41" i="5"/>
  <c r="P40" i="5"/>
  <c r="H40" i="5"/>
  <c r="O37" i="5"/>
  <c r="G37" i="5"/>
  <c r="T36" i="5"/>
  <c r="L36" i="5"/>
  <c r="N145" i="5"/>
  <c r="F145" i="5"/>
  <c r="R144" i="5"/>
  <c r="J144" i="5"/>
  <c r="A144" i="5"/>
  <c r="N143" i="5"/>
  <c r="F143" i="5"/>
  <c r="R142" i="5"/>
  <c r="J142" i="5"/>
  <c r="A142" i="5"/>
  <c r="N141" i="5"/>
  <c r="F141" i="5"/>
  <c r="R140" i="5"/>
  <c r="J140" i="5"/>
  <c r="A140" i="5"/>
  <c r="N139" i="5"/>
  <c r="F139" i="5"/>
  <c r="R138" i="5"/>
  <c r="J138" i="5"/>
  <c r="A138" i="5"/>
  <c r="N137" i="5"/>
  <c r="F137" i="5"/>
  <c r="R136" i="5"/>
  <c r="J136" i="5"/>
  <c r="A136" i="5"/>
  <c r="N53" i="5"/>
  <c r="F53" i="5"/>
  <c r="R52" i="5"/>
  <c r="J52" i="5"/>
  <c r="H294" i="5"/>
  <c r="C293" i="5"/>
  <c r="H283" i="5"/>
  <c r="L282" i="5"/>
  <c r="H281" i="5"/>
  <c r="C280" i="5"/>
  <c r="H279" i="5"/>
  <c r="C278" i="5"/>
  <c r="U145" i="5"/>
  <c r="C295" i="5"/>
  <c r="T293" i="5"/>
  <c r="C282" i="5"/>
  <c r="T280" i="5"/>
  <c r="P279" i="5"/>
  <c r="T278" i="5"/>
  <c r="O283" i="5"/>
  <c r="G283" i="5"/>
  <c r="S282" i="5"/>
  <c r="K282" i="5"/>
  <c r="B282" i="5"/>
  <c r="O281" i="5"/>
  <c r="G281" i="5"/>
  <c r="S280" i="5"/>
  <c r="K280" i="5"/>
  <c r="B280" i="5"/>
  <c r="T233" i="5"/>
  <c r="L233" i="5"/>
  <c r="C233" i="5"/>
  <c r="T231" i="5"/>
  <c r="L231" i="5"/>
  <c r="C231" i="5"/>
  <c r="P230" i="5"/>
  <c r="H230" i="5"/>
  <c r="C229" i="5"/>
  <c r="T227" i="5"/>
  <c r="L227" i="5"/>
  <c r="C227" i="5"/>
  <c r="T225" i="5"/>
  <c r="L225" i="5"/>
  <c r="C225" i="5"/>
  <c r="P224" i="5"/>
  <c r="H224" i="5"/>
  <c r="C223" i="5"/>
  <c r="P222" i="5"/>
  <c r="H222" i="5"/>
  <c r="C221" i="5"/>
  <c r="C219" i="5"/>
  <c r="C217" i="5"/>
  <c r="C215" i="5"/>
  <c r="P214" i="5"/>
  <c r="H214" i="5"/>
  <c r="C213" i="5"/>
  <c r="T209" i="5"/>
  <c r="L209" i="5"/>
  <c r="C209" i="5"/>
  <c r="P208" i="5"/>
  <c r="H208" i="5"/>
  <c r="T205" i="5"/>
  <c r="L205" i="5"/>
  <c r="C205" i="5"/>
  <c r="C203" i="5"/>
  <c r="C201" i="5"/>
  <c r="T199" i="5"/>
  <c r="L199" i="5"/>
  <c r="C199" i="5"/>
  <c r="L197" i="5"/>
  <c r="C197" i="5"/>
  <c r="P196" i="5"/>
  <c r="H196" i="5"/>
  <c r="T195" i="5"/>
  <c r="P294" i="5"/>
  <c r="L293" i="5"/>
  <c r="P283" i="5"/>
  <c r="T282" i="5"/>
  <c r="P281" i="5"/>
  <c r="L280" i="5"/>
  <c r="L278" i="5"/>
  <c r="R293" i="5"/>
  <c r="J293" i="5"/>
  <c r="A293" i="5"/>
  <c r="N283" i="5"/>
  <c r="F283" i="5"/>
  <c r="R282" i="5"/>
  <c r="J282" i="5"/>
  <c r="A282" i="5"/>
  <c r="N281" i="5"/>
  <c r="F281" i="5"/>
  <c r="R280" i="5"/>
  <c r="J280" i="5"/>
  <c r="A280" i="5"/>
  <c r="S233" i="5"/>
  <c r="K233" i="5"/>
  <c r="B233" i="5"/>
  <c r="S231" i="5"/>
  <c r="K231" i="5"/>
  <c r="B231" i="5"/>
  <c r="O230" i="5"/>
  <c r="G230" i="5"/>
  <c r="S227" i="5"/>
  <c r="K227" i="5"/>
  <c r="B227" i="5"/>
  <c r="S225" i="5"/>
  <c r="K225" i="5"/>
  <c r="B225" i="5"/>
  <c r="O224" i="5"/>
  <c r="G224" i="5"/>
  <c r="O222" i="5"/>
  <c r="G222" i="5"/>
  <c r="O214" i="5"/>
  <c r="G214" i="5"/>
  <c r="S209" i="5"/>
  <c r="K209" i="5"/>
  <c r="B209" i="5"/>
  <c r="O208" i="5"/>
  <c r="G208" i="5"/>
  <c r="S205" i="5"/>
  <c r="K205" i="5"/>
  <c r="B205" i="5"/>
  <c r="S199" i="5"/>
  <c r="K199" i="5"/>
  <c r="B199" i="5"/>
  <c r="U34" i="5"/>
  <c r="M34" i="5"/>
  <c r="E34" i="5"/>
  <c r="Q33" i="5"/>
  <c r="I33" i="5"/>
  <c r="U32" i="5"/>
  <c r="M32" i="5"/>
  <c r="E32" i="5"/>
  <c r="Q31" i="5"/>
  <c r="I31" i="5"/>
  <c r="U30" i="5"/>
  <c r="M30" i="5"/>
  <c r="E30" i="5"/>
  <c r="Q29" i="5"/>
  <c r="I29" i="5"/>
  <c r="U28" i="5"/>
  <c r="M28" i="5"/>
  <c r="E28" i="5"/>
  <c r="Q27" i="5"/>
  <c r="I27" i="5"/>
  <c r="U26" i="5"/>
  <c r="M26" i="5"/>
  <c r="E26" i="5"/>
  <c r="Q25" i="5"/>
  <c r="I25" i="5"/>
  <c r="U24" i="5"/>
  <c r="M24" i="5"/>
  <c r="E24" i="5"/>
  <c r="Q23" i="5"/>
  <c r="I23" i="5"/>
  <c r="U22" i="5"/>
  <c r="M22" i="5"/>
  <c r="E22" i="5"/>
  <c r="Q21" i="5"/>
  <c r="I21" i="5"/>
  <c r="U20" i="5"/>
  <c r="M20" i="5"/>
  <c r="E20" i="5"/>
  <c r="Q135" i="5"/>
  <c r="I135" i="5"/>
  <c r="U76" i="5"/>
  <c r="M76" i="5"/>
  <c r="E76" i="5"/>
  <c r="Q75" i="5"/>
  <c r="I75" i="5"/>
  <c r="U74" i="5"/>
  <c r="M74" i="5"/>
  <c r="E74" i="5"/>
  <c r="Q73" i="5"/>
  <c r="I73" i="5"/>
  <c r="U72" i="5"/>
  <c r="M72" i="5"/>
  <c r="E72" i="5"/>
  <c r="Q71" i="5"/>
  <c r="I71" i="5"/>
  <c r="U70" i="5"/>
  <c r="M70" i="5"/>
  <c r="E70" i="5"/>
  <c r="Q69" i="5"/>
  <c r="I69" i="5"/>
  <c r="U68" i="5"/>
  <c r="M68" i="5"/>
  <c r="E68" i="5"/>
  <c r="Q67" i="5"/>
  <c r="I67" i="5"/>
  <c r="Q65" i="5"/>
  <c r="I65" i="5"/>
  <c r="U64" i="5"/>
  <c r="M64" i="5"/>
  <c r="E64" i="5"/>
  <c r="Q63" i="5"/>
  <c r="I63" i="5"/>
  <c r="A52" i="5"/>
  <c r="R50" i="5"/>
  <c r="J50" i="5"/>
  <c r="A50" i="5"/>
  <c r="N49" i="5"/>
  <c r="F49" i="5"/>
  <c r="R45" i="5"/>
  <c r="J45" i="5"/>
  <c r="A45" i="5"/>
  <c r="N44" i="5"/>
  <c r="F44" i="5"/>
  <c r="S43" i="5"/>
  <c r="K43" i="5"/>
  <c r="S41" i="5"/>
  <c r="K41" i="5"/>
  <c r="B41" i="5"/>
  <c r="O40" i="5"/>
  <c r="G40" i="5"/>
  <c r="T39" i="5"/>
  <c r="L39" i="5"/>
  <c r="N37" i="5"/>
  <c r="F37" i="5"/>
  <c r="S36" i="5"/>
  <c r="K36" i="5"/>
  <c r="C36" i="5"/>
  <c r="P35" i="5"/>
  <c r="H35" i="5"/>
  <c r="C34" i="5"/>
  <c r="P33" i="5"/>
  <c r="H33" i="5"/>
  <c r="T32" i="5"/>
  <c r="L32" i="5"/>
  <c r="C32" i="5"/>
  <c r="P31" i="5"/>
  <c r="H31" i="5"/>
  <c r="T30" i="5"/>
  <c r="L30" i="5"/>
  <c r="C30" i="5"/>
  <c r="P29" i="5"/>
  <c r="H29" i="5"/>
  <c r="T28" i="5"/>
  <c r="L28" i="5"/>
  <c r="C28" i="5"/>
  <c r="P27" i="5"/>
  <c r="H27" i="5"/>
  <c r="T26" i="5"/>
  <c r="L26" i="5"/>
  <c r="C26" i="5"/>
  <c r="P25" i="5"/>
  <c r="H25" i="5"/>
  <c r="T24" i="5"/>
  <c r="L24" i="5"/>
  <c r="C24" i="5"/>
  <c r="P23" i="5"/>
  <c r="H23" i="5"/>
  <c r="T22" i="5"/>
  <c r="L22" i="5"/>
  <c r="C22" i="5"/>
  <c r="P21" i="5"/>
  <c r="H21" i="5"/>
  <c r="T20" i="5"/>
  <c r="L20" i="5"/>
  <c r="C20" i="5"/>
  <c r="P135" i="5"/>
  <c r="H135" i="5"/>
  <c r="T76" i="5"/>
  <c r="L76" i="5"/>
  <c r="C76" i="5"/>
  <c r="P75" i="5"/>
  <c r="H75" i="5"/>
  <c r="T74" i="5"/>
  <c r="L74" i="5"/>
  <c r="C74" i="5"/>
  <c r="P73" i="5"/>
  <c r="H73" i="5"/>
  <c r="T72" i="5"/>
  <c r="L72" i="5"/>
  <c r="C72" i="5"/>
  <c r="P71" i="5"/>
  <c r="H71" i="5"/>
  <c r="T70" i="5"/>
  <c r="L70" i="5"/>
  <c r="C68" i="5"/>
  <c r="M145" i="5"/>
  <c r="E145" i="5"/>
  <c r="Q144" i="5"/>
  <c r="I144" i="5"/>
  <c r="U143" i="5"/>
  <c r="M143" i="5"/>
  <c r="E143" i="5"/>
  <c r="Q142" i="5"/>
  <c r="I142" i="5"/>
  <c r="U141" i="5"/>
  <c r="M141" i="5"/>
  <c r="E141" i="5"/>
  <c r="Q140" i="5"/>
  <c r="I140" i="5"/>
  <c r="U139" i="5"/>
  <c r="M139" i="5"/>
  <c r="E139" i="5"/>
  <c r="Q138" i="5"/>
  <c r="I138" i="5"/>
  <c r="U137" i="5"/>
  <c r="M137" i="5"/>
  <c r="E137" i="5"/>
  <c r="Q136" i="5"/>
  <c r="I136" i="5"/>
  <c r="U53" i="5"/>
  <c r="M53" i="5"/>
  <c r="E53" i="5"/>
  <c r="Q52" i="5"/>
  <c r="I52" i="5"/>
  <c r="U51" i="5"/>
  <c r="M51" i="5"/>
  <c r="E51" i="5"/>
  <c r="Q50" i="5"/>
  <c r="I50" i="5"/>
  <c r="U49" i="5"/>
  <c r="M49" i="5"/>
  <c r="E49" i="5"/>
  <c r="Q48" i="5"/>
  <c r="I48" i="5"/>
  <c r="Q45" i="5"/>
  <c r="I45" i="5"/>
  <c r="A43" i="5"/>
  <c r="N42" i="5"/>
  <c r="F42" i="5"/>
  <c r="R41" i="5"/>
  <c r="J41" i="5"/>
  <c r="A41" i="5"/>
  <c r="N40" i="5"/>
  <c r="F40" i="5"/>
  <c r="S39" i="5"/>
  <c r="K39" i="5"/>
  <c r="C39" i="5"/>
  <c r="P38" i="5"/>
  <c r="H38" i="5"/>
  <c r="U37" i="5"/>
  <c r="M37" i="5"/>
  <c r="E37" i="5"/>
  <c r="R36" i="5"/>
  <c r="J36" i="5"/>
  <c r="B36" i="5"/>
  <c r="O35" i="5"/>
  <c r="G35" i="5"/>
  <c r="S34" i="5"/>
  <c r="K34" i="5"/>
  <c r="B34" i="5"/>
  <c r="O33" i="5"/>
  <c r="G33" i="5"/>
  <c r="S32" i="5"/>
  <c r="K32" i="5"/>
  <c r="B32" i="5"/>
  <c r="O31" i="5"/>
  <c r="G31" i="5"/>
  <c r="S30" i="5"/>
  <c r="K30" i="5"/>
  <c r="B30" i="5"/>
  <c r="O29" i="5"/>
  <c r="G29" i="5"/>
  <c r="S28" i="5"/>
  <c r="K28" i="5"/>
  <c r="B28" i="5"/>
  <c r="O27" i="5"/>
  <c r="G27" i="5"/>
  <c r="S26" i="5"/>
  <c r="K26" i="5"/>
  <c r="B26" i="5"/>
  <c r="O25" i="5"/>
  <c r="G25" i="5"/>
  <c r="S24" i="5"/>
  <c r="K24" i="5"/>
  <c r="B24" i="5"/>
  <c r="O23" i="5"/>
  <c r="G23" i="5"/>
  <c r="S22" i="5"/>
  <c r="K22" i="5"/>
  <c r="B22" i="5"/>
  <c r="O21" i="5"/>
  <c r="G21" i="5"/>
  <c r="S20" i="5"/>
  <c r="K20" i="5"/>
  <c r="B20" i="5"/>
  <c r="O135" i="5"/>
  <c r="G135" i="5"/>
  <c r="S76" i="5"/>
  <c r="K76" i="5"/>
  <c r="B76" i="5"/>
  <c r="O75" i="5"/>
  <c r="G75" i="5"/>
  <c r="S74" i="5"/>
  <c r="K74" i="5"/>
  <c r="B74" i="5"/>
  <c r="O73" i="5"/>
  <c r="G73" i="5"/>
  <c r="S72" i="5"/>
  <c r="K72" i="5"/>
  <c r="B72" i="5"/>
  <c r="O71" i="5"/>
  <c r="G71" i="5"/>
  <c r="S70" i="5"/>
  <c r="K70" i="5"/>
  <c r="B70" i="5"/>
  <c r="O65" i="5"/>
  <c r="G65" i="5"/>
  <c r="S64" i="5"/>
  <c r="K64" i="5"/>
  <c r="B64" i="5"/>
  <c r="O63" i="5"/>
  <c r="G63" i="5"/>
  <c r="S211" i="5"/>
  <c r="K211" i="5"/>
  <c r="B211" i="5"/>
  <c r="O210" i="5"/>
  <c r="G210" i="5"/>
  <c r="S207" i="5"/>
  <c r="K207" i="5"/>
  <c r="B207" i="5"/>
  <c r="O206" i="5"/>
  <c r="G206" i="5"/>
  <c r="O285" i="5"/>
  <c r="L195" i="5"/>
  <c r="C195" i="5"/>
  <c r="P194" i="5"/>
  <c r="H194" i="5"/>
  <c r="C193" i="5"/>
  <c r="P192" i="5"/>
  <c r="H192" i="5"/>
  <c r="P190" i="5"/>
  <c r="H190" i="5"/>
  <c r="T189" i="5"/>
  <c r="L189" i="5"/>
  <c r="C189" i="5"/>
  <c r="T174" i="5"/>
  <c r="L174" i="5"/>
  <c r="C174" i="5"/>
  <c r="P169" i="5"/>
  <c r="H169" i="5"/>
  <c r="C145" i="5"/>
  <c r="C143" i="5"/>
  <c r="C141" i="5"/>
  <c r="C139" i="5"/>
  <c r="P138" i="5"/>
  <c r="H138" i="5"/>
  <c r="C137" i="5"/>
  <c r="P136" i="5"/>
  <c r="H136" i="5"/>
  <c r="T53" i="5"/>
  <c r="L53" i="5"/>
  <c r="C53" i="5"/>
  <c r="C51" i="5"/>
  <c r="P50" i="5"/>
  <c r="H50" i="5"/>
  <c r="T49" i="5"/>
  <c r="L49" i="5"/>
  <c r="C49" i="5"/>
  <c r="C47" i="5"/>
  <c r="T44" i="5"/>
  <c r="L44" i="5"/>
  <c r="Q43" i="5"/>
  <c r="I43" i="5"/>
  <c r="U42" i="5"/>
  <c r="M42" i="5"/>
  <c r="E42" i="5"/>
  <c r="Q41" i="5"/>
  <c r="I41" i="5"/>
  <c r="U40" i="5"/>
  <c r="M40" i="5"/>
  <c r="E40" i="5"/>
  <c r="R39" i="5"/>
  <c r="J39" i="5"/>
  <c r="B39" i="5"/>
  <c r="O38" i="5"/>
  <c r="G38" i="5"/>
  <c r="T37" i="5"/>
  <c r="L37" i="5"/>
  <c r="Q36" i="5"/>
  <c r="I36" i="5"/>
  <c r="A36" i="5"/>
  <c r="N35" i="5"/>
  <c r="F35" i="5"/>
  <c r="R34" i="5"/>
  <c r="J34" i="5"/>
  <c r="A34" i="5"/>
  <c r="N33" i="5"/>
  <c r="F33" i="5"/>
  <c r="R32" i="5"/>
  <c r="J32" i="5"/>
  <c r="R26" i="5"/>
  <c r="J26" i="5"/>
  <c r="N25" i="5"/>
  <c r="F25" i="5"/>
  <c r="R70" i="5"/>
  <c r="J70" i="5"/>
  <c r="A70" i="5"/>
  <c r="N69" i="5"/>
  <c r="F69" i="5"/>
  <c r="R68" i="5"/>
  <c r="J68" i="5"/>
  <c r="A68" i="5"/>
  <c r="N67" i="5"/>
  <c r="F67" i="5"/>
  <c r="R66" i="5"/>
  <c r="J66" i="5"/>
  <c r="S197" i="5"/>
  <c r="K197" i="5"/>
  <c r="B197" i="5"/>
  <c r="O196" i="5"/>
  <c r="G196" i="5"/>
  <c r="S195" i="5"/>
  <c r="K195" i="5"/>
  <c r="B195" i="5"/>
  <c r="O194" i="5"/>
  <c r="G194" i="5"/>
  <c r="S193" i="5"/>
  <c r="K193" i="5"/>
  <c r="B193" i="5"/>
  <c r="O192" i="5"/>
  <c r="G192" i="5"/>
  <c r="O190" i="5"/>
  <c r="G190" i="5"/>
  <c r="S189" i="5"/>
  <c r="K189" i="5"/>
  <c r="B189" i="5"/>
  <c r="S174" i="5"/>
  <c r="K174" i="5"/>
  <c r="B174" i="5"/>
  <c r="O169" i="5"/>
  <c r="G169" i="5"/>
  <c r="O138" i="5"/>
  <c r="G138" i="5"/>
  <c r="O136" i="5"/>
  <c r="G136" i="5"/>
  <c r="S53" i="5"/>
  <c r="K53" i="5"/>
  <c r="B53" i="5"/>
  <c r="O50" i="5"/>
  <c r="G50" i="5"/>
  <c r="S49" i="5"/>
  <c r="K49" i="5"/>
  <c r="B49" i="5"/>
  <c r="S44" i="5"/>
  <c r="K44" i="5"/>
  <c r="C44" i="5"/>
  <c r="P43" i="5"/>
  <c r="H43" i="5"/>
  <c r="T42" i="5"/>
  <c r="L42" i="5"/>
  <c r="C42" i="5"/>
  <c r="P41" i="5"/>
  <c r="H41" i="5"/>
  <c r="T40" i="5"/>
  <c r="L40" i="5"/>
  <c r="Q39" i="5"/>
  <c r="I39" i="5"/>
  <c r="A39" i="5"/>
  <c r="N38" i="5"/>
  <c r="F38" i="5"/>
  <c r="S37" i="5"/>
  <c r="K37" i="5"/>
  <c r="C37" i="5"/>
  <c r="P36" i="5"/>
  <c r="H36" i="5"/>
  <c r="U35" i="5"/>
  <c r="M35" i="5"/>
  <c r="E35" i="5"/>
  <c r="Q34" i="5"/>
  <c r="I34" i="5"/>
  <c r="U33" i="5"/>
  <c r="M33" i="5"/>
  <c r="E33" i="5"/>
  <c r="U31" i="5"/>
  <c r="M31" i="5"/>
  <c r="E31" i="5"/>
  <c r="Q30" i="5"/>
  <c r="I30" i="5"/>
  <c r="U29" i="5"/>
  <c r="M29" i="5"/>
  <c r="E29" i="5"/>
  <c r="Q28" i="5"/>
  <c r="I28" i="5"/>
  <c r="Q26" i="5"/>
  <c r="I26" i="5"/>
  <c r="U25" i="5"/>
  <c r="M25" i="5"/>
  <c r="E25" i="5"/>
  <c r="M135" i="5"/>
  <c r="E135" i="5"/>
  <c r="Q76" i="5"/>
  <c r="I76" i="5"/>
  <c r="U75" i="5"/>
  <c r="M75" i="5"/>
  <c r="F115" i="5"/>
  <c r="R114" i="5"/>
  <c r="J114" i="5"/>
  <c r="A114" i="5"/>
  <c r="N113" i="5"/>
  <c r="F113" i="5"/>
  <c r="R112" i="5"/>
  <c r="J112" i="5"/>
  <c r="A112" i="5"/>
  <c r="N111" i="5"/>
  <c r="F111" i="5"/>
  <c r="R110" i="5"/>
  <c r="J110" i="5"/>
  <c r="A110" i="5"/>
  <c r="N109" i="5"/>
  <c r="F109" i="5"/>
  <c r="R108" i="5"/>
  <c r="J108" i="5"/>
  <c r="A108" i="5"/>
  <c r="N107" i="5"/>
  <c r="F107" i="5"/>
  <c r="R106" i="5"/>
  <c r="J106" i="5"/>
  <c r="A106" i="5"/>
  <c r="N105" i="5"/>
  <c r="F105" i="5"/>
  <c r="R104" i="5"/>
  <c r="J104" i="5"/>
  <c r="A104" i="5"/>
  <c r="N103" i="5"/>
  <c r="F103" i="5"/>
  <c r="R102" i="5"/>
  <c r="J102" i="5"/>
  <c r="A102" i="5"/>
  <c r="N101" i="5"/>
  <c r="F101" i="5"/>
  <c r="R100" i="5"/>
  <c r="J100" i="5"/>
  <c r="A100" i="5"/>
  <c r="N99" i="5"/>
  <c r="F99" i="5"/>
  <c r="R98" i="5"/>
  <c r="J98" i="5"/>
  <c r="A98" i="5"/>
  <c r="N97" i="5"/>
  <c r="F97" i="5"/>
  <c r="R96" i="5"/>
  <c r="J96" i="5"/>
  <c r="A96" i="5"/>
  <c r="N95" i="5"/>
  <c r="F95" i="5"/>
  <c r="N90" i="5"/>
  <c r="F90" i="5"/>
  <c r="R89" i="5"/>
  <c r="J89" i="5"/>
  <c r="A89" i="5"/>
  <c r="N88" i="5"/>
  <c r="F88" i="5"/>
  <c r="R87" i="5"/>
  <c r="J87" i="5"/>
  <c r="A87" i="5"/>
  <c r="N86" i="5"/>
  <c r="F86" i="5"/>
  <c r="R85" i="5"/>
  <c r="J85" i="5"/>
  <c r="A85" i="5"/>
  <c r="N84" i="5"/>
  <c r="F84" i="5"/>
  <c r="R83" i="5"/>
  <c r="J83" i="5"/>
  <c r="A83" i="5"/>
  <c r="N82" i="5"/>
  <c r="F82" i="5"/>
  <c r="R81" i="5"/>
  <c r="J81" i="5"/>
  <c r="A81" i="5"/>
  <c r="N80" i="5"/>
  <c r="F80" i="5"/>
  <c r="R79" i="5"/>
  <c r="J79" i="5"/>
  <c r="A79" i="5"/>
  <c r="N78" i="5"/>
  <c r="F78" i="5"/>
  <c r="R77" i="5"/>
  <c r="J77" i="5"/>
  <c r="P65" i="5"/>
  <c r="H65" i="5"/>
  <c r="T64" i="5"/>
  <c r="L64" i="5"/>
  <c r="C64" i="5"/>
  <c r="P63" i="5"/>
  <c r="H63" i="5"/>
  <c r="T211" i="5"/>
  <c r="L211" i="5"/>
  <c r="C211" i="5"/>
  <c r="P210" i="5"/>
  <c r="H210" i="5"/>
  <c r="T207" i="5"/>
  <c r="L207" i="5"/>
  <c r="C207" i="5"/>
  <c r="P206" i="5"/>
  <c r="H206" i="5"/>
  <c r="C286" i="5"/>
  <c r="P285" i="5"/>
  <c r="H285" i="5"/>
  <c r="T284" i="5"/>
  <c r="L284" i="5"/>
  <c r="C284" i="5"/>
  <c r="T168" i="5"/>
  <c r="L168" i="5"/>
  <c r="C168" i="5"/>
  <c r="T242" i="5"/>
  <c r="L242" i="5"/>
  <c r="C242" i="5"/>
  <c r="P241" i="5"/>
  <c r="H241" i="5"/>
  <c r="T240" i="5"/>
  <c r="L240" i="5"/>
  <c r="C240" i="5"/>
  <c r="P239" i="5"/>
  <c r="H239" i="5"/>
  <c r="T238" i="5"/>
  <c r="L238" i="5"/>
  <c r="C238" i="5"/>
  <c r="P185" i="5"/>
  <c r="H185" i="5"/>
  <c r="T184" i="5"/>
  <c r="L184" i="5"/>
  <c r="C184" i="5"/>
  <c r="T178" i="5"/>
  <c r="L178" i="5"/>
  <c r="C178" i="5"/>
  <c r="P177" i="5"/>
  <c r="H177" i="5"/>
  <c r="G285" i="5"/>
  <c r="S284" i="5"/>
  <c r="K284" i="5"/>
  <c r="B284" i="5"/>
  <c r="S168" i="5"/>
  <c r="K168" i="5"/>
  <c r="B168" i="5"/>
  <c r="O243" i="5"/>
  <c r="G243" i="5"/>
  <c r="S242" i="5"/>
  <c r="K242" i="5"/>
  <c r="B242" i="5"/>
  <c r="O241" i="5"/>
  <c r="G241" i="5"/>
  <c r="S240" i="5"/>
  <c r="K240" i="5"/>
  <c r="B240" i="5"/>
  <c r="O239" i="5"/>
  <c r="G239" i="5"/>
  <c r="S238" i="5"/>
  <c r="K238" i="5"/>
  <c r="B238" i="5"/>
  <c r="O185" i="5"/>
  <c r="G185" i="5"/>
  <c r="S184" i="5"/>
  <c r="K184" i="5"/>
  <c r="B184" i="5"/>
  <c r="S178" i="5"/>
  <c r="K178" i="5"/>
  <c r="B178" i="5"/>
  <c r="O177" i="5"/>
  <c r="G177" i="5"/>
  <c r="S176" i="5"/>
  <c r="K176" i="5"/>
  <c r="B176" i="5"/>
  <c r="O175" i="5"/>
  <c r="G175" i="5"/>
  <c r="O274" i="5"/>
  <c r="G274" i="5"/>
  <c r="S272" i="5"/>
  <c r="K272" i="5"/>
  <c r="B272" i="5"/>
  <c r="O271" i="5"/>
  <c r="G271" i="5"/>
  <c r="S270" i="5"/>
  <c r="K270" i="5"/>
  <c r="B270" i="5"/>
  <c r="O162" i="5"/>
  <c r="G162" i="5"/>
  <c r="S159" i="5"/>
  <c r="K159" i="5"/>
  <c r="B159" i="5"/>
  <c r="O158" i="5"/>
  <c r="G158" i="5"/>
  <c r="A66" i="5"/>
  <c r="N65" i="5"/>
  <c r="F65" i="5"/>
  <c r="R64" i="5"/>
  <c r="J64" i="5"/>
  <c r="A64" i="5"/>
  <c r="N63" i="5"/>
  <c r="F63" i="5"/>
  <c r="R211" i="5"/>
  <c r="J211" i="5"/>
  <c r="A211" i="5"/>
  <c r="N210" i="5"/>
  <c r="F210" i="5"/>
  <c r="R207" i="5"/>
  <c r="J207" i="5"/>
  <c r="A207" i="5"/>
  <c r="N206" i="5"/>
  <c r="F206" i="5"/>
  <c r="R286" i="5"/>
  <c r="J286" i="5"/>
  <c r="A286" i="5"/>
  <c r="N285" i="5"/>
  <c r="F285" i="5"/>
  <c r="R284" i="5"/>
  <c r="J284" i="5"/>
  <c r="A284" i="5"/>
  <c r="N243" i="5"/>
  <c r="F243" i="5"/>
  <c r="R242" i="5"/>
  <c r="J242" i="5"/>
  <c r="A242" i="5"/>
  <c r="N241" i="5"/>
  <c r="F241" i="5"/>
  <c r="R240" i="5"/>
  <c r="J240" i="5"/>
  <c r="A240" i="5"/>
  <c r="N239" i="5"/>
  <c r="F239" i="5"/>
  <c r="R238" i="5"/>
  <c r="J238" i="5"/>
  <c r="A238" i="5"/>
  <c r="R165" i="5"/>
  <c r="J165" i="5"/>
  <c r="A165" i="5"/>
  <c r="N164" i="5"/>
  <c r="F164" i="5"/>
  <c r="R163" i="5"/>
  <c r="J163" i="5"/>
  <c r="A163" i="5"/>
  <c r="N162" i="5"/>
  <c r="F162" i="5"/>
  <c r="R161" i="5"/>
  <c r="J161" i="5"/>
  <c r="A161" i="5"/>
  <c r="N160" i="5"/>
  <c r="F160" i="5"/>
  <c r="R159" i="5"/>
  <c r="J159" i="5"/>
  <c r="A159" i="5"/>
  <c r="N158" i="5"/>
  <c r="F158" i="5"/>
  <c r="R157" i="5"/>
  <c r="J157" i="5"/>
  <c r="A157" i="5"/>
  <c r="N156" i="5"/>
  <c r="F156" i="5"/>
  <c r="R155" i="5"/>
  <c r="J155" i="5"/>
  <c r="A155" i="5"/>
  <c r="N154" i="5"/>
  <c r="F154" i="5"/>
  <c r="R153" i="5"/>
  <c r="J153" i="5"/>
  <c r="E75" i="5"/>
  <c r="Q74" i="5"/>
  <c r="I74" i="5"/>
  <c r="Q72" i="5"/>
  <c r="I72" i="5"/>
  <c r="U71" i="5"/>
  <c r="M71" i="5"/>
  <c r="E71" i="5"/>
  <c r="Q70" i="5"/>
  <c r="I70" i="5"/>
  <c r="U69" i="5"/>
  <c r="M69" i="5"/>
  <c r="E69" i="5"/>
  <c r="Q68" i="5"/>
  <c r="I68" i="5"/>
  <c r="U67" i="5"/>
  <c r="M67" i="5"/>
  <c r="E67" i="5"/>
  <c r="Q66" i="5"/>
  <c r="I66" i="5"/>
  <c r="U65" i="5"/>
  <c r="M65" i="5"/>
  <c r="E65" i="5"/>
  <c r="Q64" i="5"/>
  <c r="I64" i="5"/>
  <c r="U63" i="5"/>
  <c r="M63" i="5"/>
  <c r="E63" i="5"/>
  <c r="Q211" i="5"/>
  <c r="I211" i="5"/>
  <c r="U210" i="5"/>
  <c r="M210" i="5"/>
  <c r="E210" i="5"/>
  <c r="Q207" i="5"/>
  <c r="I207" i="5"/>
  <c r="U206" i="5"/>
  <c r="M206" i="5"/>
  <c r="E206" i="5"/>
  <c r="G3" i="5"/>
  <c r="A77" i="5"/>
  <c r="N62" i="5"/>
  <c r="F62" i="5"/>
  <c r="R61" i="5"/>
  <c r="J61" i="5"/>
  <c r="A61" i="5"/>
  <c r="N60" i="5"/>
  <c r="F60" i="5"/>
  <c r="R59" i="5"/>
  <c r="J59" i="5"/>
  <c r="A59" i="5"/>
  <c r="N58" i="5"/>
  <c r="F58" i="5"/>
  <c r="R57" i="5"/>
  <c r="J57" i="5"/>
  <c r="A57" i="5"/>
  <c r="N56" i="5"/>
  <c r="F56" i="5"/>
  <c r="R55" i="5"/>
  <c r="J55" i="5"/>
  <c r="A55" i="5"/>
  <c r="N54" i="5"/>
  <c r="F54" i="5"/>
  <c r="R46" i="5"/>
  <c r="J46" i="5"/>
  <c r="A46" i="5"/>
  <c r="N19" i="5"/>
  <c r="F19" i="5"/>
  <c r="R18" i="5"/>
  <c r="J18" i="5"/>
  <c r="A18" i="5"/>
  <c r="N17" i="5"/>
  <c r="F17" i="5"/>
  <c r="R16" i="5"/>
  <c r="J16" i="5"/>
  <c r="A16" i="5"/>
  <c r="N15" i="5"/>
  <c r="F15" i="5"/>
  <c r="R14" i="5"/>
  <c r="J14" i="5"/>
  <c r="A14" i="5"/>
  <c r="N13" i="5"/>
  <c r="F13" i="5"/>
  <c r="N11" i="5"/>
  <c r="F11" i="5"/>
  <c r="R10" i="5"/>
  <c r="J10" i="5"/>
  <c r="A10" i="5"/>
  <c r="N9" i="5"/>
  <c r="F9" i="5"/>
  <c r="R8" i="5"/>
  <c r="J8" i="5"/>
  <c r="A8" i="5"/>
  <c r="N7" i="5"/>
  <c r="F7" i="5"/>
  <c r="R6" i="5"/>
  <c r="J6" i="5"/>
  <c r="A6" i="5"/>
  <c r="N5" i="5"/>
  <c r="F5" i="5"/>
  <c r="R4" i="5"/>
  <c r="J4" i="5"/>
  <c r="A4" i="5"/>
  <c r="N3" i="5"/>
  <c r="F3" i="5"/>
  <c r="Q154" i="5"/>
  <c r="I154" i="5"/>
  <c r="U153" i="5"/>
  <c r="M153" i="5"/>
  <c r="E153" i="5"/>
  <c r="Q152" i="5"/>
  <c r="I152" i="5"/>
  <c r="U151" i="5"/>
  <c r="M151" i="5"/>
  <c r="E151" i="5"/>
  <c r="Q150" i="5"/>
  <c r="I150" i="5"/>
  <c r="U149" i="5"/>
  <c r="M149" i="5"/>
  <c r="E149" i="5"/>
  <c r="Q146" i="5"/>
  <c r="I146" i="5"/>
  <c r="U134" i="5"/>
  <c r="M134" i="5"/>
  <c r="E134" i="5"/>
  <c r="U130" i="5"/>
  <c r="M130" i="5"/>
  <c r="E130" i="5"/>
  <c r="T176" i="5"/>
  <c r="L176" i="5"/>
  <c r="P175" i="5"/>
  <c r="H175" i="5"/>
  <c r="P274" i="5"/>
  <c r="H274" i="5"/>
  <c r="C272" i="5"/>
  <c r="C270" i="5"/>
  <c r="C165" i="5"/>
  <c r="C163" i="5"/>
  <c r="P162" i="5"/>
  <c r="H162" i="5"/>
  <c r="C161" i="5"/>
  <c r="T159" i="5"/>
  <c r="L159" i="5"/>
  <c r="C159" i="5"/>
  <c r="P158" i="5"/>
  <c r="H158" i="5"/>
  <c r="T157" i="5"/>
  <c r="L157" i="5"/>
  <c r="C157" i="5"/>
  <c r="P156" i="5"/>
  <c r="H156" i="5"/>
  <c r="T155" i="5"/>
  <c r="L155" i="5"/>
  <c r="C155" i="5"/>
  <c r="P154" i="5"/>
  <c r="H154" i="5"/>
  <c r="T153" i="5"/>
  <c r="L153" i="5"/>
  <c r="C153" i="5"/>
  <c r="P152" i="5"/>
  <c r="H152" i="5"/>
  <c r="T151" i="5"/>
  <c r="L151" i="5"/>
  <c r="C151" i="5"/>
  <c r="P150" i="5"/>
  <c r="H150" i="5"/>
  <c r="T149" i="5"/>
  <c r="L149" i="5"/>
  <c r="C149" i="5"/>
  <c r="P148" i="5"/>
  <c r="H148" i="5"/>
  <c r="T147" i="5"/>
  <c r="L147" i="5"/>
  <c r="C147" i="5"/>
  <c r="P146" i="5"/>
  <c r="H146" i="5"/>
  <c r="T134" i="5"/>
  <c r="L134" i="5"/>
  <c r="C134" i="5"/>
  <c r="P133" i="5"/>
  <c r="H133" i="5"/>
  <c r="T132" i="5"/>
  <c r="L132" i="5"/>
  <c r="C132" i="5"/>
  <c r="P131" i="5"/>
  <c r="H131" i="5"/>
  <c r="T130" i="5"/>
  <c r="L130" i="5"/>
  <c r="C130" i="5"/>
  <c r="P129" i="5"/>
  <c r="H129" i="5"/>
  <c r="T128" i="5"/>
  <c r="L128" i="5"/>
  <c r="C128" i="5"/>
  <c r="P127" i="5"/>
  <c r="H127" i="5"/>
  <c r="T126" i="5"/>
  <c r="L126" i="5"/>
  <c r="C126" i="5"/>
  <c r="P125" i="5"/>
  <c r="H125" i="5"/>
  <c r="S157" i="5"/>
  <c r="K157" i="5"/>
  <c r="B157" i="5"/>
  <c r="O156" i="5"/>
  <c r="G156" i="5"/>
  <c r="S155" i="5"/>
  <c r="K155" i="5"/>
  <c r="B155" i="5"/>
  <c r="O154" i="5"/>
  <c r="G154" i="5"/>
  <c r="S153" i="5"/>
  <c r="K153" i="5"/>
  <c r="B153" i="5"/>
  <c r="O152" i="5"/>
  <c r="G152" i="5"/>
  <c r="S151" i="5"/>
  <c r="K151" i="5"/>
  <c r="B151" i="5"/>
  <c r="O150" i="5"/>
  <c r="G150" i="5"/>
  <c r="S149" i="5"/>
  <c r="K149" i="5"/>
  <c r="B149" i="5"/>
  <c r="O148" i="5"/>
  <c r="G148" i="5"/>
  <c r="S147" i="5"/>
  <c r="K147" i="5"/>
  <c r="B147" i="5"/>
  <c r="O146" i="5"/>
  <c r="G146" i="5"/>
  <c r="S134" i="5"/>
  <c r="K134" i="5"/>
  <c r="B134" i="5"/>
  <c r="O133" i="5"/>
  <c r="G133" i="5"/>
  <c r="S132" i="5"/>
  <c r="K132" i="5"/>
  <c r="B132" i="5"/>
  <c r="O131" i="5"/>
  <c r="G131" i="5"/>
  <c r="S130" i="5"/>
  <c r="K130" i="5"/>
  <c r="B130" i="5"/>
  <c r="O129" i="5"/>
  <c r="G129" i="5"/>
  <c r="S128" i="5"/>
  <c r="K128" i="5"/>
  <c r="B128" i="5"/>
  <c r="O127" i="5"/>
  <c r="G127" i="5"/>
  <c r="S126" i="5"/>
  <c r="K126" i="5"/>
  <c r="B126" i="5"/>
  <c r="O125" i="5"/>
  <c r="G125" i="5"/>
  <c r="S124" i="5"/>
  <c r="K124" i="5"/>
  <c r="B124" i="5"/>
  <c r="O123" i="5"/>
  <c r="G123" i="5"/>
  <c r="S122" i="5"/>
  <c r="K122" i="5"/>
  <c r="B122" i="5"/>
  <c r="O121" i="5"/>
  <c r="G121" i="5"/>
  <c r="S120" i="5"/>
  <c r="K120" i="5"/>
  <c r="B120" i="5"/>
  <c r="O118" i="5"/>
  <c r="G118" i="5"/>
  <c r="S117" i="5"/>
  <c r="K117" i="5"/>
  <c r="B117" i="5"/>
  <c r="O116" i="5"/>
  <c r="G116" i="5"/>
  <c r="S115" i="5"/>
  <c r="K115" i="5"/>
  <c r="B115" i="5"/>
  <c r="O114" i="5"/>
  <c r="G114" i="5"/>
  <c r="S113" i="5"/>
  <c r="K113" i="5"/>
  <c r="B113" i="5"/>
  <c r="O112" i="5"/>
  <c r="G112" i="5"/>
  <c r="A153" i="5"/>
  <c r="N152" i="5"/>
  <c r="F152" i="5"/>
  <c r="R151" i="5"/>
  <c r="J151" i="5"/>
  <c r="A151" i="5"/>
  <c r="N150" i="5"/>
  <c r="F150" i="5"/>
  <c r="R149" i="5"/>
  <c r="J149" i="5"/>
  <c r="A149" i="5"/>
  <c r="N148" i="5"/>
  <c r="F148" i="5"/>
  <c r="R147" i="5"/>
  <c r="J147" i="5"/>
  <c r="A147" i="5"/>
  <c r="N146" i="5"/>
  <c r="F146" i="5"/>
  <c r="R134" i="5"/>
  <c r="J134" i="5"/>
  <c r="A134" i="5"/>
  <c r="N133" i="5"/>
  <c r="F133" i="5"/>
  <c r="R132" i="5"/>
  <c r="J132" i="5"/>
  <c r="A132" i="5"/>
  <c r="N131" i="5"/>
  <c r="F131" i="5"/>
  <c r="R130" i="5"/>
  <c r="J130" i="5"/>
  <c r="A130" i="5"/>
  <c r="N129" i="5"/>
  <c r="F129" i="5"/>
  <c r="R128" i="5"/>
  <c r="J128" i="5"/>
  <c r="A128" i="5"/>
  <c r="N127" i="5"/>
  <c r="F127" i="5"/>
  <c r="R126" i="5"/>
  <c r="J126" i="5"/>
  <c r="A126" i="5"/>
  <c r="N125" i="5"/>
  <c r="F125" i="5"/>
  <c r="R124" i="5"/>
  <c r="J124" i="5"/>
  <c r="A124" i="5"/>
  <c r="N123" i="5"/>
  <c r="F123" i="5"/>
  <c r="R122" i="5"/>
  <c r="J122" i="5"/>
  <c r="A122" i="5"/>
  <c r="N121" i="5"/>
  <c r="F121" i="5"/>
  <c r="R120" i="5"/>
  <c r="J120" i="5"/>
  <c r="A120" i="5"/>
  <c r="N118" i="5"/>
  <c r="F118" i="5"/>
  <c r="R117" i="5"/>
  <c r="J117" i="5"/>
  <c r="A117" i="5"/>
  <c r="N116" i="5"/>
  <c r="F116" i="5"/>
  <c r="R115" i="5"/>
  <c r="J115" i="5"/>
  <c r="A115" i="5"/>
  <c r="N114" i="5"/>
  <c r="F114" i="5"/>
  <c r="R113" i="5"/>
  <c r="J113" i="5"/>
  <c r="A113" i="5"/>
  <c r="N112" i="5"/>
  <c r="F112" i="5"/>
  <c r="R111" i="5"/>
  <c r="Q165" i="5"/>
  <c r="I165" i="5"/>
  <c r="U164" i="5"/>
  <c r="M164" i="5"/>
  <c r="E164" i="5"/>
  <c r="Q163" i="5"/>
  <c r="I163" i="5"/>
  <c r="U162" i="5"/>
  <c r="M162" i="5"/>
  <c r="E162" i="5"/>
  <c r="Q161" i="5"/>
  <c r="I161" i="5"/>
  <c r="U160" i="5"/>
  <c r="M160" i="5"/>
  <c r="E160" i="5"/>
  <c r="Q159" i="5"/>
  <c r="I159" i="5"/>
  <c r="U158" i="5"/>
  <c r="M158" i="5"/>
  <c r="E158" i="5"/>
  <c r="Q157" i="5"/>
  <c r="I157" i="5"/>
  <c r="U156" i="5"/>
  <c r="M156" i="5"/>
  <c r="E156" i="5"/>
  <c r="Q155" i="5"/>
  <c r="I155" i="5"/>
  <c r="U154" i="5"/>
  <c r="M154" i="5"/>
  <c r="E154" i="5"/>
  <c r="Q153" i="5"/>
  <c r="I153" i="5"/>
  <c r="U152" i="5"/>
  <c r="M152" i="5"/>
  <c r="E152" i="5"/>
  <c r="Q151" i="5"/>
  <c r="I151" i="5"/>
  <c r="U150" i="5"/>
  <c r="M150" i="5"/>
  <c r="E150" i="5"/>
  <c r="Q149" i="5"/>
  <c r="I149" i="5"/>
  <c r="U148" i="5"/>
  <c r="M148" i="5"/>
  <c r="E148" i="5"/>
  <c r="Q147" i="5"/>
  <c r="I147" i="5"/>
  <c r="U146" i="5"/>
  <c r="M146" i="5"/>
  <c r="E146" i="5"/>
  <c r="Q134" i="5"/>
  <c r="I134" i="5"/>
  <c r="U133" i="5"/>
  <c r="M133" i="5"/>
  <c r="E133" i="5"/>
  <c r="Q132" i="5"/>
  <c r="I132" i="5"/>
  <c r="U131" i="5"/>
  <c r="M131" i="5"/>
  <c r="E131" i="5"/>
  <c r="Q130" i="5"/>
  <c r="I130" i="5"/>
  <c r="U129" i="5"/>
  <c r="M129" i="5"/>
  <c r="E129" i="5"/>
  <c r="Q128" i="5"/>
  <c r="I128" i="5"/>
  <c r="U127" i="5"/>
  <c r="M127" i="5"/>
  <c r="E127" i="5"/>
  <c r="Q126" i="5"/>
  <c r="I126" i="5"/>
  <c r="U125" i="5"/>
  <c r="M125" i="5"/>
  <c r="E125" i="5"/>
  <c r="Q124" i="5"/>
  <c r="U128" i="5"/>
  <c r="M128" i="5"/>
  <c r="E128" i="5"/>
  <c r="Q123" i="5"/>
  <c r="I123" i="5"/>
  <c r="U115" i="5"/>
  <c r="M115" i="5"/>
  <c r="E115" i="5"/>
  <c r="Q112" i="5"/>
  <c r="I112" i="5"/>
  <c r="Q108" i="5"/>
  <c r="I108" i="5"/>
  <c r="U107" i="5"/>
  <c r="M107" i="5"/>
  <c r="E107" i="5"/>
  <c r="U103" i="5"/>
  <c r="M103" i="5"/>
  <c r="E103" i="5"/>
  <c r="Q102" i="5"/>
  <c r="I102" i="5"/>
  <c r="U101" i="5"/>
  <c r="M101" i="5"/>
  <c r="E101" i="5"/>
  <c r="Q100" i="5"/>
  <c r="I100" i="5"/>
  <c r="U99" i="5"/>
  <c r="M99" i="5"/>
  <c r="E99" i="5"/>
  <c r="U88" i="5"/>
  <c r="M88" i="5"/>
  <c r="E88" i="5"/>
  <c r="Q87" i="5"/>
  <c r="I87" i="5"/>
  <c r="T124" i="5"/>
  <c r="L124" i="5"/>
  <c r="C124" i="5"/>
  <c r="P123" i="5"/>
  <c r="H123" i="5"/>
  <c r="T122" i="5"/>
  <c r="L122" i="5"/>
  <c r="C122" i="5"/>
  <c r="P121" i="5"/>
  <c r="H121" i="5"/>
  <c r="T120" i="5"/>
  <c r="L120" i="5"/>
  <c r="C120" i="5"/>
  <c r="P118" i="5"/>
  <c r="H118" i="5"/>
  <c r="T117" i="5"/>
  <c r="L117" i="5"/>
  <c r="C117" i="5"/>
  <c r="P116" i="5"/>
  <c r="H116" i="5"/>
  <c r="T115" i="5"/>
  <c r="L115" i="5"/>
  <c r="C115" i="5"/>
  <c r="P114" i="5"/>
  <c r="H114" i="5"/>
  <c r="T113" i="5"/>
  <c r="L113" i="5"/>
  <c r="C113" i="5"/>
  <c r="P112" i="5"/>
  <c r="H112" i="5"/>
  <c r="T111" i="5"/>
  <c r="L111" i="5"/>
  <c r="C111" i="5"/>
  <c r="P110" i="5"/>
  <c r="H110" i="5"/>
  <c r="T109" i="5"/>
  <c r="L109" i="5"/>
  <c r="C109" i="5"/>
  <c r="P108" i="5"/>
  <c r="H108" i="5"/>
  <c r="T107" i="5"/>
  <c r="L107" i="5"/>
  <c r="C107" i="5"/>
  <c r="P106" i="5"/>
  <c r="H106" i="5"/>
  <c r="T105" i="5"/>
  <c r="L105" i="5"/>
  <c r="C105" i="5"/>
  <c r="P104" i="5"/>
  <c r="H104" i="5"/>
  <c r="T103" i="5"/>
  <c r="L103" i="5"/>
  <c r="C103" i="5"/>
  <c r="P102" i="5"/>
  <c r="H102" i="5"/>
  <c r="T101" i="5"/>
  <c r="L101" i="5"/>
  <c r="C101" i="5"/>
  <c r="P100" i="5"/>
  <c r="H100" i="5"/>
  <c r="T99" i="5"/>
  <c r="L99" i="5"/>
  <c r="C99" i="5"/>
  <c r="P98" i="5"/>
  <c r="H98" i="5"/>
  <c r="T97" i="5"/>
  <c r="L97" i="5"/>
  <c r="C97" i="5"/>
  <c r="P96" i="5"/>
  <c r="H96" i="5"/>
  <c r="T95" i="5"/>
  <c r="L95" i="5"/>
  <c r="C95" i="5"/>
  <c r="P91" i="5"/>
  <c r="H91" i="5"/>
  <c r="T90" i="5"/>
  <c r="L90" i="5"/>
  <c r="C90" i="5"/>
  <c r="P89" i="5"/>
  <c r="H89" i="5"/>
  <c r="T88" i="5"/>
  <c r="L88" i="5"/>
  <c r="C88" i="5"/>
  <c r="P87" i="5"/>
  <c r="H87" i="5"/>
  <c r="T86" i="5"/>
  <c r="L86" i="5"/>
  <c r="C86" i="5"/>
  <c r="P85" i="5"/>
  <c r="H85" i="5"/>
  <c r="T84" i="5"/>
  <c r="L84" i="5"/>
  <c r="C84" i="5"/>
  <c r="S111" i="5"/>
  <c r="K111" i="5"/>
  <c r="B111" i="5"/>
  <c r="O110" i="5"/>
  <c r="G110" i="5"/>
  <c r="S109" i="5"/>
  <c r="K109" i="5"/>
  <c r="B109" i="5"/>
  <c r="O108" i="5"/>
  <c r="G108" i="5"/>
  <c r="S107" i="5"/>
  <c r="K107" i="5"/>
  <c r="B107" i="5"/>
  <c r="O106" i="5"/>
  <c r="G106" i="5"/>
  <c r="S105" i="5"/>
  <c r="K105" i="5"/>
  <c r="B105" i="5"/>
  <c r="O104" i="5"/>
  <c r="G104" i="5"/>
  <c r="S103" i="5"/>
  <c r="K103" i="5"/>
  <c r="B103" i="5"/>
  <c r="O102" i="5"/>
  <c r="G102" i="5"/>
  <c r="S101" i="5"/>
  <c r="K101" i="5"/>
  <c r="B101" i="5"/>
  <c r="O100" i="5"/>
  <c r="G100" i="5"/>
  <c r="S99" i="5"/>
  <c r="K99" i="5"/>
  <c r="B99" i="5"/>
  <c r="O98" i="5"/>
  <c r="G98" i="5"/>
  <c r="S97" i="5"/>
  <c r="K97" i="5"/>
  <c r="B97" i="5"/>
  <c r="O96" i="5"/>
  <c r="G96" i="5"/>
  <c r="S95" i="5"/>
  <c r="K95" i="5"/>
  <c r="B95" i="5"/>
  <c r="O91" i="5"/>
  <c r="G91" i="5"/>
  <c r="S90" i="5"/>
  <c r="K90" i="5"/>
  <c r="B90" i="5"/>
  <c r="O89" i="5"/>
  <c r="G89" i="5"/>
  <c r="S88" i="5"/>
  <c r="K88" i="5"/>
  <c r="B88" i="5"/>
  <c r="O87" i="5"/>
  <c r="G87" i="5"/>
  <c r="S86" i="5"/>
  <c r="K86" i="5"/>
  <c r="B86" i="5"/>
  <c r="O85" i="5"/>
  <c r="G85" i="5"/>
  <c r="S84" i="5"/>
  <c r="K84" i="5"/>
  <c r="B84" i="5"/>
  <c r="O83" i="5"/>
  <c r="G83" i="5"/>
  <c r="S82" i="5"/>
  <c r="K82" i="5"/>
  <c r="B82" i="5"/>
  <c r="O81" i="5"/>
  <c r="G81" i="5"/>
  <c r="S80" i="5"/>
  <c r="K80" i="5"/>
  <c r="B80" i="5"/>
  <c r="O79" i="5"/>
  <c r="G79" i="5"/>
  <c r="S78" i="5"/>
  <c r="J111" i="5"/>
  <c r="A111" i="5"/>
  <c r="N110" i="5"/>
  <c r="F110" i="5"/>
  <c r="R109" i="5"/>
  <c r="J109" i="5"/>
  <c r="A109" i="5"/>
  <c r="N108" i="5"/>
  <c r="F108" i="5"/>
  <c r="R107" i="5"/>
  <c r="J107" i="5"/>
  <c r="A107" i="5"/>
  <c r="N106" i="5"/>
  <c r="F106" i="5"/>
  <c r="R105" i="5"/>
  <c r="J105" i="5"/>
  <c r="A105" i="5"/>
  <c r="N104" i="5"/>
  <c r="F104" i="5"/>
  <c r="R103" i="5"/>
  <c r="J103" i="5"/>
  <c r="A103" i="5"/>
  <c r="N102" i="5"/>
  <c r="F102" i="5"/>
  <c r="R101" i="5"/>
  <c r="J101" i="5"/>
  <c r="A101" i="5"/>
  <c r="N100" i="5"/>
  <c r="F100" i="5"/>
  <c r="R99" i="5"/>
  <c r="J99" i="5"/>
  <c r="A99" i="5"/>
  <c r="N98" i="5"/>
  <c r="F98" i="5"/>
  <c r="R97" i="5"/>
  <c r="J97" i="5"/>
  <c r="A97" i="5"/>
  <c r="N96" i="5"/>
  <c r="F96" i="5"/>
  <c r="R95" i="5"/>
  <c r="J95" i="5"/>
  <c r="A95" i="5"/>
  <c r="N91" i="5"/>
  <c r="F91" i="5"/>
  <c r="R90" i="5"/>
  <c r="J90" i="5"/>
  <c r="A90" i="5"/>
  <c r="N89" i="5"/>
  <c r="F89" i="5"/>
  <c r="R88" i="5"/>
  <c r="J88" i="5"/>
  <c r="A88" i="5"/>
  <c r="N87" i="5"/>
  <c r="F87" i="5"/>
  <c r="R86" i="5"/>
  <c r="J86" i="5"/>
  <c r="A86" i="5"/>
  <c r="N85" i="5"/>
  <c r="F85" i="5"/>
  <c r="R84" i="5"/>
  <c r="J84" i="5"/>
  <c r="A84" i="5"/>
  <c r="N83" i="5"/>
  <c r="F83" i="5"/>
  <c r="R82" i="5"/>
  <c r="J82" i="5"/>
  <c r="A82" i="5"/>
  <c r="N81" i="5"/>
  <c r="F81" i="5"/>
  <c r="R80" i="5"/>
  <c r="J80" i="5"/>
  <c r="A80" i="5"/>
  <c r="I124" i="5"/>
  <c r="U123" i="5"/>
  <c r="M123" i="5"/>
  <c r="E123" i="5"/>
  <c r="Q122" i="5"/>
  <c r="I122" i="5"/>
  <c r="U118" i="5"/>
  <c r="M118" i="5"/>
  <c r="E118" i="5"/>
  <c r="Q117" i="5"/>
  <c r="I117" i="5"/>
  <c r="U116" i="5"/>
  <c r="M116" i="5"/>
  <c r="E116" i="5"/>
  <c r="Q115" i="5"/>
  <c r="I115" i="5"/>
  <c r="U114" i="5"/>
  <c r="M114" i="5"/>
  <c r="E114" i="5"/>
  <c r="Q113" i="5"/>
  <c r="I113" i="5"/>
  <c r="U112" i="5"/>
  <c r="M112" i="5"/>
  <c r="E112" i="5"/>
  <c r="Q111" i="5"/>
  <c r="I111" i="5"/>
  <c r="U110" i="5"/>
  <c r="M110" i="5"/>
  <c r="E110" i="5"/>
  <c r="Q109" i="5"/>
  <c r="I109" i="5"/>
  <c r="U108" i="5"/>
  <c r="M108" i="5"/>
  <c r="E108" i="5"/>
  <c r="Q107" i="5"/>
  <c r="I107" i="5"/>
  <c r="U106" i="5"/>
  <c r="M106" i="5"/>
  <c r="E106" i="5"/>
  <c r="Q105" i="5"/>
  <c r="I105" i="5"/>
  <c r="U104" i="5"/>
  <c r="M104" i="5"/>
  <c r="E104" i="5"/>
  <c r="Q103" i="5"/>
  <c r="I103" i="5"/>
  <c r="U102" i="5"/>
  <c r="M102" i="5"/>
  <c r="E102" i="5"/>
  <c r="Q101" i="5"/>
  <c r="I101" i="5"/>
  <c r="U100" i="5"/>
  <c r="M100" i="5"/>
  <c r="E100" i="5"/>
  <c r="Q99" i="5"/>
  <c r="I99" i="5"/>
  <c r="U98" i="5"/>
  <c r="M98" i="5"/>
  <c r="E98" i="5"/>
  <c r="Q97" i="5"/>
  <c r="I97" i="5"/>
  <c r="U96" i="5"/>
  <c r="M96" i="5"/>
  <c r="E96" i="5"/>
  <c r="Q95" i="5"/>
  <c r="I95" i="5"/>
  <c r="Q90" i="5"/>
  <c r="I90" i="5"/>
  <c r="U89" i="5"/>
  <c r="M89" i="5"/>
  <c r="E89" i="5"/>
  <c r="Q88" i="5"/>
  <c r="I88" i="5"/>
  <c r="U87" i="5"/>
  <c r="M87" i="5"/>
  <c r="E87" i="5"/>
  <c r="Q86" i="5"/>
  <c r="I86" i="5"/>
  <c r="U85" i="5"/>
  <c r="M85" i="5"/>
  <c r="E85" i="5"/>
  <c r="Q84" i="5"/>
  <c r="I84" i="5"/>
  <c r="U83" i="5"/>
  <c r="M83" i="5"/>
  <c r="Q79" i="5"/>
  <c r="I79" i="5"/>
  <c r="U62" i="5"/>
  <c r="M62" i="5"/>
  <c r="E62" i="5"/>
  <c r="Q61" i="5"/>
  <c r="I61" i="5"/>
  <c r="U60" i="5"/>
  <c r="M60" i="5"/>
  <c r="E60" i="5"/>
  <c r="Q59" i="5"/>
  <c r="I59" i="5"/>
  <c r="U58" i="5"/>
  <c r="M58" i="5"/>
  <c r="E58" i="5"/>
  <c r="Q57" i="5"/>
  <c r="I57" i="5"/>
  <c r="U56" i="5"/>
  <c r="M56" i="5"/>
  <c r="E56" i="5"/>
  <c r="Q55" i="5"/>
  <c r="I55" i="5"/>
  <c r="U54" i="5"/>
  <c r="M54" i="5"/>
  <c r="E54" i="5"/>
  <c r="Q46" i="5"/>
  <c r="I46" i="5"/>
  <c r="U19" i="5"/>
  <c r="M19" i="5"/>
  <c r="I18" i="5"/>
  <c r="U17" i="5"/>
  <c r="M17" i="5"/>
  <c r="E17" i="5"/>
  <c r="Q16" i="5"/>
  <c r="I16" i="5"/>
  <c r="U15" i="5"/>
  <c r="M15" i="5"/>
  <c r="E15" i="5"/>
  <c r="Q14" i="5"/>
  <c r="I14" i="5"/>
  <c r="U13" i="5"/>
  <c r="M13" i="5"/>
  <c r="E13" i="5"/>
  <c r="U9" i="5"/>
  <c r="M9" i="5"/>
  <c r="E9" i="5"/>
  <c r="U7" i="5"/>
  <c r="M7" i="5"/>
  <c r="E7" i="5"/>
  <c r="Q6" i="5"/>
  <c r="I6" i="5"/>
  <c r="U5" i="5"/>
  <c r="M5" i="5"/>
  <c r="E5" i="5"/>
  <c r="Q4" i="5"/>
  <c r="I4" i="5"/>
  <c r="U3" i="5"/>
  <c r="M3" i="5"/>
  <c r="E3" i="5"/>
  <c r="P83" i="5"/>
  <c r="H83" i="5"/>
  <c r="T82" i="5"/>
  <c r="L82" i="5"/>
  <c r="C82" i="5"/>
  <c r="P81" i="5"/>
  <c r="H81" i="5"/>
  <c r="T80" i="5"/>
  <c r="L80" i="5"/>
  <c r="C80" i="5"/>
  <c r="P79" i="5"/>
  <c r="H79" i="5"/>
  <c r="T78" i="5"/>
  <c r="L78" i="5"/>
  <c r="C78" i="5"/>
  <c r="P77" i="5"/>
  <c r="H77" i="5"/>
  <c r="T62" i="5"/>
  <c r="L62" i="5"/>
  <c r="C62" i="5"/>
  <c r="P61" i="5"/>
  <c r="H61" i="5"/>
  <c r="T60" i="5"/>
  <c r="L60" i="5"/>
  <c r="C60" i="5"/>
  <c r="P59" i="5"/>
  <c r="H59" i="5"/>
  <c r="T58" i="5"/>
  <c r="L58" i="5"/>
  <c r="C58" i="5"/>
  <c r="P57" i="5"/>
  <c r="H57" i="5"/>
  <c r="T56" i="5"/>
  <c r="L56" i="5"/>
  <c r="C56" i="5"/>
  <c r="P55" i="5"/>
  <c r="H55" i="5"/>
  <c r="T54" i="5"/>
  <c r="L54" i="5"/>
  <c r="C54" i="5"/>
  <c r="P46" i="5"/>
  <c r="H46" i="5"/>
  <c r="T19" i="5"/>
  <c r="L19" i="5"/>
  <c r="C19" i="5"/>
  <c r="P18" i="5"/>
  <c r="H18" i="5"/>
  <c r="T17" i="5"/>
  <c r="L17" i="5"/>
  <c r="C17" i="5"/>
  <c r="P16" i="5"/>
  <c r="H16" i="5"/>
  <c r="T15" i="5"/>
  <c r="L15" i="5"/>
  <c r="C15" i="5"/>
  <c r="P14" i="5"/>
  <c r="H14" i="5"/>
  <c r="T13" i="5"/>
  <c r="L13" i="5"/>
  <c r="C13" i="5"/>
  <c r="P12" i="5"/>
  <c r="H12" i="5"/>
  <c r="T11" i="5"/>
  <c r="L11" i="5"/>
  <c r="C11" i="5"/>
  <c r="P10" i="5"/>
  <c r="H10" i="5"/>
  <c r="T9" i="5"/>
  <c r="L9" i="5"/>
  <c r="C9" i="5"/>
  <c r="P8" i="5"/>
  <c r="H8" i="5"/>
  <c r="T7" i="5"/>
  <c r="L7" i="5"/>
  <c r="C7" i="5"/>
  <c r="P6" i="5"/>
  <c r="H6" i="5"/>
  <c r="T5" i="5"/>
  <c r="L5" i="5"/>
  <c r="C5" i="5"/>
  <c r="P4" i="5"/>
  <c r="H4" i="5"/>
  <c r="T3" i="5"/>
  <c r="L3" i="5"/>
  <c r="C3" i="5"/>
  <c r="K78" i="5"/>
  <c r="B78" i="5"/>
  <c r="O77" i="5"/>
  <c r="G77" i="5"/>
  <c r="S62" i="5"/>
  <c r="K62" i="5"/>
  <c r="B62" i="5"/>
  <c r="O61" i="5"/>
  <c r="G61" i="5"/>
  <c r="S60" i="5"/>
  <c r="K60" i="5"/>
  <c r="B60" i="5"/>
  <c r="O59" i="5"/>
  <c r="G59" i="5"/>
  <c r="S58" i="5"/>
  <c r="K58" i="5"/>
  <c r="B58" i="5"/>
  <c r="O57" i="5"/>
  <c r="G57" i="5"/>
  <c r="S56" i="5"/>
  <c r="K56" i="5"/>
  <c r="B56" i="5"/>
  <c r="O55" i="5"/>
  <c r="G55" i="5"/>
  <c r="S54" i="5"/>
  <c r="K54" i="5"/>
  <c r="B54" i="5"/>
  <c r="O46" i="5"/>
  <c r="G46" i="5"/>
  <c r="S19" i="5"/>
  <c r="K19" i="5"/>
  <c r="B19" i="5"/>
  <c r="O18" i="5"/>
  <c r="G18" i="5"/>
  <c r="S17" i="5"/>
  <c r="K17" i="5"/>
  <c r="B17" i="5"/>
  <c r="O16" i="5"/>
  <c r="G16" i="5"/>
  <c r="S15" i="5"/>
  <c r="K15" i="5"/>
  <c r="B15" i="5"/>
  <c r="O14" i="5"/>
  <c r="G14" i="5"/>
  <c r="S13" i="5"/>
  <c r="K13" i="5"/>
  <c r="B13" i="5"/>
  <c r="O12" i="5"/>
  <c r="G12" i="5"/>
  <c r="S11" i="5"/>
  <c r="K11" i="5"/>
  <c r="B11" i="5"/>
  <c r="O10" i="5"/>
  <c r="G10" i="5"/>
  <c r="S9" i="5"/>
  <c r="K9" i="5"/>
  <c r="B9" i="5"/>
  <c r="O8" i="5"/>
  <c r="G8" i="5"/>
  <c r="S7" i="5"/>
  <c r="K7" i="5"/>
  <c r="B7" i="5"/>
  <c r="O6" i="5"/>
  <c r="G6" i="5"/>
  <c r="S5" i="5"/>
  <c r="K5" i="5"/>
  <c r="B5" i="5"/>
  <c r="O4" i="5"/>
  <c r="G4" i="5"/>
  <c r="S3" i="5"/>
  <c r="K3" i="5"/>
  <c r="B3" i="5"/>
  <c r="N79" i="5"/>
  <c r="F79" i="5"/>
  <c r="R78" i="5"/>
  <c r="J78" i="5"/>
  <c r="A78" i="5"/>
  <c r="N77" i="5"/>
  <c r="F77" i="5"/>
  <c r="R62" i="5"/>
  <c r="J62" i="5"/>
  <c r="A62" i="5"/>
  <c r="N61" i="5"/>
  <c r="F61" i="5"/>
  <c r="R60" i="5"/>
  <c r="J60" i="5"/>
  <c r="A60" i="5"/>
  <c r="N59" i="5"/>
  <c r="F59" i="5"/>
  <c r="R58" i="5"/>
  <c r="J58" i="5"/>
  <c r="A58" i="5"/>
  <c r="N57" i="5"/>
  <c r="F57" i="5"/>
  <c r="R56" i="5"/>
  <c r="J56" i="5"/>
  <c r="A56" i="5"/>
  <c r="N55" i="5"/>
  <c r="F55" i="5"/>
  <c r="R54" i="5"/>
  <c r="J54" i="5"/>
  <c r="A54" i="5"/>
  <c r="N46" i="5"/>
  <c r="F46" i="5"/>
  <c r="R19" i="5"/>
  <c r="J19" i="5"/>
  <c r="A19" i="5"/>
  <c r="N18" i="5"/>
  <c r="F18" i="5"/>
  <c r="R17" i="5"/>
  <c r="J17" i="5"/>
  <c r="A17" i="5"/>
  <c r="N16" i="5"/>
  <c r="F16" i="5"/>
  <c r="R15" i="5"/>
  <c r="J15" i="5"/>
  <c r="A15" i="5"/>
  <c r="N14" i="5"/>
  <c r="F14" i="5"/>
  <c r="R13" i="5"/>
  <c r="J13" i="5"/>
  <c r="A13" i="5"/>
  <c r="N12" i="5"/>
  <c r="F12" i="5"/>
  <c r="R11" i="5"/>
  <c r="J11" i="5"/>
  <c r="A11" i="5"/>
  <c r="N10" i="5"/>
  <c r="F10" i="5"/>
  <c r="R9" i="5"/>
  <c r="J9" i="5"/>
  <c r="A9" i="5"/>
  <c r="N8" i="5"/>
  <c r="F8" i="5"/>
  <c r="R7" i="5"/>
  <c r="J7" i="5"/>
  <c r="A7" i="5"/>
  <c r="N6" i="5"/>
  <c r="F6" i="5"/>
  <c r="R5" i="5"/>
  <c r="J5" i="5"/>
  <c r="A5" i="5"/>
  <c r="N4" i="5"/>
  <c r="F4" i="5"/>
  <c r="R3" i="5"/>
  <c r="J3" i="5"/>
  <c r="A3" i="5"/>
  <c r="E83" i="5"/>
  <c r="Q82" i="5"/>
  <c r="I82" i="5"/>
  <c r="U81" i="5"/>
  <c r="M81" i="5"/>
  <c r="E81" i="5"/>
  <c r="Q80" i="5"/>
  <c r="I80" i="5"/>
  <c r="U79" i="5"/>
  <c r="M79" i="5"/>
  <c r="E79" i="5"/>
  <c r="Q78" i="5"/>
  <c r="I78" i="5"/>
  <c r="U77" i="5"/>
  <c r="M77" i="5"/>
  <c r="E77" i="5"/>
  <c r="Q62" i="5"/>
  <c r="I62" i="5"/>
  <c r="U61" i="5"/>
  <c r="M61" i="5"/>
  <c r="E61" i="5"/>
  <c r="Q60" i="5"/>
  <c r="I60" i="5"/>
  <c r="U59" i="5"/>
  <c r="M59" i="5"/>
  <c r="E59" i="5"/>
  <c r="Q58" i="5"/>
  <c r="I58" i="5"/>
  <c r="U57" i="5"/>
  <c r="M57" i="5"/>
  <c r="E57" i="5"/>
  <c r="Q56" i="5"/>
  <c r="I56" i="5"/>
  <c r="U55" i="5"/>
  <c r="M55" i="5"/>
  <c r="E55" i="5"/>
  <c r="Q54" i="5"/>
  <c r="I54" i="5"/>
  <c r="U46" i="5"/>
  <c r="M46" i="5"/>
  <c r="E46" i="5"/>
  <c r="Q19" i="5"/>
  <c r="I19" i="5"/>
  <c r="U18" i="5"/>
  <c r="M18" i="5"/>
  <c r="E18" i="5"/>
  <c r="Q17" i="5"/>
  <c r="I17" i="5"/>
  <c r="U16" i="5"/>
  <c r="M16" i="5"/>
  <c r="E16" i="5"/>
  <c r="Q15" i="5"/>
  <c r="I15" i="5"/>
  <c r="U14" i="5"/>
  <c r="M14" i="5"/>
  <c r="E14" i="5"/>
  <c r="Q13" i="5"/>
  <c r="I13" i="5"/>
  <c r="Q11" i="5"/>
  <c r="I11" i="5"/>
  <c r="U10" i="5"/>
  <c r="M10" i="5"/>
  <c r="E10" i="5"/>
  <c r="Q9" i="5"/>
  <c r="I9" i="5"/>
  <c r="U8" i="5"/>
  <c r="M8" i="5"/>
  <c r="E8" i="5"/>
  <c r="Q7" i="5"/>
  <c r="I7" i="5"/>
  <c r="U6" i="5"/>
  <c r="M6" i="5"/>
  <c r="E6" i="5"/>
  <c r="Q5" i="5"/>
  <c r="I5" i="5"/>
  <c r="U4" i="5"/>
  <c r="M4" i="5"/>
  <c r="E4" i="5"/>
  <c r="Q3" i="5"/>
  <c r="I3" i="5"/>
  <c r="E176" i="5"/>
  <c r="G212" i="4"/>
  <c r="C177" i="5"/>
  <c r="C176" i="5"/>
  <c r="C175" i="5"/>
  <c r="B181" i="4"/>
  <c r="B292" i="5"/>
  <c r="M133" i="4"/>
  <c r="K290" i="5"/>
  <c r="B133" i="4"/>
  <c r="B290" i="5"/>
  <c r="I115" i="4"/>
  <c r="G278" i="5"/>
  <c r="R177" i="4"/>
  <c r="P253" i="5"/>
  <c r="N174" i="4"/>
  <c r="L250" i="5"/>
  <c r="M181" i="4"/>
  <c r="K292" i="5"/>
  <c r="Q115" i="4"/>
  <c r="O278" i="5"/>
  <c r="B20" i="4"/>
  <c r="B277" i="5"/>
  <c r="N192" i="4"/>
  <c r="L258" i="5"/>
  <c r="V135" i="4"/>
  <c r="T248" i="5"/>
  <c r="N94" i="4"/>
  <c r="L218" i="5"/>
  <c r="Q180" i="4"/>
  <c r="O291" i="5"/>
  <c r="I124" i="4"/>
  <c r="G273" i="5"/>
  <c r="C258" i="5"/>
  <c r="J184" i="4"/>
  <c r="H255" i="5"/>
  <c r="C250" i="5"/>
  <c r="C248" i="5"/>
  <c r="R91" i="4"/>
  <c r="P215" i="5"/>
  <c r="L20" i="4"/>
  <c r="J277" i="5"/>
  <c r="M140" i="4"/>
  <c r="K266" i="5"/>
  <c r="B140" i="4"/>
  <c r="B266" i="5"/>
  <c r="U174" i="4"/>
  <c r="S250" i="5"/>
  <c r="U135" i="4"/>
  <c r="S248" i="5"/>
  <c r="I59" i="4"/>
  <c r="G145" i="5"/>
  <c r="Q56" i="4"/>
  <c r="O143" i="5"/>
  <c r="M31" i="4"/>
  <c r="K48" i="5"/>
  <c r="T140" i="4"/>
  <c r="R266" i="5"/>
  <c r="P91" i="4"/>
  <c r="N215" i="5"/>
  <c r="W38" i="4"/>
  <c r="U2" i="5"/>
  <c r="O95" i="4"/>
  <c r="M219" i="5"/>
  <c r="S94" i="4"/>
  <c r="Q218" i="5"/>
  <c r="W30" i="4"/>
  <c r="U47" i="5"/>
  <c r="O30" i="4"/>
  <c r="M47" i="5"/>
  <c r="G30" i="4"/>
  <c r="E47" i="5"/>
  <c r="U20" i="4"/>
  <c r="S277" i="5"/>
  <c r="Q124" i="4"/>
  <c r="O273" i="5"/>
  <c r="V140" i="4"/>
  <c r="T266" i="5"/>
  <c r="J177" i="4"/>
  <c r="H253" i="5"/>
  <c r="V174" i="4"/>
  <c r="T250" i="5"/>
  <c r="V94" i="4"/>
  <c r="T218" i="5"/>
  <c r="R59" i="4"/>
  <c r="P145" i="5"/>
  <c r="R56" i="4"/>
  <c r="P143" i="5"/>
  <c r="L152" i="4"/>
  <c r="J71" i="5"/>
  <c r="Q38" i="4"/>
  <c r="O2" i="5"/>
  <c r="I38" i="4"/>
  <c r="G2" i="5"/>
  <c r="T181" i="4"/>
  <c r="R292" i="5"/>
  <c r="A181" i="4"/>
  <c r="A292" i="5"/>
  <c r="T20" i="4"/>
  <c r="R277" i="5"/>
  <c r="U140" i="4"/>
  <c r="S266" i="5"/>
  <c r="M192" i="4"/>
  <c r="K258" i="5"/>
  <c r="I184" i="4"/>
  <c r="G255" i="5"/>
  <c r="I121" i="4"/>
  <c r="G247" i="5"/>
  <c r="M94" i="4"/>
  <c r="K218" i="5"/>
  <c r="Q91" i="4"/>
  <c r="O215" i="5"/>
  <c r="U88" i="4"/>
  <c r="S212" i="5"/>
  <c r="I34" i="4"/>
  <c r="G51" i="5"/>
  <c r="G38" i="4"/>
  <c r="E2" i="5"/>
  <c r="P38" i="4"/>
  <c r="N2" i="5"/>
  <c r="P116" i="4"/>
  <c r="N267" i="5"/>
  <c r="L140" i="4"/>
  <c r="J266" i="5"/>
  <c r="L192" i="4"/>
  <c r="J258" i="5"/>
  <c r="H95" i="4"/>
  <c r="F219" i="5"/>
  <c r="L94" i="4"/>
  <c r="J218" i="5"/>
  <c r="H34" i="4"/>
  <c r="F51" i="5"/>
  <c r="P30" i="4"/>
  <c r="N47" i="5"/>
  <c r="O38" i="4"/>
  <c r="M2" i="5"/>
  <c r="W95" i="4"/>
  <c r="U219" i="5"/>
  <c r="G95" i="4"/>
  <c r="E219" i="5"/>
  <c r="K94" i="4"/>
  <c r="I218" i="5"/>
  <c r="V38" i="4"/>
  <c r="T2" i="5"/>
  <c r="N38" i="4"/>
  <c r="L2" i="5"/>
  <c r="U132" i="4"/>
  <c r="S297" i="5"/>
  <c r="M132" i="4"/>
  <c r="K297" i="5"/>
  <c r="B132" i="4"/>
  <c r="B297" i="5"/>
  <c r="Q128" i="4"/>
  <c r="O296" i="5"/>
  <c r="I128" i="4"/>
  <c r="G296" i="5"/>
  <c r="U149" i="4"/>
  <c r="S295" i="5"/>
  <c r="M149" i="4"/>
  <c r="K295" i="5"/>
  <c r="B149" i="4"/>
  <c r="B295" i="5"/>
  <c r="Q190" i="4"/>
  <c r="O294" i="5"/>
  <c r="I190" i="4"/>
  <c r="G294" i="5"/>
  <c r="U188" i="4"/>
  <c r="S293" i="5"/>
  <c r="M188" i="4"/>
  <c r="K293" i="5"/>
  <c r="B188" i="4"/>
  <c r="B293" i="5"/>
  <c r="Q181" i="4"/>
  <c r="O292" i="5"/>
  <c r="I181" i="4"/>
  <c r="G292" i="5"/>
  <c r="U180" i="4"/>
  <c r="S291" i="5"/>
  <c r="M180" i="4"/>
  <c r="K291" i="5"/>
  <c r="B180" i="4"/>
  <c r="B291" i="5"/>
  <c r="Q133" i="4"/>
  <c r="O290" i="5"/>
  <c r="I133" i="4"/>
  <c r="G290" i="5"/>
  <c r="U107" i="4"/>
  <c r="S289" i="5"/>
  <c r="M107" i="4"/>
  <c r="K289" i="5"/>
  <c r="B107" i="4"/>
  <c r="B289" i="5"/>
  <c r="Q129" i="4"/>
  <c r="O288" i="5"/>
  <c r="I129" i="4"/>
  <c r="G288" i="5"/>
  <c r="Q118" i="4"/>
  <c r="O279" i="5"/>
  <c r="I118" i="4"/>
  <c r="G279" i="5"/>
  <c r="U115" i="4"/>
  <c r="S278" i="5"/>
  <c r="M115" i="4"/>
  <c r="K278" i="5"/>
  <c r="B115" i="4"/>
  <c r="B278" i="5"/>
  <c r="Q20" i="4"/>
  <c r="O277" i="5"/>
  <c r="I20" i="4"/>
  <c r="G277" i="5"/>
  <c r="U111" i="4"/>
  <c r="S276" i="5"/>
  <c r="M111" i="4"/>
  <c r="K276" i="5"/>
  <c r="B111" i="4"/>
  <c r="B276" i="5"/>
  <c r="U124" i="4"/>
  <c r="S273" i="5"/>
  <c r="M124" i="4"/>
  <c r="K273" i="5"/>
  <c r="C273" i="5"/>
  <c r="R109" i="4"/>
  <c r="P268" i="5"/>
  <c r="J109" i="4"/>
  <c r="H268" i="5"/>
  <c r="V116" i="4"/>
  <c r="T267" i="5"/>
  <c r="N116" i="4"/>
  <c r="L267" i="5"/>
  <c r="C267" i="5"/>
  <c r="R140" i="4"/>
  <c r="P266" i="5"/>
  <c r="J140" i="4"/>
  <c r="H266" i="5"/>
  <c r="V144" i="4"/>
  <c r="T265" i="5"/>
  <c r="N144" i="4"/>
  <c r="L265" i="5"/>
  <c r="C265" i="5"/>
  <c r="R147" i="4"/>
  <c r="P264" i="5"/>
  <c r="J147" i="4"/>
  <c r="H264" i="5"/>
  <c r="V120" i="4"/>
  <c r="T263" i="5"/>
  <c r="N120" i="4"/>
  <c r="L263" i="5"/>
  <c r="C263" i="5"/>
  <c r="V193" i="4"/>
  <c r="T259" i="5"/>
  <c r="N193" i="4"/>
  <c r="L259" i="5"/>
  <c r="C259" i="5"/>
  <c r="R192" i="4"/>
  <c r="P258" i="5"/>
  <c r="J192" i="4"/>
  <c r="H258" i="5"/>
  <c r="V191" i="4"/>
  <c r="T257" i="5"/>
  <c r="N191" i="4"/>
  <c r="L257" i="5"/>
  <c r="C257" i="5"/>
  <c r="R186" i="4"/>
  <c r="P256" i="5"/>
  <c r="J186" i="4"/>
  <c r="H256" i="5"/>
  <c r="V184" i="4"/>
  <c r="T255" i="5"/>
  <c r="N184" i="4"/>
  <c r="L255" i="5"/>
  <c r="C255" i="5"/>
  <c r="R183" i="4"/>
  <c r="P254" i="5"/>
  <c r="J183" i="4"/>
  <c r="H254" i="5"/>
  <c r="V177" i="4"/>
  <c r="T253" i="5"/>
  <c r="N177" i="4"/>
  <c r="L253" i="5"/>
  <c r="C253" i="5"/>
  <c r="R176" i="4"/>
  <c r="P252" i="5"/>
  <c r="J176" i="4"/>
  <c r="H252" i="5"/>
  <c r="V175" i="4"/>
  <c r="T251" i="5"/>
  <c r="N175" i="4"/>
  <c r="L251" i="5"/>
  <c r="C251" i="5"/>
  <c r="R174" i="4"/>
  <c r="P250" i="5"/>
  <c r="J174" i="4"/>
  <c r="H250" i="5"/>
  <c r="V173" i="4"/>
  <c r="T249" i="5"/>
  <c r="N173" i="4"/>
  <c r="L249" i="5"/>
  <c r="C249" i="5"/>
  <c r="R135" i="4"/>
  <c r="P248" i="5"/>
  <c r="J135" i="4"/>
  <c r="H248" i="5"/>
  <c r="V121" i="4"/>
  <c r="T247" i="5"/>
  <c r="N121" i="4"/>
  <c r="L247" i="5"/>
  <c r="C247" i="5"/>
  <c r="R162" i="4"/>
  <c r="P246" i="5"/>
  <c r="J162" i="4"/>
  <c r="H246" i="5"/>
  <c r="R16" i="4"/>
  <c r="P232" i="5"/>
  <c r="J16" i="4"/>
  <c r="H232" i="5"/>
  <c r="V13" i="4"/>
  <c r="T229" i="5"/>
  <c r="N13" i="4"/>
  <c r="L229" i="5"/>
  <c r="R104" i="4"/>
  <c r="P228" i="5"/>
  <c r="J104" i="4"/>
  <c r="H228" i="5"/>
  <c r="R102" i="4"/>
  <c r="P226" i="5"/>
  <c r="J102" i="4"/>
  <c r="H226" i="5"/>
  <c r="V99" i="4"/>
  <c r="T223" i="5"/>
  <c r="N99" i="4"/>
  <c r="L223" i="5"/>
  <c r="V97" i="4"/>
  <c r="T221" i="5"/>
  <c r="N97" i="4"/>
  <c r="L221" i="5"/>
  <c r="R96" i="4"/>
  <c r="P220" i="5"/>
  <c r="J96" i="4"/>
  <c r="H220" i="5"/>
  <c r="V95" i="4"/>
  <c r="T219" i="5"/>
  <c r="N95" i="4"/>
  <c r="L219" i="5"/>
  <c r="R94" i="4"/>
  <c r="P218" i="5"/>
  <c r="J94" i="4"/>
  <c r="H218" i="5"/>
  <c r="V93" i="4"/>
  <c r="T217" i="5"/>
  <c r="N93" i="4"/>
  <c r="L217" i="5"/>
  <c r="R92" i="4"/>
  <c r="P216" i="5"/>
  <c r="J92" i="4"/>
  <c r="H216" i="5"/>
  <c r="V91" i="4"/>
  <c r="T215" i="5"/>
  <c r="N91" i="4"/>
  <c r="L215" i="5"/>
  <c r="V89" i="4"/>
  <c r="T213" i="5"/>
  <c r="N89" i="4"/>
  <c r="L213" i="5"/>
  <c r="R88" i="4"/>
  <c r="P212" i="5"/>
  <c r="J88" i="4"/>
  <c r="H212" i="5"/>
  <c r="R37" i="4"/>
  <c r="P204" i="5"/>
  <c r="J37" i="4"/>
  <c r="H204" i="5"/>
  <c r="V36" i="4"/>
  <c r="T203" i="5"/>
  <c r="N36" i="4"/>
  <c r="L203" i="5"/>
  <c r="R35" i="4"/>
  <c r="P202" i="5"/>
  <c r="J35" i="4"/>
  <c r="H202" i="5"/>
  <c r="V43" i="4"/>
  <c r="T201" i="5"/>
  <c r="N43" i="4"/>
  <c r="L201" i="5"/>
  <c r="R42" i="4"/>
  <c r="P200" i="5"/>
  <c r="J42" i="4"/>
  <c r="H200" i="5"/>
  <c r="R40" i="4"/>
  <c r="P198" i="5"/>
  <c r="J40" i="4"/>
  <c r="H198" i="5"/>
  <c r="V39" i="4"/>
  <c r="T197" i="5"/>
  <c r="V83" i="4"/>
  <c r="T193" i="5"/>
  <c r="N83" i="4"/>
  <c r="L193" i="5"/>
  <c r="R66" i="4"/>
  <c r="P186" i="5"/>
  <c r="J66" i="4"/>
  <c r="H186" i="5"/>
  <c r="V65" i="4"/>
  <c r="T183" i="5"/>
  <c r="N65" i="4"/>
  <c r="L183" i="5"/>
  <c r="V61" i="4"/>
  <c r="T167" i="5"/>
  <c r="N61" i="4"/>
  <c r="L167" i="5"/>
  <c r="R60" i="4"/>
  <c r="P166" i="5"/>
  <c r="J60" i="4"/>
  <c r="H166" i="5"/>
  <c r="V59" i="4"/>
  <c r="T145" i="5"/>
  <c r="N59" i="4"/>
  <c r="L145" i="5"/>
  <c r="R57" i="4"/>
  <c r="P144" i="5"/>
  <c r="J57" i="4"/>
  <c r="H144" i="5"/>
  <c r="V56" i="4"/>
  <c r="T143" i="5"/>
  <c r="N56" i="4"/>
  <c r="L143" i="5"/>
  <c r="R55" i="4"/>
  <c r="P142" i="5"/>
  <c r="J55" i="4"/>
  <c r="H142" i="5"/>
  <c r="V54" i="4"/>
  <c r="T141" i="5"/>
  <c r="N54" i="4"/>
  <c r="L141" i="5"/>
  <c r="R53" i="4"/>
  <c r="P140" i="5"/>
  <c r="J53" i="4"/>
  <c r="H140" i="5"/>
  <c r="V52" i="4"/>
  <c r="T139" i="5"/>
  <c r="N52" i="4"/>
  <c r="L139" i="5"/>
  <c r="V50" i="4"/>
  <c r="T137" i="5"/>
  <c r="N50" i="4"/>
  <c r="L137" i="5"/>
  <c r="R47" i="4"/>
  <c r="P52" i="5"/>
  <c r="J47" i="4"/>
  <c r="H52" i="5"/>
  <c r="V34" i="4"/>
  <c r="T51" i="5"/>
  <c r="N34" i="4"/>
  <c r="L51" i="5"/>
  <c r="R31" i="4"/>
  <c r="P48" i="5"/>
  <c r="J31" i="4"/>
  <c r="H48" i="5"/>
  <c r="V30" i="4"/>
  <c r="T47" i="5"/>
  <c r="N30" i="4"/>
  <c r="L47" i="5"/>
  <c r="R131" i="4"/>
  <c r="P45" i="5"/>
  <c r="J131" i="4"/>
  <c r="H45" i="5"/>
  <c r="W165" i="4"/>
  <c r="U44" i="5"/>
  <c r="O165" i="4"/>
  <c r="M44" i="5"/>
  <c r="G165" i="4"/>
  <c r="E44" i="5"/>
  <c r="T197" i="4"/>
  <c r="R43" i="5"/>
  <c r="L197" i="4"/>
  <c r="J43" i="5"/>
  <c r="B197" i="4"/>
  <c r="B43" i="5"/>
  <c r="Q196" i="4"/>
  <c r="O42" i="5"/>
  <c r="I196" i="4"/>
  <c r="G42" i="5"/>
  <c r="S172" i="4"/>
  <c r="Q40" i="5"/>
  <c r="K172" i="4"/>
  <c r="I40" i="5"/>
  <c r="A172" i="4"/>
  <c r="A40" i="5"/>
  <c r="P171" i="4"/>
  <c r="N39" i="5"/>
  <c r="H171" i="4"/>
  <c r="F39" i="5"/>
  <c r="U170" i="4"/>
  <c r="S38" i="5"/>
  <c r="M170" i="4"/>
  <c r="K38" i="5"/>
  <c r="C38" i="5"/>
  <c r="W168" i="4"/>
  <c r="U36" i="5"/>
  <c r="O168" i="4"/>
  <c r="M36" i="5"/>
  <c r="G168" i="4"/>
  <c r="E36" i="5"/>
  <c r="T166" i="4"/>
  <c r="R35" i="5"/>
  <c r="L166" i="4"/>
  <c r="J35" i="5"/>
  <c r="B166" i="4"/>
  <c r="B35" i="5"/>
  <c r="Q113" i="4"/>
  <c r="O34" i="5"/>
  <c r="I113" i="4"/>
  <c r="G34" i="5"/>
  <c r="V122" i="4"/>
  <c r="T33" i="5"/>
  <c r="N122" i="4"/>
  <c r="L33" i="5"/>
  <c r="S123" i="4"/>
  <c r="Q32" i="5"/>
  <c r="K123" i="4"/>
  <c r="I32" i="5"/>
  <c r="A123" i="4"/>
  <c r="A32" i="5"/>
  <c r="P29" i="4"/>
  <c r="N31" i="5"/>
  <c r="H29" i="4"/>
  <c r="F31" i="5"/>
  <c r="T28" i="4"/>
  <c r="R30" i="5"/>
  <c r="L28" i="4"/>
  <c r="J30" i="5"/>
  <c r="A28" i="4"/>
  <c r="A30" i="5"/>
  <c r="P27" i="4"/>
  <c r="N29" i="5"/>
  <c r="H27" i="4"/>
  <c r="F29" i="5"/>
  <c r="T26" i="4"/>
  <c r="R28" i="5"/>
  <c r="L26" i="4"/>
  <c r="J28" i="5"/>
  <c r="A26" i="4"/>
  <c r="A28" i="5"/>
  <c r="P297" i="4"/>
  <c r="N27" i="5"/>
  <c r="H297" i="4"/>
  <c r="F27" i="5"/>
  <c r="A296" i="4"/>
  <c r="A26" i="5"/>
  <c r="T294" i="4"/>
  <c r="R24" i="5"/>
  <c r="L294" i="4"/>
  <c r="J24" i="5"/>
  <c r="A294" i="4"/>
  <c r="A24" i="5"/>
  <c r="P293" i="4"/>
  <c r="N23" i="5"/>
  <c r="H293" i="4"/>
  <c r="F23" i="5"/>
  <c r="T237" i="4"/>
  <c r="R22" i="5"/>
  <c r="L237" i="4"/>
  <c r="J22" i="5"/>
  <c r="A237" i="4"/>
  <c r="A22" i="5"/>
  <c r="P236" i="4"/>
  <c r="N21" i="5"/>
  <c r="H236" i="4"/>
  <c r="F21" i="5"/>
  <c r="T235" i="4"/>
  <c r="R20" i="5"/>
  <c r="L235" i="4"/>
  <c r="J20" i="5"/>
  <c r="A235" i="4"/>
  <c r="A20" i="5"/>
  <c r="P234" i="4"/>
  <c r="N135" i="5"/>
  <c r="H234" i="4"/>
  <c r="F135" i="5"/>
  <c r="T233" i="4"/>
  <c r="R76" i="5"/>
  <c r="L233" i="4"/>
  <c r="J76" i="5"/>
  <c r="A233" i="4"/>
  <c r="A76" i="5"/>
  <c r="P232" i="4"/>
  <c r="N75" i="5"/>
  <c r="H232" i="4"/>
  <c r="F75" i="5"/>
  <c r="T231" i="4"/>
  <c r="R74" i="5"/>
  <c r="L231" i="4"/>
  <c r="J74" i="5"/>
  <c r="A231" i="4"/>
  <c r="A74" i="5"/>
  <c r="U181" i="4"/>
  <c r="S292" i="5"/>
  <c r="M20" i="4"/>
  <c r="K277" i="5"/>
  <c r="N140" i="4"/>
  <c r="L266" i="5"/>
  <c r="N135" i="4"/>
  <c r="L248" i="5"/>
  <c r="J52" i="4"/>
  <c r="H139" i="5"/>
  <c r="R34" i="4"/>
  <c r="P51" i="5"/>
  <c r="L181" i="4"/>
  <c r="J292" i="5"/>
  <c r="H115" i="4"/>
  <c r="F278" i="5"/>
  <c r="Q184" i="4"/>
  <c r="O255" i="5"/>
  <c r="M174" i="4"/>
  <c r="K250" i="5"/>
  <c r="M135" i="4"/>
  <c r="K248" i="5"/>
  <c r="U94" i="4"/>
  <c r="S218" i="5"/>
  <c r="Q59" i="4"/>
  <c r="O145" i="5"/>
  <c r="I56" i="4"/>
  <c r="G143" i="5"/>
  <c r="B31" i="4"/>
  <c r="B48" i="5"/>
  <c r="H116" i="4"/>
  <c r="F267" i="5"/>
  <c r="T94" i="4"/>
  <c r="R218" i="5"/>
  <c r="A94" i="4"/>
  <c r="A218" i="5"/>
  <c r="P34" i="4"/>
  <c r="N51" i="5"/>
  <c r="H30" i="4"/>
  <c r="F47" i="5"/>
  <c r="A1" i="5"/>
  <c r="A1" i="4"/>
  <c r="U38" i="4"/>
  <c r="S2" i="5"/>
  <c r="M38" i="4"/>
  <c r="K2" i="5"/>
  <c r="T132" i="4"/>
  <c r="R297" i="5"/>
  <c r="L132" i="4"/>
  <c r="J297" i="5"/>
  <c r="A132" i="4"/>
  <c r="A297" i="5"/>
  <c r="P128" i="4"/>
  <c r="N296" i="5"/>
  <c r="H128" i="4"/>
  <c r="F296" i="5"/>
  <c r="T149" i="4"/>
  <c r="R295" i="5"/>
  <c r="L149" i="4"/>
  <c r="J295" i="5"/>
  <c r="A149" i="4"/>
  <c r="A295" i="5"/>
  <c r="P190" i="4"/>
  <c r="N294" i="5"/>
  <c r="H190" i="4"/>
  <c r="F294" i="5"/>
  <c r="P181" i="4"/>
  <c r="N292" i="5"/>
  <c r="H181" i="4"/>
  <c r="F292" i="5"/>
  <c r="T180" i="4"/>
  <c r="R291" i="5"/>
  <c r="L180" i="4"/>
  <c r="J291" i="5"/>
  <c r="A180" i="4"/>
  <c r="A291" i="5"/>
  <c r="P133" i="4"/>
  <c r="N290" i="5"/>
  <c r="H133" i="4"/>
  <c r="F290" i="5"/>
  <c r="T107" i="4"/>
  <c r="R289" i="5"/>
  <c r="L107" i="4"/>
  <c r="J289" i="5"/>
  <c r="A107" i="4"/>
  <c r="A289" i="5"/>
  <c r="P129" i="4"/>
  <c r="N288" i="5"/>
  <c r="H129" i="4"/>
  <c r="F288" i="5"/>
  <c r="P118" i="4"/>
  <c r="N279" i="5"/>
  <c r="H118" i="4"/>
  <c r="F279" i="5"/>
  <c r="T115" i="4"/>
  <c r="R278" i="5"/>
  <c r="L115" i="4"/>
  <c r="J278" i="5"/>
  <c r="A115" i="4"/>
  <c r="A278" i="5"/>
  <c r="P20" i="4"/>
  <c r="N277" i="5"/>
  <c r="H20" i="4"/>
  <c r="F277" i="5"/>
  <c r="T111" i="4"/>
  <c r="R276" i="5"/>
  <c r="L111" i="4"/>
  <c r="J276" i="5"/>
  <c r="A111" i="4"/>
  <c r="A276" i="5"/>
  <c r="U116" i="4"/>
  <c r="S267" i="5"/>
  <c r="M116" i="4"/>
  <c r="K267" i="5"/>
  <c r="B116" i="4"/>
  <c r="B267" i="5"/>
  <c r="Q140" i="4"/>
  <c r="O266" i="5"/>
  <c r="I140" i="4"/>
  <c r="G266" i="5"/>
  <c r="U144" i="4"/>
  <c r="S265" i="5"/>
  <c r="M144" i="4"/>
  <c r="K265" i="5"/>
  <c r="B144" i="4"/>
  <c r="B265" i="5"/>
  <c r="Q147" i="4"/>
  <c r="O264" i="5"/>
  <c r="I147" i="4"/>
  <c r="G264" i="5"/>
  <c r="U193" i="4"/>
  <c r="S259" i="5"/>
  <c r="M193" i="4"/>
  <c r="K259" i="5"/>
  <c r="B193" i="4"/>
  <c r="B259" i="5"/>
  <c r="Q192" i="4"/>
  <c r="O258" i="5"/>
  <c r="I192" i="4"/>
  <c r="G258" i="5"/>
  <c r="U191" i="4"/>
  <c r="S257" i="5"/>
  <c r="M191" i="4"/>
  <c r="K257" i="5"/>
  <c r="B191" i="4"/>
  <c r="B257" i="5"/>
  <c r="Q186" i="4"/>
  <c r="O256" i="5"/>
  <c r="I186" i="4"/>
  <c r="G256" i="5"/>
  <c r="U184" i="4"/>
  <c r="S255" i="5"/>
  <c r="M184" i="4"/>
  <c r="K255" i="5"/>
  <c r="B184" i="4"/>
  <c r="B255" i="5"/>
  <c r="Q183" i="4"/>
  <c r="O254" i="5"/>
  <c r="I183" i="4"/>
  <c r="G254" i="5"/>
  <c r="U177" i="4"/>
  <c r="S253" i="5"/>
  <c r="M177" i="4"/>
  <c r="K253" i="5"/>
  <c r="B177" i="4"/>
  <c r="B253" i="5"/>
  <c r="Q176" i="4"/>
  <c r="O252" i="5"/>
  <c r="I176" i="4"/>
  <c r="G252" i="5"/>
  <c r="U175" i="4"/>
  <c r="S251" i="5"/>
  <c r="M175" i="4"/>
  <c r="K251" i="5"/>
  <c r="B175" i="4"/>
  <c r="B251" i="5"/>
  <c r="Q174" i="4"/>
  <c r="O250" i="5"/>
  <c r="I174" i="4"/>
  <c r="G250" i="5"/>
  <c r="U173" i="4"/>
  <c r="S249" i="5"/>
  <c r="M173" i="4"/>
  <c r="K249" i="5"/>
  <c r="B173" i="4"/>
  <c r="B249" i="5"/>
  <c r="Q135" i="4"/>
  <c r="O248" i="5"/>
  <c r="I135" i="4"/>
  <c r="G248" i="5"/>
  <c r="U121" i="4"/>
  <c r="S247" i="5"/>
  <c r="M121" i="4"/>
  <c r="K247" i="5"/>
  <c r="B121" i="4"/>
  <c r="B247" i="5"/>
  <c r="Q162" i="4"/>
  <c r="O246" i="5"/>
  <c r="I162" i="4"/>
  <c r="G246" i="5"/>
  <c r="Q16" i="4"/>
  <c r="O232" i="5"/>
  <c r="I16" i="4"/>
  <c r="G232" i="5"/>
  <c r="U13" i="4"/>
  <c r="S229" i="5"/>
  <c r="M13" i="4"/>
  <c r="K229" i="5"/>
  <c r="B13" i="4"/>
  <c r="B229" i="5"/>
  <c r="Q104" i="4"/>
  <c r="O228" i="5"/>
  <c r="I104" i="4"/>
  <c r="G228" i="5"/>
  <c r="Q102" i="4"/>
  <c r="O226" i="5"/>
  <c r="I102" i="4"/>
  <c r="G226" i="5"/>
  <c r="U99" i="4"/>
  <c r="S223" i="5"/>
  <c r="M99" i="4"/>
  <c r="K223" i="5"/>
  <c r="B99" i="4"/>
  <c r="B223" i="5"/>
  <c r="U97" i="4"/>
  <c r="S221" i="5"/>
  <c r="M97" i="4"/>
  <c r="K221" i="5"/>
  <c r="B97" i="4"/>
  <c r="B221" i="5"/>
  <c r="Q96" i="4"/>
  <c r="O220" i="5"/>
  <c r="I96" i="4"/>
  <c r="G220" i="5"/>
  <c r="U95" i="4"/>
  <c r="S219" i="5"/>
  <c r="M95" i="4"/>
  <c r="K219" i="5"/>
  <c r="B95" i="4"/>
  <c r="B219" i="5"/>
  <c r="Q94" i="4"/>
  <c r="O218" i="5"/>
  <c r="I94" i="4"/>
  <c r="G218" i="5"/>
  <c r="U93" i="4"/>
  <c r="S217" i="5"/>
  <c r="M93" i="4"/>
  <c r="K217" i="5"/>
  <c r="B93" i="4"/>
  <c r="B217" i="5"/>
  <c r="Q92" i="4"/>
  <c r="O216" i="5"/>
  <c r="I92" i="4"/>
  <c r="G216" i="5"/>
  <c r="U91" i="4"/>
  <c r="S215" i="5"/>
  <c r="M91" i="4"/>
  <c r="K215" i="5"/>
  <c r="B91" i="4"/>
  <c r="B215" i="5"/>
  <c r="U89" i="4"/>
  <c r="S213" i="5"/>
  <c r="M89" i="4"/>
  <c r="K213" i="5"/>
  <c r="B89" i="4"/>
  <c r="B213" i="5"/>
  <c r="Q88" i="4"/>
  <c r="O212" i="5"/>
  <c r="I88" i="4"/>
  <c r="G212" i="5"/>
  <c r="Q37" i="4"/>
  <c r="O204" i="5"/>
  <c r="I37" i="4"/>
  <c r="G204" i="5"/>
  <c r="U36" i="4"/>
  <c r="S203" i="5"/>
  <c r="M36" i="4"/>
  <c r="K203" i="5"/>
  <c r="B36" i="4"/>
  <c r="B203" i="5"/>
  <c r="Q35" i="4"/>
  <c r="O202" i="5"/>
  <c r="I35" i="4"/>
  <c r="G202" i="5"/>
  <c r="U43" i="4"/>
  <c r="S201" i="5"/>
  <c r="M43" i="4"/>
  <c r="K201" i="5"/>
  <c r="B43" i="4"/>
  <c r="B201" i="5"/>
  <c r="Q42" i="4"/>
  <c r="O200" i="5"/>
  <c r="I42" i="4"/>
  <c r="G200" i="5"/>
  <c r="Q40" i="4"/>
  <c r="O198" i="5"/>
  <c r="I40" i="4"/>
  <c r="G198" i="5"/>
  <c r="Q66" i="4"/>
  <c r="O186" i="5"/>
  <c r="I66" i="4"/>
  <c r="G186" i="5"/>
  <c r="U65" i="4"/>
  <c r="S183" i="5"/>
  <c r="M65" i="4"/>
  <c r="K183" i="5"/>
  <c r="B65" i="4"/>
  <c r="B183" i="5"/>
  <c r="U61" i="4"/>
  <c r="S167" i="5"/>
  <c r="M61" i="4"/>
  <c r="K167" i="5"/>
  <c r="B61" i="4"/>
  <c r="B167" i="5"/>
  <c r="Q60" i="4"/>
  <c r="O166" i="5"/>
  <c r="I60" i="4"/>
  <c r="G166" i="5"/>
  <c r="U59" i="4"/>
  <c r="S145" i="5"/>
  <c r="M59" i="4"/>
  <c r="K145" i="5"/>
  <c r="B59" i="4"/>
  <c r="B145" i="5"/>
  <c r="Q57" i="4"/>
  <c r="O144" i="5"/>
  <c r="I57" i="4"/>
  <c r="G144" i="5"/>
  <c r="U56" i="4"/>
  <c r="S143" i="5"/>
  <c r="M56" i="4"/>
  <c r="K143" i="5"/>
  <c r="B56" i="4"/>
  <c r="B143" i="5"/>
  <c r="Q55" i="4"/>
  <c r="O142" i="5"/>
  <c r="I55" i="4"/>
  <c r="G142" i="5"/>
  <c r="U54" i="4"/>
  <c r="S141" i="5"/>
  <c r="M54" i="4"/>
  <c r="K141" i="5"/>
  <c r="B54" i="4"/>
  <c r="B141" i="5"/>
  <c r="Q53" i="4"/>
  <c r="O140" i="5"/>
  <c r="I53" i="4"/>
  <c r="G140" i="5"/>
  <c r="U52" i="4"/>
  <c r="S139" i="5"/>
  <c r="M52" i="4"/>
  <c r="K139" i="5"/>
  <c r="B52" i="4"/>
  <c r="B139" i="5"/>
  <c r="U50" i="4"/>
  <c r="S137" i="5"/>
  <c r="M50" i="4"/>
  <c r="K137" i="5"/>
  <c r="B50" i="4"/>
  <c r="B137" i="5"/>
  <c r="Q47" i="4"/>
  <c r="O52" i="5"/>
  <c r="I47" i="4"/>
  <c r="G52" i="5"/>
  <c r="U34" i="4"/>
  <c r="S51" i="5"/>
  <c r="M34" i="4"/>
  <c r="K51" i="5"/>
  <c r="B34" i="4"/>
  <c r="B51" i="5"/>
  <c r="Q31" i="4"/>
  <c r="O48" i="5"/>
  <c r="I31" i="4"/>
  <c r="G48" i="5"/>
  <c r="U30" i="4"/>
  <c r="S47" i="5"/>
  <c r="M30" i="4"/>
  <c r="K47" i="5"/>
  <c r="B30" i="4"/>
  <c r="B47" i="5"/>
  <c r="Q131" i="4"/>
  <c r="O45" i="5"/>
  <c r="I131" i="4"/>
  <c r="G45" i="5"/>
  <c r="W171" i="4"/>
  <c r="U39" i="5"/>
  <c r="O171" i="4"/>
  <c r="M39" i="5"/>
  <c r="G171" i="4"/>
  <c r="E39" i="5"/>
  <c r="T170" i="4"/>
  <c r="R38" i="5"/>
  <c r="L170" i="4"/>
  <c r="J38" i="5"/>
  <c r="B170" i="4"/>
  <c r="B38" i="5"/>
  <c r="S166" i="4"/>
  <c r="Q35" i="5"/>
  <c r="K166" i="4"/>
  <c r="I35" i="5"/>
  <c r="A166" i="4"/>
  <c r="A35" i="5"/>
  <c r="P113" i="4"/>
  <c r="N34" i="5"/>
  <c r="H113" i="4"/>
  <c r="F34" i="5"/>
  <c r="U122" i="4"/>
  <c r="S33" i="5"/>
  <c r="M122" i="4"/>
  <c r="K33" i="5"/>
  <c r="C33" i="5"/>
  <c r="W297" i="4"/>
  <c r="U27" i="5"/>
  <c r="O297" i="4"/>
  <c r="M27" i="5"/>
  <c r="G297" i="4"/>
  <c r="E27" i="5"/>
  <c r="S294" i="4"/>
  <c r="Q24" i="5"/>
  <c r="K294" i="4"/>
  <c r="I24" i="5"/>
  <c r="W293" i="4"/>
  <c r="U23" i="5"/>
  <c r="O293" i="4"/>
  <c r="M23" i="5"/>
  <c r="G293" i="4"/>
  <c r="E23" i="5"/>
  <c r="S237" i="4"/>
  <c r="Q22" i="5"/>
  <c r="K237" i="4"/>
  <c r="I22" i="5"/>
  <c r="W236" i="4"/>
  <c r="U21" i="5"/>
  <c r="O236" i="4"/>
  <c r="M21" i="5"/>
  <c r="G236" i="4"/>
  <c r="E21" i="5"/>
  <c r="S235" i="4"/>
  <c r="Q20" i="5"/>
  <c r="K235" i="4"/>
  <c r="I20" i="5"/>
  <c r="W234" i="4"/>
  <c r="U135" i="5"/>
  <c r="W230" i="4"/>
  <c r="U73" i="5"/>
  <c r="O230" i="4"/>
  <c r="M73" i="5"/>
  <c r="G230" i="4"/>
  <c r="E73" i="5"/>
  <c r="Q228" i="4"/>
  <c r="O69" i="5"/>
  <c r="I228" i="4"/>
  <c r="G69" i="5"/>
  <c r="U227" i="4"/>
  <c r="S68" i="5"/>
  <c r="M227" i="4"/>
  <c r="K68" i="5"/>
  <c r="B227" i="4"/>
  <c r="B68" i="5"/>
  <c r="Q148" i="4"/>
  <c r="O67" i="5"/>
  <c r="I148" i="4"/>
  <c r="G67" i="5"/>
  <c r="V138" i="4"/>
  <c r="T66" i="5"/>
  <c r="N138" i="4"/>
  <c r="L66" i="5"/>
  <c r="S74" i="4"/>
  <c r="Q285" i="5"/>
  <c r="K74" i="4"/>
  <c r="I285" i="5"/>
  <c r="W73" i="4"/>
  <c r="U284" i="5"/>
  <c r="O73" i="4"/>
  <c r="M284" i="5"/>
  <c r="G73" i="4"/>
  <c r="E284" i="5"/>
  <c r="U133" i="4"/>
  <c r="S290" i="5"/>
  <c r="R184" i="4"/>
  <c r="P255" i="5"/>
  <c r="J121" i="4"/>
  <c r="H247" i="5"/>
  <c r="N88" i="4"/>
  <c r="L212" i="5"/>
  <c r="J34" i="4"/>
  <c r="H51" i="5"/>
  <c r="H38" i="4"/>
  <c r="F2" i="5"/>
  <c r="U192" i="4"/>
  <c r="S258" i="5"/>
  <c r="B192" i="4"/>
  <c r="B258" i="5"/>
  <c r="B174" i="4"/>
  <c r="B250" i="5"/>
  <c r="Q121" i="4"/>
  <c r="O247" i="5"/>
  <c r="I91" i="4"/>
  <c r="G215" i="5"/>
  <c r="M88" i="4"/>
  <c r="K212" i="5"/>
  <c r="Q34" i="4"/>
  <c r="O51" i="5"/>
  <c r="T192" i="4"/>
  <c r="R258" i="5"/>
  <c r="T31" i="4"/>
  <c r="R48" i="5"/>
  <c r="A31" i="4"/>
  <c r="A48" i="5"/>
  <c r="A38" i="4"/>
  <c r="A2" i="5"/>
  <c r="T38" i="4"/>
  <c r="R2" i="5"/>
  <c r="L38" i="4"/>
  <c r="J2" i="5"/>
  <c r="S132" i="4"/>
  <c r="Q297" i="5"/>
  <c r="K132" i="4"/>
  <c r="I297" i="5"/>
  <c r="S149" i="4"/>
  <c r="Q295" i="5"/>
  <c r="K149" i="4"/>
  <c r="I295" i="5"/>
  <c r="W190" i="4"/>
  <c r="U294" i="5"/>
  <c r="O190" i="4"/>
  <c r="M294" i="5"/>
  <c r="G190" i="4"/>
  <c r="E294" i="5"/>
  <c r="W181" i="4"/>
  <c r="U292" i="5"/>
  <c r="O181" i="4"/>
  <c r="M292" i="5"/>
  <c r="G181" i="4"/>
  <c r="E292" i="5"/>
  <c r="W133" i="4"/>
  <c r="U290" i="5"/>
  <c r="O133" i="4"/>
  <c r="M290" i="5"/>
  <c r="G133" i="4"/>
  <c r="E290" i="5"/>
  <c r="S107" i="4"/>
  <c r="Q289" i="5"/>
  <c r="K107" i="4"/>
  <c r="I289" i="5"/>
  <c r="W129" i="4"/>
  <c r="U288" i="5"/>
  <c r="O129" i="4"/>
  <c r="M288" i="5"/>
  <c r="G129" i="4"/>
  <c r="E288" i="5"/>
  <c r="W118" i="4"/>
  <c r="U279" i="5"/>
  <c r="O118" i="4"/>
  <c r="M279" i="5"/>
  <c r="G118" i="4"/>
  <c r="E279" i="5"/>
  <c r="W20" i="4"/>
  <c r="U277" i="5"/>
  <c r="O20" i="4"/>
  <c r="M277" i="5"/>
  <c r="G20" i="4"/>
  <c r="E277" i="5"/>
  <c r="S111" i="4"/>
  <c r="Q276" i="5"/>
  <c r="K111" i="4"/>
  <c r="I276" i="5"/>
  <c r="T116" i="4"/>
  <c r="R267" i="5"/>
  <c r="L116" i="4"/>
  <c r="J267" i="5"/>
  <c r="A116" i="4"/>
  <c r="A267" i="5"/>
  <c r="P140" i="4"/>
  <c r="N266" i="5"/>
  <c r="H140" i="4"/>
  <c r="F266" i="5"/>
  <c r="T144" i="4"/>
  <c r="R265" i="5"/>
  <c r="L144" i="4"/>
  <c r="J265" i="5"/>
  <c r="A144" i="4"/>
  <c r="A265" i="5"/>
  <c r="P147" i="4"/>
  <c r="N264" i="5"/>
  <c r="H147" i="4"/>
  <c r="F264" i="5"/>
  <c r="T193" i="4"/>
  <c r="R259" i="5"/>
  <c r="L193" i="4"/>
  <c r="J259" i="5"/>
  <c r="A193" i="4"/>
  <c r="A259" i="5"/>
  <c r="P192" i="4"/>
  <c r="N258" i="5"/>
  <c r="H192" i="4"/>
  <c r="F258" i="5"/>
  <c r="T191" i="4"/>
  <c r="R257" i="5"/>
  <c r="L191" i="4"/>
  <c r="J257" i="5"/>
  <c r="A191" i="4"/>
  <c r="A257" i="5"/>
  <c r="P186" i="4"/>
  <c r="N256" i="5"/>
  <c r="H186" i="4"/>
  <c r="F256" i="5"/>
  <c r="T184" i="4"/>
  <c r="R255" i="5"/>
  <c r="L184" i="4"/>
  <c r="J255" i="5"/>
  <c r="A184" i="4"/>
  <c r="A255" i="5"/>
  <c r="P183" i="4"/>
  <c r="N254" i="5"/>
  <c r="H183" i="4"/>
  <c r="F254" i="5"/>
  <c r="T177" i="4"/>
  <c r="R253" i="5"/>
  <c r="L177" i="4"/>
  <c r="J253" i="5"/>
  <c r="A177" i="4"/>
  <c r="A253" i="5"/>
  <c r="P176" i="4"/>
  <c r="N252" i="5"/>
  <c r="H176" i="4"/>
  <c r="F252" i="5"/>
  <c r="T175" i="4"/>
  <c r="R251" i="5"/>
  <c r="L175" i="4"/>
  <c r="J251" i="5"/>
  <c r="A175" i="4"/>
  <c r="A251" i="5"/>
  <c r="P174" i="4"/>
  <c r="N250" i="5"/>
  <c r="H174" i="4"/>
  <c r="F250" i="5"/>
  <c r="P135" i="4"/>
  <c r="N248" i="5"/>
  <c r="H135" i="4"/>
  <c r="F248" i="5"/>
  <c r="T121" i="4"/>
  <c r="R247" i="5"/>
  <c r="L121" i="4"/>
  <c r="J247" i="5"/>
  <c r="A121" i="4"/>
  <c r="A247" i="5"/>
  <c r="P162" i="4"/>
  <c r="N246" i="5"/>
  <c r="H162" i="4"/>
  <c r="F246" i="5"/>
  <c r="P16" i="4"/>
  <c r="N232" i="5"/>
  <c r="H16" i="4"/>
  <c r="F232" i="5"/>
  <c r="T13" i="4"/>
  <c r="R229" i="5"/>
  <c r="L13" i="4"/>
  <c r="J229" i="5"/>
  <c r="A13" i="4"/>
  <c r="A229" i="5"/>
  <c r="P104" i="4"/>
  <c r="N228" i="5"/>
  <c r="H104" i="4"/>
  <c r="F228" i="5"/>
  <c r="P102" i="4"/>
  <c r="N226" i="5"/>
  <c r="H102" i="4"/>
  <c r="F226" i="5"/>
  <c r="T99" i="4"/>
  <c r="R223" i="5"/>
  <c r="L99" i="4"/>
  <c r="J223" i="5"/>
  <c r="A99" i="4"/>
  <c r="A223" i="5"/>
  <c r="T97" i="4"/>
  <c r="R221" i="5"/>
  <c r="L97" i="4"/>
  <c r="J221" i="5"/>
  <c r="A97" i="4"/>
  <c r="A221" i="5"/>
  <c r="P96" i="4"/>
  <c r="N220" i="5"/>
  <c r="H96" i="4"/>
  <c r="F220" i="5"/>
  <c r="T95" i="4"/>
  <c r="R219" i="5"/>
  <c r="L95" i="4"/>
  <c r="J219" i="5"/>
  <c r="A95" i="4"/>
  <c r="A219" i="5"/>
  <c r="P94" i="4"/>
  <c r="N218" i="5"/>
  <c r="H94" i="4"/>
  <c r="F218" i="5"/>
  <c r="T93" i="4"/>
  <c r="R217" i="5"/>
  <c r="L93" i="4"/>
  <c r="J217" i="5"/>
  <c r="A93" i="4"/>
  <c r="A217" i="5"/>
  <c r="P92" i="4"/>
  <c r="N216" i="5"/>
  <c r="H92" i="4"/>
  <c r="F216" i="5"/>
  <c r="T91" i="4"/>
  <c r="R215" i="5"/>
  <c r="L91" i="4"/>
  <c r="J215" i="5"/>
  <c r="A91" i="4"/>
  <c r="A215" i="5"/>
  <c r="T89" i="4"/>
  <c r="R213" i="5"/>
  <c r="L89" i="4"/>
  <c r="J213" i="5"/>
  <c r="A89" i="4"/>
  <c r="A213" i="5"/>
  <c r="P88" i="4"/>
  <c r="N212" i="5"/>
  <c r="H88" i="4"/>
  <c r="F212" i="5"/>
  <c r="P37" i="4"/>
  <c r="N204" i="5"/>
  <c r="H37" i="4"/>
  <c r="F204" i="5"/>
  <c r="T36" i="4"/>
  <c r="R203" i="5"/>
  <c r="L36" i="4"/>
  <c r="J203" i="5"/>
  <c r="A36" i="4"/>
  <c r="A203" i="5"/>
  <c r="P35" i="4"/>
  <c r="N202" i="5"/>
  <c r="H35" i="4"/>
  <c r="F202" i="5"/>
  <c r="T43" i="4"/>
  <c r="R201" i="5"/>
  <c r="L43" i="4"/>
  <c r="J201" i="5"/>
  <c r="A43" i="4"/>
  <c r="A201" i="5"/>
  <c r="P42" i="4"/>
  <c r="N200" i="5"/>
  <c r="H42" i="4"/>
  <c r="F200" i="5"/>
  <c r="P66" i="4"/>
  <c r="N186" i="5"/>
  <c r="H66" i="4"/>
  <c r="F186" i="5"/>
  <c r="T65" i="4"/>
  <c r="R183" i="5"/>
  <c r="L65" i="4"/>
  <c r="J183" i="5"/>
  <c r="A65" i="4"/>
  <c r="A183" i="5"/>
  <c r="T61" i="4"/>
  <c r="R167" i="5"/>
  <c r="L61" i="4"/>
  <c r="J167" i="5"/>
  <c r="A61" i="4"/>
  <c r="A167" i="5"/>
  <c r="P60" i="4"/>
  <c r="N166" i="5"/>
  <c r="H60" i="4"/>
  <c r="F166" i="5"/>
  <c r="P57" i="4"/>
  <c r="N144" i="5"/>
  <c r="H57" i="4"/>
  <c r="F144" i="5"/>
  <c r="T56" i="4"/>
  <c r="R143" i="5"/>
  <c r="L56" i="4"/>
  <c r="J143" i="5"/>
  <c r="A56" i="4"/>
  <c r="A143" i="5"/>
  <c r="P55" i="4"/>
  <c r="N142" i="5"/>
  <c r="H55" i="4"/>
  <c r="F142" i="5"/>
  <c r="T54" i="4"/>
  <c r="R141" i="5"/>
  <c r="L54" i="4"/>
  <c r="J141" i="5"/>
  <c r="A54" i="4"/>
  <c r="A141" i="5"/>
  <c r="P47" i="4"/>
  <c r="N52" i="5"/>
  <c r="H47" i="4"/>
  <c r="F52" i="5"/>
  <c r="P31" i="4"/>
  <c r="N48" i="5"/>
  <c r="H31" i="4"/>
  <c r="F48" i="5"/>
  <c r="T30" i="4"/>
  <c r="R47" i="5"/>
  <c r="L30" i="4"/>
  <c r="J47" i="5"/>
  <c r="A30" i="4"/>
  <c r="A47" i="5"/>
  <c r="P131" i="4"/>
  <c r="N45" i="5"/>
  <c r="H131" i="4"/>
  <c r="F45" i="5"/>
  <c r="S170" i="4"/>
  <c r="Q38" i="5"/>
  <c r="K170" i="4"/>
  <c r="I38" i="5"/>
  <c r="A170" i="4"/>
  <c r="A38" i="5"/>
  <c r="V27" i="4"/>
  <c r="T29" i="5"/>
  <c r="N27" i="4"/>
  <c r="L29" i="5"/>
  <c r="R26" i="4"/>
  <c r="P28" i="5"/>
  <c r="J26" i="4"/>
  <c r="H28" i="5"/>
  <c r="V152" i="4"/>
  <c r="T71" i="5"/>
  <c r="N152" i="4"/>
  <c r="L71" i="5"/>
  <c r="U138" i="4"/>
  <c r="S66" i="5"/>
  <c r="M138" i="4"/>
  <c r="K66" i="5"/>
  <c r="C66" i="5"/>
  <c r="V75" i="4"/>
  <c r="T286" i="5"/>
  <c r="N75" i="4"/>
  <c r="L286" i="5"/>
  <c r="I180" i="4"/>
  <c r="G291" i="5"/>
  <c r="C266" i="5"/>
  <c r="V192" i="4"/>
  <c r="T258" i="5"/>
  <c r="R121" i="4"/>
  <c r="P247" i="5"/>
  <c r="J91" i="4"/>
  <c r="H215" i="5"/>
  <c r="V88" i="4"/>
  <c r="T212" i="5"/>
  <c r="J59" i="4"/>
  <c r="H145" i="5"/>
  <c r="J56" i="4"/>
  <c r="H143" i="5"/>
  <c r="R52" i="4"/>
  <c r="P139" i="5"/>
  <c r="T152" i="4"/>
  <c r="R71" i="5"/>
  <c r="A129" i="4"/>
  <c r="A288" i="5"/>
  <c r="P115" i="4"/>
  <c r="N278" i="5"/>
  <c r="A20" i="4"/>
  <c r="A277" i="5"/>
  <c r="B135" i="4"/>
  <c r="B248" i="5"/>
  <c r="B94" i="4"/>
  <c r="B218" i="5"/>
  <c r="B88" i="4"/>
  <c r="B212" i="5"/>
  <c r="U31" i="4"/>
  <c r="S48" i="5"/>
  <c r="P95" i="4"/>
  <c r="N219" i="5"/>
  <c r="H91" i="4"/>
  <c r="F215" i="5"/>
  <c r="L31" i="4"/>
  <c r="J48" i="5"/>
  <c r="R132" i="4"/>
  <c r="P297" i="5"/>
  <c r="J132" i="4"/>
  <c r="H297" i="5"/>
  <c r="R149" i="4"/>
  <c r="P295" i="5"/>
  <c r="J149" i="4"/>
  <c r="H295" i="5"/>
  <c r="V190" i="4"/>
  <c r="T294" i="5"/>
  <c r="N190" i="4"/>
  <c r="L294" i="5"/>
  <c r="C294" i="5"/>
  <c r="V181" i="4"/>
  <c r="T292" i="5"/>
  <c r="N181" i="4"/>
  <c r="L292" i="5"/>
  <c r="C292" i="5"/>
  <c r="R180" i="4"/>
  <c r="P291" i="5"/>
  <c r="J180" i="4"/>
  <c r="H291" i="5"/>
  <c r="V133" i="4"/>
  <c r="T290" i="5"/>
  <c r="N133" i="4"/>
  <c r="L290" i="5"/>
  <c r="C290" i="5"/>
  <c r="R107" i="4"/>
  <c r="P289" i="5"/>
  <c r="J107" i="4"/>
  <c r="H289" i="5"/>
  <c r="V118" i="4"/>
  <c r="T279" i="5"/>
  <c r="N118" i="4"/>
  <c r="L279" i="5"/>
  <c r="C279" i="5"/>
  <c r="R115" i="4"/>
  <c r="P278" i="5"/>
  <c r="J115" i="4"/>
  <c r="H278" i="5"/>
  <c r="V20" i="4"/>
  <c r="T277" i="5"/>
  <c r="R124" i="4"/>
  <c r="P273" i="5"/>
  <c r="J124" i="4"/>
  <c r="H273" i="5"/>
  <c r="W109" i="4"/>
  <c r="U268" i="5"/>
  <c r="O109" i="4"/>
  <c r="M268" i="5"/>
  <c r="G109" i="4"/>
  <c r="E268" i="5"/>
  <c r="W140" i="4"/>
  <c r="U266" i="5"/>
  <c r="O140" i="4"/>
  <c r="M266" i="5"/>
  <c r="G140" i="4"/>
  <c r="E266" i="5"/>
  <c r="S144" i="4"/>
  <c r="Q265" i="5"/>
  <c r="K144" i="4"/>
  <c r="I265" i="5"/>
  <c r="W192" i="4"/>
  <c r="U258" i="5"/>
  <c r="O192" i="4"/>
  <c r="M258" i="5"/>
  <c r="G192" i="4"/>
  <c r="E258" i="5"/>
  <c r="S191" i="4"/>
  <c r="Q257" i="5"/>
  <c r="K191" i="4"/>
  <c r="I257" i="5"/>
  <c r="W186" i="4"/>
  <c r="U256" i="5"/>
  <c r="O186" i="4"/>
  <c r="M256" i="5"/>
  <c r="G186" i="4"/>
  <c r="E256" i="5"/>
  <c r="S184" i="4"/>
  <c r="Q255" i="5"/>
  <c r="K184" i="4"/>
  <c r="I255" i="5"/>
  <c r="S177" i="4"/>
  <c r="Q253" i="5"/>
  <c r="K177" i="4"/>
  <c r="I253" i="5"/>
  <c r="W176" i="4"/>
  <c r="U252" i="5"/>
  <c r="O176" i="4"/>
  <c r="M252" i="5"/>
  <c r="G176" i="4"/>
  <c r="E252" i="5"/>
  <c r="S175" i="4"/>
  <c r="Q251" i="5"/>
  <c r="K175" i="4"/>
  <c r="I251" i="5"/>
  <c r="W174" i="4"/>
  <c r="U250" i="5"/>
  <c r="O174" i="4"/>
  <c r="M250" i="5"/>
  <c r="G174" i="4"/>
  <c r="E250" i="5"/>
  <c r="W135" i="4"/>
  <c r="U248" i="5"/>
  <c r="O135" i="4"/>
  <c r="M248" i="5"/>
  <c r="G135" i="4"/>
  <c r="E248" i="5"/>
  <c r="S121" i="4"/>
  <c r="Q247" i="5"/>
  <c r="K121" i="4"/>
  <c r="I247" i="5"/>
  <c r="W162" i="4"/>
  <c r="U246" i="5"/>
  <c r="O162" i="4"/>
  <c r="M246" i="5"/>
  <c r="G162" i="4"/>
  <c r="E246" i="5"/>
  <c r="S13" i="4"/>
  <c r="Q229" i="5"/>
  <c r="K13" i="4"/>
  <c r="I229" i="5"/>
  <c r="V113" i="4"/>
  <c r="T34" i="5"/>
  <c r="N113" i="4"/>
  <c r="L34" i="5"/>
  <c r="U27" i="4"/>
  <c r="S29" i="5"/>
  <c r="M27" i="4"/>
  <c r="K29" i="5"/>
  <c r="Q26" i="4"/>
  <c r="O28" i="5"/>
  <c r="I26" i="4"/>
  <c r="G28" i="5"/>
  <c r="U152" i="4"/>
  <c r="S71" i="5"/>
  <c r="M152" i="4"/>
  <c r="K71" i="5"/>
  <c r="B138" i="4"/>
  <c r="B66" i="5"/>
  <c r="P230" i="4"/>
  <c r="N73" i="5"/>
  <c r="H230" i="4"/>
  <c r="F73" i="5"/>
  <c r="T229" i="4"/>
  <c r="R72" i="5"/>
  <c r="L229" i="4"/>
  <c r="J72" i="5"/>
  <c r="A229" i="4"/>
  <c r="A72" i="5"/>
  <c r="P152" i="4"/>
  <c r="N71" i="5"/>
  <c r="H152" i="4"/>
  <c r="F71" i="5"/>
  <c r="C70" i="5"/>
  <c r="R228" i="4"/>
  <c r="P69" i="5"/>
  <c r="J228" i="4"/>
  <c r="H69" i="5"/>
  <c r="V227" i="4"/>
  <c r="T68" i="5"/>
  <c r="N227" i="4"/>
  <c r="L68" i="5"/>
  <c r="R148" i="4"/>
  <c r="P67" i="5"/>
  <c r="J148" i="4"/>
  <c r="H67" i="5"/>
  <c r="W138" i="4"/>
  <c r="U66" i="5"/>
  <c r="O138" i="4"/>
  <c r="M66" i="5"/>
  <c r="G138" i="4"/>
  <c r="E66" i="5"/>
  <c r="T226" i="4"/>
  <c r="R65" i="5"/>
  <c r="L226" i="4"/>
  <c r="J65" i="5"/>
  <c r="A226" i="4"/>
  <c r="A65" i="5"/>
  <c r="P225" i="4"/>
  <c r="N64" i="5"/>
  <c r="H225" i="4"/>
  <c r="F64" i="5"/>
  <c r="T224" i="4"/>
  <c r="R63" i="5"/>
  <c r="L224" i="4"/>
  <c r="J63" i="5"/>
  <c r="A224" i="4"/>
  <c r="A63" i="5"/>
  <c r="P79" i="4"/>
  <c r="N211" i="5"/>
  <c r="H79" i="4"/>
  <c r="F211" i="5"/>
  <c r="T78" i="4"/>
  <c r="R210" i="5"/>
  <c r="L78" i="4"/>
  <c r="J210" i="5"/>
  <c r="A78" i="4"/>
  <c r="A210" i="5"/>
  <c r="P77" i="4"/>
  <c r="N207" i="5"/>
  <c r="H77" i="4"/>
  <c r="F207" i="5"/>
  <c r="P75" i="4"/>
  <c r="N286" i="5"/>
  <c r="H75" i="4"/>
  <c r="F286" i="5"/>
  <c r="T74" i="4"/>
  <c r="R285" i="5"/>
  <c r="L74" i="4"/>
  <c r="J285" i="5"/>
  <c r="A74" i="4"/>
  <c r="A285" i="5"/>
  <c r="P73" i="4"/>
  <c r="N284" i="5"/>
  <c r="H73" i="4"/>
  <c r="F284" i="5"/>
  <c r="T72" i="4"/>
  <c r="R94" i="5"/>
  <c r="L72" i="4"/>
  <c r="J94" i="5"/>
  <c r="A72" i="4"/>
  <c r="A94" i="5"/>
  <c r="P25" i="4"/>
  <c r="N93" i="5"/>
  <c r="H25" i="4"/>
  <c r="F93" i="5"/>
  <c r="T24" i="4"/>
  <c r="R92" i="5"/>
  <c r="L24" i="4"/>
  <c r="J92" i="5"/>
  <c r="A24" i="4"/>
  <c r="A92" i="5"/>
  <c r="P23" i="4"/>
  <c r="N168" i="5"/>
  <c r="H23" i="4"/>
  <c r="F168" i="5"/>
  <c r="T22" i="4"/>
  <c r="R243" i="5"/>
  <c r="L22" i="4"/>
  <c r="J243" i="5"/>
  <c r="A22" i="4"/>
  <c r="A243" i="5"/>
  <c r="P21" i="4"/>
  <c r="N242" i="5"/>
  <c r="H21" i="4"/>
  <c r="F242" i="5"/>
  <c r="T292" i="4"/>
  <c r="R241" i="5"/>
  <c r="L292" i="4"/>
  <c r="J241" i="5"/>
  <c r="A292" i="4"/>
  <c r="A241" i="5"/>
  <c r="P291" i="4"/>
  <c r="N240" i="5"/>
  <c r="H291" i="4"/>
  <c r="F240" i="5"/>
  <c r="T290" i="4"/>
  <c r="R239" i="5"/>
  <c r="L290" i="4"/>
  <c r="J239" i="5"/>
  <c r="A290" i="4"/>
  <c r="A239" i="5"/>
  <c r="P289" i="4"/>
  <c r="N238" i="5"/>
  <c r="H289" i="4"/>
  <c r="F238" i="5"/>
  <c r="T288" i="4"/>
  <c r="R237" i="5"/>
  <c r="L288" i="4"/>
  <c r="J237" i="5"/>
  <c r="B58" i="4"/>
  <c r="B235" i="5"/>
  <c r="Q134" i="4"/>
  <c r="O234" i="5"/>
  <c r="I134" i="4"/>
  <c r="G234" i="5"/>
  <c r="S286" i="4"/>
  <c r="Q184" i="5"/>
  <c r="K286" i="4"/>
  <c r="I184" i="5"/>
  <c r="W285" i="4"/>
  <c r="U182" i="5"/>
  <c r="O285" i="4"/>
  <c r="M182" i="5"/>
  <c r="G285" i="4"/>
  <c r="E182" i="5"/>
  <c r="S284" i="4"/>
  <c r="Q181" i="5"/>
  <c r="K284" i="4"/>
  <c r="I181" i="5"/>
  <c r="W283" i="4"/>
  <c r="U179" i="5"/>
  <c r="O283" i="4"/>
  <c r="M179" i="5"/>
  <c r="G283" i="4"/>
  <c r="E179" i="5"/>
  <c r="S282" i="4"/>
  <c r="Q178" i="5"/>
  <c r="K282" i="4"/>
  <c r="I178" i="5"/>
  <c r="W46" i="4"/>
  <c r="U177" i="5"/>
  <c r="O46" i="4"/>
  <c r="M177" i="5"/>
  <c r="G46" i="4"/>
  <c r="E177" i="5"/>
  <c r="S45" i="4"/>
  <c r="Q176" i="5"/>
  <c r="K45" i="4"/>
  <c r="I176" i="5"/>
  <c r="W141" i="4"/>
  <c r="U175" i="5"/>
  <c r="O141" i="4"/>
  <c r="M175" i="5"/>
  <c r="G141" i="4"/>
  <c r="E175" i="5"/>
  <c r="B182" i="4"/>
  <c r="B173" i="5"/>
  <c r="Q108" i="4"/>
  <c r="O172" i="5"/>
  <c r="I108" i="4"/>
  <c r="G172" i="5"/>
  <c r="R164" i="4"/>
  <c r="P170" i="5"/>
  <c r="J164" i="4"/>
  <c r="H170" i="5"/>
  <c r="W199" i="4"/>
  <c r="U119" i="5"/>
  <c r="O199" i="4"/>
  <c r="M119" i="5"/>
  <c r="G199" i="4"/>
  <c r="E119" i="5"/>
  <c r="S198" i="4"/>
  <c r="Q274" i="5"/>
  <c r="K198" i="4"/>
  <c r="I274" i="5"/>
  <c r="W12" i="4"/>
  <c r="U272" i="5"/>
  <c r="O12" i="4"/>
  <c r="M272" i="5"/>
  <c r="G12" i="4"/>
  <c r="E272" i="5"/>
  <c r="S11" i="4"/>
  <c r="Q271" i="5"/>
  <c r="K11" i="4"/>
  <c r="I271" i="5"/>
  <c r="W10" i="4"/>
  <c r="U270" i="5"/>
  <c r="O10" i="4"/>
  <c r="M270" i="5"/>
  <c r="G10" i="4"/>
  <c r="E270" i="5"/>
  <c r="S9" i="4"/>
  <c r="Q269" i="5"/>
  <c r="K9" i="4"/>
  <c r="I269" i="5"/>
  <c r="W8" i="4"/>
  <c r="U165" i="5"/>
  <c r="O8" i="4"/>
  <c r="M165" i="5"/>
  <c r="G8" i="4"/>
  <c r="E165" i="5"/>
  <c r="S7" i="4"/>
  <c r="Q164" i="5"/>
  <c r="K7" i="4"/>
  <c r="I164" i="5"/>
  <c r="W6" i="4"/>
  <c r="U163" i="5"/>
  <c r="O6" i="4"/>
  <c r="M163" i="5"/>
  <c r="G6" i="4"/>
  <c r="E163" i="5"/>
  <c r="S5" i="4"/>
  <c r="Q162" i="5"/>
  <c r="K5" i="4"/>
  <c r="I162" i="5"/>
  <c r="W4" i="4"/>
  <c r="U161" i="5"/>
  <c r="O4" i="4"/>
  <c r="M161" i="5"/>
  <c r="G4" i="4"/>
  <c r="E161" i="5"/>
  <c r="S3" i="4"/>
  <c r="Q160" i="5"/>
  <c r="K3" i="4"/>
  <c r="I160" i="5"/>
  <c r="W2" i="4"/>
  <c r="U159" i="5"/>
  <c r="O2" i="4"/>
  <c r="M159" i="5"/>
  <c r="G2" i="4"/>
  <c r="E159" i="5"/>
  <c r="S222" i="4"/>
  <c r="Q158" i="5"/>
  <c r="K222" i="4"/>
  <c r="I158" i="5"/>
  <c r="W221" i="4"/>
  <c r="U157" i="5"/>
  <c r="O221" i="4"/>
  <c r="M157" i="5"/>
  <c r="G221" i="4"/>
  <c r="E157" i="5"/>
  <c r="S220" i="4"/>
  <c r="Q156" i="5"/>
  <c r="K220" i="4"/>
  <c r="I156" i="5"/>
  <c r="W219" i="4"/>
  <c r="U155" i="5"/>
  <c r="O219" i="4"/>
  <c r="M155" i="5"/>
  <c r="G219" i="4"/>
  <c r="E155" i="5"/>
  <c r="S269" i="4"/>
  <c r="Q148" i="5"/>
  <c r="K269" i="4"/>
  <c r="I148" i="5"/>
  <c r="W268" i="4"/>
  <c r="U147" i="5"/>
  <c r="O268" i="4"/>
  <c r="M147" i="5"/>
  <c r="G268" i="4"/>
  <c r="E147" i="5"/>
  <c r="S265" i="4"/>
  <c r="Q133" i="5"/>
  <c r="K265" i="4"/>
  <c r="I133" i="5"/>
  <c r="W264" i="4"/>
  <c r="U132" i="5"/>
  <c r="O264" i="4"/>
  <c r="M132" i="5"/>
  <c r="G264" i="4"/>
  <c r="E132" i="5"/>
  <c r="S263" i="4"/>
  <c r="Q131" i="5"/>
  <c r="K263" i="4"/>
  <c r="I131" i="5"/>
  <c r="S261" i="4"/>
  <c r="Q129" i="5"/>
  <c r="K261" i="4"/>
  <c r="I129" i="5"/>
  <c r="S259" i="4"/>
  <c r="Q127" i="5"/>
  <c r="K259" i="4"/>
  <c r="I127" i="5"/>
  <c r="W258" i="4"/>
  <c r="U126" i="5"/>
  <c r="O258" i="4"/>
  <c r="M126" i="5"/>
  <c r="G258" i="4"/>
  <c r="E126" i="5"/>
  <c r="S257" i="4"/>
  <c r="Q125" i="5"/>
  <c r="K257" i="4"/>
  <c r="I125" i="5"/>
  <c r="W256" i="4"/>
  <c r="U124" i="5"/>
  <c r="O256" i="4"/>
  <c r="M124" i="5"/>
  <c r="G256" i="4"/>
  <c r="E124" i="5"/>
  <c r="W254" i="4"/>
  <c r="U122" i="5"/>
  <c r="O254" i="4"/>
  <c r="M122" i="5"/>
  <c r="G254" i="4"/>
  <c r="E122" i="5"/>
  <c r="S253" i="4"/>
  <c r="Q121" i="5"/>
  <c r="K253" i="4"/>
  <c r="I121" i="5"/>
  <c r="W252" i="4"/>
  <c r="U120" i="5"/>
  <c r="O252" i="4"/>
  <c r="M120" i="5"/>
  <c r="G252" i="4"/>
  <c r="E120" i="5"/>
  <c r="S251" i="4"/>
  <c r="Q118" i="5"/>
  <c r="K251" i="4"/>
  <c r="I118" i="5"/>
  <c r="W163" i="4"/>
  <c r="U117" i="5"/>
  <c r="O163" i="4"/>
  <c r="M117" i="5"/>
  <c r="G163" i="4"/>
  <c r="E117" i="5"/>
  <c r="S142" i="4"/>
  <c r="Q116" i="5"/>
  <c r="K142" i="4"/>
  <c r="I116" i="5"/>
  <c r="S179" i="4"/>
  <c r="Q114" i="5"/>
  <c r="K179" i="4"/>
  <c r="I114" i="5"/>
  <c r="W178" i="4"/>
  <c r="U113" i="5"/>
  <c r="O178" i="4"/>
  <c r="M113" i="5"/>
  <c r="G178" i="4"/>
  <c r="E113" i="5"/>
  <c r="W106" i="4"/>
  <c r="U111" i="5"/>
  <c r="O106" i="4"/>
  <c r="M111" i="5"/>
  <c r="G106" i="4"/>
  <c r="E111" i="5"/>
  <c r="S137" i="4"/>
  <c r="Q110" i="5"/>
  <c r="K137" i="4"/>
  <c r="I110" i="5"/>
  <c r="W117" i="4"/>
  <c r="U109" i="5"/>
  <c r="O117" i="4"/>
  <c r="M109" i="5"/>
  <c r="G117" i="4"/>
  <c r="E109" i="5"/>
  <c r="S249" i="4"/>
  <c r="Q106" i="5"/>
  <c r="K249" i="4"/>
  <c r="I106" i="5"/>
  <c r="W248" i="4"/>
  <c r="U105" i="5"/>
  <c r="O248" i="4"/>
  <c r="M105" i="5"/>
  <c r="G248" i="4"/>
  <c r="E105" i="5"/>
  <c r="S247" i="4"/>
  <c r="Q104" i="5"/>
  <c r="K247" i="4"/>
  <c r="I104" i="5"/>
  <c r="S241" i="4"/>
  <c r="Q98" i="5"/>
  <c r="K241" i="4"/>
  <c r="I98" i="5"/>
  <c r="W240" i="4"/>
  <c r="U97" i="5"/>
  <c r="O240" i="4"/>
  <c r="M97" i="5"/>
  <c r="G240" i="4"/>
  <c r="E97" i="5"/>
  <c r="S239" i="4"/>
  <c r="Q96" i="5"/>
  <c r="K239" i="4"/>
  <c r="I96" i="5"/>
  <c r="W238" i="4"/>
  <c r="U95" i="5"/>
  <c r="O238" i="4"/>
  <c r="M95" i="5"/>
  <c r="G238" i="4"/>
  <c r="E95" i="5"/>
  <c r="W216" i="4"/>
  <c r="U90" i="5"/>
  <c r="O216" i="4"/>
  <c r="M90" i="5"/>
  <c r="G216" i="4"/>
  <c r="E90" i="5"/>
  <c r="S215" i="4"/>
  <c r="Q89" i="5"/>
  <c r="K215" i="4"/>
  <c r="I89" i="5"/>
  <c r="W209" i="4"/>
  <c r="U86" i="5"/>
  <c r="O209" i="4"/>
  <c r="M86" i="5"/>
  <c r="G209" i="4"/>
  <c r="E86" i="5"/>
  <c r="S208" i="4"/>
  <c r="Q85" i="5"/>
  <c r="K208" i="4"/>
  <c r="I85" i="5"/>
  <c r="W207" i="4"/>
  <c r="U84" i="5"/>
  <c r="O207" i="4"/>
  <c r="M84" i="5"/>
  <c r="G207" i="4"/>
  <c r="E84" i="5"/>
  <c r="S206" i="4"/>
  <c r="Q83" i="5"/>
  <c r="K206" i="4"/>
  <c r="I83" i="5"/>
  <c r="W205" i="4"/>
  <c r="U82" i="5"/>
  <c r="O205" i="4"/>
  <c r="M82" i="5"/>
  <c r="G205" i="4"/>
  <c r="E82" i="5"/>
  <c r="S204" i="4"/>
  <c r="Q81" i="5"/>
  <c r="K204" i="4"/>
  <c r="I81" i="5"/>
  <c r="W159" i="4"/>
  <c r="U80" i="5"/>
  <c r="O159" i="4"/>
  <c r="M80" i="5"/>
  <c r="G159" i="4"/>
  <c r="E80" i="5"/>
  <c r="W203" i="4"/>
  <c r="U78" i="5"/>
  <c r="O203" i="4"/>
  <c r="M78" i="5"/>
  <c r="G203" i="4"/>
  <c r="E78" i="5"/>
  <c r="S105" i="4"/>
  <c r="Q77" i="5"/>
  <c r="K105" i="4"/>
  <c r="I77" i="5"/>
  <c r="G160" i="4"/>
  <c r="E19" i="5"/>
  <c r="S156" i="4"/>
  <c r="Q18" i="5"/>
  <c r="S279" i="4"/>
  <c r="Q12" i="5"/>
  <c r="K279" i="4"/>
  <c r="I12" i="5"/>
  <c r="W278" i="4"/>
  <c r="U11" i="5"/>
  <c r="O278" i="4"/>
  <c r="M11" i="5"/>
  <c r="G278" i="4"/>
  <c r="E11" i="5"/>
  <c r="S277" i="4"/>
  <c r="Q10" i="5"/>
  <c r="K277" i="4"/>
  <c r="I10" i="5"/>
  <c r="S276" i="4"/>
  <c r="Q8" i="5"/>
  <c r="K276" i="4"/>
  <c r="I8" i="5"/>
  <c r="W289" i="4"/>
  <c r="U238" i="5"/>
  <c r="O289" i="4"/>
  <c r="M238" i="5"/>
  <c r="G289" i="4"/>
  <c r="E238" i="5"/>
  <c r="V12" i="4"/>
  <c r="T272" i="5"/>
  <c r="N12" i="4"/>
  <c r="L272" i="5"/>
  <c r="R11" i="4"/>
  <c r="P271" i="5"/>
  <c r="J11" i="4"/>
  <c r="H271" i="5"/>
  <c r="V10" i="4"/>
  <c r="T270" i="5"/>
  <c r="N10" i="4"/>
  <c r="L270" i="5"/>
  <c r="R9" i="4"/>
  <c r="P269" i="5"/>
  <c r="J9" i="4"/>
  <c r="H269" i="5"/>
  <c r="V8" i="4"/>
  <c r="T165" i="5"/>
  <c r="N8" i="4"/>
  <c r="L165" i="5"/>
  <c r="R7" i="4"/>
  <c r="P164" i="5"/>
  <c r="J7" i="4"/>
  <c r="H164" i="5"/>
  <c r="V6" i="4"/>
  <c r="T163" i="5"/>
  <c r="N6" i="4"/>
  <c r="L163" i="5"/>
  <c r="V4" i="4"/>
  <c r="T161" i="5"/>
  <c r="N4" i="4"/>
  <c r="L161" i="5"/>
  <c r="R3" i="4"/>
  <c r="P160" i="5"/>
  <c r="J3" i="4"/>
  <c r="H160" i="5"/>
  <c r="R22" i="4"/>
  <c r="P243" i="5"/>
  <c r="J22" i="4"/>
  <c r="H243" i="5"/>
  <c r="Q9" i="4"/>
  <c r="O269" i="5"/>
  <c r="I9" i="4"/>
  <c r="G269" i="5"/>
  <c r="U8" i="4"/>
  <c r="S165" i="5"/>
  <c r="M8" i="4"/>
  <c r="K165" i="5"/>
  <c r="B8" i="4"/>
  <c r="B165" i="5"/>
  <c r="Q7" i="4"/>
  <c r="O164" i="5"/>
  <c r="I7" i="4"/>
  <c r="G164" i="5"/>
  <c r="U6" i="4"/>
  <c r="S163" i="5"/>
  <c r="M6" i="4"/>
  <c r="K163" i="5"/>
  <c r="B6" i="4"/>
  <c r="B163" i="5"/>
  <c r="U4" i="4"/>
  <c r="S161" i="5"/>
  <c r="M4" i="4"/>
  <c r="K161" i="5"/>
  <c r="B4" i="4"/>
  <c r="B161" i="5"/>
  <c r="Q3" i="4"/>
  <c r="O160" i="5"/>
  <c r="I3" i="4"/>
  <c r="G160" i="5"/>
  <c r="U75" i="4"/>
  <c r="S286" i="5"/>
  <c r="M75" i="4"/>
  <c r="K286" i="5"/>
  <c r="B75" i="4"/>
  <c r="B286" i="5"/>
  <c r="P9" i="4"/>
  <c r="N269" i="5"/>
  <c r="H9" i="4"/>
  <c r="F269" i="5"/>
  <c r="Q164" i="4"/>
  <c r="I164" i="4"/>
  <c r="V199" i="4"/>
  <c r="N199" i="4"/>
  <c r="R198" i="4"/>
  <c r="J198" i="4"/>
  <c r="V2" i="4"/>
  <c r="N2" i="4"/>
  <c r="R222" i="4"/>
  <c r="J222" i="4"/>
  <c r="V221" i="4"/>
  <c r="N221" i="4"/>
  <c r="V219" i="4"/>
  <c r="N219" i="4"/>
  <c r="R269" i="4"/>
  <c r="J269" i="4"/>
  <c r="V268" i="4"/>
  <c r="N268" i="4"/>
  <c r="R265" i="4"/>
  <c r="J265" i="4"/>
  <c r="V264" i="4"/>
  <c r="N264" i="4"/>
  <c r="R263" i="4"/>
  <c r="J263" i="4"/>
  <c r="V258" i="4"/>
  <c r="N258" i="4"/>
  <c r="R257" i="4"/>
  <c r="J257" i="4"/>
  <c r="V278" i="4"/>
  <c r="N278" i="4"/>
  <c r="R277" i="4"/>
  <c r="J277" i="4"/>
  <c r="R294" i="4"/>
  <c r="J294" i="4"/>
  <c r="R237" i="4"/>
  <c r="J237" i="4"/>
  <c r="V236" i="4"/>
  <c r="N236" i="4"/>
  <c r="R235" i="4"/>
  <c r="J235" i="4"/>
  <c r="P164" i="4"/>
  <c r="H164" i="4"/>
  <c r="U2" i="4"/>
  <c r="M2" i="4"/>
  <c r="B2" i="4"/>
  <c r="Q222" i="4"/>
  <c r="I222" i="4"/>
  <c r="U221" i="4"/>
  <c r="M221" i="4"/>
  <c r="B221" i="4"/>
  <c r="U219" i="4"/>
  <c r="M219" i="4"/>
  <c r="B219" i="4"/>
  <c r="B274" i="4"/>
  <c r="Q269" i="4"/>
  <c r="I269" i="4"/>
  <c r="U268" i="4"/>
  <c r="M268" i="4"/>
  <c r="B268" i="4"/>
  <c r="Q265" i="4"/>
  <c r="I265" i="4"/>
  <c r="U264" i="4"/>
  <c r="M264" i="4"/>
  <c r="B264" i="4"/>
  <c r="Q263" i="4"/>
  <c r="I263" i="4"/>
  <c r="U258" i="4"/>
  <c r="M258" i="4"/>
  <c r="B258" i="4"/>
  <c r="Q257" i="4"/>
  <c r="I257" i="4"/>
  <c r="Q277" i="4"/>
  <c r="I277" i="4"/>
  <c r="W213" i="4"/>
  <c r="B124" i="4"/>
  <c r="A197" i="4"/>
  <c r="S22" i="4"/>
  <c r="S97" i="4"/>
  <c r="G96" i="4"/>
  <c r="W92" i="4"/>
  <c r="G92" i="4"/>
  <c r="S91" i="4"/>
  <c r="K91" i="4"/>
  <c r="S89" i="4"/>
  <c r="K89" i="4"/>
  <c r="S36" i="4"/>
  <c r="K36" i="4"/>
  <c r="W35" i="4"/>
  <c r="O35" i="4"/>
  <c r="G35" i="4"/>
  <c r="W66" i="4"/>
  <c r="O66" i="4"/>
  <c r="G66" i="4"/>
  <c r="S56" i="4"/>
  <c r="K56" i="4"/>
  <c r="W55" i="4"/>
  <c r="O55" i="4"/>
  <c r="G55" i="4"/>
  <c r="W47" i="4"/>
  <c r="O47" i="4"/>
  <c r="G47" i="4"/>
  <c r="Q237" i="4"/>
  <c r="I237" i="4"/>
  <c r="U236" i="4"/>
  <c r="M236" i="4"/>
  <c r="Q235" i="4"/>
  <c r="I235" i="4"/>
  <c r="T258" i="4"/>
  <c r="L258" i="4"/>
  <c r="A258" i="4"/>
  <c r="O213" i="4"/>
  <c r="P196" i="4"/>
  <c r="S26" i="4"/>
  <c r="K22" i="4"/>
  <c r="K124" i="4"/>
  <c r="W104" i="4"/>
  <c r="S93" i="4"/>
  <c r="W172" i="4"/>
  <c r="O172" i="4"/>
  <c r="G172" i="4"/>
  <c r="P229" i="4"/>
  <c r="H229" i="4"/>
  <c r="S212" i="4"/>
  <c r="Q109" i="4"/>
  <c r="H196" i="4"/>
  <c r="W27" i="4"/>
  <c r="H109" i="4"/>
  <c r="K97" i="4"/>
  <c r="P124" i="4"/>
  <c r="H124" i="4"/>
  <c r="S154" i="4"/>
  <c r="K212" i="4"/>
  <c r="L124" i="4"/>
  <c r="G27" i="4"/>
  <c r="K26" i="4"/>
  <c r="S124" i="4"/>
  <c r="A124" i="4"/>
  <c r="G104" i="4"/>
  <c r="S99" i="4"/>
  <c r="O96" i="4"/>
  <c r="K93" i="4"/>
  <c r="S20" i="4"/>
  <c r="K20" i="4"/>
  <c r="A140" i="4"/>
  <c r="A192" i="4"/>
  <c r="P184" i="4"/>
  <c r="H184" i="4"/>
  <c r="T183" i="4"/>
  <c r="L183" i="4"/>
  <c r="A183" i="4"/>
  <c r="T174" i="4"/>
  <c r="L174" i="4"/>
  <c r="A174" i="4"/>
  <c r="T135" i="4"/>
  <c r="L135" i="4"/>
  <c r="A135" i="4"/>
  <c r="P121" i="4"/>
  <c r="H121" i="4"/>
  <c r="T131" i="4"/>
  <c r="L131" i="4"/>
  <c r="T228" i="4"/>
  <c r="L228" i="4"/>
  <c r="A228" i="4"/>
  <c r="P227" i="4"/>
  <c r="H227" i="4"/>
  <c r="T148" i="4"/>
  <c r="L148" i="4"/>
  <c r="K154" i="4"/>
  <c r="T124" i="4"/>
  <c r="I109" i="4"/>
  <c r="O27" i="4"/>
  <c r="P109" i="4"/>
  <c r="O104" i="4"/>
  <c r="K99" i="4"/>
  <c r="W96" i="4"/>
  <c r="O92" i="4"/>
  <c r="R129" i="4"/>
  <c r="J129" i="4"/>
  <c r="W184" i="4"/>
  <c r="O184" i="4"/>
  <c r="G184" i="4"/>
  <c r="S183" i="4"/>
  <c r="K183" i="4"/>
  <c r="W173" i="4"/>
  <c r="O173" i="4"/>
  <c r="G173" i="4"/>
  <c r="S42" i="4"/>
  <c r="K42" i="4"/>
  <c r="S131" i="4"/>
  <c r="K131" i="4"/>
  <c r="A131" i="4"/>
  <c r="U229" i="4"/>
  <c r="M229" i="4"/>
  <c r="B229" i="4"/>
  <c r="W227" i="4"/>
  <c r="O227" i="4"/>
  <c r="G227" i="4"/>
  <c r="A148" i="4"/>
  <c r="P138" i="4"/>
  <c r="H138" i="4"/>
  <c r="T76" i="4"/>
  <c r="W274" i="4"/>
  <c r="R84" i="4"/>
  <c r="R51" i="4"/>
  <c r="W260" i="4"/>
  <c r="V126" i="4"/>
  <c r="V32" i="4"/>
  <c r="V195" i="4"/>
  <c r="L76" i="4"/>
  <c r="S217" i="4"/>
  <c r="M120" i="4"/>
  <c r="N126" i="4"/>
  <c r="N195" i="4"/>
  <c r="A76" i="4"/>
  <c r="W158" i="4"/>
  <c r="W189" i="4"/>
  <c r="B126" i="4"/>
  <c r="N168" i="4"/>
  <c r="R123" i="4"/>
  <c r="K28" i="4"/>
  <c r="S229" i="4"/>
  <c r="S76" i="4"/>
  <c r="J220" i="4"/>
  <c r="R279" i="4"/>
  <c r="V189" i="4"/>
  <c r="G128" i="4"/>
  <c r="T120" i="4"/>
  <c r="H40" i="4"/>
  <c r="A126" i="4"/>
  <c r="P53" i="4"/>
  <c r="P49" i="4"/>
  <c r="I123" i="4"/>
  <c r="V297" i="4"/>
  <c r="N293" i="4"/>
  <c r="N230" i="4"/>
  <c r="R226" i="4"/>
  <c r="J76" i="4"/>
  <c r="V21" i="4"/>
  <c r="I5" i="4"/>
  <c r="M274" i="4"/>
  <c r="B278" i="4"/>
  <c r="Q276" i="4"/>
  <c r="S116" i="4"/>
  <c r="G147" i="4"/>
  <c r="O183" i="4"/>
  <c r="O102" i="4"/>
  <c r="W37" i="4"/>
  <c r="O37" i="4"/>
  <c r="G37" i="4"/>
  <c r="S43" i="4"/>
  <c r="K43" i="4"/>
  <c r="W42" i="4"/>
  <c r="O42" i="4"/>
  <c r="G42" i="4"/>
  <c r="S126" i="4"/>
  <c r="K126" i="4"/>
  <c r="S65" i="4"/>
  <c r="K65" i="4"/>
  <c r="S54" i="4"/>
  <c r="K54" i="4"/>
  <c r="W53" i="4"/>
  <c r="O53" i="4"/>
  <c r="G53" i="4"/>
  <c r="W51" i="4"/>
  <c r="O51" i="4"/>
  <c r="G51" i="4"/>
  <c r="S50" i="4"/>
  <c r="K50" i="4"/>
  <c r="W49" i="4"/>
  <c r="O49" i="4"/>
  <c r="G49" i="4"/>
  <c r="W33" i="4"/>
  <c r="O33" i="4"/>
  <c r="G33" i="4"/>
  <c r="J84" i="4"/>
  <c r="R49" i="4"/>
  <c r="O274" i="4"/>
  <c r="G275" i="4"/>
  <c r="U120" i="4"/>
  <c r="U126" i="4"/>
  <c r="I51" i="4"/>
  <c r="I49" i="4"/>
  <c r="B32" i="4"/>
  <c r="Q169" i="4"/>
  <c r="S28" i="4"/>
  <c r="K76" i="4"/>
  <c r="K292" i="4"/>
  <c r="N274" i="4"/>
  <c r="J279" i="4"/>
  <c r="O128" i="4"/>
  <c r="K188" i="4"/>
  <c r="T173" i="4"/>
  <c r="H84" i="4"/>
  <c r="L50" i="4"/>
  <c r="P33" i="4"/>
  <c r="A32" i="4"/>
  <c r="M168" i="4"/>
  <c r="V29" i="4"/>
  <c r="J28" i="4"/>
  <c r="J229" i="4"/>
  <c r="Q279" i="4"/>
  <c r="I276" i="4"/>
  <c r="N128" i="4"/>
  <c r="R111" i="4"/>
  <c r="K116" i="4"/>
  <c r="K120" i="4"/>
  <c r="G102" i="4"/>
  <c r="I111" i="4"/>
  <c r="R144" i="4"/>
  <c r="N183" i="4"/>
  <c r="V176" i="4"/>
  <c r="J175" i="4"/>
  <c r="R95" i="4"/>
  <c r="N42" i="4"/>
  <c r="V84" i="4"/>
  <c r="V57" i="4"/>
  <c r="N57" i="4"/>
  <c r="V55" i="4"/>
  <c r="N55" i="4"/>
  <c r="R54" i="4"/>
  <c r="J54" i="4"/>
  <c r="V53" i="4"/>
  <c r="N53" i="4"/>
  <c r="V49" i="4"/>
  <c r="N49" i="4"/>
  <c r="S165" i="4"/>
  <c r="K165" i="4"/>
  <c r="U196" i="4"/>
  <c r="M196" i="4"/>
  <c r="J51" i="4"/>
  <c r="J33" i="4"/>
  <c r="J169" i="4"/>
  <c r="O260" i="4"/>
  <c r="B120" i="4"/>
  <c r="I84" i="4"/>
  <c r="Q51" i="4"/>
  <c r="Q33" i="4"/>
  <c r="U32" i="4"/>
  <c r="U195" i="4"/>
  <c r="I169" i="4"/>
  <c r="J123" i="4"/>
  <c r="G29" i="4"/>
  <c r="R5" i="4"/>
  <c r="N189" i="4"/>
  <c r="W128" i="4"/>
  <c r="O127" i="4"/>
  <c r="L120" i="4"/>
  <c r="A173" i="4"/>
  <c r="L126" i="4"/>
  <c r="H51" i="4"/>
  <c r="A50" i="4"/>
  <c r="H33" i="4"/>
  <c r="H169" i="4"/>
  <c r="N29" i="4"/>
  <c r="V230" i="4"/>
  <c r="R76" i="4"/>
  <c r="N21" i="4"/>
  <c r="Q5" i="4"/>
  <c r="I279" i="4"/>
  <c r="B189" i="4"/>
  <c r="J188" i="4"/>
  <c r="J111" i="4"/>
  <c r="O147" i="4"/>
  <c r="B129" i="4"/>
  <c r="N109" i="4"/>
  <c r="R116" i="4"/>
  <c r="N147" i="4"/>
  <c r="V183" i="4"/>
  <c r="N176" i="4"/>
  <c r="R173" i="4"/>
  <c r="J95" i="4"/>
  <c r="V42" i="4"/>
  <c r="N84" i="4"/>
  <c r="P180" i="4"/>
  <c r="H180" i="4"/>
  <c r="T133" i="4"/>
  <c r="L133" i="4"/>
  <c r="A133" i="4"/>
  <c r="T129" i="4"/>
  <c r="L129" i="4"/>
  <c r="P111" i="4"/>
  <c r="H111" i="4"/>
  <c r="J49" i="4"/>
  <c r="R33" i="4"/>
  <c r="G274" i="4"/>
  <c r="K217" i="4"/>
  <c r="O189" i="4"/>
  <c r="O275" i="4"/>
  <c r="M126" i="4"/>
  <c r="I33" i="4"/>
  <c r="O29" i="4"/>
  <c r="J5" i="4"/>
  <c r="J276" i="4"/>
  <c r="S188" i="4"/>
  <c r="P40" i="4"/>
  <c r="P84" i="4"/>
  <c r="H53" i="4"/>
  <c r="T50" i="4"/>
  <c r="L32" i="4"/>
  <c r="P169" i="4"/>
  <c r="Q123" i="4"/>
  <c r="J226" i="4"/>
  <c r="I220" i="4"/>
  <c r="M278" i="4"/>
  <c r="M189" i="4"/>
  <c r="R188" i="4"/>
  <c r="N129" i="4"/>
  <c r="S120" i="4"/>
  <c r="G183" i="4"/>
  <c r="S173" i="4"/>
  <c r="W102" i="4"/>
  <c r="M129" i="4"/>
  <c r="Q111" i="4"/>
  <c r="V109" i="4"/>
  <c r="V147" i="4"/>
  <c r="R175" i="4"/>
  <c r="J173" i="4"/>
  <c r="W180" i="4"/>
  <c r="O180" i="4"/>
  <c r="G180" i="4"/>
  <c r="S133" i="4"/>
  <c r="K133" i="4"/>
  <c r="W115" i="4"/>
  <c r="O115" i="4"/>
  <c r="G115" i="4"/>
  <c r="W111" i="4"/>
  <c r="O111" i="4"/>
  <c r="G111" i="4"/>
  <c r="N32" i="4"/>
  <c r="R169" i="4"/>
  <c r="G260" i="4"/>
  <c r="O158" i="4"/>
  <c r="G158" i="4"/>
  <c r="G189" i="4"/>
  <c r="W275" i="4"/>
  <c r="Q84" i="4"/>
  <c r="Q49" i="4"/>
  <c r="M32" i="4"/>
  <c r="M195" i="4"/>
  <c r="V168" i="4"/>
  <c r="K229" i="4"/>
  <c r="S292" i="4"/>
  <c r="R220" i="4"/>
  <c r="V274" i="4"/>
  <c r="R276" i="4"/>
  <c r="A120" i="4"/>
  <c r="L173" i="4"/>
  <c r="T126" i="4"/>
  <c r="P51" i="4"/>
  <c r="H49" i="4"/>
  <c r="T32" i="4"/>
  <c r="U168" i="4"/>
  <c r="R28" i="4"/>
  <c r="N297" i="4"/>
  <c r="V293" i="4"/>
  <c r="R229" i="4"/>
  <c r="Q220" i="4"/>
  <c r="U274" i="4"/>
  <c r="U278" i="4"/>
  <c r="U189" i="4"/>
  <c r="B38" i="4"/>
  <c r="V128" i="4"/>
  <c r="V129" i="4"/>
  <c r="W147" i="4"/>
  <c r="W183" i="4"/>
  <c r="K173" i="4"/>
  <c r="U129" i="4"/>
  <c r="J116" i="4"/>
  <c r="J144" i="4"/>
  <c r="R181" i="4"/>
  <c r="J181" i="4"/>
  <c r="V180" i="4"/>
  <c r="N180" i="4"/>
  <c r="R133" i="4"/>
  <c r="J133" i="4"/>
  <c r="V115" i="4"/>
  <c r="N115" i="4"/>
  <c r="R20" i="4"/>
  <c r="J20" i="4"/>
  <c r="V111" i="4"/>
  <c r="N111" i="4"/>
  <c r="U29" i="4"/>
  <c r="M29" i="4"/>
  <c r="B29" i="4"/>
  <c r="Q28" i="4"/>
  <c r="I28" i="4"/>
  <c r="U293" i="4"/>
  <c r="M293" i="4"/>
  <c r="B293" i="4"/>
  <c r="B236" i="4"/>
  <c r="U230" i="4"/>
  <c r="M230" i="4"/>
  <c r="B230" i="4"/>
  <c r="Q229" i="4"/>
  <c r="I229" i="4"/>
  <c r="Q226" i="4"/>
  <c r="I226" i="4"/>
  <c r="Q76" i="4"/>
  <c r="I76" i="4"/>
  <c r="Q22" i="4"/>
  <c r="I22" i="4"/>
  <c r="T8" i="4"/>
  <c r="L8" i="4"/>
  <c r="A8" i="4"/>
  <c r="P7" i="4"/>
  <c r="H7" i="4"/>
  <c r="T6" i="4"/>
  <c r="L6" i="4"/>
  <c r="A6" i="4"/>
  <c r="P5" i="4"/>
  <c r="H5" i="4"/>
  <c r="T4" i="4"/>
  <c r="L4" i="4"/>
  <c r="A4" i="4"/>
  <c r="P3" i="4"/>
  <c r="H3" i="4"/>
  <c r="T2" i="4"/>
  <c r="L2" i="4"/>
  <c r="A2" i="4"/>
  <c r="T221" i="4"/>
  <c r="L221" i="4"/>
  <c r="A221" i="4"/>
  <c r="P220" i="4"/>
  <c r="H220" i="4"/>
  <c r="T219" i="4"/>
  <c r="L219" i="4"/>
  <c r="A219" i="4"/>
  <c r="T274" i="4"/>
  <c r="L274" i="4"/>
  <c r="A274" i="4"/>
  <c r="P265" i="4"/>
  <c r="H265" i="4"/>
  <c r="T264" i="4"/>
  <c r="L264" i="4"/>
  <c r="A264" i="4"/>
  <c r="P263" i="4"/>
  <c r="H263" i="4"/>
  <c r="P257" i="4"/>
  <c r="H257" i="4"/>
  <c r="P235" i="4"/>
  <c r="H235" i="4"/>
  <c r="T230" i="4"/>
  <c r="L230" i="4"/>
  <c r="A230" i="4"/>
  <c r="W5" i="4"/>
  <c r="O5" i="4"/>
  <c r="G5" i="4"/>
  <c r="S274" i="4"/>
  <c r="K274" i="4"/>
  <c r="W257" i="4"/>
  <c r="O257" i="4"/>
  <c r="G257" i="4"/>
  <c r="U109" i="4"/>
  <c r="M109" i="4"/>
  <c r="B109" i="4"/>
  <c r="Q116" i="4"/>
  <c r="I116" i="4"/>
  <c r="Q144" i="4"/>
  <c r="I144" i="4"/>
  <c r="U183" i="4"/>
  <c r="M183" i="4"/>
  <c r="B183" i="4"/>
  <c r="Q177" i="4"/>
  <c r="I177" i="4"/>
  <c r="U176" i="4"/>
  <c r="M176" i="4"/>
  <c r="B176" i="4"/>
  <c r="Q175" i="4"/>
  <c r="I175" i="4"/>
  <c r="Q173" i="4"/>
  <c r="I173" i="4"/>
  <c r="Q95" i="4"/>
  <c r="I95" i="4"/>
  <c r="U42" i="4"/>
  <c r="M42" i="4"/>
  <c r="B42" i="4"/>
  <c r="U84" i="4"/>
  <c r="M84" i="4"/>
  <c r="B84" i="4"/>
  <c r="U57" i="4"/>
  <c r="M57" i="4"/>
  <c r="B57" i="4"/>
  <c r="U55" i="4"/>
  <c r="M55" i="4"/>
  <c r="B55" i="4"/>
  <c r="Q54" i="4"/>
  <c r="I54" i="4"/>
  <c r="U53" i="4"/>
  <c r="M53" i="4"/>
  <c r="U49" i="4"/>
  <c r="M49" i="4"/>
  <c r="B33" i="4"/>
  <c r="Q32" i="4"/>
  <c r="I32" i="4"/>
  <c r="Q30" i="4"/>
  <c r="I30" i="4"/>
  <c r="U131" i="4"/>
  <c r="S230" i="4"/>
  <c r="K230" i="4"/>
  <c r="S152" i="4"/>
  <c r="K152" i="4"/>
  <c r="V5" i="4"/>
  <c r="N5" i="4"/>
  <c r="R274" i="4"/>
  <c r="J274" i="4"/>
  <c r="T109" i="4"/>
  <c r="L109" i="4"/>
  <c r="A109" i="4"/>
  <c r="P144" i="4"/>
  <c r="H144" i="4"/>
  <c r="P177" i="4"/>
  <c r="H177" i="4"/>
  <c r="T176" i="4"/>
  <c r="L176" i="4"/>
  <c r="A176" i="4"/>
  <c r="P175" i="4"/>
  <c r="H175" i="4"/>
  <c r="P173" i="4"/>
  <c r="H173" i="4"/>
  <c r="T88" i="4"/>
  <c r="L88" i="4"/>
  <c r="A88" i="4"/>
  <c r="T84" i="4"/>
  <c r="L84" i="4"/>
  <c r="A84" i="4"/>
  <c r="P59" i="4"/>
  <c r="H59" i="4"/>
  <c r="T57" i="4"/>
  <c r="L57" i="4"/>
  <c r="A57" i="4"/>
  <c r="P56" i="4"/>
  <c r="H56" i="4"/>
  <c r="T55" i="4"/>
  <c r="L55" i="4"/>
  <c r="A55" i="4"/>
  <c r="P54" i="4"/>
  <c r="H54" i="4"/>
  <c r="T33" i="4"/>
  <c r="L33" i="4"/>
  <c r="A33" i="4"/>
  <c r="P32" i="4"/>
  <c r="H32" i="4"/>
  <c r="B131" i="4"/>
  <c r="V235" i="4"/>
  <c r="N235" i="4"/>
  <c r="R230" i="4"/>
  <c r="J230" i="4"/>
  <c r="R152" i="4"/>
  <c r="J152" i="4"/>
  <c r="V74" i="4"/>
  <c r="N74" i="4"/>
  <c r="U5" i="4"/>
  <c r="M5" i="4"/>
  <c r="B5" i="4"/>
  <c r="Q4" i="4"/>
  <c r="I4" i="4"/>
  <c r="Q274" i="4"/>
  <c r="I274" i="4"/>
  <c r="V124" i="4"/>
  <c r="N124" i="4"/>
  <c r="W193" i="4"/>
  <c r="O193" i="4"/>
  <c r="G193" i="4"/>
  <c r="S192" i="4"/>
  <c r="K192" i="4"/>
  <c r="W191" i="4"/>
  <c r="O191" i="4"/>
  <c r="G191" i="4"/>
  <c r="S186" i="4"/>
  <c r="K186" i="4"/>
  <c r="W177" i="4"/>
  <c r="O177" i="4"/>
  <c r="G177" i="4"/>
  <c r="S176" i="4"/>
  <c r="K176" i="4"/>
  <c r="W175" i="4"/>
  <c r="O175" i="4"/>
  <c r="G175" i="4"/>
  <c r="S174" i="4"/>
  <c r="K174" i="4"/>
  <c r="S135" i="4"/>
  <c r="K135" i="4"/>
  <c r="W121" i="4"/>
  <c r="O121" i="4"/>
  <c r="G121" i="4"/>
  <c r="S88" i="4"/>
  <c r="K88" i="4"/>
  <c r="S35" i="4"/>
  <c r="K35" i="4"/>
  <c r="S84" i="4"/>
  <c r="K84" i="4"/>
  <c r="W59" i="4"/>
  <c r="O59" i="4"/>
  <c r="G59" i="4"/>
  <c r="W52" i="4"/>
  <c r="O52" i="4"/>
  <c r="G52" i="4"/>
  <c r="W32" i="4"/>
  <c r="O32" i="4"/>
  <c r="G32" i="4"/>
  <c r="S31" i="4"/>
  <c r="K31" i="4"/>
  <c r="B26" i="4"/>
  <c r="Q297" i="4"/>
  <c r="I297" i="4"/>
  <c r="U235" i="4"/>
  <c r="M235" i="4"/>
  <c r="B235" i="4"/>
  <c r="Q230" i="4"/>
  <c r="I230" i="4"/>
  <c r="Q152" i="4"/>
  <c r="I152" i="4"/>
  <c r="S228" i="4"/>
  <c r="K228" i="4"/>
  <c r="B226" i="4"/>
  <c r="U74" i="4"/>
  <c r="M74" i="4"/>
  <c r="B74" i="4"/>
  <c r="T7" i="4"/>
  <c r="L7" i="4"/>
  <c r="A7" i="4"/>
  <c r="P6" i="4"/>
  <c r="H6" i="4"/>
  <c r="T5" i="4"/>
  <c r="L5" i="4"/>
  <c r="A5" i="4"/>
  <c r="P4" i="4"/>
  <c r="H4" i="4"/>
  <c r="T3" i="4"/>
  <c r="L3" i="4"/>
  <c r="A3" i="4"/>
  <c r="P2" i="4"/>
  <c r="H2" i="4"/>
  <c r="T220" i="4"/>
  <c r="L220" i="4"/>
  <c r="A220" i="4"/>
  <c r="P274" i="4"/>
  <c r="H274" i="4"/>
  <c r="P258" i="4"/>
  <c r="H258" i="4"/>
  <c r="T257" i="4"/>
  <c r="L257" i="4"/>
  <c r="A257" i="4"/>
  <c r="R18" i="4"/>
  <c r="N15" i="4"/>
  <c r="V101" i="4"/>
  <c r="J98" i="4"/>
  <c r="V85" i="4"/>
  <c r="R64" i="4"/>
  <c r="U161" i="4"/>
  <c r="V15" i="4"/>
  <c r="N101" i="4"/>
  <c r="N87" i="4"/>
  <c r="N39" i="4"/>
  <c r="L296" i="4"/>
  <c r="P287" i="4"/>
  <c r="K218" i="4"/>
  <c r="W272" i="4"/>
  <c r="Q136" i="4"/>
  <c r="M119" i="4"/>
  <c r="N19" i="4"/>
  <c r="N17" i="4"/>
  <c r="V103" i="4"/>
  <c r="J100" i="4"/>
  <c r="R90" i="4"/>
  <c r="V87" i="4"/>
  <c r="N63" i="4"/>
  <c r="P295" i="4"/>
  <c r="A288" i="4"/>
  <c r="S218" i="4"/>
  <c r="G272" i="4"/>
  <c r="W262" i="4"/>
  <c r="M161" i="4"/>
  <c r="U119" i="4"/>
  <c r="Q125" i="4"/>
  <c r="J18" i="4"/>
  <c r="J14" i="4"/>
  <c r="J90" i="4"/>
  <c r="N41" i="4"/>
  <c r="V63" i="4"/>
  <c r="H295" i="4"/>
  <c r="L58" i="4"/>
  <c r="S271" i="4"/>
  <c r="O262" i="4"/>
  <c r="I136" i="4"/>
  <c r="B119" i="4"/>
  <c r="R14" i="4"/>
  <c r="N103" i="4"/>
  <c r="J86" i="4"/>
  <c r="J64" i="4"/>
  <c r="T58" i="4"/>
  <c r="N44" i="4"/>
  <c r="K273" i="4"/>
  <c r="O270" i="4"/>
  <c r="S255" i="4"/>
  <c r="S145" i="4"/>
  <c r="G250" i="4"/>
  <c r="G246" i="4"/>
  <c r="W244" i="4"/>
  <c r="S243" i="4"/>
  <c r="O242" i="4"/>
  <c r="B161" i="4"/>
  <c r="V17" i="4"/>
  <c r="R98" i="4"/>
  <c r="R86" i="4"/>
  <c r="V48" i="4"/>
  <c r="K271" i="4"/>
  <c r="K255" i="4"/>
  <c r="O250" i="4"/>
  <c r="O246" i="4"/>
  <c r="K245" i="4"/>
  <c r="K243" i="4"/>
  <c r="G242" i="4"/>
  <c r="I127" i="4"/>
  <c r="R100" i="4"/>
  <c r="V41" i="4"/>
  <c r="J62" i="4"/>
  <c r="N48" i="4"/>
  <c r="V44" i="4"/>
  <c r="O272" i="4"/>
  <c r="G270" i="4"/>
  <c r="G262" i="4"/>
  <c r="K145" i="4"/>
  <c r="W246" i="4"/>
  <c r="S245" i="4"/>
  <c r="G244" i="4"/>
  <c r="W242" i="4"/>
  <c r="Q127" i="4"/>
  <c r="I125" i="4"/>
  <c r="V19" i="4"/>
  <c r="N85" i="4"/>
  <c r="R62" i="4"/>
  <c r="T296" i="4"/>
  <c r="H287" i="4"/>
  <c r="S273" i="4"/>
  <c r="W270" i="4"/>
  <c r="W250" i="4"/>
  <c r="O244" i="4"/>
  <c r="S210" i="4"/>
  <c r="S202" i="4"/>
  <c r="O71" i="4"/>
  <c r="H136" i="4"/>
  <c r="T119" i="4"/>
  <c r="U17" i="4"/>
  <c r="Q14" i="4"/>
  <c r="U101" i="4"/>
  <c r="I90" i="4"/>
  <c r="U87" i="4"/>
  <c r="M85" i="4"/>
  <c r="M63" i="4"/>
  <c r="G295" i="4"/>
  <c r="O291" i="4"/>
  <c r="G287" i="4"/>
  <c r="J218" i="4"/>
  <c r="N272" i="4"/>
  <c r="W214" i="4"/>
  <c r="G157" i="4"/>
  <c r="A161" i="4"/>
  <c r="A119" i="4"/>
  <c r="M19" i="4"/>
  <c r="M17" i="4"/>
  <c r="M15" i="4"/>
  <c r="B103" i="4"/>
  <c r="B101" i="4"/>
  <c r="Q98" i="4"/>
  <c r="M87" i="4"/>
  <c r="M41" i="4"/>
  <c r="B39" i="4"/>
  <c r="U63" i="4"/>
  <c r="M48" i="4"/>
  <c r="K197" i="4"/>
  <c r="P134" i="4"/>
  <c r="R271" i="4"/>
  <c r="V244" i="4"/>
  <c r="K161" i="4"/>
  <c r="G136" i="4"/>
  <c r="W127" i="4"/>
  <c r="S119" i="4"/>
  <c r="T19" i="4"/>
  <c r="H18" i="4"/>
  <c r="A17" i="4"/>
  <c r="L15" i="4"/>
  <c r="A15" i="4"/>
  <c r="A103" i="4"/>
  <c r="P100" i="4"/>
  <c r="P98" i="4"/>
  <c r="H90" i="4"/>
  <c r="L87" i="4"/>
  <c r="L85" i="4"/>
  <c r="A85" i="4"/>
  <c r="T41" i="4"/>
  <c r="L39" i="4"/>
  <c r="L63" i="4"/>
  <c r="L59" i="4"/>
  <c r="T52" i="4"/>
  <c r="A52" i="4"/>
  <c r="T48" i="4"/>
  <c r="T34" i="4"/>
  <c r="J161" i="4"/>
  <c r="R119" i="4"/>
  <c r="S19" i="4"/>
  <c r="K19" i="4"/>
  <c r="W18" i="4"/>
  <c r="O18" i="4"/>
  <c r="G18" i="4"/>
  <c r="S17" i="4"/>
  <c r="K17" i="4"/>
  <c r="S15" i="4"/>
  <c r="K15" i="4"/>
  <c r="W14" i="4"/>
  <c r="O14" i="4"/>
  <c r="G14" i="4"/>
  <c r="S103" i="4"/>
  <c r="K103" i="4"/>
  <c r="S101" i="4"/>
  <c r="K101" i="4"/>
  <c r="W100" i="4"/>
  <c r="O100" i="4"/>
  <c r="G100" i="4"/>
  <c r="W98" i="4"/>
  <c r="O98" i="4"/>
  <c r="G98" i="4"/>
  <c r="W90" i="4"/>
  <c r="O90" i="4"/>
  <c r="G90" i="4"/>
  <c r="W86" i="4"/>
  <c r="O86" i="4"/>
  <c r="G86" i="4"/>
  <c r="S85" i="4"/>
  <c r="K85" i="4"/>
  <c r="S41" i="4"/>
  <c r="K41" i="4"/>
  <c r="W64" i="4"/>
  <c r="O64" i="4"/>
  <c r="G64" i="4"/>
  <c r="S63" i="4"/>
  <c r="K63" i="4"/>
  <c r="W62" i="4"/>
  <c r="O62" i="4"/>
  <c r="G62" i="4"/>
  <c r="K210" i="4"/>
  <c r="K202" i="4"/>
  <c r="P136" i="4"/>
  <c r="L119" i="4"/>
  <c r="B19" i="4"/>
  <c r="I14" i="4"/>
  <c r="U103" i="4"/>
  <c r="M101" i="4"/>
  <c r="B87" i="4"/>
  <c r="U41" i="4"/>
  <c r="M39" i="4"/>
  <c r="I64" i="4"/>
  <c r="U48" i="4"/>
  <c r="K296" i="4"/>
  <c r="G291" i="4"/>
  <c r="W287" i="4"/>
  <c r="H134" i="4"/>
  <c r="R273" i="4"/>
  <c r="N270" i="4"/>
  <c r="R243" i="4"/>
  <c r="S161" i="4"/>
  <c r="O136" i="4"/>
  <c r="G127" i="4"/>
  <c r="W125" i="4"/>
  <c r="A19" i="4"/>
  <c r="T17" i="4"/>
  <c r="T15" i="4"/>
  <c r="L103" i="4"/>
  <c r="P90" i="4"/>
  <c r="P86" i="4"/>
  <c r="L41" i="4"/>
  <c r="A41" i="4"/>
  <c r="P62" i="4"/>
  <c r="L52" i="4"/>
  <c r="A48" i="4"/>
  <c r="N127" i="4"/>
  <c r="R38" i="4"/>
  <c r="J38" i="4"/>
  <c r="U190" i="4"/>
  <c r="M190" i="4"/>
  <c r="B190" i="4"/>
  <c r="Q188" i="4"/>
  <c r="I188" i="4"/>
  <c r="Q107" i="4"/>
  <c r="I107" i="4"/>
  <c r="Q161" i="4"/>
  <c r="I161" i="4"/>
  <c r="U136" i="4"/>
  <c r="M136" i="4"/>
  <c r="B136" i="4"/>
  <c r="U127" i="4"/>
  <c r="M127" i="4"/>
  <c r="B127" i="4"/>
  <c r="Q119" i="4"/>
  <c r="I119" i="4"/>
  <c r="R120" i="4"/>
  <c r="J120" i="4"/>
  <c r="V162" i="4"/>
  <c r="N162" i="4"/>
  <c r="R19" i="4"/>
  <c r="J19" i="4"/>
  <c r="V18" i="4"/>
  <c r="N18" i="4"/>
  <c r="R17" i="4"/>
  <c r="J17" i="4"/>
  <c r="R15" i="4"/>
  <c r="J15" i="4"/>
  <c r="V14" i="4"/>
  <c r="N14" i="4"/>
  <c r="V102" i="4"/>
  <c r="N102" i="4"/>
  <c r="R101" i="4"/>
  <c r="J101" i="4"/>
  <c r="V100" i="4"/>
  <c r="N100" i="4"/>
  <c r="R99" i="4"/>
  <c r="J99" i="4"/>
  <c r="V98" i="4"/>
  <c r="N98" i="4"/>
  <c r="G214" i="4"/>
  <c r="W157" i="4"/>
  <c r="K151" i="4"/>
  <c r="G71" i="4"/>
  <c r="T161" i="4"/>
  <c r="Q18" i="4"/>
  <c r="B17" i="4"/>
  <c r="B15" i="4"/>
  <c r="Q100" i="4"/>
  <c r="I98" i="4"/>
  <c r="Q90" i="4"/>
  <c r="U85" i="4"/>
  <c r="B41" i="4"/>
  <c r="Q62" i="4"/>
  <c r="S296" i="4"/>
  <c r="K58" i="4"/>
  <c r="V272" i="4"/>
  <c r="V71" i="4"/>
  <c r="V275" i="4"/>
  <c r="L19" i="4"/>
  <c r="T103" i="4"/>
  <c r="A87" i="4"/>
  <c r="T39" i="4"/>
  <c r="P64" i="4"/>
  <c r="A34" i="4"/>
  <c r="S38" i="4"/>
  <c r="V136" i="4"/>
  <c r="A190" i="4"/>
  <c r="P107" i="4"/>
  <c r="H107" i="4"/>
  <c r="P161" i="4"/>
  <c r="H161" i="4"/>
  <c r="T136" i="4"/>
  <c r="L136" i="4"/>
  <c r="A136" i="4"/>
  <c r="T127" i="4"/>
  <c r="L127" i="4"/>
  <c r="A127" i="4"/>
  <c r="P119" i="4"/>
  <c r="H119" i="4"/>
  <c r="U162" i="4"/>
  <c r="M162" i="4"/>
  <c r="B162" i="4"/>
  <c r="Q19" i="4"/>
  <c r="I19" i="4"/>
  <c r="U18" i="4"/>
  <c r="M18" i="4"/>
  <c r="B18" i="4"/>
  <c r="Q17" i="4"/>
  <c r="I17" i="4"/>
  <c r="Q15" i="4"/>
  <c r="I15" i="4"/>
  <c r="U14" i="4"/>
  <c r="M14" i="4"/>
  <c r="B14" i="4"/>
  <c r="O214" i="4"/>
  <c r="S151" i="4"/>
  <c r="P127" i="4"/>
  <c r="H125" i="4"/>
  <c r="U19" i="4"/>
  <c r="I86" i="4"/>
  <c r="I62" i="4"/>
  <c r="O295" i="4"/>
  <c r="O287" i="4"/>
  <c r="A58" i="4"/>
  <c r="J273" i="4"/>
  <c r="J271" i="4"/>
  <c r="N244" i="4"/>
  <c r="N275" i="4"/>
  <c r="W136" i="4"/>
  <c r="K119" i="4"/>
  <c r="O125" i="4"/>
  <c r="L17" i="4"/>
  <c r="P14" i="4"/>
  <c r="H86" i="4"/>
  <c r="H64" i="4"/>
  <c r="A63" i="4"/>
  <c r="T59" i="4"/>
  <c r="L48" i="4"/>
  <c r="L34" i="4"/>
  <c r="R161" i="4"/>
  <c r="L190" i="4"/>
  <c r="K190" i="4"/>
  <c r="O188" i="4"/>
  <c r="S125" i="4"/>
  <c r="K125" i="4"/>
  <c r="T162" i="4"/>
  <c r="L162" i="4"/>
  <c r="A162" i="4"/>
  <c r="P19" i="4"/>
  <c r="H19" i="4"/>
  <c r="T18" i="4"/>
  <c r="L18" i="4"/>
  <c r="A18" i="4"/>
  <c r="O157" i="4"/>
  <c r="W71" i="4"/>
  <c r="L161" i="4"/>
  <c r="H127" i="4"/>
  <c r="P125" i="4"/>
  <c r="I18" i="4"/>
  <c r="U15" i="4"/>
  <c r="M103" i="4"/>
  <c r="I100" i="4"/>
  <c r="Q86" i="4"/>
  <c r="B85" i="4"/>
  <c r="U39" i="4"/>
  <c r="Q64" i="4"/>
  <c r="B63" i="4"/>
  <c r="B48" i="4"/>
  <c r="S197" i="4"/>
  <c r="W295" i="4"/>
  <c r="W291" i="4"/>
  <c r="S58" i="4"/>
  <c r="R218" i="4"/>
  <c r="V270" i="4"/>
  <c r="J243" i="4"/>
  <c r="N71" i="4"/>
  <c r="G125" i="4"/>
  <c r="P18" i="4"/>
  <c r="H14" i="4"/>
  <c r="H100" i="4"/>
  <c r="H98" i="4"/>
  <c r="T87" i="4"/>
  <c r="T85" i="4"/>
  <c r="A39" i="4"/>
  <c r="T63" i="4"/>
  <c r="H62" i="4"/>
  <c r="A59" i="4"/>
  <c r="K38" i="4"/>
  <c r="N136" i="4"/>
  <c r="V127" i="4"/>
  <c r="J119" i="4"/>
  <c r="N20" i="4"/>
  <c r="T190" i="4"/>
  <c r="P188" i="4"/>
  <c r="H188" i="4"/>
  <c r="S190" i="4"/>
  <c r="W188" i="4"/>
  <c r="G188" i="4"/>
  <c r="R190" i="4"/>
  <c r="J190" i="4"/>
  <c r="V188" i="4"/>
  <c r="N188" i="4"/>
  <c r="V107" i="4"/>
  <c r="N107" i="4"/>
  <c r="R136" i="4"/>
  <c r="J136" i="4"/>
  <c r="V119" i="4"/>
  <c r="N119" i="4"/>
  <c r="S162" i="4"/>
  <c r="K162" i="4"/>
  <c r="W19" i="4"/>
  <c r="O19" i="4"/>
  <c r="G19" i="4"/>
  <c r="S18" i="4"/>
  <c r="K18" i="4"/>
  <c r="W17" i="4"/>
  <c r="O17" i="4"/>
  <c r="G17" i="4"/>
  <c r="S16" i="4"/>
  <c r="K16" i="4"/>
  <c r="W15" i="4"/>
  <c r="O15" i="4"/>
  <c r="W196" i="4"/>
  <c r="O196" i="4"/>
  <c r="G196" i="4"/>
  <c r="T195" i="4"/>
  <c r="L195" i="4"/>
  <c r="B195" i="4"/>
  <c r="R166" i="4"/>
  <c r="J166" i="4"/>
  <c r="W113" i="4"/>
  <c r="O113" i="4"/>
  <c r="G113" i="4"/>
  <c r="R296" i="4"/>
  <c r="J296" i="4"/>
  <c r="V295" i="4"/>
  <c r="N295" i="4"/>
  <c r="P228" i="4"/>
  <c r="H228" i="4"/>
  <c r="T227" i="4"/>
  <c r="L227" i="4"/>
  <c r="A227" i="4"/>
  <c r="P148" i="4"/>
  <c r="H148" i="4"/>
  <c r="R74" i="4"/>
  <c r="J74" i="4"/>
  <c r="V73" i="4"/>
  <c r="N73" i="4"/>
  <c r="R292" i="4"/>
  <c r="J292" i="4"/>
  <c r="V291" i="4"/>
  <c r="S52" i="4"/>
  <c r="K52" i="4"/>
  <c r="S34" i="4"/>
  <c r="K34" i="4"/>
  <c r="S32" i="4"/>
  <c r="K32" i="4"/>
  <c r="W31" i="4"/>
  <c r="O31" i="4"/>
  <c r="G31" i="4"/>
  <c r="S30" i="4"/>
  <c r="K30" i="4"/>
  <c r="W131" i="4"/>
  <c r="O131" i="4"/>
  <c r="G131" i="4"/>
  <c r="S195" i="4"/>
  <c r="K195" i="4"/>
  <c r="A195" i="4"/>
  <c r="Q166" i="4"/>
  <c r="I166" i="4"/>
  <c r="B27" i="4"/>
  <c r="U297" i="4"/>
  <c r="M297" i="4"/>
  <c r="B297" i="4"/>
  <c r="Q296" i="4"/>
  <c r="I296" i="4"/>
  <c r="U295" i="4"/>
  <c r="M295" i="4"/>
  <c r="B295" i="4"/>
  <c r="W148" i="4"/>
  <c r="O148" i="4"/>
  <c r="G148" i="4"/>
  <c r="T138" i="4"/>
  <c r="L138" i="4"/>
  <c r="Q74" i="4"/>
  <c r="I74" i="4"/>
  <c r="U73" i="4"/>
  <c r="R97" i="4"/>
  <c r="J97" i="4"/>
  <c r="V96" i="4"/>
  <c r="N96" i="4"/>
  <c r="R93" i="4"/>
  <c r="J93" i="4"/>
  <c r="V92" i="4"/>
  <c r="N92" i="4"/>
  <c r="V90" i="4"/>
  <c r="N90" i="4"/>
  <c r="R89" i="4"/>
  <c r="J89" i="4"/>
  <c r="R87" i="4"/>
  <c r="J87" i="4"/>
  <c r="V86" i="4"/>
  <c r="N86" i="4"/>
  <c r="R85" i="4"/>
  <c r="J85" i="4"/>
  <c r="V37" i="4"/>
  <c r="N37" i="4"/>
  <c r="R43" i="4"/>
  <c r="J43" i="4"/>
  <c r="R41" i="4"/>
  <c r="J41" i="4"/>
  <c r="V40" i="4"/>
  <c r="N40" i="4"/>
  <c r="R63" i="4"/>
  <c r="J63" i="4"/>
  <c r="R61" i="4"/>
  <c r="J61" i="4"/>
  <c r="V60" i="4"/>
  <c r="N60" i="4"/>
  <c r="R48" i="4"/>
  <c r="J48" i="4"/>
  <c r="V47" i="4"/>
  <c r="N47" i="4"/>
  <c r="V33" i="4"/>
  <c r="N33" i="4"/>
  <c r="R32" i="4"/>
  <c r="J32" i="4"/>
  <c r="V31" i="4"/>
  <c r="N31" i="4"/>
  <c r="R30" i="4"/>
  <c r="U102" i="4"/>
  <c r="M102" i="4"/>
  <c r="B102" i="4"/>
  <c r="Q101" i="4"/>
  <c r="I101" i="4"/>
  <c r="U100" i="4"/>
  <c r="M100" i="4"/>
  <c r="B100" i="4"/>
  <c r="Q99" i="4"/>
  <c r="I99" i="4"/>
  <c r="U98" i="4"/>
  <c r="M98" i="4"/>
  <c r="Q97" i="4"/>
  <c r="I97" i="4"/>
  <c r="U96" i="4"/>
  <c r="M96" i="4"/>
  <c r="B96" i="4"/>
  <c r="Q93" i="4"/>
  <c r="I93" i="4"/>
  <c r="U92" i="4"/>
  <c r="M92" i="4"/>
  <c r="B92" i="4"/>
  <c r="U90" i="4"/>
  <c r="M90" i="4"/>
  <c r="B90" i="4"/>
  <c r="Q89" i="4"/>
  <c r="I89" i="4"/>
  <c r="Q87" i="4"/>
  <c r="I87" i="4"/>
  <c r="U86" i="4"/>
  <c r="M86" i="4"/>
  <c r="B86" i="4"/>
  <c r="Q85" i="4"/>
  <c r="I85" i="4"/>
  <c r="U37" i="4"/>
  <c r="M37" i="4"/>
  <c r="B37" i="4"/>
  <c r="Q43" i="4"/>
  <c r="I43" i="4"/>
  <c r="Q41" i="4"/>
  <c r="I41" i="4"/>
  <c r="U40" i="4"/>
  <c r="M40" i="4"/>
  <c r="B40" i="4"/>
  <c r="Q63" i="4"/>
  <c r="I63" i="4"/>
  <c r="B62" i="4"/>
  <c r="Q61" i="4"/>
  <c r="I61" i="4"/>
  <c r="U60" i="4"/>
  <c r="M60" i="4"/>
  <c r="B60" i="4"/>
  <c r="P17" i="4"/>
  <c r="H17" i="4"/>
  <c r="P15" i="4"/>
  <c r="H15" i="4"/>
  <c r="T14" i="4"/>
  <c r="L14" i="4"/>
  <c r="A14" i="4"/>
  <c r="T102" i="4"/>
  <c r="L102" i="4"/>
  <c r="A102" i="4"/>
  <c r="P101" i="4"/>
  <c r="H101" i="4"/>
  <c r="A98" i="4"/>
  <c r="P97" i="4"/>
  <c r="H97" i="4"/>
  <c r="T96" i="4"/>
  <c r="L96" i="4"/>
  <c r="A96" i="4"/>
  <c r="P93" i="4"/>
  <c r="H93" i="4"/>
  <c r="T92" i="4"/>
  <c r="L92" i="4"/>
  <c r="A92" i="4"/>
  <c r="T90" i="4"/>
  <c r="L90" i="4"/>
  <c r="A90" i="4"/>
  <c r="P89" i="4"/>
  <c r="H89" i="4"/>
  <c r="P87" i="4"/>
  <c r="H87" i="4"/>
  <c r="T86" i="4"/>
  <c r="L86" i="4"/>
  <c r="A86" i="4"/>
  <c r="P85" i="4"/>
  <c r="H85" i="4"/>
  <c r="T37" i="4"/>
  <c r="L37" i="4"/>
  <c r="A37" i="4"/>
  <c r="P43" i="4"/>
  <c r="H43" i="4"/>
  <c r="P41" i="4"/>
  <c r="H41" i="4"/>
  <c r="T40" i="4"/>
  <c r="L40" i="4"/>
  <c r="A40" i="4"/>
  <c r="P63" i="4"/>
  <c r="H63" i="4"/>
  <c r="T62" i="4"/>
  <c r="L62" i="4"/>
  <c r="A62" i="4"/>
  <c r="P61" i="4"/>
  <c r="H61" i="4"/>
  <c r="T60" i="4"/>
  <c r="L60" i="4"/>
  <c r="A60" i="4"/>
  <c r="T51" i="4"/>
  <c r="L51" i="4"/>
  <c r="A51" i="4"/>
  <c r="P50" i="4"/>
  <c r="H50" i="4"/>
  <c r="T49" i="4"/>
  <c r="L49" i="4"/>
  <c r="A49" i="4"/>
  <c r="P48" i="4"/>
  <c r="H48" i="4"/>
  <c r="T47" i="4"/>
  <c r="L47" i="4"/>
  <c r="A47" i="4"/>
  <c r="R29" i="4"/>
  <c r="J29" i="4"/>
  <c r="V28" i="4"/>
  <c r="N28" i="4"/>
  <c r="R27" i="4"/>
  <c r="J27" i="4"/>
  <c r="V26" i="4"/>
  <c r="N26" i="4"/>
  <c r="R295" i="4"/>
  <c r="J295" i="4"/>
  <c r="V294" i="4"/>
  <c r="N294" i="4"/>
  <c r="V237" i="4"/>
  <c r="N237" i="4"/>
  <c r="R236" i="4"/>
  <c r="J236" i="4"/>
  <c r="G15" i="4"/>
  <c r="S14" i="4"/>
  <c r="K14" i="4"/>
  <c r="W13" i="4"/>
  <c r="O13" i="4"/>
  <c r="G13" i="4"/>
  <c r="S104" i="4"/>
  <c r="K104" i="4"/>
  <c r="W103" i="4"/>
  <c r="O103" i="4"/>
  <c r="G103" i="4"/>
  <c r="S102" i="4"/>
  <c r="K102" i="4"/>
  <c r="W101" i="4"/>
  <c r="O101" i="4"/>
  <c r="G101" i="4"/>
  <c r="S100" i="4"/>
  <c r="K100" i="4"/>
  <c r="W99" i="4"/>
  <c r="O99" i="4"/>
  <c r="G99" i="4"/>
  <c r="S98" i="4"/>
  <c r="K98" i="4"/>
  <c r="W87" i="4"/>
  <c r="O87" i="4"/>
  <c r="G87" i="4"/>
  <c r="S86" i="4"/>
  <c r="K86" i="4"/>
  <c r="W85" i="4"/>
  <c r="O85" i="4"/>
  <c r="G85" i="4"/>
  <c r="S37" i="4"/>
  <c r="K37" i="4"/>
  <c r="W36" i="4"/>
  <c r="O36" i="4"/>
  <c r="G36" i="4"/>
  <c r="W43" i="4"/>
  <c r="O43" i="4"/>
  <c r="G43" i="4"/>
  <c r="S40" i="4"/>
  <c r="K40" i="4"/>
  <c r="W126" i="4"/>
  <c r="O126" i="4"/>
  <c r="W63" i="4"/>
  <c r="O63" i="4"/>
  <c r="G63" i="4"/>
  <c r="S62" i="4"/>
  <c r="K62" i="4"/>
  <c r="W61" i="4"/>
  <c r="O61" i="4"/>
  <c r="G61" i="4"/>
  <c r="S60" i="4"/>
  <c r="K60" i="4"/>
  <c r="S57" i="4"/>
  <c r="K57" i="4"/>
  <c r="S51" i="4"/>
  <c r="K51" i="4"/>
  <c r="W50" i="4"/>
  <c r="O50" i="4"/>
  <c r="G50" i="4"/>
  <c r="W48" i="4"/>
  <c r="O48" i="4"/>
  <c r="G48" i="4"/>
  <c r="Q29" i="4"/>
  <c r="I29" i="4"/>
  <c r="U28" i="4"/>
  <c r="M28" i="4"/>
  <c r="B28" i="4"/>
  <c r="Q27" i="4"/>
  <c r="I27" i="4"/>
  <c r="U26" i="4"/>
  <c r="M26" i="4"/>
  <c r="U296" i="4"/>
  <c r="M296" i="4"/>
  <c r="B296" i="4"/>
  <c r="Q295" i="4"/>
  <c r="I295" i="4"/>
  <c r="U294" i="4"/>
  <c r="M294" i="4"/>
  <c r="B294" i="4"/>
  <c r="U237" i="4"/>
  <c r="M237" i="4"/>
  <c r="B237" i="4"/>
  <c r="Q236" i="4"/>
  <c r="I236" i="4"/>
  <c r="N291" i="4"/>
  <c r="V287" i="4"/>
  <c r="N287" i="4"/>
  <c r="R58" i="4"/>
  <c r="J58" i="4"/>
  <c r="W134" i="4"/>
  <c r="O134" i="4"/>
  <c r="G134" i="4"/>
  <c r="U46" i="4"/>
  <c r="M46" i="4"/>
  <c r="B46" i="4"/>
  <c r="Q45" i="4"/>
  <c r="I45" i="4"/>
  <c r="U141" i="4"/>
  <c r="M141" i="4"/>
  <c r="U199" i="4"/>
  <c r="M199" i="4"/>
  <c r="B199" i="4"/>
  <c r="Q198" i="4"/>
  <c r="I198" i="4"/>
  <c r="U12" i="4"/>
  <c r="M12" i="4"/>
  <c r="B12" i="4"/>
  <c r="Q11" i="4"/>
  <c r="I11" i="4"/>
  <c r="U10" i="4"/>
  <c r="M10" i="4"/>
  <c r="B10" i="4"/>
  <c r="Q218" i="4"/>
  <c r="I218" i="4"/>
  <c r="Q273" i="4"/>
  <c r="I273" i="4"/>
  <c r="U272" i="4"/>
  <c r="M272" i="4"/>
  <c r="B272" i="4"/>
  <c r="Q271" i="4"/>
  <c r="I271" i="4"/>
  <c r="U270" i="4"/>
  <c r="M270" i="4"/>
  <c r="B270" i="4"/>
  <c r="U244" i="4"/>
  <c r="M244" i="4"/>
  <c r="B244" i="4"/>
  <c r="Q243" i="4"/>
  <c r="I243" i="4"/>
  <c r="U71" i="4"/>
  <c r="M71" i="4"/>
  <c r="B71" i="4"/>
  <c r="U275" i="4"/>
  <c r="M275" i="4"/>
  <c r="B275" i="4"/>
  <c r="M73" i="4"/>
  <c r="B73" i="4"/>
  <c r="Q292" i="4"/>
  <c r="I292" i="4"/>
  <c r="U291" i="4"/>
  <c r="M291" i="4"/>
  <c r="B291" i="4"/>
  <c r="U287" i="4"/>
  <c r="M287" i="4"/>
  <c r="B287" i="4"/>
  <c r="Q58" i="4"/>
  <c r="I58" i="4"/>
  <c r="V134" i="4"/>
  <c r="N134" i="4"/>
  <c r="P222" i="4"/>
  <c r="H222" i="4"/>
  <c r="P218" i="4"/>
  <c r="H218" i="4"/>
  <c r="P273" i="4"/>
  <c r="H273" i="4"/>
  <c r="T272" i="4"/>
  <c r="L272" i="4"/>
  <c r="A272" i="4"/>
  <c r="P271" i="4"/>
  <c r="H271" i="4"/>
  <c r="T270" i="4"/>
  <c r="L270" i="4"/>
  <c r="A270" i="4"/>
  <c r="P269" i="4"/>
  <c r="H269" i="4"/>
  <c r="T268" i="4"/>
  <c r="L268" i="4"/>
  <c r="A268" i="4"/>
  <c r="T244" i="4"/>
  <c r="L244" i="4"/>
  <c r="A244" i="4"/>
  <c r="P243" i="4"/>
  <c r="H243" i="4"/>
  <c r="J30" i="4"/>
  <c r="V131" i="4"/>
  <c r="N131" i="4"/>
  <c r="T29" i="4"/>
  <c r="L29" i="4"/>
  <c r="A29" i="4"/>
  <c r="P28" i="4"/>
  <c r="H28" i="4"/>
  <c r="T27" i="4"/>
  <c r="L27" i="4"/>
  <c r="A27" i="4"/>
  <c r="P26" i="4"/>
  <c r="H26" i="4"/>
  <c r="T295" i="4"/>
  <c r="L295" i="4"/>
  <c r="A295" i="4"/>
  <c r="T293" i="4"/>
  <c r="L293" i="4"/>
  <c r="A293" i="4"/>
  <c r="P237" i="4"/>
  <c r="H237" i="4"/>
  <c r="T236" i="4"/>
  <c r="L236" i="4"/>
  <c r="A236" i="4"/>
  <c r="B152" i="4"/>
  <c r="V228" i="4"/>
  <c r="N228" i="4"/>
  <c r="R227" i="4"/>
  <c r="J227" i="4"/>
  <c r="V148" i="4"/>
  <c r="N148" i="4"/>
  <c r="S138" i="4"/>
  <c r="K138" i="4"/>
  <c r="A138" i="4"/>
  <c r="P226" i="4"/>
  <c r="H226" i="4"/>
  <c r="P76" i="4"/>
  <c r="H76" i="4"/>
  <c r="T75" i="4"/>
  <c r="L75" i="4"/>
  <c r="A75" i="4"/>
  <c r="P74" i="4"/>
  <c r="H74" i="4"/>
  <c r="T73" i="4"/>
  <c r="L73" i="4"/>
  <c r="A73" i="4"/>
  <c r="T21" i="4"/>
  <c r="L21" i="4"/>
  <c r="A21" i="4"/>
  <c r="P292" i="4"/>
  <c r="H292" i="4"/>
  <c r="T291" i="4"/>
  <c r="L291" i="4"/>
  <c r="A291" i="4"/>
  <c r="P58" i="4"/>
  <c r="H58" i="4"/>
  <c r="U134" i="4"/>
  <c r="M134" i="4"/>
  <c r="W7" i="4"/>
  <c r="O7" i="4"/>
  <c r="G7" i="4"/>
  <c r="S4" i="4"/>
  <c r="K4" i="4"/>
  <c r="W3" i="4"/>
  <c r="O3" i="4"/>
  <c r="G3" i="4"/>
  <c r="W218" i="4"/>
  <c r="O218" i="4"/>
  <c r="G218" i="4"/>
  <c r="S272" i="4"/>
  <c r="K272" i="4"/>
  <c r="W271" i="4"/>
  <c r="O271" i="4"/>
  <c r="G271" i="4"/>
  <c r="S270" i="4"/>
  <c r="K270" i="4"/>
  <c r="W269" i="4"/>
  <c r="O269" i="4"/>
  <c r="G269" i="4"/>
  <c r="W263" i="4"/>
  <c r="O263" i="4"/>
  <c r="G263" i="4"/>
  <c r="S244" i="4"/>
  <c r="K244" i="4"/>
  <c r="B49" i="4"/>
  <c r="Q48" i="4"/>
  <c r="I48" i="4"/>
  <c r="U47" i="4"/>
  <c r="M47" i="4"/>
  <c r="B47" i="4"/>
  <c r="U33" i="4"/>
  <c r="M33" i="4"/>
  <c r="M131" i="4"/>
  <c r="S29" i="4"/>
  <c r="K29" i="4"/>
  <c r="W28" i="4"/>
  <c r="O28" i="4"/>
  <c r="G28" i="4"/>
  <c r="S27" i="4"/>
  <c r="K27" i="4"/>
  <c r="W26" i="4"/>
  <c r="O26" i="4"/>
  <c r="G26" i="4"/>
  <c r="S295" i="4"/>
  <c r="K295" i="4"/>
  <c r="W237" i="4"/>
  <c r="O237" i="4"/>
  <c r="G237" i="4"/>
  <c r="A152" i="4"/>
  <c r="U228" i="4"/>
  <c r="M228" i="4"/>
  <c r="B228" i="4"/>
  <c r="Q227" i="4"/>
  <c r="I227" i="4"/>
  <c r="U148" i="4"/>
  <c r="M148" i="4"/>
  <c r="R138" i="4"/>
  <c r="J138" i="4"/>
  <c r="W226" i="4"/>
  <c r="O226" i="4"/>
  <c r="G226" i="4"/>
  <c r="W76" i="4"/>
  <c r="O76" i="4"/>
  <c r="G76" i="4"/>
  <c r="S75" i="4"/>
  <c r="K75" i="4"/>
  <c r="S73" i="4"/>
  <c r="K73" i="4"/>
  <c r="S21" i="4"/>
  <c r="K21" i="4"/>
  <c r="S291" i="4"/>
  <c r="K291" i="4"/>
  <c r="T134" i="4"/>
  <c r="L134" i="4"/>
  <c r="B134" i="4"/>
  <c r="V7" i="4"/>
  <c r="N7" i="4"/>
  <c r="R4" i="4"/>
  <c r="J4" i="4"/>
  <c r="V3" i="4"/>
  <c r="N3" i="4"/>
  <c r="V218" i="4"/>
  <c r="N218" i="4"/>
  <c r="R272" i="4"/>
  <c r="J272" i="4"/>
  <c r="V271" i="4"/>
  <c r="N271" i="4"/>
  <c r="R270" i="4"/>
  <c r="J270" i="4"/>
  <c r="V269" i="4"/>
  <c r="N269" i="4"/>
  <c r="V263" i="4"/>
  <c r="N263" i="4"/>
  <c r="R244" i="4"/>
  <c r="J244" i="4"/>
  <c r="B148" i="4"/>
  <c r="Q138" i="4"/>
  <c r="I138" i="4"/>
  <c r="V226" i="4"/>
  <c r="N226" i="4"/>
  <c r="V76" i="4"/>
  <c r="N76" i="4"/>
  <c r="R75" i="4"/>
  <c r="J75" i="4"/>
  <c r="R73" i="4"/>
  <c r="J73" i="4"/>
  <c r="R21" i="4"/>
  <c r="J21" i="4"/>
  <c r="R291" i="4"/>
  <c r="J291" i="4"/>
  <c r="V58" i="4"/>
  <c r="N58" i="4"/>
  <c r="A134" i="4"/>
  <c r="U7" i="4"/>
  <c r="M7" i="4"/>
  <c r="B7" i="4"/>
  <c r="U3" i="4"/>
  <c r="M3" i="4"/>
  <c r="B3" i="4"/>
  <c r="U218" i="4"/>
  <c r="M218" i="4"/>
  <c r="B218" i="4"/>
  <c r="Q272" i="4"/>
  <c r="I272" i="4"/>
  <c r="U271" i="4"/>
  <c r="M271" i="4"/>
  <c r="B271" i="4"/>
  <c r="Q270" i="4"/>
  <c r="I270" i="4"/>
  <c r="U269" i="4"/>
  <c r="M269" i="4"/>
  <c r="B269" i="4"/>
  <c r="U263" i="4"/>
  <c r="M263" i="4"/>
  <c r="B263" i="4"/>
  <c r="Q244" i="4"/>
  <c r="I244" i="4"/>
  <c r="U226" i="4"/>
  <c r="M226" i="4"/>
  <c r="U76" i="4"/>
  <c r="M76" i="4"/>
  <c r="B76" i="4"/>
  <c r="Q75" i="4"/>
  <c r="I75" i="4"/>
  <c r="Q73" i="4"/>
  <c r="I73" i="4"/>
  <c r="Q21" i="4"/>
  <c r="I21" i="4"/>
  <c r="Q291" i="4"/>
  <c r="I291" i="4"/>
  <c r="U58" i="4"/>
  <c r="M58" i="4"/>
  <c r="R134" i="4"/>
  <c r="J134" i="4"/>
  <c r="T222" i="4"/>
  <c r="L222" i="4"/>
  <c r="A222" i="4"/>
  <c r="P221" i="4"/>
  <c r="H221" i="4"/>
  <c r="P219" i="4"/>
  <c r="H219" i="4"/>
  <c r="T218" i="4"/>
  <c r="L218" i="4"/>
  <c r="A218" i="4"/>
  <c r="T273" i="4"/>
  <c r="L273" i="4"/>
  <c r="A273" i="4"/>
  <c r="P272" i="4"/>
  <c r="H272" i="4"/>
  <c r="T271" i="4"/>
  <c r="L271" i="4"/>
  <c r="A271" i="4"/>
  <c r="P270" i="4"/>
  <c r="H270" i="4"/>
  <c r="T269" i="4"/>
  <c r="L269" i="4"/>
  <c r="A269" i="4"/>
  <c r="P264" i="4"/>
  <c r="H264" i="4"/>
  <c r="T263" i="4"/>
  <c r="L263" i="4"/>
  <c r="A263" i="4"/>
  <c r="P244" i="4"/>
  <c r="H244" i="4"/>
  <c r="T243" i="4"/>
  <c r="L243" i="4"/>
  <c r="A243" i="4"/>
  <c r="R112" i="4"/>
  <c r="R281" i="4"/>
  <c r="R80" i="4"/>
  <c r="V67" i="4"/>
  <c r="M146" i="4"/>
  <c r="O211" i="4"/>
  <c r="K201" i="4"/>
  <c r="O160" i="4"/>
  <c r="B153" i="4"/>
  <c r="Q281" i="4"/>
  <c r="B83" i="4"/>
  <c r="I80" i="4"/>
  <c r="U67" i="4"/>
  <c r="S143" i="4"/>
  <c r="L153" i="4"/>
  <c r="H281" i="4"/>
  <c r="A83" i="4"/>
  <c r="P80" i="4"/>
  <c r="T67" i="4"/>
  <c r="R143" i="4"/>
  <c r="J143" i="4"/>
  <c r="V125" i="4"/>
  <c r="N125" i="4"/>
  <c r="W112" i="4"/>
  <c r="O112" i="4"/>
  <c r="G112" i="4"/>
  <c r="S153" i="4"/>
  <c r="K153" i="4"/>
  <c r="W194" i="4"/>
  <c r="O194" i="4"/>
  <c r="G194" i="4"/>
  <c r="S193" i="4"/>
  <c r="K193" i="4"/>
  <c r="W16" i="4"/>
  <c r="O16" i="4"/>
  <c r="G16" i="4"/>
  <c r="R82" i="4"/>
  <c r="J68" i="4"/>
  <c r="N130" i="4"/>
  <c r="S167" i="4"/>
  <c r="W211" i="4"/>
  <c r="W139" i="4"/>
  <c r="G139" i="4"/>
  <c r="A188" i="4"/>
  <c r="A143" i="4"/>
  <c r="Q112" i="4"/>
  <c r="Q82" i="4"/>
  <c r="U69" i="4"/>
  <c r="M67" i="4"/>
  <c r="J172" i="4"/>
  <c r="W29" i="4"/>
  <c r="K115" i="4"/>
  <c r="P194" i="4"/>
  <c r="A101" i="4"/>
  <c r="H82" i="4"/>
  <c r="A81" i="4"/>
  <c r="B128" i="4"/>
  <c r="M118" i="4"/>
  <c r="U125" i="4"/>
  <c r="J191" i="4"/>
  <c r="N16" i="4"/>
  <c r="V104" i="4"/>
  <c r="R103" i="4"/>
  <c r="J36" i="4"/>
  <c r="V281" i="4"/>
  <c r="J126" i="4"/>
  <c r="R83" i="4"/>
  <c r="N82" i="4"/>
  <c r="R81" i="4"/>
  <c r="J81" i="4"/>
  <c r="V80" i="4"/>
  <c r="N80" i="4"/>
  <c r="V68" i="4"/>
  <c r="N68" i="4"/>
  <c r="R67" i="4"/>
  <c r="J67" i="4"/>
  <c r="V66" i="4"/>
  <c r="N66" i="4"/>
  <c r="R65" i="4"/>
  <c r="J65" i="4"/>
  <c r="V64" i="4"/>
  <c r="N64" i="4"/>
  <c r="V62" i="4"/>
  <c r="N62" i="4"/>
  <c r="V51" i="4"/>
  <c r="N51" i="4"/>
  <c r="R50" i="4"/>
  <c r="J50" i="4"/>
  <c r="A165" i="4"/>
  <c r="P197" i="4"/>
  <c r="H197" i="4"/>
  <c r="R195" i="4"/>
  <c r="J195" i="4"/>
  <c r="T171" i="4"/>
  <c r="L171" i="4"/>
  <c r="B171" i="4"/>
  <c r="Q170" i="4"/>
  <c r="I170" i="4"/>
  <c r="V169" i="4"/>
  <c r="N169" i="4"/>
  <c r="S168" i="4"/>
  <c r="K168" i="4"/>
  <c r="V153" i="4"/>
  <c r="V81" i="4"/>
  <c r="N69" i="4"/>
  <c r="U146" i="4"/>
  <c r="V130" i="4"/>
  <c r="L182" i="4"/>
  <c r="S267" i="4"/>
  <c r="W266" i="4"/>
  <c r="W185" i="4"/>
  <c r="S110" i="4"/>
  <c r="T188" i="4"/>
  <c r="U153" i="4"/>
  <c r="I194" i="4"/>
  <c r="I82" i="4"/>
  <c r="Q80" i="4"/>
  <c r="Q68" i="4"/>
  <c r="N165" i="4"/>
  <c r="S180" i="4"/>
  <c r="K143" i="4"/>
  <c r="S115" i="4"/>
  <c r="P112" i="4"/>
  <c r="A153" i="4"/>
  <c r="L101" i="4"/>
  <c r="P82" i="4"/>
  <c r="H80" i="4"/>
  <c r="A69" i="4"/>
  <c r="L67" i="4"/>
  <c r="I132" i="4"/>
  <c r="Q149" i="4"/>
  <c r="M125" i="4"/>
  <c r="B125" i="4"/>
  <c r="N112" i="4"/>
  <c r="R153" i="4"/>
  <c r="V194" i="4"/>
  <c r="R193" i="4"/>
  <c r="R191" i="4"/>
  <c r="N186" i="4"/>
  <c r="V16" i="4"/>
  <c r="R13" i="4"/>
  <c r="N104" i="4"/>
  <c r="J103" i="4"/>
  <c r="V35" i="4"/>
  <c r="J39" i="4"/>
  <c r="J83" i="4"/>
  <c r="J69" i="4"/>
  <c r="P132" i="4"/>
  <c r="H132" i="4"/>
  <c r="T128" i="4"/>
  <c r="L128" i="4"/>
  <c r="A128" i="4"/>
  <c r="P149" i="4"/>
  <c r="H149" i="4"/>
  <c r="P143" i="4"/>
  <c r="H143" i="4"/>
  <c r="T118" i="4"/>
  <c r="L118" i="4"/>
  <c r="A118" i="4"/>
  <c r="T125" i="4"/>
  <c r="L125" i="4"/>
  <c r="A125" i="4"/>
  <c r="U147" i="4"/>
  <c r="M147" i="4"/>
  <c r="B147" i="4"/>
  <c r="Q120" i="4"/>
  <c r="I120" i="4"/>
  <c r="U112" i="4"/>
  <c r="M112" i="4"/>
  <c r="B112" i="4"/>
  <c r="Q153" i="4"/>
  <c r="I153" i="4"/>
  <c r="U194" i="4"/>
  <c r="M194" i="4"/>
  <c r="B194" i="4"/>
  <c r="Q193" i="4"/>
  <c r="I193" i="4"/>
  <c r="Q191" i="4"/>
  <c r="I191" i="4"/>
  <c r="U186" i="4"/>
  <c r="M186" i="4"/>
  <c r="B186" i="4"/>
  <c r="M143" i="4"/>
  <c r="J112" i="4"/>
  <c r="R194" i="4"/>
  <c r="J281" i="4"/>
  <c r="J82" i="4"/>
  <c r="J80" i="4"/>
  <c r="R68" i="4"/>
  <c r="K267" i="4"/>
  <c r="O266" i="4"/>
  <c r="G185" i="4"/>
  <c r="K167" i="4"/>
  <c r="S201" i="4"/>
  <c r="O139" i="4"/>
  <c r="W160" i="4"/>
  <c r="L143" i="4"/>
  <c r="M153" i="4"/>
  <c r="I281" i="4"/>
  <c r="M83" i="4"/>
  <c r="M81" i="4"/>
  <c r="M69" i="4"/>
  <c r="I68" i="4"/>
  <c r="V165" i="4"/>
  <c r="H112" i="4"/>
  <c r="H194" i="4"/>
  <c r="T101" i="4"/>
  <c r="P281" i="4"/>
  <c r="T83" i="4"/>
  <c r="L81" i="4"/>
  <c r="T69" i="4"/>
  <c r="P68" i="4"/>
  <c r="A67" i="4"/>
  <c r="U128" i="4"/>
  <c r="I143" i="4"/>
  <c r="U118" i="4"/>
  <c r="V112" i="4"/>
  <c r="J153" i="4"/>
  <c r="N194" i="4"/>
  <c r="J193" i="4"/>
  <c r="V186" i="4"/>
  <c r="J13" i="4"/>
  <c r="R36" i="4"/>
  <c r="N35" i="4"/>
  <c r="R39" i="4"/>
  <c r="N281" i="4"/>
  <c r="R126" i="4"/>
  <c r="V82" i="4"/>
  <c r="R69" i="4"/>
  <c r="W132" i="4"/>
  <c r="O132" i="4"/>
  <c r="G132" i="4"/>
  <c r="S128" i="4"/>
  <c r="K128" i="4"/>
  <c r="W149" i="4"/>
  <c r="O149" i="4"/>
  <c r="G149" i="4"/>
  <c r="S181" i="4"/>
  <c r="K181" i="4"/>
  <c r="W107" i="4"/>
  <c r="O107" i="4"/>
  <c r="G107" i="4"/>
  <c r="S129" i="4"/>
  <c r="K129" i="4"/>
  <c r="W161" i="4"/>
  <c r="O161" i="4"/>
  <c r="G161" i="4"/>
  <c r="S136" i="4"/>
  <c r="K136" i="4"/>
  <c r="W143" i="4"/>
  <c r="O143" i="4"/>
  <c r="G143" i="4"/>
  <c r="S127" i="4"/>
  <c r="K127" i="4"/>
  <c r="W119" i="4"/>
  <c r="O119" i="4"/>
  <c r="G119" i="4"/>
  <c r="S118" i="4"/>
  <c r="K118" i="4"/>
  <c r="W124" i="4"/>
  <c r="O124" i="4"/>
  <c r="G124" i="4"/>
  <c r="T147" i="4"/>
  <c r="L147" i="4"/>
  <c r="A147" i="4"/>
  <c r="P120" i="4"/>
  <c r="H120" i="4"/>
  <c r="T112" i="4"/>
  <c r="L112" i="4"/>
  <c r="A112" i="4"/>
  <c r="P153" i="4"/>
  <c r="H153" i="4"/>
  <c r="T194" i="4"/>
  <c r="L194" i="4"/>
  <c r="A194" i="4"/>
  <c r="P193" i="4"/>
  <c r="H193" i="4"/>
  <c r="P191" i="4"/>
  <c r="H191" i="4"/>
  <c r="T186" i="4"/>
  <c r="L186" i="4"/>
  <c r="A186" i="4"/>
  <c r="T16" i="4"/>
  <c r="L16" i="4"/>
  <c r="A16" i="4"/>
  <c r="P13" i="4"/>
  <c r="H13" i="4"/>
  <c r="T104" i="4"/>
  <c r="L104" i="4"/>
  <c r="U143" i="4"/>
  <c r="B143" i="4"/>
  <c r="N153" i="4"/>
  <c r="J194" i="4"/>
  <c r="N81" i="4"/>
  <c r="V69" i="4"/>
  <c r="N67" i="4"/>
  <c r="T182" i="4"/>
  <c r="G266" i="4"/>
  <c r="O185" i="4"/>
  <c r="K110" i="4"/>
  <c r="L188" i="4"/>
  <c r="T143" i="4"/>
  <c r="I112" i="4"/>
  <c r="Q194" i="4"/>
  <c r="U83" i="4"/>
  <c r="U81" i="4"/>
  <c r="B81" i="4"/>
  <c r="B69" i="4"/>
  <c r="B67" i="4"/>
  <c r="R172" i="4"/>
  <c r="K180" i="4"/>
  <c r="T153" i="4"/>
  <c r="L83" i="4"/>
  <c r="T81" i="4"/>
  <c r="L69" i="4"/>
  <c r="H68" i="4"/>
  <c r="Q132" i="4"/>
  <c r="M128" i="4"/>
  <c r="I149" i="4"/>
  <c r="Q143" i="4"/>
  <c r="B118" i="4"/>
  <c r="V132" i="4"/>
  <c r="N132" i="4"/>
  <c r="R128" i="4"/>
  <c r="J128" i="4"/>
  <c r="V149" i="4"/>
  <c r="N149" i="4"/>
  <c r="V161" i="4"/>
  <c r="N161" i="4"/>
  <c r="V143" i="4"/>
  <c r="N143" i="4"/>
  <c r="R127" i="4"/>
  <c r="J127" i="4"/>
  <c r="R118" i="4"/>
  <c r="J118" i="4"/>
  <c r="R125" i="4"/>
  <c r="J125" i="4"/>
  <c r="S109" i="4"/>
  <c r="K109" i="4"/>
  <c r="W116" i="4"/>
  <c r="O116" i="4"/>
  <c r="G116" i="4"/>
  <c r="S140" i="4"/>
  <c r="K140" i="4"/>
  <c r="W144" i="4"/>
  <c r="O144" i="4"/>
  <c r="G144" i="4"/>
  <c r="S147" i="4"/>
  <c r="K147" i="4"/>
  <c r="W120" i="4"/>
  <c r="O120" i="4"/>
  <c r="G120" i="4"/>
  <c r="S112" i="4"/>
  <c r="K112" i="4"/>
  <c r="W153" i="4"/>
  <c r="O153" i="4"/>
  <c r="G153" i="4"/>
  <c r="S194" i="4"/>
  <c r="K194" i="4"/>
  <c r="W97" i="4"/>
  <c r="O97" i="4"/>
  <c r="G97" i="4"/>
  <c r="S96" i="4"/>
  <c r="K96" i="4"/>
  <c r="W93" i="4"/>
  <c r="O93" i="4"/>
  <c r="G93" i="4"/>
  <c r="S92" i="4"/>
  <c r="K92" i="4"/>
  <c r="W91" i="4"/>
  <c r="O91" i="4"/>
  <c r="G91" i="4"/>
  <c r="S90" i="4"/>
  <c r="K90" i="4"/>
  <c r="W89" i="4"/>
  <c r="O89" i="4"/>
  <c r="G89" i="4"/>
  <c r="W41" i="4"/>
  <c r="O41" i="4"/>
  <c r="G41" i="4"/>
  <c r="W39" i="4"/>
  <c r="O39" i="4"/>
  <c r="G39" i="4"/>
  <c r="S281" i="4"/>
  <c r="K281" i="4"/>
  <c r="O234" i="4"/>
  <c r="G234" i="4"/>
  <c r="S233" i="4"/>
  <c r="K233" i="4"/>
  <c r="W232" i="4"/>
  <c r="O232" i="4"/>
  <c r="G232" i="4"/>
  <c r="S231" i="4"/>
  <c r="K231" i="4"/>
  <c r="W152" i="4"/>
  <c r="O152" i="4"/>
  <c r="G152" i="4"/>
  <c r="T146" i="4"/>
  <c r="L146" i="4"/>
  <c r="B146" i="4"/>
  <c r="S226" i="4"/>
  <c r="K226" i="4"/>
  <c r="W225" i="4"/>
  <c r="O225" i="4"/>
  <c r="G225" i="4"/>
  <c r="S224" i="4"/>
  <c r="K224" i="4"/>
  <c r="W79" i="4"/>
  <c r="O79" i="4"/>
  <c r="G79" i="4"/>
  <c r="S78" i="4"/>
  <c r="K78" i="4"/>
  <c r="W77" i="4"/>
  <c r="O77" i="4"/>
  <c r="G77" i="4"/>
  <c r="W75" i="4"/>
  <c r="O75" i="4"/>
  <c r="G75" i="4"/>
  <c r="S72" i="4"/>
  <c r="K72" i="4"/>
  <c r="W25" i="4"/>
  <c r="O25" i="4"/>
  <c r="G25" i="4"/>
  <c r="S24" i="4"/>
  <c r="K24" i="4"/>
  <c r="W23" i="4"/>
  <c r="O23" i="4"/>
  <c r="G23" i="4"/>
  <c r="W21" i="4"/>
  <c r="O21" i="4"/>
  <c r="G21" i="4"/>
  <c r="S290" i="4"/>
  <c r="K290" i="4"/>
  <c r="S288" i="4"/>
  <c r="K288" i="4"/>
  <c r="U130" i="4"/>
  <c r="M130" i="4"/>
  <c r="R286" i="4"/>
  <c r="J286" i="4"/>
  <c r="V285" i="4"/>
  <c r="N285" i="4"/>
  <c r="R284" i="4"/>
  <c r="J284" i="4"/>
  <c r="V283" i="4"/>
  <c r="N283" i="4"/>
  <c r="R282" i="4"/>
  <c r="J282" i="4"/>
  <c r="V46" i="4"/>
  <c r="N46" i="4"/>
  <c r="R45" i="4"/>
  <c r="J45" i="4"/>
  <c r="V141" i="4"/>
  <c r="N141" i="4"/>
  <c r="S182" i="4"/>
  <c r="K182" i="4"/>
  <c r="A182" i="4"/>
  <c r="P108" i="4"/>
  <c r="H108" i="4"/>
  <c r="U44" i="4"/>
  <c r="M44" i="4"/>
  <c r="B44" i="4"/>
  <c r="R267" i="4"/>
  <c r="J267" i="4"/>
  <c r="V266" i="4"/>
  <c r="N266" i="4"/>
  <c r="V262" i="4"/>
  <c r="N262" i="4"/>
  <c r="R261" i="4"/>
  <c r="J261" i="4"/>
  <c r="U165" i="4"/>
  <c r="M165" i="4"/>
  <c r="R197" i="4"/>
  <c r="J197" i="4"/>
  <c r="Q172" i="4"/>
  <c r="I172" i="4"/>
  <c r="V171" i="4"/>
  <c r="N171" i="4"/>
  <c r="T122" i="4"/>
  <c r="L122" i="4"/>
  <c r="B122" i="4"/>
  <c r="V234" i="4"/>
  <c r="N234" i="4"/>
  <c r="R233" i="4"/>
  <c r="J233" i="4"/>
  <c r="V232" i="4"/>
  <c r="N232" i="4"/>
  <c r="R231" i="4"/>
  <c r="J231" i="4"/>
  <c r="S146" i="4"/>
  <c r="K146" i="4"/>
  <c r="A146" i="4"/>
  <c r="V225" i="4"/>
  <c r="N225" i="4"/>
  <c r="R224" i="4"/>
  <c r="J224" i="4"/>
  <c r="V79" i="4"/>
  <c r="N79" i="4"/>
  <c r="R78" i="4"/>
  <c r="J78" i="4"/>
  <c r="V77" i="4"/>
  <c r="N77" i="4"/>
  <c r="R72" i="4"/>
  <c r="J72" i="4"/>
  <c r="V25" i="4"/>
  <c r="N25" i="4"/>
  <c r="R24" i="4"/>
  <c r="J24" i="4"/>
  <c r="V23" i="4"/>
  <c r="N23" i="4"/>
  <c r="R290" i="4"/>
  <c r="J290" i="4"/>
  <c r="V289" i="4"/>
  <c r="N289" i="4"/>
  <c r="R288" i="4"/>
  <c r="J288" i="4"/>
  <c r="T130" i="4"/>
  <c r="L130" i="4"/>
  <c r="B130" i="4"/>
  <c r="Q286" i="4"/>
  <c r="I286" i="4"/>
  <c r="U285" i="4"/>
  <c r="M285" i="4"/>
  <c r="B285" i="4"/>
  <c r="Q284" i="4"/>
  <c r="I284" i="4"/>
  <c r="U283" i="4"/>
  <c r="M283" i="4"/>
  <c r="B283" i="4"/>
  <c r="Q282" i="4"/>
  <c r="I282" i="4"/>
  <c r="R182" i="4"/>
  <c r="J182" i="4"/>
  <c r="W108" i="4"/>
  <c r="O108" i="4"/>
  <c r="G108" i="4"/>
  <c r="T44" i="4"/>
  <c r="L44" i="4"/>
  <c r="A44" i="4"/>
  <c r="S95" i="4"/>
  <c r="K95" i="4"/>
  <c r="W94" i="4"/>
  <c r="O94" i="4"/>
  <c r="G94" i="4"/>
  <c r="W88" i="4"/>
  <c r="O88" i="4"/>
  <c r="G88" i="4"/>
  <c r="S87" i="4"/>
  <c r="K87" i="4"/>
  <c r="W40" i="4"/>
  <c r="O40" i="4"/>
  <c r="G40" i="4"/>
  <c r="S39" i="4"/>
  <c r="K39" i="4"/>
  <c r="W281" i="4"/>
  <c r="O281" i="4"/>
  <c r="G281" i="4"/>
  <c r="W84" i="4"/>
  <c r="O84" i="4"/>
  <c r="G84" i="4"/>
  <c r="S83" i="4"/>
  <c r="K83" i="4"/>
  <c r="W82" i="4"/>
  <c r="O82" i="4"/>
  <c r="G82" i="4"/>
  <c r="S81" i="4"/>
  <c r="K81" i="4"/>
  <c r="W80" i="4"/>
  <c r="O80" i="4"/>
  <c r="G80" i="4"/>
  <c r="S69" i="4"/>
  <c r="K69" i="4"/>
  <c r="W68" i="4"/>
  <c r="O68" i="4"/>
  <c r="G68" i="4"/>
  <c r="S67" i="4"/>
  <c r="K67" i="4"/>
  <c r="S61" i="4"/>
  <c r="K61" i="4"/>
  <c r="W60" i="4"/>
  <c r="O60" i="4"/>
  <c r="G60" i="4"/>
  <c r="S59" i="4"/>
  <c r="K59" i="4"/>
  <c r="W57" i="4"/>
  <c r="O57" i="4"/>
  <c r="G57" i="4"/>
  <c r="S48" i="4"/>
  <c r="K48" i="4"/>
  <c r="T165" i="4"/>
  <c r="L165" i="4"/>
  <c r="B165" i="4"/>
  <c r="Q197" i="4"/>
  <c r="I197" i="4"/>
  <c r="V196" i="4"/>
  <c r="N196" i="4"/>
  <c r="P172" i="4"/>
  <c r="H172" i="4"/>
  <c r="U171" i="4"/>
  <c r="M171" i="4"/>
  <c r="R170" i="4"/>
  <c r="J170" i="4"/>
  <c r="W169" i="4"/>
  <c r="O169" i="4"/>
  <c r="G169" i="4"/>
  <c r="T168" i="4"/>
  <c r="L168" i="4"/>
  <c r="B168" i="4"/>
  <c r="S122" i="4"/>
  <c r="K122" i="4"/>
  <c r="A122" i="4"/>
  <c r="P123" i="4"/>
  <c r="H123" i="4"/>
  <c r="Q294" i="4"/>
  <c r="I294" i="4"/>
  <c r="U234" i="4"/>
  <c r="M234" i="4"/>
  <c r="B234" i="4"/>
  <c r="Q233" i="4"/>
  <c r="I233" i="4"/>
  <c r="U232" i="4"/>
  <c r="M232" i="4"/>
  <c r="B232" i="4"/>
  <c r="Q231" i="4"/>
  <c r="I231" i="4"/>
  <c r="R146" i="4"/>
  <c r="J146" i="4"/>
  <c r="W228" i="4"/>
  <c r="O228" i="4"/>
  <c r="G228" i="4"/>
  <c r="S227" i="4"/>
  <c r="K227" i="4"/>
  <c r="U225" i="4"/>
  <c r="M225" i="4"/>
  <c r="B225" i="4"/>
  <c r="Q224" i="4"/>
  <c r="A168" i="4"/>
  <c r="P166" i="4"/>
  <c r="H166" i="4"/>
  <c r="U113" i="4"/>
  <c r="M113" i="4"/>
  <c r="R122" i="4"/>
  <c r="J122" i="4"/>
  <c r="W123" i="4"/>
  <c r="O123" i="4"/>
  <c r="G123" i="4"/>
  <c r="T297" i="4"/>
  <c r="L297" i="4"/>
  <c r="A297" i="4"/>
  <c r="P296" i="4"/>
  <c r="H296" i="4"/>
  <c r="P294" i="4"/>
  <c r="H294" i="4"/>
  <c r="T234" i="4"/>
  <c r="L234" i="4"/>
  <c r="A234" i="4"/>
  <c r="P233" i="4"/>
  <c r="H233" i="4"/>
  <c r="T232" i="4"/>
  <c r="L232" i="4"/>
  <c r="A232" i="4"/>
  <c r="P231" i="4"/>
  <c r="H231" i="4"/>
  <c r="Q146" i="4"/>
  <c r="I146" i="4"/>
  <c r="T225" i="4"/>
  <c r="L225" i="4"/>
  <c r="A225" i="4"/>
  <c r="P224" i="4"/>
  <c r="H224" i="4"/>
  <c r="T79" i="4"/>
  <c r="L79" i="4"/>
  <c r="A79" i="4"/>
  <c r="P78" i="4"/>
  <c r="H78" i="4"/>
  <c r="T77" i="4"/>
  <c r="L77" i="4"/>
  <c r="A77" i="4"/>
  <c r="P72" i="4"/>
  <c r="H72" i="4"/>
  <c r="T25" i="4"/>
  <c r="L25" i="4"/>
  <c r="A25" i="4"/>
  <c r="P24" i="4"/>
  <c r="H24" i="4"/>
  <c r="T23" i="4"/>
  <c r="L23" i="4"/>
  <c r="A23" i="4"/>
  <c r="P22" i="4"/>
  <c r="H22" i="4"/>
  <c r="U16" i="4"/>
  <c r="M16" i="4"/>
  <c r="B16" i="4"/>
  <c r="Q13" i="4"/>
  <c r="I13" i="4"/>
  <c r="U104" i="4"/>
  <c r="M104" i="4"/>
  <c r="B104" i="4"/>
  <c r="Q103" i="4"/>
  <c r="I103" i="4"/>
  <c r="B98" i="4"/>
  <c r="Q36" i="4"/>
  <c r="I36" i="4"/>
  <c r="U35" i="4"/>
  <c r="M35" i="4"/>
  <c r="B35" i="4"/>
  <c r="Q39" i="4"/>
  <c r="I39" i="4"/>
  <c r="U281" i="4"/>
  <c r="M281" i="4"/>
  <c r="B281" i="4"/>
  <c r="Q126" i="4"/>
  <c r="I126" i="4"/>
  <c r="Q83" i="4"/>
  <c r="I83" i="4"/>
  <c r="U82" i="4"/>
  <c r="M82" i="4"/>
  <c r="B82" i="4"/>
  <c r="Q81" i="4"/>
  <c r="I81" i="4"/>
  <c r="U80" i="4"/>
  <c r="M80" i="4"/>
  <c r="B80" i="4"/>
  <c r="Q69" i="4"/>
  <c r="I69" i="4"/>
  <c r="U68" i="4"/>
  <c r="M68" i="4"/>
  <c r="B68" i="4"/>
  <c r="Q67" i="4"/>
  <c r="I67" i="4"/>
  <c r="U66" i="4"/>
  <c r="M66" i="4"/>
  <c r="B66" i="4"/>
  <c r="Q65" i="4"/>
  <c r="I65" i="4"/>
  <c r="U64" i="4"/>
  <c r="M64" i="4"/>
  <c r="B64" i="4"/>
  <c r="U62" i="4"/>
  <c r="M62" i="4"/>
  <c r="B53" i="4"/>
  <c r="Q52" i="4"/>
  <c r="I52" i="4"/>
  <c r="U51" i="4"/>
  <c r="M51" i="4"/>
  <c r="B51" i="4"/>
  <c r="Q50" i="4"/>
  <c r="I50" i="4"/>
  <c r="R165" i="4"/>
  <c r="J165" i="4"/>
  <c r="W197" i="4"/>
  <c r="O197" i="4"/>
  <c r="G197" i="4"/>
  <c r="T196" i="4"/>
  <c r="L196" i="4"/>
  <c r="B196" i="4"/>
  <c r="Q195" i="4"/>
  <c r="I195" i="4"/>
  <c r="V172" i="4"/>
  <c r="N172" i="4"/>
  <c r="S171" i="4"/>
  <c r="K171" i="4"/>
  <c r="A171" i="4"/>
  <c r="P170" i="4"/>
  <c r="H170" i="4"/>
  <c r="U169" i="4"/>
  <c r="M169" i="4"/>
  <c r="R168" i="4"/>
  <c r="J168" i="4"/>
  <c r="W166" i="4"/>
  <c r="O166" i="4"/>
  <c r="G166" i="4"/>
  <c r="T113" i="4"/>
  <c r="L113" i="4"/>
  <c r="B113" i="4"/>
  <c r="Q122" i="4"/>
  <c r="I122" i="4"/>
  <c r="V123" i="4"/>
  <c r="N123" i="4"/>
  <c r="S297" i="4"/>
  <c r="K297" i="4"/>
  <c r="W296" i="4"/>
  <c r="O296" i="4"/>
  <c r="G296" i="4"/>
  <c r="W294" i="4"/>
  <c r="O294" i="4"/>
  <c r="G294" i="4"/>
  <c r="S293" i="4"/>
  <c r="K293" i="4"/>
  <c r="S236" i="4"/>
  <c r="K236" i="4"/>
  <c r="W235" i="4"/>
  <c r="O235" i="4"/>
  <c r="G235" i="4"/>
  <c r="S234" i="4"/>
  <c r="A104" i="4"/>
  <c r="P103" i="4"/>
  <c r="H103" i="4"/>
  <c r="T100" i="4"/>
  <c r="L100" i="4"/>
  <c r="A100" i="4"/>
  <c r="P99" i="4"/>
  <c r="H99" i="4"/>
  <c r="T98" i="4"/>
  <c r="L98" i="4"/>
  <c r="P36" i="4"/>
  <c r="H36" i="4"/>
  <c r="T35" i="4"/>
  <c r="L35" i="4"/>
  <c r="A35" i="4"/>
  <c r="T42" i="4"/>
  <c r="L42" i="4"/>
  <c r="A42" i="4"/>
  <c r="P39" i="4"/>
  <c r="H39" i="4"/>
  <c r="T281" i="4"/>
  <c r="L281" i="4"/>
  <c r="A281" i="4"/>
  <c r="P126" i="4"/>
  <c r="H126" i="4"/>
  <c r="P83" i="4"/>
  <c r="H83" i="4"/>
  <c r="T82" i="4"/>
  <c r="L82" i="4"/>
  <c r="A82" i="4"/>
  <c r="P81" i="4"/>
  <c r="H81" i="4"/>
  <c r="T80" i="4"/>
  <c r="L80" i="4"/>
  <c r="A80" i="4"/>
  <c r="P69" i="4"/>
  <c r="H69" i="4"/>
  <c r="T68" i="4"/>
  <c r="L68" i="4"/>
  <c r="A68" i="4"/>
  <c r="P67" i="4"/>
  <c r="H67" i="4"/>
  <c r="T66" i="4"/>
  <c r="L66" i="4"/>
  <c r="A66" i="4"/>
  <c r="P65" i="4"/>
  <c r="H65" i="4"/>
  <c r="T64" i="4"/>
  <c r="L64" i="4"/>
  <c r="A64" i="4"/>
  <c r="T53" i="4"/>
  <c r="L53" i="4"/>
  <c r="A53" i="4"/>
  <c r="P52" i="4"/>
  <c r="H52" i="4"/>
  <c r="Q165" i="4"/>
  <c r="I165" i="4"/>
  <c r="V197" i="4"/>
  <c r="N197" i="4"/>
  <c r="S196" i="4"/>
  <c r="K196" i="4"/>
  <c r="A196" i="4"/>
  <c r="P195" i="4"/>
  <c r="H195" i="4"/>
  <c r="U172" i="4"/>
  <c r="M172" i="4"/>
  <c r="R171" i="4"/>
  <c r="J171" i="4"/>
  <c r="W170" i="4"/>
  <c r="O170" i="4"/>
  <c r="G170" i="4"/>
  <c r="T169" i="4"/>
  <c r="L169" i="4"/>
  <c r="B169" i="4"/>
  <c r="Q168" i="4"/>
  <c r="I168" i="4"/>
  <c r="V166" i="4"/>
  <c r="N166" i="4"/>
  <c r="S113" i="4"/>
  <c r="K113" i="4"/>
  <c r="A113" i="4"/>
  <c r="P122" i="4"/>
  <c r="H122" i="4"/>
  <c r="U123" i="4"/>
  <c r="M123" i="4"/>
  <c r="R297" i="4"/>
  <c r="J297" i="4"/>
  <c r="V296" i="4"/>
  <c r="N296" i="4"/>
  <c r="R293" i="4"/>
  <c r="J293" i="4"/>
  <c r="G126" i="4"/>
  <c r="W83" i="4"/>
  <c r="O83" i="4"/>
  <c r="G83" i="4"/>
  <c r="S82" i="4"/>
  <c r="K82" i="4"/>
  <c r="W81" i="4"/>
  <c r="O81" i="4"/>
  <c r="G81" i="4"/>
  <c r="S80" i="4"/>
  <c r="K80" i="4"/>
  <c r="W69" i="4"/>
  <c r="O69" i="4"/>
  <c r="G69" i="4"/>
  <c r="S68" i="4"/>
  <c r="K68" i="4"/>
  <c r="W67" i="4"/>
  <c r="O67" i="4"/>
  <c r="G67" i="4"/>
  <c r="S66" i="4"/>
  <c r="K66" i="4"/>
  <c r="W65" i="4"/>
  <c r="O65" i="4"/>
  <c r="G65" i="4"/>
  <c r="S64" i="4"/>
  <c r="K64" i="4"/>
  <c r="W56" i="4"/>
  <c r="O56" i="4"/>
  <c r="G56" i="4"/>
  <c r="S55" i="4"/>
  <c r="K55" i="4"/>
  <c r="W54" i="4"/>
  <c r="O54" i="4"/>
  <c r="G54" i="4"/>
  <c r="S53" i="4"/>
  <c r="K53" i="4"/>
  <c r="S49" i="4"/>
  <c r="K49" i="4"/>
  <c r="S47" i="4"/>
  <c r="K47" i="4"/>
  <c r="W34" i="4"/>
  <c r="O34" i="4"/>
  <c r="G34" i="4"/>
  <c r="S33" i="4"/>
  <c r="K33" i="4"/>
  <c r="P165" i="4"/>
  <c r="H165" i="4"/>
  <c r="U197" i="4"/>
  <c r="M197" i="4"/>
  <c r="R196" i="4"/>
  <c r="J196" i="4"/>
  <c r="W195" i="4"/>
  <c r="O195" i="4"/>
  <c r="G195" i="4"/>
  <c r="T172" i="4"/>
  <c r="L172" i="4"/>
  <c r="B172" i="4"/>
  <c r="Q171" i="4"/>
  <c r="I171" i="4"/>
  <c r="V170" i="4"/>
  <c r="N170" i="4"/>
  <c r="S169" i="4"/>
  <c r="K169" i="4"/>
  <c r="A169" i="4"/>
  <c r="P168" i="4"/>
  <c r="H168" i="4"/>
  <c r="U166" i="4"/>
  <c r="M166" i="4"/>
  <c r="R113" i="4"/>
  <c r="J113" i="4"/>
  <c r="W122" i="4"/>
  <c r="O122" i="4"/>
  <c r="G122" i="4"/>
  <c r="T123" i="4"/>
  <c r="L123" i="4"/>
  <c r="B123" i="4"/>
  <c r="Q293" i="4"/>
  <c r="I293" i="4"/>
  <c r="V260" i="4"/>
  <c r="N260" i="4"/>
  <c r="R259" i="4"/>
  <c r="J259" i="4"/>
  <c r="V256" i="4"/>
  <c r="N256" i="4"/>
  <c r="R255" i="4"/>
  <c r="J255" i="4"/>
  <c r="V254" i="4"/>
  <c r="N254" i="4"/>
  <c r="R253" i="4"/>
  <c r="J253" i="4"/>
  <c r="V252" i="4"/>
  <c r="N252" i="4"/>
  <c r="R251" i="4"/>
  <c r="J251" i="4"/>
  <c r="V163" i="4"/>
  <c r="N163" i="4"/>
  <c r="R142" i="4"/>
  <c r="J142" i="4"/>
  <c r="V185" i="4"/>
  <c r="N185" i="4"/>
  <c r="R179" i="4"/>
  <c r="J179" i="4"/>
  <c r="V178" i="4"/>
  <c r="N178" i="4"/>
  <c r="R167" i="4"/>
  <c r="J167" i="4"/>
  <c r="V106" i="4"/>
  <c r="N106" i="4"/>
  <c r="R137" i="4"/>
  <c r="J137" i="4"/>
  <c r="V117" i="4"/>
  <c r="N117" i="4"/>
  <c r="R145" i="4"/>
  <c r="J145" i="4"/>
  <c r="V250" i="4"/>
  <c r="N250" i="4"/>
  <c r="R249" i="4"/>
  <c r="J249" i="4"/>
  <c r="V248" i="4"/>
  <c r="N248" i="4"/>
  <c r="R247" i="4"/>
  <c r="J247" i="4"/>
  <c r="V246" i="4"/>
  <c r="N246" i="4"/>
  <c r="R245" i="4"/>
  <c r="J245" i="4"/>
  <c r="V242" i="4"/>
  <c r="N242" i="4"/>
  <c r="R241" i="4"/>
  <c r="J241" i="4"/>
  <c r="V240" i="4"/>
  <c r="N240" i="4"/>
  <c r="R239" i="4"/>
  <c r="J239" i="4"/>
  <c r="V238" i="4"/>
  <c r="N238" i="4"/>
  <c r="R217" i="4"/>
  <c r="J217" i="4"/>
  <c r="V216" i="4"/>
  <c r="N216" i="4"/>
  <c r="R215" i="4"/>
  <c r="J215" i="4"/>
  <c r="V214" i="4"/>
  <c r="N214" i="4"/>
  <c r="R210" i="4"/>
  <c r="Q267" i="4"/>
  <c r="I267" i="4"/>
  <c r="U266" i="4"/>
  <c r="M266" i="4"/>
  <c r="B266" i="4"/>
  <c r="U262" i="4"/>
  <c r="M262" i="4"/>
  <c r="B262" i="4"/>
  <c r="Q261" i="4"/>
  <c r="I261" i="4"/>
  <c r="U260" i="4"/>
  <c r="M260" i="4"/>
  <c r="B260" i="4"/>
  <c r="Q259" i="4"/>
  <c r="I259" i="4"/>
  <c r="U256" i="4"/>
  <c r="M256" i="4"/>
  <c r="B256" i="4"/>
  <c r="Q255" i="4"/>
  <c r="I255" i="4"/>
  <c r="U254" i="4"/>
  <c r="M254" i="4"/>
  <c r="B254" i="4"/>
  <c r="Q253" i="4"/>
  <c r="I253" i="4"/>
  <c r="U252" i="4"/>
  <c r="M252" i="4"/>
  <c r="B252" i="4"/>
  <c r="Q251" i="4"/>
  <c r="I251" i="4"/>
  <c r="U163" i="4"/>
  <c r="M163" i="4"/>
  <c r="B163" i="4"/>
  <c r="Q142" i="4"/>
  <c r="I142" i="4"/>
  <c r="U185" i="4"/>
  <c r="M185" i="4"/>
  <c r="B185" i="4"/>
  <c r="Q179" i="4"/>
  <c r="I179" i="4"/>
  <c r="U178" i="4"/>
  <c r="M178" i="4"/>
  <c r="B178" i="4"/>
  <c r="Q167" i="4"/>
  <c r="I167" i="4"/>
  <c r="U106" i="4"/>
  <c r="M106" i="4"/>
  <c r="B106" i="4"/>
  <c r="Q137" i="4"/>
  <c r="I137" i="4"/>
  <c r="U117" i="4"/>
  <c r="M117" i="4"/>
  <c r="B117" i="4"/>
  <c r="Q145" i="4"/>
  <c r="I145" i="4"/>
  <c r="U250" i="4"/>
  <c r="M250" i="4"/>
  <c r="B250" i="4"/>
  <c r="Q249" i="4"/>
  <c r="I249" i="4"/>
  <c r="U248" i="4"/>
  <c r="M248" i="4"/>
  <c r="B248" i="4"/>
  <c r="Q247" i="4"/>
  <c r="I247" i="4"/>
  <c r="U246" i="4"/>
  <c r="M246" i="4"/>
  <c r="B246" i="4"/>
  <c r="Q245" i="4"/>
  <c r="I245" i="4"/>
  <c r="U242" i="4"/>
  <c r="M242" i="4"/>
  <c r="B242" i="4"/>
  <c r="Q241" i="4"/>
  <c r="I241" i="4"/>
  <c r="U240" i="4"/>
  <c r="M240" i="4"/>
  <c r="B240" i="4"/>
  <c r="Q239" i="4"/>
  <c r="I239" i="4"/>
  <c r="U238" i="4"/>
  <c r="M238" i="4"/>
  <c r="B238" i="4"/>
  <c r="Q217" i="4"/>
  <c r="I217" i="4"/>
  <c r="I224" i="4"/>
  <c r="U79" i="4"/>
  <c r="M79" i="4"/>
  <c r="B79" i="4"/>
  <c r="Q78" i="4"/>
  <c r="I78" i="4"/>
  <c r="U77" i="4"/>
  <c r="M77" i="4"/>
  <c r="B77" i="4"/>
  <c r="Q72" i="4"/>
  <c r="I72" i="4"/>
  <c r="U25" i="4"/>
  <c r="M25" i="4"/>
  <c r="B25" i="4"/>
  <c r="Q24" i="4"/>
  <c r="I24" i="4"/>
  <c r="U23" i="4"/>
  <c r="M23" i="4"/>
  <c r="B23" i="4"/>
  <c r="U21" i="4"/>
  <c r="M21" i="4"/>
  <c r="B21" i="4"/>
  <c r="Q290" i="4"/>
  <c r="I290" i="4"/>
  <c r="U289" i="4"/>
  <c r="M289" i="4"/>
  <c r="B289" i="4"/>
  <c r="Q288" i="4"/>
  <c r="I288" i="4"/>
  <c r="S130" i="4"/>
  <c r="K130" i="4"/>
  <c r="A130" i="4"/>
  <c r="P286" i="4"/>
  <c r="H286" i="4"/>
  <c r="T285" i="4"/>
  <c r="L285" i="4"/>
  <c r="A285" i="4"/>
  <c r="P284" i="4"/>
  <c r="H284" i="4"/>
  <c r="T283" i="4"/>
  <c r="L283" i="4"/>
  <c r="A283" i="4"/>
  <c r="P282" i="4"/>
  <c r="H282" i="4"/>
  <c r="T46" i="4"/>
  <c r="L46" i="4"/>
  <c r="A46" i="4"/>
  <c r="P45" i="4"/>
  <c r="H45" i="4"/>
  <c r="T141" i="4"/>
  <c r="L141" i="4"/>
  <c r="B141" i="4"/>
  <c r="Q182" i="4"/>
  <c r="I182" i="4"/>
  <c r="V108" i="4"/>
  <c r="N108" i="4"/>
  <c r="S44" i="4"/>
  <c r="K44" i="4"/>
  <c r="W164" i="4"/>
  <c r="O164" i="4"/>
  <c r="G164" i="4"/>
  <c r="T199" i="4"/>
  <c r="L199" i="4"/>
  <c r="A199" i="4"/>
  <c r="P198" i="4"/>
  <c r="H198" i="4"/>
  <c r="T12" i="4"/>
  <c r="L12" i="4"/>
  <c r="A12" i="4"/>
  <c r="P11" i="4"/>
  <c r="H11" i="4"/>
  <c r="T10" i="4"/>
  <c r="L10" i="4"/>
  <c r="A10" i="4"/>
  <c r="P290" i="4"/>
  <c r="H290" i="4"/>
  <c r="T289" i="4"/>
  <c r="L289" i="4"/>
  <c r="A289" i="4"/>
  <c r="P288" i="4"/>
  <c r="H288" i="4"/>
  <c r="T287" i="4"/>
  <c r="L287" i="4"/>
  <c r="A287" i="4"/>
  <c r="R130" i="4"/>
  <c r="J130" i="4"/>
  <c r="W286" i="4"/>
  <c r="O286" i="4"/>
  <c r="G286" i="4"/>
  <c r="S285" i="4"/>
  <c r="K285" i="4"/>
  <c r="W284" i="4"/>
  <c r="O284" i="4"/>
  <c r="G284" i="4"/>
  <c r="S283" i="4"/>
  <c r="K283" i="4"/>
  <c r="W282" i="4"/>
  <c r="O282" i="4"/>
  <c r="G282" i="4"/>
  <c r="S46" i="4"/>
  <c r="K46" i="4"/>
  <c r="W45" i="4"/>
  <c r="O45" i="4"/>
  <c r="G45" i="4"/>
  <c r="S141" i="4"/>
  <c r="K141" i="4"/>
  <c r="A141" i="4"/>
  <c r="P182" i="4"/>
  <c r="H182" i="4"/>
  <c r="U108" i="4"/>
  <c r="M108" i="4"/>
  <c r="R44" i="4"/>
  <c r="J44" i="4"/>
  <c r="V164" i="4"/>
  <c r="N164" i="4"/>
  <c r="S199" i="4"/>
  <c r="K199" i="4"/>
  <c r="W198" i="4"/>
  <c r="O198" i="4"/>
  <c r="G198" i="4"/>
  <c r="S12" i="4"/>
  <c r="K12" i="4"/>
  <c r="W11" i="4"/>
  <c r="O11" i="4"/>
  <c r="G11" i="4"/>
  <c r="S10" i="4"/>
  <c r="K10" i="4"/>
  <c r="W9" i="4"/>
  <c r="O9" i="4"/>
  <c r="G9" i="4"/>
  <c r="S8" i="4"/>
  <c r="K8" i="4"/>
  <c r="S6" i="4"/>
  <c r="K6" i="4"/>
  <c r="S2" i="4"/>
  <c r="K2" i="4"/>
  <c r="W222" i="4"/>
  <c r="O222" i="4"/>
  <c r="G222" i="4"/>
  <c r="S221" i="4"/>
  <c r="K221" i="4"/>
  <c r="W220" i="4"/>
  <c r="O220" i="4"/>
  <c r="G220" i="4"/>
  <c r="S219" i="4"/>
  <c r="K219" i="4"/>
  <c r="W273" i="4"/>
  <c r="O273" i="4"/>
  <c r="G273" i="4"/>
  <c r="S268" i="4"/>
  <c r="K268" i="4"/>
  <c r="W267" i="4"/>
  <c r="O267" i="4"/>
  <c r="G267" i="4"/>
  <c r="S266" i="4"/>
  <c r="K266" i="4"/>
  <c r="W265" i="4"/>
  <c r="O265" i="4"/>
  <c r="K234" i="4"/>
  <c r="W233" i="4"/>
  <c r="O233" i="4"/>
  <c r="G233" i="4"/>
  <c r="S232" i="4"/>
  <c r="K232" i="4"/>
  <c r="W231" i="4"/>
  <c r="O231" i="4"/>
  <c r="G231" i="4"/>
  <c r="W229" i="4"/>
  <c r="O229" i="4"/>
  <c r="G229" i="4"/>
  <c r="P146" i="4"/>
  <c r="H146" i="4"/>
  <c r="S225" i="4"/>
  <c r="K225" i="4"/>
  <c r="W224" i="4"/>
  <c r="O224" i="4"/>
  <c r="G224" i="4"/>
  <c r="S79" i="4"/>
  <c r="K79" i="4"/>
  <c r="W78" i="4"/>
  <c r="O78" i="4"/>
  <c r="G78" i="4"/>
  <c r="S77" i="4"/>
  <c r="K77" i="4"/>
  <c r="W74" i="4"/>
  <c r="O74" i="4"/>
  <c r="G74" i="4"/>
  <c r="W72" i="4"/>
  <c r="O72" i="4"/>
  <c r="G72" i="4"/>
  <c r="S25" i="4"/>
  <c r="K25" i="4"/>
  <c r="W24" i="4"/>
  <c r="O24" i="4"/>
  <c r="G24" i="4"/>
  <c r="S23" i="4"/>
  <c r="K23" i="4"/>
  <c r="W22" i="4"/>
  <c r="O22" i="4"/>
  <c r="G22" i="4"/>
  <c r="W292" i="4"/>
  <c r="O292" i="4"/>
  <c r="G292" i="4"/>
  <c r="W290" i="4"/>
  <c r="O290" i="4"/>
  <c r="G290" i="4"/>
  <c r="S289" i="4"/>
  <c r="K289" i="4"/>
  <c r="W288" i="4"/>
  <c r="O288" i="4"/>
  <c r="G288" i="4"/>
  <c r="S287" i="4"/>
  <c r="K287" i="4"/>
  <c r="W58" i="4"/>
  <c r="O58" i="4"/>
  <c r="G58" i="4"/>
  <c r="Q130" i="4"/>
  <c r="I130" i="4"/>
  <c r="V286" i="4"/>
  <c r="N286" i="4"/>
  <c r="R285" i="4"/>
  <c r="J285" i="4"/>
  <c r="V284" i="4"/>
  <c r="N284" i="4"/>
  <c r="R283" i="4"/>
  <c r="J283" i="4"/>
  <c r="V282" i="4"/>
  <c r="N282" i="4"/>
  <c r="R46" i="4"/>
  <c r="J46" i="4"/>
  <c r="V45" i="4"/>
  <c r="N45" i="4"/>
  <c r="R141" i="4"/>
  <c r="J141" i="4"/>
  <c r="W182" i="4"/>
  <c r="O182" i="4"/>
  <c r="G182" i="4"/>
  <c r="R234" i="4"/>
  <c r="J234" i="4"/>
  <c r="V233" i="4"/>
  <c r="N233" i="4"/>
  <c r="R232" i="4"/>
  <c r="J232" i="4"/>
  <c r="V231" i="4"/>
  <c r="N231" i="4"/>
  <c r="V229" i="4"/>
  <c r="N229" i="4"/>
  <c r="W146" i="4"/>
  <c r="O146" i="4"/>
  <c r="G146" i="4"/>
  <c r="R225" i="4"/>
  <c r="J225" i="4"/>
  <c r="V224" i="4"/>
  <c r="N224" i="4"/>
  <c r="R79" i="4"/>
  <c r="J79" i="4"/>
  <c r="V78" i="4"/>
  <c r="N78" i="4"/>
  <c r="R77" i="4"/>
  <c r="J77" i="4"/>
  <c r="V72" i="4"/>
  <c r="N72" i="4"/>
  <c r="R25" i="4"/>
  <c r="J25" i="4"/>
  <c r="V24" i="4"/>
  <c r="N24" i="4"/>
  <c r="R23" i="4"/>
  <c r="J23" i="4"/>
  <c r="V22" i="4"/>
  <c r="N22" i="4"/>
  <c r="V292" i="4"/>
  <c r="N292" i="4"/>
  <c r="V290" i="4"/>
  <c r="N290" i="4"/>
  <c r="R289" i="4"/>
  <c r="J289" i="4"/>
  <c r="V288" i="4"/>
  <c r="N288" i="4"/>
  <c r="R287" i="4"/>
  <c r="J287" i="4"/>
  <c r="S134" i="4"/>
  <c r="K134" i="4"/>
  <c r="P130" i="4"/>
  <c r="H130" i="4"/>
  <c r="U286" i="4"/>
  <c r="M286" i="4"/>
  <c r="B286" i="4"/>
  <c r="Q285" i="4"/>
  <c r="I285" i="4"/>
  <c r="U284" i="4"/>
  <c r="M284" i="4"/>
  <c r="B284" i="4"/>
  <c r="Q283" i="4"/>
  <c r="I283" i="4"/>
  <c r="U282" i="4"/>
  <c r="M282" i="4"/>
  <c r="B282" i="4"/>
  <c r="Q46" i="4"/>
  <c r="I46" i="4"/>
  <c r="U45" i="4"/>
  <c r="M45" i="4"/>
  <c r="B45" i="4"/>
  <c r="Q141" i="4"/>
  <c r="I141" i="4"/>
  <c r="V182" i="4"/>
  <c r="N182" i="4"/>
  <c r="Q234" i="4"/>
  <c r="I234" i="4"/>
  <c r="U233" i="4"/>
  <c r="M233" i="4"/>
  <c r="B233" i="4"/>
  <c r="Q232" i="4"/>
  <c r="I232" i="4"/>
  <c r="U231" i="4"/>
  <c r="M231" i="4"/>
  <c r="B231" i="4"/>
  <c r="V146" i="4"/>
  <c r="N146" i="4"/>
  <c r="S148" i="4"/>
  <c r="K148" i="4"/>
  <c r="Q225" i="4"/>
  <c r="I225" i="4"/>
  <c r="U224" i="4"/>
  <c r="M224" i="4"/>
  <c r="B224" i="4"/>
  <c r="Q79" i="4"/>
  <c r="I79" i="4"/>
  <c r="U78" i="4"/>
  <c r="M78" i="4"/>
  <c r="B78" i="4"/>
  <c r="Q77" i="4"/>
  <c r="I77" i="4"/>
  <c r="U72" i="4"/>
  <c r="M72" i="4"/>
  <c r="B72" i="4"/>
  <c r="Q25" i="4"/>
  <c r="I25" i="4"/>
  <c r="U24" i="4"/>
  <c r="M24" i="4"/>
  <c r="B24" i="4"/>
  <c r="Q23" i="4"/>
  <c r="I23" i="4"/>
  <c r="U22" i="4"/>
  <c r="M22" i="4"/>
  <c r="B22" i="4"/>
  <c r="U292" i="4"/>
  <c r="M292" i="4"/>
  <c r="B292" i="4"/>
  <c r="U290" i="4"/>
  <c r="M290" i="4"/>
  <c r="B290" i="4"/>
  <c r="Q289" i="4"/>
  <c r="I289" i="4"/>
  <c r="U288" i="4"/>
  <c r="M288" i="4"/>
  <c r="B288" i="4"/>
  <c r="Q287" i="4"/>
  <c r="I287" i="4"/>
  <c r="W130" i="4"/>
  <c r="O130" i="4"/>
  <c r="G130" i="4"/>
  <c r="T286" i="4"/>
  <c r="L286" i="4"/>
  <c r="A286" i="4"/>
  <c r="P285" i="4"/>
  <c r="H285" i="4"/>
  <c r="T284" i="4"/>
  <c r="L284" i="4"/>
  <c r="A284" i="4"/>
  <c r="P283" i="4"/>
  <c r="H283" i="4"/>
  <c r="T282" i="4"/>
  <c r="L282" i="4"/>
  <c r="A282" i="4"/>
  <c r="P46" i="4"/>
  <c r="H46" i="4"/>
  <c r="T45" i="4"/>
  <c r="L45" i="4"/>
  <c r="A45" i="4"/>
  <c r="P141" i="4"/>
  <c r="H141" i="4"/>
  <c r="U182" i="4"/>
  <c r="M182" i="4"/>
  <c r="R108" i="4"/>
  <c r="J108" i="4"/>
  <c r="W44" i="4"/>
  <c r="O44" i="4"/>
  <c r="G44" i="4"/>
  <c r="S164" i="4"/>
  <c r="K164" i="4"/>
  <c r="A164" i="4"/>
  <c r="P199" i="4"/>
  <c r="K156" i="4"/>
  <c r="W200" i="4"/>
  <c r="O200" i="4"/>
  <c r="G200" i="4"/>
  <c r="S70" i="4"/>
  <c r="K70" i="4"/>
  <c r="W155" i="4"/>
  <c r="O155" i="4"/>
  <c r="G155" i="4"/>
  <c r="S223" i="4"/>
  <c r="K223" i="4"/>
  <c r="W280" i="4"/>
  <c r="O280" i="4"/>
  <c r="G280" i="4"/>
  <c r="S187" i="4"/>
  <c r="K187" i="4"/>
  <c r="W114" i="4"/>
  <c r="O114" i="4"/>
  <c r="S150" i="4"/>
  <c r="K150" i="4"/>
  <c r="J210" i="4"/>
  <c r="V209" i="4"/>
  <c r="N209" i="4"/>
  <c r="R208" i="4"/>
  <c r="J208" i="4"/>
  <c r="V207" i="4"/>
  <c r="N207" i="4"/>
  <c r="R206" i="4"/>
  <c r="J206" i="4"/>
  <c r="V205" i="4"/>
  <c r="N205" i="4"/>
  <c r="R204" i="4"/>
  <c r="J204" i="4"/>
  <c r="V159" i="4"/>
  <c r="N159" i="4"/>
  <c r="R154" i="4"/>
  <c r="J154" i="4"/>
  <c r="V203" i="4"/>
  <c r="N203" i="4"/>
  <c r="R105" i="4"/>
  <c r="J105" i="4"/>
  <c r="V158" i="4"/>
  <c r="N158" i="4"/>
  <c r="R202" i="4"/>
  <c r="J202" i="4"/>
  <c r="V157" i="4"/>
  <c r="N157" i="4"/>
  <c r="R151" i="4"/>
  <c r="J151" i="4"/>
  <c r="V213" i="4"/>
  <c r="N213" i="4"/>
  <c r="R212" i="4"/>
  <c r="J212" i="4"/>
  <c r="V211" i="4"/>
  <c r="N211" i="4"/>
  <c r="R201" i="4"/>
  <c r="J201" i="4"/>
  <c r="V139" i="4"/>
  <c r="N139" i="4"/>
  <c r="R110" i="4"/>
  <c r="J110" i="4"/>
  <c r="V160" i="4"/>
  <c r="N160" i="4"/>
  <c r="R156" i="4"/>
  <c r="J156" i="4"/>
  <c r="V200" i="4"/>
  <c r="N200" i="4"/>
  <c r="R70" i="4"/>
  <c r="J70" i="4"/>
  <c r="V155" i="4"/>
  <c r="N155" i="4"/>
  <c r="R223" i="4"/>
  <c r="J223" i="4"/>
  <c r="V280" i="4"/>
  <c r="N280" i="4"/>
  <c r="R187" i="4"/>
  <c r="J187" i="4"/>
  <c r="V114" i="4"/>
  <c r="N114" i="4"/>
  <c r="R150" i="4"/>
  <c r="J150" i="4"/>
  <c r="U216" i="4"/>
  <c r="M216" i="4"/>
  <c r="B216" i="4"/>
  <c r="Q215" i="4"/>
  <c r="I215" i="4"/>
  <c r="U214" i="4"/>
  <c r="M214" i="4"/>
  <c r="B214" i="4"/>
  <c r="Q210" i="4"/>
  <c r="I210" i="4"/>
  <c r="U209" i="4"/>
  <c r="M209" i="4"/>
  <c r="B209" i="4"/>
  <c r="Q208" i="4"/>
  <c r="I208" i="4"/>
  <c r="U207" i="4"/>
  <c r="M207" i="4"/>
  <c r="B207" i="4"/>
  <c r="Q206" i="4"/>
  <c r="I206" i="4"/>
  <c r="U205" i="4"/>
  <c r="M205" i="4"/>
  <c r="B205" i="4"/>
  <c r="Q204" i="4"/>
  <c r="I204" i="4"/>
  <c r="U159" i="4"/>
  <c r="M159" i="4"/>
  <c r="B159" i="4"/>
  <c r="Q154" i="4"/>
  <c r="I154" i="4"/>
  <c r="U203" i="4"/>
  <c r="M203" i="4"/>
  <c r="B203" i="4"/>
  <c r="Q105" i="4"/>
  <c r="I105" i="4"/>
  <c r="U158" i="4"/>
  <c r="M158" i="4"/>
  <c r="B158" i="4"/>
  <c r="Q202" i="4"/>
  <c r="I202" i="4"/>
  <c r="U157" i="4"/>
  <c r="M157" i="4"/>
  <c r="B157" i="4"/>
  <c r="Q151" i="4"/>
  <c r="I151" i="4"/>
  <c r="U213" i="4"/>
  <c r="M213" i="4"/>
  <c r="B213" i="4"/>
  <c r="Q212" i="4"/>
  <c r="I212" i="4"/>
  <c r="U211" i="4"/>
  <c r="M211" i="4"/>
  <c r="B211" i="4"/>
  <c r="Q201" i="4"/>
  <c r="I201" i="4"/>
  <c r="U139" i="4"/>
  <c r="M139" i="4"/>
  <c r="B139" i="4"/>
  <c r="Q110" i="4"/>
  <c r="I110" i="4"/>
  <c r="U160" i="4"/>
  <c r="M160" i="4"/>
  <c r="B160" i="4"/>
  <c r="Q156" i="4"/>
  <c r="I156" i="4"/>
  <c r="U200" i="4"/>
  <c r="M200" i="4"/>
  <c r="B200" i="4"/>
  <c r="Q70" i="4"/>
  <c r="I70" i="4"/>
  <c r="U155" i="4"/>
  <c r="M155" i="4"/>
  <c r="B155" i="4"/>
  <c r="Q223" i="4"/>
  <c r="I223" i="4"/>
  <c r="U280" i="4"/>
  <c r="M280" i="4"/>
  <c r="B280" i="4"/>
  <c r="Q187" i="4"/>
  <c r="I187" i="4"/>
  <c r="U114" i="4"/>
  <c r="M114" i="4"/>
  <c r="B114" i="4"/>
  <c r="Q150" i="4"/>
  <c r="I150" i="4"/>
  <c r="P267" i="4"/>
  <c r="H267" i="4"/>
  <c r="T266" i="4"/>
  <c r="L266" i="4"/>
  <c r="A266" i="4"/>
  <c r="T262" i="4"/>
  <c r="L262" i="4"/>
  <c r="A262" i="4"/>
  <c r="P261" i="4"/>
  <c r="H261" i="4"/>
  <c r="T260" i="4"/>
  <c r="L260" i="4"/>
  <c r="A260" i="4"/>
  <c r="P259" i="4"/>
  <c r="H259" i="4"/>
  <c r="T256" i="4"/>
  <c r="L256" i="4"/>
  <c r="A256" i="4"/>
  <c r="P255" i="4"/>
  <c r="H255" i="4"/>
  <c r="T254" i="4"/>
  <c r="L254" i="4"/>
  <c r="A254" i="4"/>
  <c r="P253" i="4"/>
  <c r="H253" i="4"/>
  <c r="T252" i="4"/>
  <c r="L252" i="4"/>
  <c r="A252" i="4"/>
  <c r="P251" i="4"/>
  <c r="H251" i="4"/>
  <c r="T163" i="4"/>
  <c r="L163" i="4"/>
  <c r="A163" i="4"/>
  <c r="P142" i="4"/>
  <c r="H142" i="4"/>
  <c r="T185" i="4"/>
  <c r="L185" i="4"/>
  <c r="A185" i="4"/>
  <c r="P179" i="4"/>
  <c r="H179" i="4"/>
  <c r="T178" i="4"/>
  <c r="L178" i="4"/>
  <c r="A178" i="4"/>
  <c r="P167" i="4"/>
  <c r="H167" i="4"/>
  <c r="T106" i="4"/>
  <c r="L106" i="4"/>
  <c r="A106" i="4"/>
  <c r="P137" i="4"/>
  <c r="H137" i="4"/>
  <c r="T117" i="4"/>
  <c r="G265" i="4"/>
  <c r="S264" i="4"/>
  <c r="K264" i="4"/>
  <c r="S262" i="4"/>
  <c r="K262" i="4"/>
  <c r="W261" i="4"/>
  <c r="O261" i="4"/>
  <c r="G261" i="4"/>
  <c r="S260" i="4"/>
  <c r="K260" i="4"/>
  <c r="W259" i="4"/>
  <c r="O259" i="4"/>
  <c r="G259" i="4"/>
  <c r="S258" i="4"/>
  <c r="K258" i="4"/>
  <c r="S256" i="4"/>
  <c r="K256" i="4"/>
  <c r="W255" i="4"/>
  <c r="O255" i="4"/>
  <c r="G255" i="4"/>
  <c r="S254" i="4"/>
  <c r="K254" i="4"/>
  <c r="W253" i="4"/>
  <c r="O253" i="4"/>
  <c r="G253" i="4"/>
  <c r="S252" i="4"/>
  <c r="K252" i="4"/>
  <c r="W251" i="4"/>
  <c r="O251" i="4"/>
  <c r="G251" i="4"/>
  <c r="S163" i="4"/>
  <c r="K163" i="4"/>
  <c r="W142" i="4"/>
  <c r="O142" i="4"/>
  <c r="G142" i="4"/>
  <c r="S185" i="4"/>
  <c r="K185" i="4"/>
  <c r="W179" i="4"/>
  <c r="O179" i="4"/>
  <c r="G179" i="4"/>
  <c r="S178" i="4"/>
  <c r="K178" i="4"/>
  <c r="W167" i="4"/>
  <c r="O167" i="4"/>
  <c r="G167" i="4"/>
  <c r="S106" i="4"/>
  <c r="K106" i="4"/>
  <c r="W137" i="4"/>
  <c r="O137" i="4"/>
  <c r="G137" i="4"/>
  <c r="S117" i="4"/>
  <c r="K117" i="4"/>
  <c r="W145" i="4"/>
  <c r="O145" i="4"/>
  <c r="G145" i="4"/>
  <c r="S250" i="4"/>
  <c r="K250" i="4"/>
  <c r="W249" i="4"/>
  <c r="O249" i="4"/>
  <c r="G249" i="4"/>
  <c r="S248" i="4"/>
  <c r="K248" i="4"/>
  <c r="W247" i="4"/>
  <c r="O247" i="4"/>
  <c r="G247" i="4"/>
  <c r="S246" i="4"/>
  <c r="K246" i="4"/>
  <c r="W245" i="4"/>
  <c r="O245" i="4"/>
  <c r="G245" i="4"/>
  <c r="W243" i="4"/>
  <c r="O243" i="4"/>
  <c r="G243" i="4"/>
  <c r="S242" i="4"/>
  <c r="T108" i="4"/>
  <c r="L108" i="4"/>
  <c r="B108" i="4"/>
  <c r="Q44" i="4"/>
  <c r="I44" i="4"/>
  <c r="U164" i="4"/>
  <c r="M164" i="4"/>
  <c r="R199" i="4"/>
  <c r="J199" i="4"/>
  <c r="V198" i="4"/>
  <c r="N198" i="4"/>
  <c r="R12" i="4"/>
  <c r="J12" i="4"/>
  <c r="V11" i="4"/>
  <c r="N11" i="4"/>
  <c r="R10" i="4"/>
  <c r="J10" i="4"/>
  <c r="V9" i="4"/>
  <c r="N9" i="4"/>
  <c r="R8" i="4"/>
  <c r="J8" i="4"/>
  <c r="R6" i="4"/>
  <c r="J6" i="4"/>
  <c r="R2" i="4"/>
  <c r="J2" i="4"/>
  <c r="V222" i="4"/>
  <c r="N222" i="4"/>
  <c r="R221" i="4"/>
  <c r="J221" i="4"/>
  <c r="V220" i="4"/>
  <c r="N220" i="4"/>
  <c r="R219" i="4"/>
  <c r="J219" i="4"/>
  <c r="V273" i="4"/>
  <c r="N273" i="4"/>
  <c r="R268" i="4"/>
  <c r="J268" i="4"/>
  <c r="V267" i="4"/>
  <c r="N267" i="4"/>
  <c r="R266" i="4"/>
  <c r="J266" i="4"/>
  <c r="V265" i="4"/>
  <c r="N265" i="4"/>
  <c r="R264" i="4"/>
  <c r="J264" i="4"/>
  <c r="R262" i="4"/>
  <c r="J262" i="4"/>
  <c r="V261" i="4"/>
  <c r="N261" i="4"/>
  <c r="R260" i="4"/>
  <c r="J260" i="4"/>
  <c r="V259" i="4"/>
  <c r="N259" i="4"/>
  <c r="R258" i="4"/>
  <c r="J258" i="4"/>
  <c r="V257" i="4"/>
  <c r="N257" i="4"/>
  <c r="R256" i="4"/>
  <c r="J256" i="4"/>
  <c r="V255" i="4"/>
  <c r="N255" i="4"/>
  <c r="R254" i="4"/>
  <c r="J254" i="4"/>
  <c r="V253" i="4"/>
  <c r="N253" i="4"/>
  <c r="R252" i="4"/>
  <c r="S108" i="4"/>
  <c r="K108" i="4"/>
  <c r="A108" i="4"/>
  <c r="P44" i="4"/>
  <c r="H44" i="4"/>
  <c r="T164" i="4"/>
  <c r="L164" i="4"/>
  <c r="B164" i="4"/>
  <c r="Q199" i="4"/>
  <c r="I199" i="4"/>
  <c r="U198" i="4"/>
  <c r="M198" i="4"/>
  <c r="B198" i="4"/>
  <c r="Q12" i="4"/>
  <c r="I12" i="4"/>
  <c r="U11" i="4"/>
  <c r="M11" i="4"/>
  <c r="B11" i="4"/>
  <c r="Q10" i="4"/>
  <c r="I10" i="4"/>
  <c r="U9" i="4"/>
  <c r="M9" i="4"/>
  <c r="B9" i="4"/>
  <c r="Q8" i="4"/>
  <c r="I8" i="4"/>
  <c r="Q6" i="4"/>
  <c r="I6" i="4"/>
  <c r="Q2" i="4"/>
  <c r="I2" i="4"/>
  <c r="U222" i="4"/>
  <c r="M222" i="4"/>
  <c r="B222" i="4"/>
  <c r="Q221" i="4"/>
  <c r="I221" i="4"/>
  <c r="U220" i="4"/>
  <c r="M220" i="4"/>
  <c r="B220" i="4"/>
  <c r="Q219" i="4"/>
  <c r="I219" i="4"/>
  <c r="U273" i="4"/>
  <c r="M273" i="4"/>
  <c r="B273" i="4"/>
  <c r="Q268" i="4"/>
  <c r="I268" i="4"/>
  <c r="U267" i="4"/>
  <c r="M267" i="4"/>
  <c r="B267" i="4"/>
  <c r="Q266" i="4"/>
  <c r="I266" i="4"/>
  <c r="U265" i="4"/>
  <c r="M265" i="4"/>
  <c r="B265" i="4"/>
  <c r="Q264" i="4"/>
  <c r="I264" i="4"/>
  <c r="Q262" i="4"/>
  <c r="I262" i="4"/>
  <c r="U261" i="4"/>
  <c r="M261" i="4"/>
  <c r="B261" i="4"/>
  <c r="Q260" i="4"/>
  <c r="I260" i="4"/>
  <c r="U259" i="4"/>
  <c r="M259" i="4"/>
  <c r="B259" i="4"/>
  <c r="Q258" i="4"/>
  <c r="I258" i="4"/>
  <c r="U257" i="4"/>
  <c r="M257" i="4"/>
  <c r="B257" i="4"/>
  <c r="Q256" i="4"/>
  <c r="I256" i="4"/>
  <c r="U255" i="4"/>
  <c r="M255" i="4"/>
  <c r="H199" i="4"/>
  <c r="T198" i="4"/>
  <c r="L198" i="4"/>
  <c r="A198" i="4"/>
  <c r="P12" i="4"/>
  <c r="H12" i="4"/>
  <c r="T11" i="4"/>
  <c r="L11" i="4"/>
  <c r="A11" i="4"/>
  <c r="P10" i="4"/>
  <c r="H10" i="4"/>
  <c r="T9" i="4"/>
  <c r="L9" i="4"/>
  <c r="A9" i="4"/>
  <c r="P8" i="4"/>
  <c r="H8" i="4"/>
  <c r="P268" i="4"/>
  <c r="H268" i="4"/>
  <c r="T267" i="4"/>
  <c r="L267" i="4"/>
  <c r="A267" i="4"/>
  <c r="P266" i="4"/>
  <c r="H266" i="4"/>
  <c r="T265" i="4"/>
  <c r="L265" i="4"/>
  <c r="A265" i="4"/>
  <c r="P262" i="4"/>
  <c r="H262" i="4"/>
  <c r="T261" i="4"/>
  <c r="L261" i="4"/>
  <c r="A261" i="4"/>
  <c r="P260" i="4"/>
  <c r="H260" i="4"/>
  <c r="T259" i="4"/>
  <c r="L259" i="4"/>
  <c r="A259" i="4"/>
  <c r="P256" i="4"/>
  <c r="H256" i="4"/>
  <c r="T255" i="4"/>
  <c r="L117" i="4"/>
  <c r="A117" i="4"/>
  <c r="P145" i="4"/>
  <c r="H145" i="4"/>
  <c r="T250" i="4"/>
  <c r="L250" i="4"/>
  <c r="A250" i="4"/>
  <c r="P249" i="4"/>
  <c r="H249" i="4"/>
  <c r="T248" i="4"/>
  <c r="L248" i="4"/>
  <c r="A248" i="4"/>
  <c r="P247" i="4"/>
  <c r="H247" i="4"/>
  <c r="T246" i="4"/>
  <c r="L246" i="4"/>
  <c r="A246" i="4"/>
  <c r="P245" i="4"/>
  <c r="H245" i="4"/>
  <c r="T242" i="4"/>
  <c r="L242" i="4"/>
  <c r="A242" i="4"/>
  <c r="P241" i="4"/>
  <c r="H241" i="4"/>
  <c r="T240" i="4"/>
  <c r="L240" i="4"/>
  <c r="A240" i="4"/>
  <c r="P239" i="4"/>
  <c r="H239" i="4"/>
  <c r="T238" i="4"/>
  <c r="L238" i="4"/>
  <c r="A238" i="4"/>
  <c r="P217" i="4"/>
  <c r="H217" i="4"/>
  <c r="T216" i="4"/>
  <c r="L216" i="4"/>
  <c r="A216" i="4"/>
  <c r="P215" i="4"/>
  <c r="H215" i="4"/>
  <c r="T214" i="4"/>
  <c r="L214" i="4"/>
  <c r="A214" i="4"/>
  <c r="P210" i="4"/>
  <c r="H210" i="4"/>
  <c r="T209" i="4"/>
  <c r="L209" i="4"/>
  <c r="A209" i="4"/>
  <c r="P208" i="4"/>
  <c r="H208" i="4"/>
  <c r="T207" i="4"/>
  <c r="L207" i="4"/>
  <c r="A207" i="4"/>
  <c r="K242" i="4"/>
  <c r="W241" i="4"/>
  <c r="O241" i="4"/>
  <c r="G241" i="4"/>
  <c r="S240" i="4"/>
  <c r="K240" i="4"/>
  <c r="W239" i="4"/>
  <c r="O239" i="4"/>
  <c r="G239" i="4"/>
  <c r="S238" i="4"/>
  <c r="K238" i="4"/>
  <c r="W217" i="4"/>
  <c r="O217" i="4"/>
  <c r="G217" i="4"/>
  <c r="S216" i="4"/>
  <c r="K216" i="4"/>
  <c r="W215" i="4"/>
  <c r="O215" i="4"/>
  <c r="G215" i="4"/>
  <c r="S214" i="4"/>
  <c r="K214" i="4"/>
  <c r="W210" i="4"/>
  <c r="O210" i="4"/>
  <c r="G210" i="4"/>
  <c r="S209" i="4"/>
  <c r="K209" i="4"/>
  <c r="W208" i="4"/>
  <c r="O208" i="4"/>
  <c r="G208" i="4"/>
  <c r="S207" i="4"/>
  <c r="K207" i="4"/>
  <c r="W206" i="4"/>
  <c r="O206" i="4"/>
  <c r="G206" i="4"/>
  <c r="S205" i="4"/>
  <c r="K205" i="4"/>
  <c r="W204" i="4"/>
  <c r="O204" i="4"/>
  <c r="G204" i="4"/>
  <c r="S159" i="4"/>
  <c r="K159" i="4"/>
  <c r="W154" i="4"/>
  <c r="O154" i="4"/>
  <c r="G154" i="4"/>
  <c r="S203" i="4"/>
  <c r="K203" i="4"/>
  <c r="W105" i="4"/>
  <c r="O105" i="4"/>
  <c r="G105" i="4"/>
  <c r="S158" i="4"/>
  <c r="K158" i="4"/>
  <c r="W202" i="4"/>
  <c r="O202" i="4"/>
  <c r="J252" i="4"/>
  <c r="V251" i="4"/>
  <c r="N251" i="4"/>
  <c r="R163" i="4"/>
  <c r="J163" i="4"/>
  <c r="V142" i="4"/>
  <c r="N142" i="4"/>
  <c r="R185" i="4"/>
  <c r="J185" i="4"/>
  <c r="V179" i="4"/>
  <c r="N179" i="4"/>
  <c r="R178" i="4"/>
  <c r="J178" i="4"/>
  <c r="V167" i="4"/>
  <c r="N167" i="4"/>
  <c r="R106" i="4"/>
  <c r="J106" i="4"/>
  <c r="V137" i="4"/>
  <c r="N137" i="4"/>
  <c r="R117" i="4"/>
  <c r="J117" i="4"/>
  <c r="V145" i="4"/>
  <c r="N145" i="4"/>
  <c r="R250" i="4"/>
  <c r="J250" i="4"/>
  <c r="V249" i="4"/>
  <c r="N249" i="4"/>
  <c r="R248" i="4"/>
  <c r="J248" i="4"/>
  <c r="V247" i="4"/>
  <c r="N247" i="4"/>
  <c r="R246" i="4"/>
  <c r="J246" i="4"/>
  <c r="V245" i="4"/>
  <c r="N245" i="4"/>
  <c r="V243" i="4"/>
  <c r="N243" i="4"/>
  <c r="R242" i="4"/>
  <c r="J242" i="4"/>
  <c r="V241" i="4"/>
  <c r="N241" i="4"/>
  <c r="R240" i="4"/>
  <c r="J240" i="4"/>
  <c r="V239" i="4"/>
  <c r="N239" i="4"/>
  <c r="R238" i="4"/>
  <c r="J238" i="4"/>
  <c r="V217" i="4"/>
  <c r="N217" i="4"/>
  <c r="R216" i="4"/>
  <c r="J216" i="4"/>
  <c r="V215" i="4"/>
  <c r="N215" i="4"/>
  <c r="R214" i="4"/>
  <c r="J214" i="4"/>
  <c r="V210" i="4"/>
  <c r="N210" i="4"/>
  <c r="R209" i="4"/>
  <c r="J209" i="4"/>
  <c r="V208" i="4"/>
  <c r="N208" i="4"/>
  <c r="R207" i="4"/>
  <c r="J207" i="4"/>
  <c r="V206" i="4"/>
  <c r="N206" i="4"/>
  <c r="R205" i="4"/>
  <c r="J205" i="4"/>
  <c r="V204" i="4"/>
  <c r="N204" i="4"/>
  <c r="R159" i="4"/>
  <c r="J159" i="4"/>
  <c r="V154" i="4"/>
  <c r="N154" i="4"/>
  <c r="R203" i="4"/>
  <c r="J203" i="4"/>
  <c r="V105" i="4"/>
  <c r="N105" i="4"/>
  <c r="R158" i="4"/>
  <c r="B255" i="4"/>
  <c r="Q254" i="4"/>
  <c r="I254" i="4"/>
  <c r="U253" i="4"/>
  <c r="M253" i="4"/>
  <c r="B253" i="4"/>
  <c r="Q252" i="4"/>
  <c r="I252" i="4"/>
  <c r="U251" i="4"/>
  <c r="M251" i="4"/>
  <c r="B251" i="4"/>
  <c r="Q163" i="4"/>
  <c r="I163" i="4"/>
  <c r="U142" i="4"/>
  <c r="M142" i="4"/>
  <c r="B142" i="4"/>
  <c r="Q185" i="4"/>
  <c r="I185" i="4"/>
  <c r="U179" i="4"/>
  <c r="M179" i="4"/>
  <c r="B179" i="4"/>
  <c r="Q178" i="4"/>
  <c r="I178" i="4"/>
  <c r="U167" i="4"/>
  <c r="M167" i="4"/>
  <c r="B167" i="4"/>
  <c r="Q106" i="4"/>
  <c r="I106" i="4"/>
  <c r="U137" i="4"/>
  <c r="M137" i="4"/>
  <c r="B137" i="4"/>
  <c r="Q117" i="4"/>
  <c r="I117" i="4"/>
  <c r="U145" i="4"/>
  <c r="M145" i="4"/>
  <c r="B145" i="4"/>
  <c r="Q250" i="4"/>
  <c r="I250" i="4"/>
  <c r="U249" i="4"/>
  <c r="M249" i="4"/>
  <c r="B249" i="4"/>
  <c r="Q248" i="4"/>
  <c r="I248" i="4"/>
  <c r="U247" i="4"/>
  <c r="M247" i="4"/>
  <c r="B247" i="4"/>
  <c r="Q246" i="4"/>
  <c r="I246" i="4"/>
  <c r="U245" i="4"/>
  <c r="M245" i="4"/>
  <c r="B245" i="4"/>
  <c r="U243" i="4"/>
  <c r="M243" i="4"/>
  <c r="B243" i="4"/>
  <c r="Q242" i="4"/>
  <c r="I242" i="4"/>
  <c r="U241" i="4"/>
  <c r="M241" i="4"/>
  <c r="B241" i="4"/>
  <c r="Q240" i="4"/>
  <c r="I240" i="4"/>
  <c r="U239" i="4"/>
  <c r="M239" i="4"/>
  <c r="B239" i="4"/>
  <c r="Q238" i="4"/>
  <c r="I238" i="4"/>
  <c r="U217" i="4"/>
  <c r="M217" i="4"/>
  <c r="B217" i="4"/>
  <c r="Q216" i="4"/>
  <c r="I216" i="4"/>
  <c r="U215" i="4"/>
  <c r="M215" i="4"/>
  <c r="B215" i="4"/>
  <c r="Q214" i="4"/>
  <c r="I214" i="4"/>
  <c r="U210" i="4"/>
  <c r="M210" i="4"/>
  <c r="B210" i="4"/>
  <c r="Q209" i="4"/>
  <c r="I209" i="4"/>
  <c r="U208" i="4"/>
  <c r="M208" i="4"/>
  <c r="B208" i="4"/>
  <c r="Q207" i="4"/>
  <c r="I207" i="4"/>
  <c r="L255" i="4"/>
  <c r="A255" i="4"/>
  <c r="P254" i="4"/>
  <c r="H254" i="4"/>
  <c r="T253" i="4"/>
  <c r="L253" i="4"/>
  <c r="A253" i="4"/>
  <c r="P252" i="4"/>
  <c r="H252" i="4"/>
  <c r="T251" i="4"/>
  <c r="L251" i="4"/>
  <c r="A251" i="4"/>
  <c r="P163" i="4"/>
  <c r="H163" i="4"/>
  <c r="T142" i="4"/>
  <c r="L142" i="4"/>
  <c r="A142" i="4"/>
  <c r="P185" i="4"/>
  <c r="H185" i="4"/>
  <c r="T179" i="4"/>
  <c r="L179" i="4"/>
  <c r="A179" i="4"/>
  <c r="P178" i="4"/>
  <c r="H178" i="4"/>
  <c r="T167" i="4"/>
  <c r="L167" i="4"/>
  <c r="A167" i="4"/>
  <c r="P106" i="4"/>
  <c r="H106" i="4"/>
  <c r="T137" i="4"/>
  <c r="L137" i="4"/>
  <c r="A137" i="4"/>
  <c r="P117" i="4"/>
  <c r="H117" i="4"/>
  <c r="T145" i="4"/>
  <c r="L145" i="4"/>
  <c r="A145" i="4"/>
  <c r="P250" i="4"/>
  <c r="H250" i="4"/>
  <c r="T249" i="4"/>
  <c r="L249" i="4"/>
  <c r="A249" i="4"/>
  <c r="P248" i="4"/>
  <c r="H248" i="4"/>
  <c r="T247" i="4"/>
  <c r="L247" i="4"/>
  <c r="A247" i="4"/>
  <c r="P246" i="4"/>
  <c r="H246" i="4"/>
  <c r="T245" i="4"/>
  <c r="L245" i="4"/>
  <c r="A245" i="4"/>
  <c r="P242" i="4"/>
  <c r="H242" i="4"/>
  <c r="T241" i="4"/>
  <c r="L241" i="4"/>
  <c r="A241" i="4"/>
  <c r="P240" i="4"/>
  <c r="H240" i="4"/>
  <c r="T239" i="4"/>
  <c r="L239" i="4"/>
  <c r="A239" i="4"/>
  <c r="P238" i="4"/>
  <c r="H238" i="4"/>
  <c r="T217" i="4"/>
  <c r="L217" i="4"/>
  <c r="A217" i="4"/>
  <c r="P216" i="4"/>
  <c r="H216" i="4"/>
  <c r="T215" i="4"/>
  <c r="L215" i="4"/>
  <c r="A215" i="4"/>
  <c r="P214" i="4"/>
  <c r="H214" i="4"/>
  <c r="T210" i="4"/>
  <c r="L210" i="4"/>
  <c r="A210" i="4"/>
  <c r="P209" i="4"/>
  <c r="H209" i="4"/>
  <c r="T208" i="4"/>
  <c r="L208" i="4"/>
  <c r="A208" i="4"/>
  <c r="P207" i="4"/>
  <c r="H207" i="4"/>
  <c r="T206" i="4"/>
  <c r="P206" i="4"/>
  <c r="H206" i="4"/>
  <c r="T205" i="4"/>
  <c r="L205" i="4"/>
  <c r="A205" i="4"/>
  <c r="P204" i="4"/>
  <c r="H204" i="4"/>
  <c r="T159" i="4"/>
  <c r="L159" i="4"/>
  <c r="A159" i="4"/>
  <c r="P154" i="4"/>
  <c r="H154" i="4"/>
  <c r="T203" i="4"/>
  <c r="L203" i="4"/>
  <c r="A203" i="4"/>
  <c r="P105" i="4"/>
  <c r="H105" i="4"/>
  <c r="T158" i="4"/>
  <c r="L158" i="4"/>
  <c r="A158" i="4"/>
  <c r="P202" i="4"/>
  <c r="H202" i="4"/>
  <c r="T157" i="4"/>
  <c r="L157" i="4"/>
  <c r="A157" i="4"/>
  <c r="P151" i="4"/>
  <c r="H151" i="4"/>
  <c r="T213" i="4"/>
  <c r="L213" i="4"/>
  <c r="A213" i="4"/>
  <c r="P212" i="4"/>
  <c r="H212" i="4"/>
  <c r="T211" i="4"/>
  <c r="L211" i="4"/>
  <c r="A211" i="4"/>
  <c r="P201" i="4"/>
  <c r="H201" i="4"/>
  <c r="T139" i="4"/>
  <c r="L139" i="4"/>
  <c r="A139" i="4"/>
  <c r="P110" i="4"/>
  <c r="H110" i="4"/>
  <c r="T160" i="4"/>
  <c r="L160" i="4"/>
  <c r="A160" i="4"/>
  <c r="P156" i="4"/>
  <c r="H156" i="4"/>
  <c r="T200" i="4"/>
  <c r="L200" i="4"/>
  <c r="A200" i="4"/>
  <c r="P70" i="4"/>
  <c r="H70" i="4"/>
  <c r="T155" i="4"/>
  <c r="L155" i="4"/>
  <c r="A155" i="4"/>
  <c r="P223" i="4"/>
  <c r="H223" i="4"/>
  <c r="T71" i="4"/>
  <c r="L71" i="4"/>
  <c r="A71" i="4"/>
  <c r="P279" i="4"/>
  <c r="H279" i="4"/>
  <c r="T278" i="4"/>
  <c r="L278" i="4"/>
  <c r="A278" i="4"/>
  <c r="P277" i="4"/>
  <c r="H277" i="4"/>
  <c r="T280" i="4"/>
  <c r="L280" i="4"/>
  <c r="A280" i="4"/>
  <c r="P276" i="4"/>
  <c r="H276" i="4"/>
  <c r="T189" i="4"/>
  <c r="L189" i="4"/>
  <c r="A189" i="4"/>
  <c r="P187" i="4"/>
  <c r="H187" i="4"/>
  <c r="T114" i="4"/>
  <c r="L114" i="4"/>
  <c r="A114" i="4"/>
  <c r="P150" i="4"/>
  <c r="H150" i="4"/>
  <c r="T275" i="4"/>
  <c r="L275" i="4"/>
  <c r="A275" i="4"/>
  <c r="G202" i="4"/>
  <c r="S157" i="4"/>
  <c r="K157" i="4"/>
  <c r="W151" i="4"/>
  <c r="O151" i="4"/>
  <c r="G151" i="4"/>
  <c r="S213" i="4"/>
  <c r="K213" i="4"/>
  <c r="W212" i="4"/>
  <c r="O212" i="4"/>
  <c r="S211" i="4"/>
  <c r="K211" i="4"/>
  <c r="W201" i="4"/>
  <c r="O201" i="4"/>
  <c r="G201" i="4"/>
  <c r="S139" i="4"/>
  <c r="K139" i="4"/>
  <c r="W110" i="4"/>
  <c r="O110" i="4"/>
  <c r="G110" i="4"/>
  <c r="S160" i="4"/>
  <c r="K160" i="4"/>
  <c r="W156" i="4"/>
  <c r="O156" i="4"/>
  <c r="G156" i="4"/>
  <c r="S200" i="4"/>
  <c r="K200" i="4"/>
  <c r="W70" i="4"/>
  <c r="O70" i="4"/>
  <c r="G70" i="4"/>
  <c r="S155" i="4"/>
  <c r="K155" i="4"/>
  <c r="W223" i="4"/>
  <c r="O223" i="4"/>
  <c r="G223" i="4"/>
  <c r="S71" i="4"/>
  <c r="K71" i="4"/>
  <c r="W279" i="4"/>
  <c r="O279" i="4"/>
  <c r="G279" i="4"/>
  <c r="S278" i="4"/>
  <c r="K278" i="4"/>
  <c r="W277" i="4"/>
  <c r="O277" i="4"/>
  <c r="G277" i="4"/>
  <c r="S280" i="4"/>
  <c r="K280" i="4"/>
  <c r="W276" i="4"/>
  <c r="O276" i="4"/>
  <c r="G276" i="4"/>
  <c r="S189" i="4"/>
  <c r="K189" i="4"/>
  <c r="W187" i="4"/>
  <c r="O187" i="4"/>
  <c r="G187" i="4"/>
  <c r="S114" i="4"/>
  <c r="K114" i="4"/>
  <c r="W150" i="4"/>
  <c r="O150" i="4"/>
  <c r="G150" i="4"/>
  <c r="S275" i="4"/>
  <c r="K275" i="4"/>
  <c r="J158" i="4"/>
  <c r="V202" i="4"/>
  <c r="N202" i="4"/>
  <c r="R157" i="4"/>
  <c r="J157" i="4"/>
  <c r="V151" i="4"/>
  <c r="N151" i="4"/>
  <c r="R213" i="4"/>
  <c r="J213" i="4"/>
  <c r="V212" i="4"/>
  <c r="N212" i="4"/>
  <c r="R211" i="4"/>
  <c r="J211" i="4"/>
  <c r="V201" i="4"/>
  <c r="N201" i="4"/>
  <c r="R139" i="4"/>
  <c r="J139" i="4"/>
  <c r="V110" i="4"/>
  <c r="N110" i="4"/>
  <c r="R160" i="4"/>
  <c r="J160" i="4"/>
  <c r="V156" i="4"/>
  <c r="N156" i="4"/>
  <c r="R200" i="4"/>
  <c r="J200" i="4"/>
  <c r="V70" i="4"/>
  <c r="N70" i="4"/>
  <c r="R155" i="4"/>
  <c r="J155" i="4"/>
  <c r="V223" i="4"/>
  <c r="N223" i="4"/>
  <c r="R71" i="4"/>
  <c r="J71" i="4"/>
  <c r="V279" i="4"/>
  <c r="N279" i="4"/>
  <c r="R278" i="4"/>
  <c r="J278" i="4"/>
  <c r="V277" i="4"/>
  <c r="N277" i="4"/>
  <c r="R280" i="4"/>
  <c r="J280" i="4"/>
  <c r="V276" i="4"/>
  <c r="N276" i="4"/>
  <c r="R189" i="4"/>
  <c r="J189" i="4"/>
  <c r="V187" i="4"/>
  <c r="N187" i="4"/>
  <c r="R114" i="4"/>
  <c r="J114" i="4"/>
  <c r="V150" i="4"/>
  <c r="N150" i="4"/>
  <c r="R275" i="4"/>
  <c r="J275" i="4"/>
  <c r="U206" i="4"/>
  <c r="M206" i="4"/>
  <c r="B206" i="4"/>
  <c r="Q205" i="4"/>
  <c r="I205" i="4"/>
  <c r="U204" i="4"/>
  <c r="M204" i="4"/>
  <c r="B204" i="4"/>
  <c r="Q159" i="4"/>
  <c r="I159" i="4"/>
  <c r="U154" i="4"/>
  <c r="M154" i="4"/>
  <c r="B154" i="4"/>
  <c r="Q203" i="4"/>
  <c r="I203" i="4"/>
  <c r="U105" i="4"/>
  <c r="M105" i="4"/>
  <c r="B105" i="4"/>
  <c r="Q158" i="4"/>
  <c r="I158" i="4"/>
  <c r="U202" i="4"/>
  <c r="M202" i="4"/>
  <c r="B202" i="4"/>
  <c r="Q157" i="4"/>
  <c r="I157" i="4"/>
  <c r="U151" i="4"/>
  <c r="M151" i="4"/>
  <c r="B151" i="4"/>
  <c r="Q213" i="4"/>
  <c r="I213" i="4"/>
  <c r="U212" i="4"/>
  <c r="M212" i="4"/>
  <c r="B212" i="4"/>
  <c r="Q211" i="4"/>
  <c r="I211" i="4"/>
  <c r="U201" i="4"/>
  <c r="M201" i="4"/>
  <c r="B201" i="4"/>
  <c r="Q139" i="4"/>
  <c r="I139" i="4"/>
  <c r="U110" i="4"/>
  <c r="M110" i="4"/>
  <c r="B110" i="4"/>
  <c r="Q160" i="4"/>
  <c r="I160" i="4"/>
  <c r="U156" i="4"/>
  <c r="M156" i="4"/>
  <c r="B156" i="4"/>
  <c r="Q200" i="4"/>
  <c r="I200" i="4"/>
  <c r="U70" i="4"/>
  <c r="M70" i="4"/>
  <c r="B70" i="4"/>
  <c r="Q155" i="4"/>
  <c r="I155" i="4"/>
  <c r="U223" i="4"/>
  <c r="M223" i="4"/>
  <c r="B223" i="4"/>
  <c r="Q71" i="4"/>
  <c r="I71" i="4"/>
  <c r="U279" i="4"/>
  <c r="M279" i="4"/>
  <c r="B279" i="4"/>
  <c r="Q278" i="4"/>
  <c r="I278" i="4"/>
  <c r="U277" i="4"/>
  <c r="M277" i="4"/>
  <c r="B277" i="4"/>
  <c r="Q280" i="4"/>
  <c r="I280" i="4"/>
  <c r="U276" i="4"/>
  <c r="M276" i="4"/>
  <c r="B276" i="4"/>
  <c r="Q189" i="4"/>
  <c r="I189" i="4"/>
  <c r="U187" i="4"/>
  <c r="M187" i="4"/>
  <c r="B187" i="4"/>
  <c r="Q114" i="4"/>
  <c r="I114" i="4"/>
  <c r="U150" i="4"/>
  <c r="M150" i="4"/>
  <c r="B150" i="4"/>
  <c r="Q275" i="4"/>
  <c r="I275" i="4"/>
  <c r="L206" i="4"/>
  <c r="A206" i="4"/>
  <c r="P205" i="4"/>
  <c r="H205" i="4"/>
  <c r="T204" i="4"/>
  <c r="L204" i="4"/>
  <c r="A204" i="4"/>
  <c r="P159" i="4"/>
  <c r="H159" i="4"/>
  <c r="T154" i="4"/>
  <c r="L154" i="4"/>
  <c r="A154" i="4"/>
  <c r="P203" i="4"/>
  <c r="H203" i="4"/>
  <c r="T105" i="4"/>
  <c r="L105" i="4"/>
  <c r="A105" i="4"/>
  <c r="P158" i="4"/>
  <c r="H158" i="4"/>
  <c r="T202" i="4"/>
  <c r="L202" i="4"/>
  <c r="A202" i="4"/>
  <c r="P157" i="4"/>
  <c r="H157" i="4"/>
  <c r="T151" i="4"/>
  <c r="L151" i="4"/>
  <c r="A151" i="4"/>
  <c r="P213" i="4"/>
  <c r="H213" i="4"/>
  <c r="T212" i="4"/>
  <c r="L212" i="4"/>
  <c r="A212" i="4"/>
  <c r="P211" i="4"/>
  <c r="H211" i="4"/>
  <c r="T201" i="4"/>
  <c r="L201" i="4"/>
  <c r="A201" i="4"/>
  <c r="P139" i="4"/>
  <c r="H139" i="4"/>
  <c r="T110" i="4"/>
  <c r="L110" i="4"/>
  <c r="A110" i="4"/>
  <c r="P160" i="4"/>
  <c r="H160" i="4"/>
  <c r="T156" i="4"/>
  <c r="L156" i="4"/>
  <c r="A156" i="4"/>
  <c r="P200" i="4"/>
  <c r="H200" i="4"/>
  <c r="T70" i="4"/>
  <c r="L70" i="4"/>
  <c r="A70" i="4"/>
  <c r="P155" i="4"/>
  <c r="H155" i="4"/>
  <c r="T223" i="4"/>
  <c r="L223" i="4"/>
  <c r="A223" i="4"/>
  <c r="P71" i="4"/>
  <c r="H71" i="4"/>
  <c r="T279" i="4"/>
  <c r="L279" i="4"/>
  <c r="A279" i="4"/>
  <c r="P278" i="4"/>
  <c r="H278" i="4"/>
  <c r="T277" i="4"/>
  <c r="L277" i="4"/>
  <c r="A277" i="4"/>
  <c r="P280" i="4"/>
  <c r="H280" i="4"/>
  <c r="T276" i="4"/>
  <c r="L276" i="4"/>
  <c r="A276" i="4"/>
  <c r="P189" i="4"/>
  <c r="H189" i="4"/>
  <c r="T187" i="4"/>
  <c r="L187" i="4"/>
  <c r="A187" i="4"/>
  <c r="P114" i="4"/>
  <c r="H114" i="4"/>
  <c r="T150" i="4"/>
  <c r="L150" i="4"/>
  <c r="A150" i="4"/>
  <c r="P275" i="4"/>
  <c r="H275" i="4"/>
  <c r="E191" i="1"/>
  <c r="E154" i="1"/>
  <c r="E214" i="1"/>
  <c r="E257" i="1"/>
  <c r="E127" i="1"/>
  <c r="E197" i="1"/>
  <c r="E143" i="1"/>
  <c r="E163" i="1"/>
  <c r="E285" i="1"/>
  <c r="E65" i="1"/>
  <c r="E266" i="1"/>
  <c r="E281" i="1"/>
  <c r="E228" i="1"/>
  <c r="E250" i="1"/>
  <c r="E183" i="1"/>
  <c r="E261" i="1"/>
  <c r="E138" i="1"/>
  <c r="E227" i="1"/>
  <c r="E146" i="1"/>
  <c r="E184" i="1"/>
  <c r="E234" i="1"/>
  <c r="E144" i="1"/>
  <c r="E196" i="1"/>
  <c r="E11" i="1"/>
  <c r="E67" i="1"/>
  <c r="E141" i="1"/>
  <c r="E66" i="1"/>
  <c r="E23" i="1"/>
  <c r="E134" i="1"/>
  <c r="E123" i="1"/>
  <c r="E19" i="1"/>
  <c r="E186" i="1"/>
  <c r="E126" i="1"/>
  <c r="E240" i="1"/>
  <c r="E279" i="1"/>
  <c r="E157" i="1"/>
  <c r="E289" i="1"/>
  <c r="E275" i="1"/>
  <c r="E217" i="1"/>
  <c r="E95" i="1"/>
  <c r="E202" i="1"/>
  <c r="E98" i="1"/>
  <c r="E283" i="1"/>
  <c r="E97" i="1"/>
  <c r="E63" i="1"/>
  <c r="E195" i="1"/>
  <c r="E233" i="1"/>
  <c r="E182" i="1"/>
  <c r="E169" i="1"/>
  <c r="E50" i="1"/>
  <c r="E269" i="1"/>
  <c r="E239" i="1"/>
  <c r="E91" i="1"/>
  <c r="E53" i="1"/>
  <c r="E92" i="1"/>
  <c r="E238" i="1"/>
  <c r="E121" i="1"/>
  <c r="E18" i="1"/>
  <c r="E177" i="1"/>
  <c r="E284" i="1"/>
  <c r="E190" i="1"/>
  <c r="E203" i="1"/>
  <c r="E76" i="1"/>
  <c r="E198" i="1"/>
  <c r="E271" i="1"/>
  <c r="E270" i="1"/>
  <c r="E51" i="1"/>
  <c r="E117" i="1"/>
  <c r="E263" i="1"/>
  <c r="E71" i="1"/>
  <c r="E70" i="1"/>
  <c r="E136" i="1"/>
  <c r="E199" i="1"/>
  <c r="E147" i="1"/>
  <c r="E282" i="1"/>
  <c r="E242" i="1"/>
  <c r="E109" i="1"/>
  <c r="E168" i="1"/>
  <c r="E255" i="1"/>
  <c r="E22" i="1"/>
  <c r="E64" i="1"/>
  <c r="E115" i="1"/>
  <c r="E246" i="1"/>
  <c r="E125" i="1"/>
  <c r="E161" i="1"/>
  <c r="E245" i="1"/>
  <c r="E188" i="1"/>
  <c r="E174" i="1"/>
  <c r="E173" i="1"/>
  <c r="E175" i="1"/>
  <c r="E72" i="1"/>
  <c r="E122" i="1"/>
  <c r="E277" i="1"/>
  <c r="E253" i="1"/>
  <c r="E286" i="1"/>
  <c r="E61" i="1"/>
  <c r="E44" i="1"/>
  <c r="E267" i="1"/>
  <c r="E13" i="1"/>
  <c r="E192" i="1"/>
  <c r="E231" i="1"/>
  <c r="E108" i="1"/>
  <c r="E272" i="1"/>
  <c r="E167" i="1"/>
  <c r="E103" i="1"/>
  <c r="E132" i="1"/>
  <c r="E159" i="1"/>
  <c r="E193" i="1"/>
  <c r="E7" i="1"/>
  <c r="E75" i="1"/>
  <c r="E160" i="1"/>
  <c r="E26" i="1"/>
  <c r="E74" i="1"/>
  <c r="E33" i="1"/>
  <c r="E104" i="1"/>
  <c r="E262" i="1"/>
  <c r="E112" i="1"/>
  <c r="E264" i="1"/>
  <c r="E224" i="1"/>
  <c r="E201" i="1"/>
  <c r="E170" i="1"/>
  <c r="E200" i="1"/>
  <c r="E128" i="1"/>
  <c r="E185" i="1"/>
  <c r="E251" i="1"/>
  <c r="E140" i="1"/>
  <c r="E220" i="1"/>
  <c r="E162" i="1"/>
  <c r="E219" i="1"/>
  <c r="E59" i="1"/>
  <c r="E241" i="1"/>
  <c r="E259" i="1"/>
  <c r="E10" i="1"/>
  <c r="E99" i="1"/>
  <c r="E89" i="1"/>
  <c r="E142" i="1"/>
  <c r="E166" i="1"/>
  <c r="E226" i="1"/>
  <c r="E111" i="1"/>
  <c r="E124" i="1"/>
  <c r="E69" i="1"/>
  <c r="E36" i="1"/>
  <c r="E273" i="1"/>
  <c r="E25" i="1"/>
  <c r="E247" i="1"/>
  <c r="E248" i="1"/>
  <c r="E194" i="1"/>
  <c r="E225" i="1"/>
  <c r="E40" i="1"/>
  <c r="E252" i="1"/>
  <c r="E189" i="1"/>
  <c r="E102" i="1"/>
  <c r="E37" i="1"/>
  <c r="E35" i="1"/>
  <c r="E178" i="1"/>
  <c r="E41" i="1"/>
  <c r="E254" i="1"/>
  <c r="E296" i="1"/>
  <c r="E60" i="1"/>
  <c r="E181" i="1"/>
  <c r="E8" i="1"/>
  <c r="E68" i="1"/>
  <c r="E12" i="1"/>
  <c r="E258" i="1"/>
  <c r="E171" i="1"/>
  <c r="E244" i="1"/>
  <c r="E235" i="1"/>
  <c r="E139" i="1"/>
  <c r="E180" i="1"/>
  <c r="E176" i="1"/>
  <c r="E280" i="1"/>
  <c r="E276" i="1"/>
  <c r="E113" i="1"/>
  <c r="E101" i="1"/>
  <c r="E230" i="1"/>
  <c r="E229" i="1"/>
  <c r="E100" i="1"/>
  <c r="E145" i="1"/>
  <c r="E34" i="1"/>
  <c r="E24" i="1"/>
  <c r="E77" i="1"/>
  <c r="E222" i="1"/>
  <c r="E243" i="1"/>
  <c r="E221" i="1"/>
  <c r="E165" i="1"/>
  <c r="E164" i="1"/>
  <c r="E133" i="1"/>
  <c r="E232" i="1"/>
  <c r="E287" i="1"/>
  <c r="H1" i="2"/>
  <c r="G1" i="2"/>
  <c r="U1" i="2"/>
  <c r="V1" i="2"/>
  <c r="S1" i="2"/>
  <c r="R1" i="2"/>
  <c r="C1" i="2"/>
  <c r="C1" i="4" s="1"/>
  <c r="I1" i="2"/>
  <c r="J1" i="2"/>
  <c r="K1" i="2"/>
  <c r="L1" i="2"/>
  <c r="M1" i="2"/>
  <c r="N1" i="2"/>
  <c r="O1" i="2"/>
  <c r="P1" i="2"/>
  <c r="Q1" i="2"/>
  <c r="T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B1" i="2"/>
  <c r="E290" i="4" l="1"/>
  <c r="E286" i="4"/>
  <c r="E171" i="4"/>
  <c r="E139" i="4"/>
  <c r="E172" i="4"/>
  <c r="E135" i="4"/>
  <c r="E211" i="4"/>
  <c r="E274" i="4"/>
  <c r="E136" i="4"/>
  <c r="E241" i="4"/>
  <c r="E297" i="4"/>
  <c r="E33" i="4"/>
  <c r="E291" i="4"/>
  <c r="E277" i="4"/>
  <c r="E294" i="4"/>
  <c r="E295" i="4"/>
  <c r="E292" i="4"/>
  <c r="E242" i="4"/>
  <c r="E288" i="4"/>
  <c r="E289" i="4"/>
  <c r="E249" i="4"/>
  <c r="E235" i="4"/>
  <c r="E14" i="4"/>
  <c r="E4" i="4"/>
  <c r="E13" i="4"/>
  <c r="E5" i="4"/>
  <c r="E237" i="4"/>
  <c r="E296" i="4"/>
  <c r="E239" i="4"/>
  <c r="E272" i="4"/>
  <c r="E287" i="4"/>
  <c r="E273" i="4"/>
  <c r="E280" i="4"/>
  <c r="E252" i="4"/>
  <c r="E262" i="4"/>
  <c r="E247" i="4"/>
  <c r="E251" i="4"/>
  <c r="E53" i="4"/>
  <c r="E254" i="4"/>
  <c r="E28" i="4"/>
  <c r="E258" i="4"/>
  <c r="E259" i="4"/>
  <c r="E79" i="4"/>
  <c r="E282" i="4"/>
  <c r="E75" i="4"/>
  <c r="E255" i="4"/>
  <c r="E250" i="4"/>
  <c r="E261" i="4"/>
  <c r="E256" i="4"/>
  <c r="E248" i="4"/>
  <c r="E266" i="4"/>
  <c r="E271" i="4"/>
  <c r="E253" i="4"/>
  <c r="E279" i="4"/>
  <c r="E269" i="4"/>
  <c r="E257" i="4"/>
  <c r="E265" i="4"/>
  <c r="E270" i="4"/>
  <c r="E41" i="4"/>
  <c r="E240" i="4"/>
  <c r="E52" i="4"/>
  <c r="E207" i="4"/>
  <c r="E137" i="4"/>
  <c r="E50" i="4"/>
  <c r="E43" i="4"/>
  <c r="E138" i="4"/>
  <c r="E101" i="4"/>
  <c r="E21" i="4"/>
  <c r="E51" i="4"/>
  <c r="E46" i="4"/>
  <c r="E36" i="4"/>
  <c r="E208" i="4"/>
  <c r="E182" i="4"/>
  <c r="E176" i="4"/>
  <c r="E66" i="4"/>
  <c r="E12" i="4"/>
  <c r="E140" i="4"/>
  <c r="E180" i="4"/>
  <c r="E44" i="4"/>
  <c r="E34" i="4"/>
  <c r="E39" i="4"/>
  <c r="E45" i="4"/>
  <c r="E35" i="4"/>
  <c r="E177" i="4"/>
  <c r="E32" i="4"/>
  <c r="E212" i="4"/>
  <c r="E186" i="4"/>
  <c r="E29" i="4"/>
  <c r="E199" i="4"/>
  <c r="E48" i="4"/>
  <c r="E142" i="4"/>
  <c r="E263" i="4"/>
  <c r="E69" i="4"/>
  <c r="E188" i="4"/>
  <c r="E24" i="4"/>
  <c r="E217" i="4"/>
  <c r="E143" i="4"/>
  <c r="E264" i="4"/>
  <c r="E70" i="4"/>
  <c r="E293" i="4"/>
  <c r="E144" i="4"/>
  <c r="E267" i="4"/>
  <c r="E73" i="4"/>
  <c r="E85" i="4"/>
  <c r="E268" i="4"/>
  <c r="E74" i="4"/>
  <c r="E99" i="4"/>
  <c r="E77" i="4"/>
  <c r="E54" i="4"/>
  <c r="E7" i="4"/>
  <c r="E96" i="4"/>
  <c r="E204" i="4"/>
  <c r="E100" i="4"/>
  <c r="E201" i="4"/>
  <c r="E210" i="4"/>
  <c r="E112" i="4"/>
  <c r="E133" i="4"/>
  <c r="E103" i="4"/>
  <c r="E106" i="4"/>
  <c r="E116" i="4"/>
  <c r="E134" i="4"/>
  <c r="E107" i="4"/>
  <c r="E189" i="4"/>
  <c r="E148" i="4"/>
  <c r="E78" i="4"/>
  <c r="E117" i="4"/>
  <c r="E124" i="4"/>
  <c r="E16" i="4"/>
  <c r="E114" i="4"/>
  <c r="E221" i="4"/>
  <c r="E219" i="4"/>
  <c r="E214" i="4"/>
  <c r="E220" i="4"/>
  <c r="E82" i="4"/>
  <c r="E86" i="4"/>
  <c r="E147" i="4"/>
  <c r="E149" i="4"/>
  <c r="E2" i="4"/>
  <c r="E184" i="4"/>
  <c r="E98" i="4"/>
  <c r="E104" i="4"/>
  <c r="E102" i="4"/>
  <c r="E260" i="4"/>
  <c r="E67" i="4"/>
  <c r="E197" i="4"/>
  <c r="E31" i="4"/>
  <c r="E200" i="4"/>
  <c r="E83" i="4"/>
  <c r="E108" i="4"/>
  <c r="E174" i="4"/>
  <c r="E213" i="4"/>
  <c r="E115" i="4"/>
  <c r="E216" i="4"/>
  <c r="E118" i="4"/>
  <c r="E195" i="4"/>
  <c r="E27" i="4"/>
  <c r="E222" i="4"/>
  <c r="E37" i="4"/>
  <c r="E146" i="4"/>
  <c r="E224" i="4"/>
  <c r="E40" i="4"/>
  <c r="E125" i="4"/>
  <c r="E120" i="4"/>
  <c r="E17" i="4"/>
  <c r="E190" i="4"/>
  <c r="E20" i="4"/>
  <c r="E111" i="4"/>
  <c r="E179" i="4"/>
  <c r="E203" i="4"/>
  <c r="E113" i="4"/>
  <c r="E193" i="4"/>
  <c r="E25" i="4"/>
  <c r="E55" i="4"/>
  <c r="E10" i="4"/>
  <c r="E194" i="4"/>
  <c r="E26" i="4"/>
  <c r="E223" i="4"/>
  <c r="E38" i="4"/>
  <c r="E109" i="4"/>
  <c r="E80" i="4"/>
  <c r="E110" i="4"/>
  <c r="E178" i="4"/>
  <c r="E8" i="4"/>
  <c r="E92" i="4"/>
  <c r="E215" i="4"/>
  <c r="E9" i="4"/>
  <c r="E119" i="4"/>
  <c r="E230" i="4"/>
  <c r="E47" i="4"/>
  <c r="E18" i="4"/>
  <c r="E19" i="4"/>
  <c r="E192" i="4"/>
  <c r="E23" i="4"/>
  <c r="E121" i="4"/>
  <c r="E196" i="4"/>
  <c r="E30" i="4"/>
  <c r="E232" i="4"/>
  <c r="E49" i="4"/>
  <c r="E191" i="4"/>
  <c r="E22" i="4"/>
  <c r="E206" i="4"/>
  <c r="E218" i="4"/>
  <c r="E225" i="4"/>
  <c r="E42" i="4"/>
  <c r="E167" i="4"/>
  <c r="E97" i="4"/>
  <c r="E198" i="4"/>
  <c r="E15" i="4"/>
  <c r="E6" i="4"/>
  <c r="E209" i="4"/>
  <c r="E122" i="4"/>
  <c r="E202" i="4"/>
  <c r="E11" i="4"/>
  <c r="E81" i="4"/>
  <c r="E168" i="4"/>
  <c r="E173" i="4"/>
  <c r="E170" i="4"/>
  <c r="E175" i="4"/>
  <c r="E150" i="4"/>
  <c r="E246" i="4"/>
  <c r="E244" i="4"/>
  <c r="E62" i="4"/>
  <c r="E76" i="4"/>
  <c r="E276" i="4"/>
  <c r="E275" i="4"/>
  <c r="E60" i="4"/>
  <c r="E71" i="4"/>
  <c r="E233" i="4"/>
  <c r="E236" i="4"/>
  <c r="E151" i="4"/>
  <c r="E128" i="4"/>
  <c r="E163" i="4"/>
  <c r="E226" i="4"/>
  <c r="E227" i="4"/>
  <c r="E61" i="4"/>
  <c r="E72" i="4"/>
  <c r="E153" i="4"/>
  <c r="E132" i="4"/>
  <c r="E145" i="4"/>
  <c r="E87" i="4"/>
  <c r="E131" i="4"/>
  <c r="E141" i="4"/>
  <c r="E157" i="4"/>
  <c r="E160" i="4"/>
  <c r="E164" i="4"/>
  <c r="E281" i="4"/>
  <c r="E228" i="4"/>
  <c r="E91" i="4"/>
  <c r="E93" i="4"/>
  <c r="E181" i="4"/>
  <c r="E183" i="4"/>
  <c r="E154" i="4"/>
  <c r="E127" i="4"/>
  <c r="E95" i="4"/>
  <c r="E94" i="4"/>
  <c r="E158" i="4"/>
  <c r="E89" i="4"/>
  <c r="E162" i="4"/>
  <c r="E166" i="4"/>
  <c r="E278" i="4"/>
  <c r="E84" i="4"/>
  <c r="E165" i="4"/>
  <c r="E169" i="4"/>
  <c r="E284" i="4"/>
  <c r="E285" i="4"/>
  <c r="E234" i="4"/>
  <c r="E238" i="4"/>
  <c r="E126" i="4"/>
  <c r="E156" i="4"/>
  <c r="E159" i="4"/>
  <c r="E161" i="4"/>
  <c r="E90" i="4"/>
  <c r="E231" i="4"/>
  <c r="E245" i="4"/>
  <c r="E243" i="4"/>
  <c r="E88" i="4"/>
  <c r="E129" i="4"/>
  <c r="E130" i="4"/>
  <c r="E58" i="4"/>
  <c r="E65" i="4"/>
  <c r="E59" i="4"/>
  <c r="E68" i="4"/>
  <c r="E283" i="4"/>
  <c r="E229" i="4"/>
  <c r="E187" i="4"/>
  <c r="E185" i="4"/>
  <c r="E152" i="4"/>
  <c r="E155" i="4"/>
  <c r="E56" i="4"/>
  <c r="E63" i="4"/>
  <c r="E57" i="4"/>
  <c r="E64" i="4"/>
  <c r="E240" i="2"/>
  <c r="E3" i="4"/>
  <c r="E286" i="2"/>
  <c r="E123" i="4"/>
  <c r="E58" i="2"/>
  <c r="E205" i="4"/>
  <c r="E182" i="2"/>
  <c r="E105" i="4"/>
  <c r="E259" i="2"/>
  <c r="E265" i="2"/>
  <c r="E10" i="2"/>
  <c r="E20" i="2"/>
  <c r="E272" i="2"/>
  <c r="E224" i="2"/>
  <c r="E57" i="2"/>
  <c r="E153" i="2"/>
  <c r="E279" i="2"/>
  <c r="E159" i="2"/>
  <c r="E173" i="2"/>
  <c r="E154" i="2"/>
  <c r="E160" i="2"/>
  <c r="E155" i="2"/>
  <c r="E270" i="2"/>
  <c r="E108" i="2"/>
  <c r="E45" i="2"/>
  <c r="E257" i="2"/>
  <c r="E63" i="2"/>
  <c r="E113" i="2"/>
  <c r="E262" i="2"/>
  <c r="E4" i="2"/>
  <c r="E179" i="2"/>
  <c r="E261" i="2"/>
  <c r="E178" i="2"/>
  <c r="E260" i="2"/>
  <c r="E292" i="2"/>
  <c r="E258" i="2"/>
  <c r="E64" i="2"/>
  <c r="E15" i="2"/>
  <c r="E269" i="2"/>
  <c r="E60" i="2"/>
  <c r="E152" i="2"/>
  <c r="E211" i="2"/>
  <c r="E281" i="2"/>
  <c r="E275" i="2"/>
  <c r="E112" i="2"/>
  <c r="E180" i="2"/>
  <c r="E32" i="2"/>
  <c r="E239" i="2"/>
  <c r="E200" i="2"/>
  <c r="E21" i="2"/>
  <c r="E42" i="2"/>
  <c r="E267" i="2"/>
  <c r="E276" i="2"/>
  <c r="E189" i="2"/>
  <c r="E294" i="2"/>
  <c r="E295" i="2"/>
  <c r="E273" i="2"/>
  <c r="E266" i="2"/>
  <c r="E176" i="2"/>
  <c r="E148" i="2"/>
  <c r="E61" i="2"/>
  <c r="E7" i="2"/>
  <c r="E268" i="2"/>
  <c r="E291" i="2"/>
  <c r="E24" i="2"/>
  <c r="E263" i="2"/>
  <c r="E2" i="2"/>
  <c r="E33" i="2"/>
  <c r="E287" i="2"/>
  <c r="E109" i="2"/>
  <c r="E151" i="2"/>
  <c r="E274" i="2"/>
  <c r="E171" i="2"/>
  <c r="E19" i="2"/>
  <c r="E264" i="2"/>
  <c r="E26" i="2"/>
  <c r="E236" i="2"/>
  <c r="E17" i="2"/>
  <c r="E18" i="2"/>
  <c r="E29" i="2"/>
  <c r="E147" i="2"/>
  <c r="E172" i="2"/>
  <c r="E66" i="2"/>
  <c r="E297" i="2"/>
  <c r="E5" i="2"/>
  <c r="E27" i="2"/>
  <c r="E289" i="2"/>
  <c r="E114" i="2"/>
  <c r="E277" i="2"/>
  <c r="E181" i="2"/>
  <c r="E285" i="2"/>
  <c r="E30" i="2"/>
  <c r="E132" i="2"/>
  <c r="E190" i="2"/>
  <c r="E107" i="2"/>
  <c r="E54" i="2"/>
  <c r="E195" i="2"/>
  <c r="T1" i="5"/>
  <c r="V1" i="4"/>
  <c r="J1" i="5"/>
  <c r="L1" i="4"/>
  <c r="E251" i="2"/>
  <c r="U1" i="5"/>
  <c r="W1" i="4"/>
  <c r="I1" i="5"/>
  <c r="K1" i="4"/>
  <c r="E1" i="5"/>
  <c r="G1" i="4"/>
  <c r="E234" i="2"/>
  <c r="E161" i="2"/>
  <c r="S1" i="5"/>
  <c r="U1" i="4"/>
  <c r="E157" i="2"/>
  <c r="R1" i="5"/>
  <c r="T1" i="4"/>
  <c r="H1" i="5"/>
  <c r="J1" i="4"/>
  <c r="F1" i="5"/>
  <c r="H1" i="4"/>
  <c r="E199" i="2"/>
  <c r="B1" i="5"/>
  <c r="B1" i="4"/>
  <c r="P1" i="5"/>
  <c r="R1" i="4"/>
  <c r="Q1" i="5"/>
  <c r="S1" i="4"/>
  <c r="K1" i="5"/>
  <c r="M1" i="4"/>
  <c r="E55" i="2"/>
  <c r="O1" i="5"/>
  <c r="Q1" i="4"/>
  <c r="G1" i="5"/>
  <c r="I1" i="4"/>
  <c r="E115" i="2"/>
  <c r="E116" i="2"/>
  <c r="E94" i="2"/>
  <c r="E144" i="2"/>
  <c r="E158" i="2"/>
  <c r="E41" i="2"/>
  <c r="M1" i="5"/>
  <c r="O1" i="4"/>
  <c r="L1" i="5"/>
  <c r="N1" i="4"/>
  <c r="E149" i="2"/>
  <c r="E226" i="2"/>
  <c r="N1" i="5"/>
  <c r="P1" i="4"/>
  <c r="C1" i="5"/>
  <c r="E43" i="2"/>
  <c r="E150" i="2"/>
  <c r="E192" i="2"/>
  <c r="E193" i="2"/>
  <c r="E198" i="2"/>
  <c r="E221" i="2"/>
  <c r="E225" i="2"/>
  <c r="E186" i="2"/>
  <c r="E210" i="2"/>
  <c r="E296" i="2"/>
  <c r="E128" i="2"/>
  <c r="E283" i="2"/>
  <c r="E119" i="2"/>
  <c r="E56" i="2"/>
  <c r="E249" i="2"/>
  <c r="E196" i="2"/>
  <c r="E241" i="2"/>
  <c r="E99" i="2"/>
  <c r="E69" i="2"/>
  <c r="E252" i="2"/>
  <c r="E177" i="2"/>
  <c r="E170" i="2"/>
  <c r="E136" i="2"/>
  <c r="E73" i="2"/>
  <c r="E105" i="2"/>
  <c r="E11" i="2"/>
  <c r="E70" i="2"/>
  <c r="E253" i="2"/>
  <c r="E141" i="2"/>
  <c r="E78" i="2"/>
  <c r="E219" i="2"/>
  <c r="E213" i="2"/>
  <c r="E82" i="2"/>
  <c r="E106" i="2"/>
  <c r="E12" i="2"/>
  <c r="E39" i="2"/>
  <c r="E208" i="2"/>
  <c r="E183" i="2"/>
  <c r="E165" i="2"/>
  <c r="E246" i="2"/>
  <c r="E104" i="2"/>
  <c r="E23" i="2"/>
  <c r="E122" i="2"/>
  <c r="E130" i="2"/>
  <c r="E67" i="2"/>
  <c r="E163" i="2"/>
  <c r="E139" i="2"/>
  <c r="E76" i="2"/>
  <c r="E290" i="2"/>
  <c r="E133" i="2"/>
  <c r="E175" i="2"/>
  <c r="E168" i="2"/>
  <c r="E156" i="2"/>
  <c r="E243" i="2"/>
  <c r="E101" i="2"/>
  <c r="E110" i="2"/>
  <c r="E164" i="2"/>
  <c r="E247" i="2"/>
  <c r="E217" i="2"/>
  <c r="E126" i="2"/>
  <c r="E142" i="2"/>
  <c r="E79" i="2"/>
  <c r="E36" i="2"/>
  <c r="E205" i="2"/>
  <c r="E214" i="2"/>
  <c r="E83" i="2"/>
  <c r="E227" i="2"/>
  <c r="E86" i="2"/>
  <c r="E51" i="2"/>
  <c r="E250" i="2"/>
  <c r="D16" i="5" s="1"/>
  <c r="E230" i="2"/>
  <c r="E89" i="2"/>
  <c r="E223" i="2"/>
  <c r="E44" i="2"/>
  <c r="E231" i="2"/>
  <c r="E90" i="2"/>
  <c r="E25" i="2"/>
  <c r="E137" i="2"/>
  <c r="E74" i="2"/>
  <c r="E284" i="2"/>
  <c r="E127" i="2"/>
  <c r="E34" i="2"/>
  <c r="E203" i="2"/>
  <c r="E65" i="2"/>
  <c r="E185" i="2"/>
  <c r="E215" i="2"/>
  <c r="E84" i="2"/>
  <c r="E228" i="2"/>
  <c r="E87" i="2"/>
  <c r="E6" i="2"/>
  <c r="E187" i="2"/>
  <c r="E97" i="2"/>
  <c r="E238" i="2"/>
  <c r="E245" i="2"/>
  <c r="E103" i="2"/>
  <c r="E256" i="2"/>
  <c r="E135" i="2"/>
  <c r="E194" i="2"/>
  <c r="D101" i="5" s="1"/>
  <c r="E242" i="2"/>
  <c r="E100" i="2"/>
  <c r="E22" i="2"/>
  <c r="E124" i="2"/>
  <c r="E138" i="2"/>
  <c r="E75" i="2"/>
  <c r="E143" i="2"/>
  <c r="E80" i="2"/>
  <c r="E48" i="2"/>
  <c r="E216" i="2"/>
  <c r="E85" i="2"/>
  <c r="E38" i="2"/>
  <c r="E207" i="2"/>
  <c r="E52" i="2"/>
  <c r="E232" i="2"/>
  <c r="E91" i="2"/>
  <c r="E28" i="2"/>
  <c r="E201" i="2"/>
  <c r="E140" i="2"/>
  <c r="E77" i="2"/>
  <c r="E123" i="2"/>
  <c r="E134" i="2"/>
  <c r="E59" i="2"/>
  <c r="E117" i="2"/>
  <c r="E93" i="2"/>
  <c r="E282" i="2"/>
  <c r="E118" i="2"/>
  <c r="E98" i="2"/>
  <c r="E8" i="2"/>
  <c r="E169" i="2"/>
  <c r="E13" i="2"/>
  <c r="E72" i="2"/>
  <c r="E46" i="2"/>
  <c r="E237" i="2"/>
  <c r="E96" i="2"/>
  <c r="E50" i="2"/>
  <c r="E9" i="2"/>
  <c r="E280" i="2"/>
  <c r="E174" i="2"/>
  <c r="E166" i="2"/>
  <c r="E111" i="2"/>
  <c r="E233" i="2"/>
  <c r="E3" i="2"/>
  <c r="E16" i="2"/>
  <c r="E71" i="2"/>
  <c r="E184" i="2"/>
  <c r="E131" i="2"/>
  <c r="E145" i="2"/>
  <c r="E278" i="2"/>
  <c r="E125" i="2"/>
  <c r="E47" i="2"/>
  <c r="E212" i="2"/>
  <c r="E81" i="2"/>
  <c r="E37" i="2"/>
  <c r="E206" i="2"/>
  <c r="E49" i="2"/>
  <c r="E293" i="2"/>
  <c r="E188" i="2"/>
  <c r="E146" i="2"/>
  <c r="E53" i="2"/>
  <c r="E229" i="2"/>
  <c r="E88" i="2"/>
  <c r="E254" i="2"/>
  <c r="E162" i="2"/>
  <c r="E92" i="2"/>
  <c r="E218" i="2"/>
  <c r="E235" i="2"/>
  <c r="E255" i="2"/>
  <c r="E121" i="2"/>
  <c r="E62" i="2"/>
  <c r="E167" i="2"/>
  <c r="E191" i="2"/>
  <c r="D98" i="5" s="1"/>
  <c r="E271" i="2"/>
  <c r="E120" i="2"/>
  <c r="E197" i="2"/>
  <c r="E68" i="2"/>
  <c r="E95" i="2"/>
  <c r="E31" i="2"/>
  <c r="E202" i="2"/>
  <c r="E244" i="2"/>
  <c r="E102" i="2"/>
  <c r="E248" i="2"/>
  <c r="D14" i="5" s="1"/>
  <c r="E35" i="2"/>
  <c r="E204" i="2"/>
  <c r="E220" i="2"/>
  <c r="E288" i="2"/>
  <c r="E129" i="2"/>
  <c r="E40" i="2"/>
  <c r="E209" i="2"/>
  <c r="E222" i="2"/>
  <c r="E14" i="2"/>
  <c r="D179" i="5" l="1"/>
  <c r="D212" i="5"/>
  <c r="D64" i="5"/>
  <c r="D7" i="5"/>
  <c r="D25" i="5"/>
  <c r="D283" i="5"/>
  <c r="D70" i="5"/>
  <c r="D23" i="5"/>
  <c r="D117" i="5"/>
  <c r="D71" i="5"/>
  <c r="D206" i="5"/>
  <c r="D65" i="5"/>
  <c r="D104" i="5"/>
  <c r="D285" i="5"/>
  <c r="D95" i="5"/>
  <c r="D74" i="5"/>
  <c r="D183" i="5"/>
  <c r="D93" i="5"/>
  <c r="D94" i="5"/>
  <c r="D122" i="5"/>
  <c r="D177" i="5"/>
  <c r="D246" i="5"/>
  <c r="D268" i="5"/>
  <c r="D15" i="5"/>
  <c r="D67" i="5"/>
  <c r="D66" i="5"/>
  <c r="D68" i="5"/>
  <c r="D61" i="5"/>
  <c r="D149" i="5"/>
  <c r="D150" i="5"/>
  <c r="D6" i="5"/>
  <c r="D296" i="5"/>
  <c r="D204" i="5"/>
  <c r="D105" i="5"/>
  <c r="D214" i="5"/>
  <c r="D87" i="5"/>
  <c r="D123" i="5"/>
  <c r="D69" i="5"/>
  <c r="D63" i="5"/>
  <c r="D209" i="5"/>
  <c r="D75" i="5"/>
  <c r="D73" i="5"/>
  <c r="D151" i="5"/>
  <c r="D240" i="5"/>
  <c r="D263" i="5"/>
  <c r="D227" i="5"/>
  <c r="D125" i="5"/>
  <c r="D124" i="5"/>
  <c r="D238" i="5"/>
  <c r="D264" i="5"/>
  <c r="D269" i="5"/>
  <c r="D141" i="5"/>
  <c r="D32" i="5"/>
  <c r="D171" i="5"/>
  <c r="D211" i="5"/>
  <c r="D20" i="5"/>
  <c r="D33" i="5"/>
  <c r="D21" i="5"/>
  <c r="D5" i="5"/>
  <c r="D19" i="5"/>
  <c r="D18" i="5"/>
  <c r="D197" i="5"/>
  <c r="D188" i="5"/>
  <c r="D224" i="5"/>
  <c r="D49" i="5"/>
  <c r="D13" i="5"/>
  <c r="D142" i="5"/>
  <c r="D226" i="5"/>
  <c r="D129" i="5"/>
  <c r="D116" i="5"/>
  <c r="D128" i="5"/>
  <c r="D203" i="5"/>
  <c r="D195" i="5"/>
  <c r="D96" i="5"/>
  <c r="D78" i="5"/>
  <c r="D190" i="5"/>
  <c r="D110" i="5"/>
  <c r="D114" i="5"/>
  <c r="D3" i="5"/>
  <c r="D155" i="5"/>
  <c r="D158" i="5"/>
  <c r="D157" i="5"/>
  <c r="D100" i="5"/>
  <c r="D201" i="5"/>
  <c r="D222" i="5"/>
  <c r="D200" i="5"/>
  <c r="D221" i="5"/>
  <c r="D99" i="5"/>
  <c r="D247" i="5"/>
  <c r="D275" i="5"/>
  <c r="D199" i="5"/>
  <c r="D178" i="5"/>
  <c r="D219" i="5"/>
  <c r="D59" i="5"/>
  <c r="D54" i="5"/>
  <c r="D58" i="5"/>
  <c r="D9" i="5"/>
  <c r="D148" i="5"/>
  <c r="D55" i="5"/>
  <c r="D115" i="5"/>
  <c r="D249" i="5"/>
  <c r="D126" i="5"/>
  <c r="D225" i="5"/>
  <c r="D165" i="5"/>
  <c r="D174" i="5"/>
  <c r="D267" i="5"/>
  <c r="D127" i="5"/>
  <c r="D89" i="5"/>
  <c r="D282" i="5"/>
  <c r="D80" i="5"/>
  <c r="D287" i="5"/>
  <c r="D153" i="5"/>
  <c r="D288" i="5"/>
  <c r="D60" i="5"/>
  <c r="D292" i="5"/>
  <c r="D255" i="5"/>
  <c r="D208" i="5"/>
  <c r="D27" i="5"/>
  <c r="D28" i="5"/>
  <c r="D113" i="5"/>
  <c r="D168" i="5"/>
  <c r="D277" i="5"/>
  <c r="D118" i="5"/>
  <c r="D167" i="5"/>
  <c r="D256" i="5"/>
  <c r="D121" i="5"/>
  <c r="D186" i="5"/>
  <c r="D213" i="5"/>
  <c r="D130" i="5"/>
  <c r="D216" i="5"/>
  <c r="D97" i="5"/>
  <c r="D278" i="5"/>
  <c r="D181" i="5"/>
  <c r="D215" i="5"/>
  <c r="D102" i="5"/>
  <c r="D109" i="5"/>
  <c r="D146" i="5"/>
  <c r="D2" i="5"/>
  <c r="D47" i="5"/>
  <c r="D187" i="5"/>
  <c r="D182" i="5"/>
  <c r="D196" i="5"/>
  <c r="D91" i="5"/>
  <c r="D166" i="5"/>
  <c r="D79" i="5"/>
  <c r="D111" i="5"/>
  <c r="D237" i="5"/>
  <c r="D241" i="5"/>
  <c r="D276" i="5"/>
  <c r="D290" i="5"/>
  <c r="D205" i="5"/>
  <c r="D207" i="5"/>
  <c r="D135" i="5"/>
  <c r="D280" i="5"/>
  <c r="D260" i="5"/>
  <c r="D39" i="5"/>
  <c r="D145" i="5"/>
  <c r="D77" i="5"/>
  <c r="D191" i="5"/>
  <c r="D24" i="5"/>
  <c r="D31" i="5"/>
  <c r="D281" i="5"/>
  <c r="D140" i="5"/>
  <c r="D185" i="5"/>
  <c r="D45" i="5"/>
  <c r="D136" i="5"/>
  <c r="D286" i="5"/>
  <c r="D284" i="5"/>
  <c r="D265" i="5"/>
  <c r="D44" i="5"/>
  <c r="D261" i="5"/>
  <c r="D40" i="5"/>
  <c r="D84" i="5"/>
  <c r="D202" i="5"/>
  <c r="D230" i="5"/>
  <c r="D235" i="5"/>
  <c r="D234" i="5"/>
  <c r="D107" i="5"/>
  <c r="D160" i="5"/>
  <c r="D50" i="5"/>
  <c r="D236" i="5"/>
  <c r="D223" i="5"/>
  <c r="D162" i="5"/>
  <c r="D147" i="5"/>
  <c r="D29" i="5"/>
  <c r="D245" i="5"/>
  <c r="D244" i="5"/>
  <c r="D198" i="5"/>
  <c r="D106" i="5"/>
  <c r="D229" i="5"/>
  <c r="D41" i="5"/>
  <c r="D159" i="5"/>
  <c r="D72" i="5"/>
  <c r="D43" i="5"/>
  <c r="D82" i="5"/>
  <c r="D164" i="5"/>
  <c r="D293" i="5"/>
  <c r="D297" i="5"/>
  <c r="D279" i="5"/>
  <c r="D266" i="5"/>
  <c r="D169" i="5"/>
  <c r="D258" i="5"/>
  <c r="D37" i="5"/>
  <c r="D56" i="5"/>
  <c r="D189" i="5"/>
  <c r="D11" i="5"/>
  <c r="D4" i="5"/>
  <c r="D273" i="5"/>
  <c r="D239" i="5"/>
  <c r="D12" i="5"/>
  <c r="D272" i="5"/>
  <c r="D138" i="5"/>
  <c r="D52" i="5"/>
  <c r="D173" i="5"/>
  <c r="D170" i="5"/>
  <c r="D53" i="5"/>
  <c r="D152" i="5"/>
  <c r="D262" i="5"/>
  <c r="D90" i="5"/>
  <c r="D133" i="5"/>
  <c r="D257" i="5"/>
  <c r="D36" i="5"/>
  <c r="D10" i="5"/>
  <c r="D161" i="5"/>
  <c r="D194" i="5"/>
  <c r="D17" i="5"/>
  <c r="D76" i="5"/>
  <c r="D144" i="5"/>
  <c r="D143" i="5"/>
  <c r="D51" i="5"/>
  <c r="D81" i="5"/>
  <c r="D139" i="5"/>
  <c r="D34" i="5"/>
  <c r="D120" i="5"/>
  <c r="D242" i="5"/>
  <c r="D46" i="5"/>
  <c r="D57" i="5"/>
  <c r="D250" i="5"/>
  <c r="D251" i="5"/>
  <c r="D132" i="5"/>
  <c r="D248" i="5"/>
  <c r="D103" i="5"/>
  <c r="D154" i="5"/>
  <c r="D175" i="5"/>
  <c r="D156" i="5"/>
  <c r="D22" i="5"/>
  <c r="D271" i="5"/>
  <c r="D119" i="5"/>
  <c r="D274" i="5"/>
  <c r="D220" i="5"/>
  <c r="D232" i="5"/>
  <c r="D92" i="5"/>
  <c r="D8" i="5"/>
  <c r="D259" i="5"/>
  <c r="D38" i="5"/>
  <c r="D180" i="5"/>
  <c r="D86" i="5"/>
  <c r="D83" i="5"/>
  <c r="D270" i="5"/>
  <c r="D243" i="5"/>
  <c r="D137" i="5"/>
  <c r="D35" i="5"/>
  <c r="D176" i="5"/>
  <c r="D172" i="5"/>
  <c r="D112" i="5"/>
  <c r="D233" i="5"/>
  <c r="D184" i="5"/>
  <c r="D228" i="5"/>
  <c r="D131" i="5"/>
  <c r="D252" i="5"/>
  <c r="D108" i="5"/>
  <c r="D134" i="5"/>
  <c r="D254" i="5"/>
  <c r="D163" i="5"/>
  <c r="D26" i="5"/>
  <c r="D253" i="5"/>
  <c r="D62" i="5"/>
  <c r="D231" i="5"/>
  <c r="D88" i="5"/>
  <c r="D192" i="5"/>
  <c r="D210" i="5"/>
  <c r="D48" i="5"/>
  <c r="D85" i="5"/>
  <c r="D30" i="5"/>
  <c r="D193" i="5"/>
  <c r="D42" i="5"/>
  <c r="D217" i="5"/>
  <c r="D218" i="5"/>
  <c r="D291" i="5"/>
  <c r="D289" i="5"/>
  <c r="D295" i="5"/>
  <c r="D29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76155-E994-D947-A15A-20D8108975C9}" name="NCA_notices_table" type="6" refreshedVersion="6" background="1" saveData="1">
    <textPr codePage="65001" sourceFile="/Users/timotheepremat/Desktop/NCA_vers/NCA_notices_table.txt" decimal="," thousands=" ">
      <textFields count="3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<sst xmlns="http://schemas.openxmlformats.org/spreadsheetml/2006/main" count="5697" uniqueCount="785">
  <si>
    <t>id</t>
  </si>
  <si>
    <t>regionDees</t>
  </si>
  <si>
    <t>coefficientRegionDees</t>
  </si>
  <si>
    <t>dateMoyenneDees</t>
  </si>
  <si>
    <t>codeRegional</t>
  </si>
  <si>
    <t>coefficientRegional</t>
  </si>
  <si>
    <t>vers</t>
  </si>
  <si>
    <t>qualite</t>
  </si>
  <si>
    <t>dateManuscrit</t>
  </si>
  <si>
    <t>lieuComposition</t>
  </si>
  <si>
    <t>lieuManuscrit</t>
  </si>
  <si>
    <t>genre</t>
  </si>
  <si>
    <t>cambrai</t>
  </si>
  <si>
    <t>Ardennes</t>
  </si>
  <si>
    <t>75 (Ardennes sud)</t>
  </si>
  <si>
    <t>oui</t>
  </si>
  <si>
    <t>non</t>
  </si>
  <si>
    <t>cr1</t>
  </si>
  <si>
    <t>nil</t>
  </si>
  <si>
    <t>nord-est</t>
  </si>
  <si>
    <t>pic.</t>
  </si>
  <si>
    <t>chauvency</t>
  </si>
  <si>
    <t>Haute-Marne</t>
  </si>
  <si>
    <t>87 (Chaumont et env.)</t>
  </si>
  <si>
    <t>Meuse</t>
  </si>
  <si>
    <t>lorr.</t>
  </si>
  <si>
    <t>roman de  chevalerie en vers</t>
  </si>
  <si>
    <t>cleom</t>
  </si>
  <si>
    <t>Oise</t>
  </si>
  <si>
    <t>85 (Oise)</t>
  </si>
  <si>
    <t>flandr.</t>
  </si>
  <si>
    <t>roman courtois en vers</t>
  </si>
  <si>
    <t>contro</t>
  </si>
  <si>
    <t>Aube</t>
  </si>
  <si>
    <t>91 (Aube)</t>
  </si>
  <si>
    <t>cou</t>
  </si>
  <si>
    <t>Hainaut</t>
  </si>
  <si>
    <t>85 (Tournai et env.)</t>
  </si>
  <si>
    <t>art.</t>
  </si>
  <si>
    <t>durm</t>
  </si>
  <si>
    <t>bourg.</t>
  </si>
  <si>
    <t>roman arthurien</t>
  </si>
  <si>
    <t>flo</t>
  </si>
  <si>
    <t>est</t>
  </si>
  <si>
    <t>chanson d'aventure</t>
  </si>
  <si>
    <t>gibv</t>
  </si>
  <si>
    <t>Angleterre</t>
  </si>
  <si>
    <t>71 (Angleterre)</t>
  </si>
  <si>
    <t>agn.</t>
  </si>
  <si>
    <t>vie de saint en octosyllabes</t>
  </si>
  <si>
    <t>lechS</t>
  </si>
  <si>
    <t>frc.</t>
  </si>
  <si>
    <t>lai</t>
  </si>
  <si>
    <t>milonS</t>
  </si>
  <si>
    <t>Nord-Ouest</t>
  </si>
  <si>
    <t>moral</t>
  </si>
  <si>
    <t>82 (Wallonie)</t>
  </si>
  <si>
    <t>wall.</t>
  </si>
  <si>
    <t>moral2</t>
  </si>
  <si>
    <t>91 (Wallonie)</t>
  </si>
  <si>
    <t>narcC</t>
  </si>
  <si>
    <t>norm.</t>
  </si>
  <si>
    <t>ombre</t>
  </si>
  <si>
    <t>conte courtois</t>
  </si>
  <si>
    <t>or</t>
  </si>
  <si>
    <t>83 (Pas-de-Calais sud-est)</t>
  </si>
  <si>
    <t>vie de Saint</t>
  </si>
  <si>
    <t>raou</t>
  </si>
  <si>
    <t>78 (Ardennes sud)</t>
  </si>
  <si>
    <t>Nord-Est</t>
  </si>
  <si>
    <t>Nord</t>
  </si>
  <si>
    <t>rolandox</t>
  </si>
  <si>
    <t>sergbH</t>
  </si>
  <si>
    <t>sermon</t>
  </si>
  <si>
    <t>troifr</t>
  </si>
  <si>
    <t>poit.</t>
  </si>
  <si>
    <t>vcou</t>
  </si>
  <si>
    <t>82 (Pas-de-Calais sud-est)</t>
  </si>
  <si>
    <t>pic. orient.</t>
  </si>
  <si>
    <t>aiol</t>
  </si>
  <si>
    <t>Somme, Pas-de-Calais</t>
  </si>
  <si>
    <t>ms1</t>
  </si>
  <si>
    <t>amile</t>
  </si>
  <si>
    <t>80 (Langres et env.)</t>
  </si>
  <si>
    <t>aucchants</t>
  </si>
  <si>
    <t>80 (Pas-de-Calais sud-est)</t>
  </si>
  <si>
    <t>chantefable en vers et en prose</t>
  </si>
  <si>
    <t>benoit</t>
  </si>
  <si>
    <t>chronique en vers octosyllabiques</t>
  </si>
  <si>
    <t>bourg</t>
  </si>
  <si>
    <t>coinci</t>
  </si>
  <si>
    <t>Marne</t>
  </si>
  <si>
    <t>79 (Marne ouest)</t>
  </si>
  <si>
    <t>nord</t>
  </si>
  <si>
    <t>miracle</t>
  </si>
  <si>
    <t>conperc</t>
  </si>
  <si>
    <t>77 (Pas-de-Calais sud-est)</t>
  </si>
  <si>
    <t>roman en vers</t>
  </si>
  <si>
    <t>epee</t>
  </si>
  <si>
    <t>bourg. sept.</t>
  </si>
  <si>
    <t>conte en octosyllabes</t>
  </si>
  <si>
    <t>evratC2</t>
  </si>
  <si>
    <t>champ.</t>
  </si>
  <si>
    <t>gerv</t>
  </si>
  <si>
    <t>Bourgogne</t>
  </si>
  <si>
    <t>graal</t>
  </si>
  <si>
    <t>Aisne</t>
  </si>
  <si>
    <t>83 (Aisne)</t>
  </si>
  <si>
    <t>frcomt.</t>
  </si>
  <si>
    <t>roman en vers octosyllabiques</t>
  </si>
  <si>
    <t>greg2</t>
  </si>
  <si>
    <t>hagiographie</t>
  </si>
  <si>
    <t>juda</t>
  </si>
  <si>
    <t>traduction en vers</t>
  </si>
  <si>
    <t>kathe</t>
  </si>
  <si>
    <t>traits frpr.</t>
  </si>
  <si>
    <t>livre</t>
  </si>
  <si>
    <t>Ouest</t>
  </si>
  <si>
    <t>quatrains monorimes octosyllabiques</t>
  </si>
  <si>
    <t>miro</t>
  </si>
  <si>
    <t>84 (Pas-de-Calais sud-est)</t>
  </si>
  <si>
    <t>mule</t>
  </si>
  <si>
    <t>conte en octosyllabes.</t>
  </si>
  <si>
    <t>nic</t>
  </si>
  <si>
    <t>94 (Somme, Pas-de-Calais)</t>
  </si>
  <si>
    <t>Arras</t>
  </si>
  <si>
    <t>nima1</t>
  </si>
  <si>
    <t>76 (Langres et env.)</t>
  </si>
  <si>
    <t>nima2</t>
  </si>
  <si>
    <t>nima3</t>
  </si>
  <si>
    <t>nima4</t>
  </si>
  <si>
    <t>nimafrag</t>
  </si>
  <si>
    <t>93 (Langres et env.)</t>
  </si>
  <si>
    <t>nimb1</t>
  </si>
  <si>
    <t>85 (Aisne)</t>
  </si>
  <si>
    <t>Paris</t>
  </si>
  <si>
    <t>nimb2</t>
  </si>
  <si>
    <t>91 (Eure)</t>
  </si>
  <si>
    <t>nimc</t>
  </si>
  <si>
    <t>70 (Pas-de-Calais centre + nord)</t>
  </si>
  <si>
    <t>nimd</t>
  </si>
  <si>
    <t>78 (Verdun et env.)</t>
  </si>
  <si>
    <t>pap</t>
  </si>
  <si>
    <t>tour.</t>
  </si>
  <si>
    <t>vie de saint</t>
  </si>
  <si>
    <t>pera</t>
  </si>
  <si>
    <t>perb</t>
  </si>
  <si>
    <t>perc</t>
  </si>
  <si>
    <t>pic. sept.</t>
  </si>
  <si>
    <t>percevalb</t>
  </si>
  <si>
    <t>90 (Langres et env.)</t>
  </si>
  <si>
    <t>perf</t>
  </si>
  <si>
    <t>Est</t>
  </si>
  <si>
    <t>perh</t>
  </si>
  <si>
    <t>perl</t>
  </si>
  <si>
    <t>81 (Aube)</t>
  </si>
  <si>
    <t>perm</t>
  </si>
  <si>
    <t>perp</t>
  </si>
  <si>
    <t>77 (Tournai et env.)</t>
  </si>
  <si>
    <t>hain.</t>
  </si>
  <si>
    <t>perpraag</t>
  </si>
  <si>
    <t>Troyes</t>
  </si>
  <si>
    <t>perq</t>
  </si>
  <si>
    <t>92 (Langres et env.)</t>
  </si>
  <si>
    <t>perr</t>
  </si>
  <si>
    <t xml:space="preserve">pic. </t>
  </si>
  <si>
    <t>pers</t>
  </si>
  <si>
    <t>89 (Eure)</t>
  </si>
  <si>
    <t>traits norm.</t>
  </si>
  <si>
    <t>pert</t>
  </si>
  <si>
    <t>peru</t>
  </si>
  <si>
    <t>87 (Val d'Oise)</t>
  </si>
  <si>
    <t>romc</t>
  </si>
  <si>
    <t>romd</t>
  </si>
  <si>
    <t>84 (Paris)</t>
  </si>
  <si>
    <t>rome</t>
  </si>
  <si>
    <t>78 (Seine-et-Marne)</t>
  </si>
  <si>
    <t>romh</t>
  </si>
  <si>
    <t>73 (Ardennes sud)</t>
  </si>
  <si>
    <t>romi</t>
  </si>
  <si>
    <t>romk</t>
  </si>
  <si>
    <t>roml</t>
  </si>
  <si>
    <t>91 (Langres et env.)</t>
  </si>
  <si>
    <t>romm</t>
  </si>
  <si>
    <t>romo</t>
  </si>
  <si>
    <t>trib</t>
  </si>
  <si>
    <t>roman breton</t>
  </si>
  <si>
    <t>vache</t>
  </si>
  <si>
    <t>91 (Aisne)</t>
  </si>
  <si>
    <t>vergia</t>
  </si>
  <si>
    <t>71 (Oise)</t>
  </si>
  <si>
    <t>conte courtois en octosyllabes</t>
  </si>
  <si>
    <t>vergib</t>
  </si>
  <si>
    <t>83 (Eure)</t>
  </si>
  <si>
    <t xml:space="preserve">norm. </t>
  </si>
  <si>
    <t>conte courtois en octosyllabes.</t>
  </si>
  <si>
    <t>vergic</t>
  </si>
  <si>
    <t>80 (Yonne)</t>
  </si>
  <si>
    <t>vergie</t>
  </si>
  <si>
    <t>82 (Aube)</t>
  </si>
  <si>
    <t>vergif</t>
  </si>
  <si>
    <t>81 (Normandie)</t>
  </si>
  <si>
    <t>conte courtois en actosyllabes.</t>
  </si>
  <si>
    <t>vergig</t>
  </si>
  <si>
    <t>88 (Aisne)</t>
  </si>
  <si>
    <t>vergih</t>
  </si>
  <si>
    <t>85 (Chaumont et env.)</t>
  </si>
  <si>
    <t>vergii</t>
  </si>
  <si>
    <t>85 (Eure)</t>
  </si>
  <si>
    <t>vergik</t>
  </si>
  <si>
    <t>81 (Aisne)</t>
  </si>
  <si>
    <t>vergil</t>
  </si>
  <si>
    <t>yva</t>
  </si>
  <si>
    <t>roman arthurien en octosyllabes</t>
  </si>
  <si>
    <t>yvf</t>
  </si>
  <si>
    <t>yvg</t>
  </si>
  <si>
    <t>74 (Aube)</t>
  </si>
  <si>
    <t>yvh</t>
  </si>
  <si>
    <t>yvs</t>
  </si>
  <si>
    <t>79 (Pas-de-Calais centre + nord)</t>
  </si>
  <si>
    <t>yvv</t>
  </si>
  <si>
    <t>evrat1</t>
  </si>
  <si>
    <t>ms1-2</t>
  </si>
  <si>
    <t>alexo</t>
  </si>
  <si>
    <t>Wallonie</t>
  </si>
  <si>
    <t>81 (Wallonie)</t>
  </si>
  <si>
    <t>ms2</t>
  </si>
  <si>
    <t>bel</t>
  </si>
  <si>
    <t>bodo</t>
  </si>
  <si>
    <t>73 (Pas-de-Calais sud-est)</t>
  </si>
  <si>
    <t>Vie de saint</t>
  </si>
  <si>
    <t>calen</t>
  </si>
  <si>
    <t>83 (Langres et env.)</t>
  </si>
  <si>
    <t>chronique</t>
  </si>
  <si>
    <t>cordres</t>
  </si>
  <si>
    <t>81 (Verdun et env.)</t>
  </si>
  <si>
    <t>chanson de geste (cycle de Guillaume d'Orange)</t>
  </si>
  <si>
    <t>edmond</t>
  </si>
  <si>
    <t>edmund</t>
  </si>
  <si>
    <t>eustache</t>
  </si>
  <si>
    <t>Normandie</t>
  </si>
  <si>
    <t>75 (Normandie)</t>
  </si>
  <si>
    <t>gorm</t>
  </si>
  <si>
    <t>80 (Angleterre)</t>
  </si>
  <si>
    <t>chanson de geste</t>
  </si>
  <si>
    <t>lanvalC</t>
  </si>
  <si>
    <t>lanvalH</t>
  </si>
  <si>
    <t>lanvalP</t>
  </si>
  <si>
    <t>lanvalS</t>
  </si>
  <si>
    <t>myst</t>
  </si>
  <si>
    <t>traits occ. et agn.</t>
  </si>
  <si>
    <t>ndchar</t>
  </si>
  <si>
    <t>Chartres</t>
  </si>
  <si>
    <t>oct</t>
  </si>
  <si>
    <t>74 (Oise)</t>
  </si>
  <si>
    <t>roman antique en octosyllabes</t>
  </si>
  <si>
    <t>remi</t>
  </si>
  <si>
    <t>86 (Ardennes sud)</t>
  </si>
  <si>
    <t>champ. sept.</t>
  </si>
  <si>
    <t>rou1</t>
  </si>
  <si>
    <t>chronique historique</t>
  </si>
  <si>
    <t>rou2</t>
  </si>
  <si>
    <t>sept</t>
  </si>
  <si>
    <t>76 (Pas-de-Calais sud-est)</t>
  </si>
  <si>
    <t>Sud-Ouest</t>
  </si>
  <si>
    <t>roman historique en octosyllabes</t>
  </si>
  <si>
    <t>stsilv</t>
  </si>
  <si>
    <t>71 (Loches et env.)</t>
  </si>
  <si>
    <t>teo2</t>
  </si>
  <si>
    <t>miracles en octosylabes.</t>
  </si>
  <si>
    <t>thebe</t>
  </si>
  <si>
    <t>81 (Seine-et-Marne)</t>
  </si>
  <si>
    <t>roman antique</t>
  </si>
  <si>
    <t>thibo</t>
  </si>
  <si>
    <t>87 (Langres et env.)</t>
  </si>
  <si>
    <t>verson</t>
  </si>
  <si>
    <t>76 (Manche)</t>
  </si>
  <si>
    <t>conte</t>
  </si>
  <si>
    <t>volu</t>
  </si>
  <si>
    <t>84 (Ardennes sud)</t>
  </si>
  <si>
    <t>guigP</t>
  </si>
  <si>
    <t>amou</t>
  </si>
  <si>
    <t>89 (Oise)</t>
  </si>
  <si>
    <t>cr</t>
  </si>
  <si>
    <t>franc.</t>
  </si>
  <si>
    <t>anti</t>
  </si>
  <si>
    <t>besant</t>
  </si>
  <si>
    <t>clef</t>
  </si>
  <si>
    <t>92 (Normandie)</t>
  </si>
  <si>
    <t>imitation de l'Ars Amatoria d'Ovide</t>
  </si>
  <si>
    <t>faucon</t>
  </si>
  <si>
    <t>87 (Pas-de-Calais sud-est)</t>
  </si>
  <si>
    <t>guigH</t>
  </si>
  <si>
    <t>herm</t>
  </si>
  <si>
    <t>85 (Langres et env.)</t>
  </si>
  <si>
    <t>ipo</t>
  </si>
  <si>
    <t>jaco</t>
  </si>
  <si>
    <t>86 (Aube)</t>
  </si>
  <si>
    <t>Beauvais</t>
  </si>
  <si>
    <t>traduction</t>
  </si>
  <si>
    <t>jean</t>
  </si>
  <si>
    <t>vie de saint en quatrains d'alexandrins</t>
  </si>
  <si>
    <t>lanc</t>
  </si>
  <si>
    <t>76 (Somme, Pas-de-Calais)</t>
  </si>
  <si>
    <t>roman breton en prose</t>
  </si>
  <si>
    <t>mace</t>
  </si>
  <si>
    <t>Centre</t>
  </si>
  <si>
    <t>berr.</t>
  </si>
  <si>
    <t>trad. de l'Ancien Testament</t>
  </si>
  <si>
    <t>mir</t>
  </si>
  <si>
    <t>Soissonnais</t>
  </si>
  <si>
    <t>miracles en vers</t>
  </si>
  <si>
    <t>modw</t>
  </si>
  <si>
    <t>78 (Angleterre)</t>
  </si>
  <si>
    <t>mortartu</t>
  </si>
  <si>
    <t>82 (Seine-et-Marne)</t>
  </si>
  <si>
    <t>plainte</t>
  </si>
  <si>
    <t>complainte</t>
  </si>
  <si>
    <t>robert</t>
  </si>
  <si>
    <t>75 (Pas-de-Calais centre + nord)</t>
  </si>
  <si>
    <t>traits norm. ?</t>
  </si>
  <si>
    <t>roman historique en ocuplets d'octosyllabes</t>
  </si>
  <si>
    <t>aye</t>
  </si>
  <si>
    <t>pic. / norm.</t>
  </si>
  <si>
    <t>darm</t>
  </si>
  <si>
    <t>94 (Wallonie)</t>
  </si>
  <si>
    <t>fetrom</t>
  </si>
  <si>
    <t>Yonne</t>
  </si>
  <si>
    <t>81 (Yonne)</t>
  </si>
  <si>
    <t>joinv</t>
  </si>
  <si>
    <t>chronique en prose</t>
  </si>
  <si>
    <t>lac</t>
  </si>
  <si>
    <t>86 (Langres et env.)</t>
  </si>
  <si>
    <t>merlin</t>
  </si>
  <si>
    <t>Sud-Est</t>
  </si>
  <si>
    <t>artch</t>
  </si>
  <si>
    <t>82 (Marne ouest)</t>
  </si>
  <si>
    <t>cr2</t>
  </si>
  <si>
    <t>traduction française en prose du De re militari de Vï¿½gï¿½ce</t>
  </si>
  <si>
    <t>athi</t>
  </si>
  <si>
    <t>74 (Aisne)</t>
  </si>
  <si>
    <t>histoire de deux amis en octosyllabes</t>
  </si>
  <si>
    <t>atre</t>
  </si>
  <si>
    <t>ouest</t>
  </si>
  <si>
    <t>avu</t>
  </si>
  <si>
    <t>76 (Eure)</t>
  </si>
  <si>
    <t>fabliau</t>
  </si>
  <si>
    <t>bar</t>
  </si>
  <si>
    <t>95 (Somme, Pas-de-Calais)</t>
  </si>
  <si>
    <t>conte pieux</t>
  </si>
  <si>
    <t>cass</t>
  </si>
  <si>
    <t>77 (Marne ouest)</t>
  </si>
  <si>
    <t>roman en prose</t>
  </si>
  <si>
    <t>chro</t>
  </si>
  <si>
    <t>chronique en octosyllabes</t>
  </si>
  <si>
    <t>contre</t>
  </si>
  <si>
    <t>87 (Aube)</t>
  </si>
  <si>
    <t>oeuvre moralisante</t>
  </si>
  <si>
    <t>desp</t>
  </si>
  <si>
    <t>74 (Pas-de-Calais sud-est)</t>
  </si>
  <si>
    <t>Pas-de-Calais</t>
  </si>
  <si>
    <t>roman d'aventures</t>
  </si>
  <si>
    <t>egip</t>
  </si>
  <si>
    <t>78 (Aisne)</t>
  </si>
  <si>
    <t>eneas</t>
  </si>
  <si>
    <t>73 (Langres et env.)</t>
  </si>
  <si>
    <t>floov</t>
  </si>
  <si>
    <t>84 (Bourgogne)</t>
  </si>
  <si>
    <t>gar</t>
  </si>
  <si>
    <t>87 (Aisne)</t>
  </si>
  <si>
    <t>jeu en octosyllabes</t>
  </si>
  <si>
    <t>gir</t>
  </si>
  <si>
    <t>guil</t>
  </si>
  <si>
    <t>biographie en vers</t>
  </si>
  <si>
    <t>hard</t>
  </si>
  <si>
    <t>74 (Moselle)</t>
  </si>
  <si>
    <t>Metz</t>
  </si>
  <si>
    <t>sermons liturgiques</t>
  </si>
  <si>
    <t>helc</t>
  </si>
  <si>
    <t>79 (Val d'Oise)</t>
  </si>
  <si>
    <t>juise2</t>
  </si>
  <si>
    <t>71 (Wallonie)</t>
  </si>
  <si>
    <t>lin</t>
  </si>
  <si>
    <t>90 (Yonne)</t>
  </si>
  <si>
    <t>meun</t>
  </si>
  <si>
    <t>89 (Seine-et-Marne)</t>
  </si>
  <si>
    <t>traits orl.</t>
  </si>
  <si>
    <t>orl.</t>
  </si>
  <si>
    <t>pritheo</t>
  </si>
  <si>
    <t>90 (Pas-de-Calais sud-est)</t>
  </si>
  <si>
    <t>psautier</t>
  </si>
  <si>
    <t>Canterbury</t>
  </si>
  <si>
    <t>psaume</t>
  </si>
  <si>
    <t>rose</t>
  </si>
  <si>
    <t>rou3a</t>
  </si>
  <si>
    <t>70 (Angleterre)</t>
  </si>
  <si>
    <t>rou3b</t>
  </si>
  <si>
    <t>thebefrag</t>
  </si>
  <si>
    <t>vilea</t>
  </si>
  <si>
    <t>amad</t>
  </si>
  <si>
    <t>cr3</t>
  </si>
  <si>
    <t>roman d'aventures et d'amour en octosyllabes</t>
  </si>
  <si>
    <t>barlaam</t>
  </si>
  <si>
    <t>best</t>
  </si>
  <si>
    <t>73 (Angleterre)</t>
  </si>
  <si>
    <t>chastoi</t>
  </si>
  <si>
    <t>collection de contes moraux</t>
  </si>
  <si>
    <t>dole</t>
  </si>
  <si>
    <t>74 (Langres et env.)</t>
  </si>
  <si>
    <t>roman en octosyllabes</t>
  </si>
  <si>
    <t>feu</t>
  </si>
  <si>
    <t>89 (Somme, Pas-de-Calais)</t>
  </si>
  <si>
    <t>guib</t>
  </si>
  <si>
    <t>marga</t>
  </si>
  <si>
    <t>84 (Langres et env.)</t>
  </si>
  <si>
    <t>vie de saint en vers octosyllabiques</t>
  </si>
  <si>
    <t>maur</t>
  </si>
  <si>
    <t>merm</t>
  </si>
  <si>
    <t>86 (Marne ouest)</t>
  </si>
  <si>
    <t>bestiaire en prose</t>
  </si>
  <si>
    <t>mrgri</t>
  </si>
  <si>
    <t>queste</t>
  </si>
  <si>
    <t>roman arthurien en prose</t>
  </si>
  <si>
    <t>songe</t>
  </si>
  <si>
    <t>76 (Yonne)</t>
  </si>
  <si>
    <t>the</t>
  </si>
  <si>
    <t>85 (Seine-et-Marne)</t>
  </si>
  <si>
    <t>laustH</t>
  </si>
  <si>
    <t>abreja</t>
  </si>
  <si>
    <t>86 (Doubs)</t>
  </si>
  <si>
    <t>ms</t>
  </si>
  <si>
    <t>ailea</t>
  </si>
  <si>
    <t>77 (Yonne)</t>
  </si>
  <si>
    <t>aileb</t>
  </si>
  <si>
    <t>Nievre, Allier</t>
  </si>
  <si>
    <t>ailed</t>
  </si>
  <si>
    <t>83 (Aube)</t>
  </si>
  <si>
    <t>aileg</t>
  </si>
  <si>
    <t>aileo</t>
  </si>
  <si>
    <t>87 (Lille et env.)</t>
  </si>
  <si>
    <t>ailet</t>
  </si>
  <si>
    <t>76 (Wallonie)</t>
  </si>
  <si>
    <t>alia</t>
  </si>
  <si>
    <t>pic. et occ. orient.</t>
  </si>
  <si>
    <t>amo</t>
  </si>
  <si>
    <t>78 (Lille et env.)</t>
  </si>
  <si>
    <t>pic. ?</t>
  </si>
  <si>
    <t>baisieux</t>
  </si>
  <si>
    <t>73 (Wallonie)</t>
  </si>
  <si>
    <t>une nouvelle courtoise et deux dits à caractï¿½re moralisant et religieux</t>
  </si>
  <si>
    <t>barril</t>
  </si>
  <si>
    <t>bern2</t>
  </si>
  <si>
    <t>Moselle, Meurthe-et-Moselle</t>
  </si>
  <si>
    <t>79 (Moselle, Meurthe-et-Moselle)</t>
  </si>
  <si>
    <t>calex</t>
  </si>
  <si>
    <t>Region parisienne</t>
  </si>
  <si>
    <t>carp</t>
  </si>
  <si>
    <t>chaitH</t>
  </si>
  <si>
    <t>lai breton</t>
  </si>
  <si>
    <t>chevreH</t>
  </si>
  <si>
    <t>chevreS</t>
  </si>
  <si>
    <t>chret1</t>
  </si>
  <si>
    <t>roman arthurien en vers</t>
  </si>
  <si>
    <t>chret2</t>
  </si>
  <si>
    <t>79 (Langres et env.)</t>
  </si>
  <si>
    <t>clari2</t>
  </si>
  <si>
    <t>97 (Somme, Pas-de-Calais)</t>
  </si>
  <si>
    <t>compoit</t>
  </si>
  <si>
    <t>86 (Pas-de-Calais sud-est)</t>
  </si>
  <si>
    <t>deusamH</t>
  </si>
  <si>
    <t>deusamS</t>
  </si>
  <si>
    <t>elid</t>
  </si>
  <si>
    <t>75 (Angleterre)</t>
  </si>
  <si>
    <t>Nord-ouest</t>
  </si>
  <si>
    <t>lais</t>
  </si>
  <si>
    <t>enf</t>
  </si>
  <si>
    <t>85 (Normandie)</t>
  </si>
  <si>
    <t>equiH</t>
  </si>
  <si>
    <t>equiS</t>
  </si>
  <si>
    <t>fab4c</t>
  </si>
  <si>
    <t>84 (Normandie)</t>
  </si>
  <si>
    <t>fab4e</t>
  </si>
  <si>
    <t>fab4f</t>
  </si>
  <si>
    <t>82 (Somme, Pas-de-Calais)</t>
  </si>
  <si>
    <t>faba</t>
  </si>
  <si>
    <t>80 (Eure)</t>
  </si>
  <si>
    <t>fabb</t>
  </si>
  <si>
    <t>88 (Langres et env.)</t>
  </si>
  <si>
    <t>fabd</t>
  </si>
  <si>
    <t>fabj</t>
  </si>
  <si>
    <t>fablesA</t>
  </si>
  <si>
    <t>fable</t>
  </si>
  <si>
    <t>fablesB</t>
  </si>
  <si>
    <t>fablesC</t>
  </si>
  <si>
    <t>fablesE1</t>
  </si>
  <si>
    <t>fablesK</t>
  </si>
  <si>
    <t>fablesL</t>
  </si>
  <si>
    <t>fablesM</t>
  </si>
  <si>
    <t>fablesT</t>
  </si>
  <si>
    <t>fablesY</t>
  </si>
  <si>
    <t>fablesZ</t>
  </si>
  <si>
    <t>fierens</t>
  </si>
  <si>
    <t>Tournai</t>
  </si>
  <si>
    <t>gepa</t>
  </si>
  <si>
    <t>87 (Normandie)</t>
  </si>
  <si>
    <t>oeuvre narrative en vers</t>
  </si>
  <si>
    <t>hue</t>
  </si>
  <si>
    <t>dits</t>
  </si>
  <si>
    <t>jongl</t>
  </si>
  <si>
    <t>Passion en octosyllabes</t>
  </si>
  <si>
    <t>loth</t>
  </si>
  <si>
    <t>75 (Verdun et env.)</t>
  </si>
  <si>
    <t>martin1</t>
  </si>
  <si>
    <t>martin2</t>
  </si>
  <si>
    <t>martin3</t>
  </si>
  <si>
    <t>80 (Indre, Cher)</t>
  </si>
  <si>
    <t>michel</t>
  </si>
  <si>
    <t>milunH</t>
  </si>
  <si>
    <t>narcA</t>
  </si>
  <si>
    <t>narcB</t>
  </si>
  <si>
    <t>narcD</t>
  </si>
  <si>
    <t>narcE</t>
  </si>
  <si>
    <t>neele</t>
  </si>
  <si>
    <t>nouvel</t>
  </si>
  <si>
    <t>94 (Pas-de-Calais sud-est)</t>
  </si>
  <si>
    <t>Lille</t>
  </si>
  <si>
    <t>orso</t>
  </si>
  <si>
    <t>82 (Marne)</t>
  </si>
  <si>
    <t>chanson de geste en alexandrins</t>
  </si>
  <si>
    <t>prologueH</t>
  </si>
  <si>
    <t>pseuturp</t>
  </si>
  <si>
    <t>reis</t>
  </si>
  <si>
    <t>texte biblique</t>
  </si>
  <si>
    <t>ren2</t>
  </si>
  <si>
    <t>roma</t>
  </si>
  <si>
    <t>romb</t>
  </si>
  <si>
    <t>rombriv</t>
  </si>
  <si>
    <t>rombriva</t>
  </si>
  <si>
    <t>sergbO</t>
  </si>
  <si>
    <t>thA</t>
  </si>
  <si>
    <t>turp</t>
  </si>
  <si>
    <t>saint.</t>
  </si>
  <si>
    <t>verite</t>
  </si>
  <si>
    <t>wallo</t>
  </si>
  <si>
    <t>88 (Wallonie)</t>
  </si>
  <si>
    <t>gloses</t>
  </si>
  <si>
    <t>yonecH</t>
  </si>
  <si>
    <t>lais bretons</t>
  </si>
  <si>
    <t>yonecP</t>
  </si>
  <si>
    <t>yonecQ</t>
  </si>
  <si>
    <t>yonecS</t>
  </si>
  <si>
    <t>yvp</t>
  </si>
  <si>
    <t>86 (Somme, Pas-de-Calais)</t>
  </si>
  <si>
    <t>yzop</t>
  </si>
  <si>
    <t>robin</t>
  </si>
  <si>
    <t>91 (Somme centre + sud)</t>
  </si>
  <si>
    <t xml:space="preserve">ms </t>
  </si>
  <si>
    <t>jeu</t>
  </si>
  <si>
    <t>anth</t>
  </si>
  <si>
    <t>vie de saint en quatrains d'alexandrins monorimes</t>
  </si>
  <si>
    <t>arr</t>
  </si>
  <si>
    <t>auc</t>
  </si>
  <si>
    <t>hista</t>
  </si>
  <si>
    <t>Belgique</t>
  </si>
  <si>
    <t>Histoire ancienne interrompue au milieu de la Guerre des Gaules (57 av. J.C.)</t>
  </si>
  <si>
    <t>hyla</t>
  </si>
  <si>
    <t>85 (Somme centre + sud)</t>
  </si>
  <si>
    <t>loys</t>
  </si>
  <si>
    <t>96 (Eure)</t>
  </si>
  <si>
    <t>multiple</t>
  </si>
  <si>
    <t>miracles en prose</t>
  </si>
  <si>
    <t>mede</t>
  </si>
  <si>
    <t>89 (Pas-de-Calais centre + nord)</t>
  </si>
  <si>
    <t>nicb</t>
  </si>
  <si>
    <t>73 (Marne ouest)</t>
  </si>
  <si>
    <t>traduction de l'Evangile</t>
  </si>
  <si>
    <t>nicoa</t>
  </si>
  <si>
    <t>oakbook</t>
  </si>
  <si>
    <t>documentaire</t>
  </si>
  <si>
    <t>poit</t>
  </si>
  <si>
    <t>sage</t>
  </si>
  <si>
    <t>90 (Seine-et-Marne)</t>
  </si>
  <si>
    <t>Traits de l'Ouest.</t>
  </si>
  <si>
    <t>songe14</t>
  </si>
  <si>
    <t>troi</t>
  </si>
  <si>
    <t>81 (Marne ouest)</t>
  </si>
  <si>
    <t>vilhar</t>
  </si>
  <si>
    <t>90 (Aisne)</t>
  </si>
  <si>
    <t>beati</t>
  </si>
  <si>
    <t>Vosges</t>
  </si>
  <si>
    <t>70 (Vosges)</t>
  </si>
  <si>
    <t>texte religieux</t>
  </si>
  <si>
    <t>carem</t>
  </si>
  <si>
    <t>neuf sermons en prose pour le Carême</t>
  </si>
  <si>
    <t>pen</t>
  </si>
  <si>
    <t>pon1</t>
  </si>
  <si>
    <t>86 (Pas-de-Calais centre + nord)</t>
  </si>
  <si>
    <t>conte en prose</t>
  </si>
  <si>
    <t>pon2</t>
  </si>
  <si>
    <t>sapient</t>
  </si>
  <si>
    <t>sully2</t>
  </si>
  <si>
    <t>95 (La Rochelle et env.)</t>
  </si>
  <si>
    <t>La Rochelle</t>
  </si>
  <si>
    <t>sermons</t>
  </si>
  <si>
    <t>abe</t>
  </si>
  <si>
    <t>ms3</t>
  </si>
  <si>
    <t>beauv</t>
  </si>
  <si>
    <t>81 (Oise)</t>
  </si>
  <si>
    <t>jouf</t>
  </si>
  <si>
    <t xml:space="preserve">Sud-Est </t>
  </si>
  <si>
    <t>malk</t>
  </si>
  <si>
    <t>90 (Marne est)</t>
  </si>
  <si>
    <t>mous</t>
  </si>
  <si>
    <t>82 (Tournai et env.)</t>
  </si>
  <si>
    <t>chronique des rois de France, de la guerre de Troie à Saint Louis, en octosyllabes</t>
  </si>
  <si>
    <t>papgreg2</t>
  </si>
  <si>
    <t>77 (Wallonie)</t>
  </si>
  <si>
    <t>wita</t>
  </si>
  <si>
    <t>elie</t>
  </si>
  <si>
    <t>79 (Pas-de-Calais sud-est)</t>
  </si>
  <si>
    <t>guigS</t>
  </si>
  <si>
    <t>lancpr</t>
  </si>
  <si>
    <t>82 (Nievre, Allier)</t>
  </si>
  <si>
    <t>85 (Nievre, Allier)</t>
  </si>
  <si>
    <t>80 (Nievre, Allier)</t>
  </si>
  <si>
    <t>86 (Nievre, Allier)</t>
  </si>
  <si>
    <t>93 (Nievre, Allier)</t>
  </si>
  <si>
    <t>74 (Nievre, Allier)</t>
  </si>
  <si>
    <t>72 (Nievre, Allier)</t>
  </si>
  <si>
    <t>75 (Nievre, Allier)</t>
  </si>
  <si>
    <t>81 (Nievre, Allier)</t>
  </si>
  <si>
    <t>73 (Nievre, Allier)</t>
  </si>
  <si>
    <t>76 (Nievre, Allier)</t>
  </si>
  <si>
    <t>79 (Nievre, Allier)</t>
  </si>
  <si>
    <t>78 (Nievre, Allier)</t>
  </si>
  <si>
    <t>84 (Nievre, Allier)</t>
  </si>
  <si>
    <t>75 (Nievre Allier romc)</t>
  </si>
  <si>
    <t>77 (Nievre, Allier)</t>
  </si>
  <si>
    <t>bestaire rime</t>
  </si>
  <si>
    <t>pic. merid.</t>
  </si>
  <si>
    <t>chanson de geste du cycle de Nanteuil, rattachee au cycle de Charlemagne, en laisses d'alexandrins</t>
  </si>
  <si>
    <t>chanson de geste à laisses rimees</t>
  </si>
  <si>
    <t>champ. merid.</t>
  </si>
  <si>
    <t>lieg.</t>
  </si>
  <si>
    <t>roman antique (base sur Lucain)</t>
  </si>
  <si>
    <t>legende orientale en prose</t>
  </si>
  <si>
    <t>miracle dramatise en vers</t>
  </si>
  <si>
    <t>chanson de geste du cycle de Guillaume d'Orange à laisses decasyllabiques rimees</t>
  </si>
  <si>
    <t xml:space="preserve">champ. merid. </t>
  </si>
  <si>
    <t>Franche-Comte</t>
  </si>
  <si>
    <t>traite sur la chevalerie en vers octosyllabiques</t>
  </si>
  <si>
    <t>71 (Vendee)</t>
  </si>
  <si>
    <t>recit de la quatriï¿½me croisade</t>
  </si>
  <si>
    <t>chronique rimee</t>
  </si>
  <si>
    <t>95 (Franche-Comte)</t>
  </si>
  <si>
    <t>chanson de geste en decasyllabes et alexandrins</t>
  </si>
  <si>
    <t>chanson de geste en laisses decasyllabiques</t>
  </si>
  <si>
    <t>Vendee, Deux-Sevres</t>
  </si>
  <si>
    <t>70 (Vendee)</t>
  </si>
  <si>
    <t>bestiaire rime en octosyllabes, base sur les Dicta Chrysostomi</t>
  </si>
  <si>
    <t xml:space="preserve">lorr. merid. </t>
  </si>
  <si>
    <t>78 (Vendee)</t>
  </si>
  <si>
    <t>86 (region parisienne)</t>
  </si>
  <si>
    <t>legende en alexandrins</t>
  </si>
  <si>
    <t>recit de miracles en octosyllabes</t>
  </si>
  <si>
    <t>recit pieux</t>
  </si>
  <si>
    <t>84 (Region parisienne)</t>
  </si>
  <si>
    <t>epistolaire</t>
  </si>
  <si>
    <t>recit pieux sous forme de dialogues.</t>
  </si>
  <si>
    <t>70 (Deux-Sevres)</t>
  </si>
  <si>
    <t>76 (Cote-d'Or sud + Saine-et-Loire)</t>
  </si>
  <si>
    <t>78 (Deux-Sevres)</t>
  </si>
  <si>
    <t>89 (Langres et env.)</t>
  </si>
  <si>
    <t>90 (Haute-Saone)</t>
  </si>
  <si>
    <t>90 (Cote-d'Or sud + Seine-et-Loire)</t>
  </si>
  <si>
    <t>98 (Haute-Saone)</t>
  </si>
  <si>
    <t>75 (Haute-Saone)</t>
  </si>
  <si>
    <t>89 (Orleanais)</t>
  </si>
  <si>
    <t>dateComposition</t>
  </si>
  <si>
    <t>norm. et agn.</t>
  </si>
  <si>
    <t>poeme allegorique traitant de l'Antechrist</t>
  </si>
  <si>
    <t>poeme moralisant</t>
  </si>
  <si>
    <t>poeme moral allegorique où le riche est representï¿½ par un faucon et le pauvre par un poulet</t>
  </si>
  <si>
    <t>poeme antiquisant</t>
  </si>
  <si>
    <t>poeme allegorique sur l'art d'aimer en couplets octosyllabiques</t>
  </si>
  <si>
    <t>poeme allegorique en couplets octosyllabique</t>
  </si>
  <si>
    <t>poeme didactique</t>
  </si>
  <si>
    <t>poeme</t>
  </si>
  <si>
    <t>poeme biblique</t>
  </si>
  <si>
    <t>Liege</t>
  </si>
  <si>
    <t>chanson de geste de la matiere de Bretagne</t>
  </si>
  <si>
    <t>table des matieres rimee</t>
  </si>
  <si>
    <t>piece de theatre (jeu)</t>
  </si>
  <si>
    <t>recueil de recettes medicinales, d'explications de songes, de lunes et de la liste des douze vendredis de jeune</t>
  </si>
  <si>
    <t>traite de vie chretienne</t>
  </si>
  <si>
    <t>roman epique</t>
  </si>
  <si>
    <t>chanson de geste à laisses assonancees rattachee au cycle de Guillaume d'Orange</t>
  </si>
  <si>
    <t>sermon en alexandrins assonances</t>
  </si>
  <si>
    <t>collection d'episodes historiques tires des deux Testaments et d'apocryphes</t>
  </si>
  <si>
    <t>episode du cycle des Sept Sages</t>
  </si>
  <si>
    <t>poeme evangelique à couplets octosyllabiques apocryphe</t>
  </si>
  <si>
    <t>recueil de chartes et d'actes d'acquisitions de l'hopitalSaint-Jacques de Tournai, texte non litteraire</t>
  </si>
  <si>
    <t>fables esopiennes</t>
  </si>
  <si>
    <t>1) Des poignes d'enfer: legende pieuse, 2)  Les II chevaliers : enseignement moral, 3) enseignement moral: enseignement moral</t>
  </si>
  <si>
    <t>vie de Sainte en vers irreguliers</t>
  </si>
  <si>
    <t>recueil de recettes medicales et magiques precede d'une explication des quatre humeurs</t>
  </si>
  <si>
    <t>poeme imite de la moralite wallone des sept peches mortels.</t>
  </si>
  <si>
    <t>traduction de l'evangile</t>
  </si>
  <si>
    <t>epopee du cycle de Guillaume d'Orange</t>
  </si>
  <si>
    <t>chronique en prose (relatant les evenements de l'epoque carolingienne)</t>
  </si>
  <si>
    <t>version adaptee de Benoit de Sainte Marne</t>
  </si>
  <si>
    <t>mystere en prose latine et en vers français octo- et decasyllabiques</t>
  </si>
  <si>
    <t>recit pieux dialogue</t>
  </si>
  <si>
    <t>trad. tantot libre, tantot litterale de l'Ancien Testament</t>
  </si>
  <si>
    <t>lieu_compo_normalise</t>
  </si>
  <si>
    <t>oise</t>
  </si>
  <si>
    <t>eure-et-Loir</t>
  </si>
  <si>
    <t>centre</t>
  </si>
  <si>
    <t>char.</t>
  </si>
  <si>
    <t>meuse</t>
  </si>
  <si>
    <t>aisne</t>
  </si>
  <si>
    <t>aube</t>
  </si>
  <si>
    <t>lieu_compo_simplifie</t>
  </si>
  <si>
    <t>g. nord</t>
  </si>
  <si>
    <t>g. est</t>
  </si>
  <si>
    <t>g. sud-est</t>
  </si>
  <si>
    <t>g. sud</t>
  </si>
  <si>
    <t>g. nord-est</t>
  </si>
  <si>
    <t>g. sud-ouest</t>
  </si>
  <si>
    <t>g. ouest</t>
  </si>
  <si>
    <t>g. francien</t>
  </si>
  <si>
    <t>g. nord-ouest</t>
  </si>
  <si>
    <t>g. Nord</t>
  </si>
  <si>
    <t>lieu_manuscrit_normalise</t>
  </si>
  <si>
    <t>lieu_manuscrit_simplifie</t>
  </si>
  <si>
    <t>regiondees_supplee</t>
  </si>
  <si>
    <t>regionDees_supp</t>
  </si>
  <si>
    <t>NA</t>
  </si>
  <si>
    <t>num_custom</t>
  </si>
  <si>
    <t>R_Code</t>
  </si>
  <si>
    <t>nb_txt</t>
  </si>
  <si>
    <t>Vienne</t>
  </si>
  <si>
    <t>Maine-et-Loire</t>
  </si>
  <si>
    <t>Mayenne, Sarthe</t>
  </si>
  <si>
    <t>Bretagne</t>
  </si>
  <si>
    <t>Charente-Maritime</t>
  </si>
  <si>
    <t>Indre-et-Loire</t>
  </si>
  <si>
    <t>Indre, Cher</t>
  </si>
  <si>
    <t>R_code_from_codeRegional</t>
  </si>
  <si>
    <t>R_code_from_regionDees</t>
  </si>
  <si>
    <t>regionDees_from_codeRegional</t>
  </si>
  <si>
    <t>Orleanais</t>
  </si>
  <si>
    <t>R_code_suppl_phylo</t>
  </si>
  <si>
    <t>Dees Tobias</t>
  </si>
  <si>
    <t>RegionDeesNCA</t>
  </si>
  <si>
    <t>ren1</t>
  </si>
  <si>
    <t>MISSING</t>
  </si>
  <si>
    <t>OK</t>
  </si>
  <si>
    <t>Regroupe yvh et pera</t>
  </si>
  <si>
    <t>Manquant</t>
  </si>
  <si>
    <t>Inclus dans chret2</t>
  </si>
  <si>
    <t>Coefficient de dialectalité &lt; 70</t>
  </si>
  <si>
    <t>Ce fichier</t>
  </si>
  <si>
    <t>Fichier XML</t>
  </si>
  <si>
    <t>Coef &lt; 70</t>
  </si>
  <si>
    <t>Lancpr a un codeRegion mais pas de RegionDees : c'est OK.</t>
  </si>
  <si>
    <t>Mrgri a un codeRion et un coef &gt; 70, c'est OK</t>
  </si>
  <si>
    <t>rou3b coef 56 !!!</t>
  </si>
  <si>
    <t>Coef &gt;70</t>
  </si>
  <si>
    <t>corpus_1987</t>
  </si>
  <si>
    <t>Filing for corpus_1987 in data_basic rechercheV</t>
  </si>
  <si>
    <t>Oui</t>
  </si>
  <si>
    <t>corpus_1987_test</t>
  </si>
  <si>
    <t>Compo</t>
  </si>
  <si>
    <t>Copie</t>
  </si>
  <si>
    <t>Max</t>
  </si>
  <si>
    <t>Min</t>
  </si>
  <si>
    <t>Mean</t>
  </si>
  <si>
    <t>Mediane</t>
  </si>
  <si>
    <t>ET</t>
  </si>
  <si>
    <t>NB =</t>
  </si>
  <si>
    <t>R_code_suppl_total</t>
  </si>
  <si>
    <t>NCA4</t>
  </si>
  <si>
    <t>yzop.</t>
  </si>
  <si>
    <t>NCA3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</si>
</sst>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E06A53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 applyAlignment="1">
      <alignment horizontal="left"/>
    </xf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3" borderId="0" xfId="0" applyFill="1"/>
    <xf numFmtId="0" fontId="5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A_notices_table_1" connectionId="1" xr16:uid="{77CB8D7F-F911-BF45-9885-F9ECDF60CFE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9964-4289-3E42-896E-02EE6D072E18}">
  <sheetPr filterMode="1"/>
  <dimension ref="A1:Z594"/>
  <sheetViews>
    <sheetView zoomScale="130" zoomScaleNormal="130" workbookViewId="0">
      <pane ySplit="1" topLeftCell="A48" activePane="bottomLeft" state="frozen"/>
      <selection pane="bottomLeft" activeCell="I49" sqref="I49:I124"/>
    </sheetView>
  </sheetViews>
  <sheetFormatPr baseColWidth="10" defaultRowHeight="16" x14ac:dyDescent="0.2"/>
  <cols>
    <col min="2" max="2" width="9.6640625" bestFit="1" customWidth="1"/>
    <col min="3" max="3" width="30.1640625" bestFit="1" customWidth="1"/>
    <col min="4" max="4" width="22" customWidth="1"/>
    <col min="5" max="5" width="23.83203125" customWidth="1"/>
    <col min="6" max="7" width="5.83203125" customWidth="1"/>
    <col min="8" max="9" width="10" customWidth="1"/>
    <col min="10" max="10" width="7.5" customWidth="1"/>
    <col min="11" max="11" width="10.5" customWidth="1"/>
    <col min="12" max="12" width="15" customWidth="1"/>
    <col min="13" max="13" width="23.33203125" customWidth="1"/>
    <col min="14" max="14" width="3" customWidth="1"/>
    <col min="15" max="15" width="4.83203125" customWidth="1"/>
    <col min="16" max="16" width="10.33203125" bestFit="1" customWidth="1"/>
    <col min="17" max="17" width="11.83203125" bestFit="1" customWidth="1"/>
    <col min="18" max="18" width="15.6640625" bestFit="1" customWidth="1"/>
    <col min="19" max="20" width="15.6640625" customWidth="1"/>
    <col min="21" max="21" width="17.6640625" bestFit="1" customWidth="1"/>
    <col min="22" max="23" width="17.6640625" customWidth="1"/>
    <col min="24" max="24" width="15.83203125" customWidth="1"/>
    <col min="25" max="25" width="3" customWidth="1"/>
  </cols>
  <sheetData>
    <row r="1" spans="1:26" x14ac:dyDescent="0.2">
      <c r="A1" t="s">
        <v>738</v>
      </c>
      <c r="B1" t="s">
        <v>0</v>
      </c>
      <c r="C1" t="s">
        <v>1</v>
      </c>
      <c r="D1" t="s">
        <v>750</v>
      </c>
      <c r="E1" t="s">
        <v>736</v>
      </c>
      <c r="F1" t="s">
        <v>748</v>
      </c>
      <c r="G1" t="s">
        <v>749</v>
      </c>
      <c r="H1" t="s">
        <v>752</v>
      </c>
      <c r="I1" t="s">
        <v>781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678</v>
      </c>
      <c r="Q1" t="s">
        <v>8</v>
      </c>
      <c r="R1" t="s">
        <v>9</v>
      </c>
      <c r="S1" t="s">
        <v>714</v>
      </c>
      <c r="T1" t="s">
        <v>722</v>
      </c>
      <c r="U1" t="s">
        <v>10</v>
      </c>
      <c r="V1" t="s">
        <v>733</v>
      </c>
      <c r="W1" t="s">
        <v>734</v>
      </c>
      <c r="X1" t="s">
        <v>11</v>
      </c>
      <c r="Y1" t="s">
        <v>772</v>
      </c>
      <c r="Z1" t="s">
        <v>769</v>
      </c>
    </row>
    <row r="2" spans="1:26" hidden="1" x14ac:dyDescent="0.2">
      <c r="A2">
        <v>260</v>
      </c>
      <c r="B2" s="1" t="s">
        <v>71</v>
      </c>
      <c r="C2" t="s">
        <v>18</v>
      </c>
      <c r="D2" t="s">
        <v>46</v>
      </c>
      <c r="E2" t="s">
        <v>46</v>
      </c>
      <c r="F2">
        <v>29</v>
      </c>
      <c r="H2">
        <v>29</v>
      </c>
      <c r="I2">
        <f>F2</f>
        <v>29</v>
      </c>
      <c r="J2" t="s">
        <v>18</v>
      </c>
      <c r="K2" t="s">
        <v>18</v>
      </c>
      <c r="L2">
        <v>86</v>
      </c>
      <c r="M2" t="s">
        <v>18</v>
      </c>
      <c r="N2" t="s">
        <v>15</v>
      </c>
      <c r="O2" t="s">
        <v>17</v>
      </c>
      <c r="P2">
        <v>1100</v>
      </c>
      <c r="Q2">
        <v>1137</v>
      </c>
      <c r="R2" t="s">
        <v>54</v>
      </c>
      <c r="S2" t="s">
        <v>54</v>
      </c>
      <c r="T2" t="s">
        <v>731</v>
      </c>
      <c r="U2" t="s">
        <v>48</v>
      </c>
      <c r="V2" t="s">
        <v>48</v>
      </c>
      <c r="W2" t="s">
        <v>48</v>
      </c>
      <c r="X2" t="s">
        <v>18</v>
      </c>
      <c r="Y2" t="e">
        <f>VLOOKUP(B2,'NCA et DEES'!A:A,1,FALSE)</f>
        <v>#N/A</v>
      </c>
      <c r="Z2" t="b">
        <f t="shared" ref="Z2:Z65" si="0">ISTEXT(Y2)</f>
        <v>0</v>
      </c>
    </row>
    <row r="3" spans="1:26" hidden="1" x14ac:dyDescent="0.2">
      <c r="A3">
        <v>258</v>
      </c>
      <c r="B3" s="1" t="s">
        <v>390</v>
      </c>
      <c r="C3" t="s">
        <v>18</v>
      </c>
      <c r="D3" t="s">
        <v>46</v>
      </c>
      <c r="E3" t="s">
        <v>46</v>
      </c>
      <c r="F3">
        <v>29</v>
      </c>
      <c r="H3">
        <v>29</v>
      </c>
      <c r="I3">
        <f t="shared" ref="I3:I66" si="1">F3</f>
        <v>29</v>
      </c>
      <c r="J3" t="s">
        <v>18</v>
      </c>
      <c r="K3" t="s">
        <v>18</v>
      </c>
      <c r="L3">
        <v>86</v>
      </c>
      <c r="M3" t="s">
        <v>18</v>
      </c>
      <c r="N3" t="s">
        <v>16</v>
      </c>
      <c r="O3" t="s">
        <v>337</v>
      </c>
      <c r="P3">
        <v>1125</v>
      </c>
      <c r="Q3">
        <v>1150</v>
      </c>
      <c r="R3" t="s">
        <v>48</v>
      </c>
      <c r="S3" t="s">
        <v>48</v>
      </c>
      <c r="T3" t="s">
        <v>48</v>
      </c>
      <c r="U3" t="s">
        <v>391</v>
      </c>
      <c r="V3" t="s">
        <v>48</v>
      </c>
      <c r="W3" t="s">
        <v>48</v>
      </c>
      <c r="X3" t="s">
        <v>392</v>
      </c>
      <c r="Y3" t="e">
        <f>VLOOKUP(B3,'NCA et DEES'!A:A,1,FALSE)</f>
        <v>#N/A</v>
      </c>
      <c r="Z3" t="b">
        <f t="shared" si="0"/>
        <v>0</v>
      </c>
    </row>
    <row r="4" spans="1:26" hidden="1" x14ac:dyDescent="0.2">
      <c r="A4">
        <v>6</v>
      </c>
      <c r="B4" s="1" t="s">
        <v>74</v>
      </c>
      <c r="C4" t="s">
        <v>18</v>
      </c>
      <c r="D4" t="s">
        <v>46</v>
      </c>
      <c r="E4" t="s">
        <v>46</v>
      </c>
      <c r="F4">
        <v>29</v>
      </c>
      <c r="H4">
        <v>29</v>
      </c>
      <c r="I4">
        <f t="shared" si="1"/>
        <v>29</v>
      </c>
      <c r="J4" t="s">
        <v>18</v>
      </c>
      <c r="K4">
        <v>1190</v>
      </c>
      <c r="L4">
        <v>86</v>
      </c>
      <c r="M4">
        <v>58</v>
      </c>
      <c r="N4" t="s">
        <v>15</v>
      </c>
      <c r="O4" t="s">
        <v>17</v>
      </c>
      <c r="P4">
        <v>1170</v>
      </c>
      <c r="Q4">
        <v>1190</v>
      </c>
      <c r="R4" t="s">
        <v>75</v>
      </c>
      <c r="S4" t="s">
        <v>75</v>
      </c>
      <c r="T4" t="s">
        <v>728</v>
      </c>
      <c r="U4" t="s">
        <v>46</v>
      </c>
      <c r="V4" t="s">
        <v>48</v>
      </c>
      <c r="W4" t="s">
        <v>48</v>
      </c>
      <c r="X4" t="s">
        <v>695</v>
      </c>
      <c r="Y4" t="e">
        <f>VLOOKUP(B4,'NCA et DEES'!A:A,1,FALSE)</f>
        <v>#N/A</v>
      </c>
      <c r="Z4" t="b">
        <f t="shared" si="0"/>
        <v>0</v>
      </c>
    </row>
    <row r="5" spans="1:26" hidden="1" x14ac:dyDescent="0.2">
      <c r="A5">
        <v>7</v>
      </c>
      <c r="B5" s="1" t="s">
        <v>87</v>
      </c>
      <c r="C5" t="s">
        <v>657</v>
      </c>
      <c r="D5" t="s">
        <v>657</v>
      </c>
      <c r="E5" t="s">
        <v>657</v>
      </c>
      <c r="F5">
        <v>2</v>
      </c>
      <c r="G5">
        <v>2</v>
      </c>
      <c r="H5">
        <v>2</v>
      </c>
      <c r="I5">
        <f t="shared" si="1"/>
        <v>2</v>
      </c>
      <c r="J5" t="s">
        <v>658</v>
      </c>
      <c r="K5">
        <v>1190</v>
      </c>
      <c r="L5">
        <v>4</v>
      </c>
      <c r="M5">
        <v>70</v>
      </c>
      <c r="N5" t="s">
        <v>15</v>
      </c>
      <c r="O5" t="s">
        <v>81</v>
      </c>
      <c r="P5">
        <v>1174</v>
      </c>
      <c r="Q5">
        <v>1190</v>
      </c>
      <c r="R5" t="s">
        <v>75</v>
      </c>
      <c r="S5" t="s">
        <v>75</v>
      </c>
      <c r="T5" t="s">
        <v>728</v>
      </c>
      <c r="U5" t="s">
        <v>75</v>
      </c>
      <c r="V5" t="s">
        <v>75</v>
      </c>
      <c r="W5" t="s">
        <v>728</v>
      </c>
      <c r="X5" t="s">
        <v>88</v>
      </c>
      <c r="Y5" t="str">
        <f>VLOOKUP(B5,'NCA et DEES'!A:A,1,FALSE)</f>
        <v>benoit</v>
      </c>
      <c r="Z5" t="b">
        <f t="shared" si="0"/>
        <v>1</v>
      </c>
    </row>
    <row r="6" spans="1:26" hidden="1" x14ac:dyDescent="0.2">
      <c r="A6">
        <v>259</v>
      </c>
      <c r="B6" s="1" t="s">
        <v>531</v>
      </c>
      <c r="C6" t="s">
        <v>18</v>
      </c>
      <c r="D6" t="s">
        <v>46</v>
      </c>
      <c r="E6" t="s">
        <v>46</v>
      </c>
      <c r="F6">
        <v>29</v>
      </c>
      <c r="H6">
        <v>29</v>
      </c>
      <c r="I6">
        <f t="shared" si="1"/>
        <v>29</v>
      </c>
      <c r="J6" t="s">
        <v>18</v>
      </c>
      <c r="K6" t="s">
        <v>18</v>
      </c>
      <c r="L6">
        <v>86</v>
      </c>
      <c r="M6" t="s">
        <v>18</v>
      </c>
      <c r="N6" t="s">
        <v>16</v>
      </c>
      <c r="O6" t="s">
        <v>430</v>
      </c>
      <c r="P6">
        <v>1175</v>
      </c>
      <c r="Q6">
        <v>1190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532</v>
      </c>
      <c r="Y6" t="e">
        <f>VLOOKUP(B6,'NCA et DEES'!A:A,1,FALSE)</f>
        <v>#N/A</v>
      </c>
      <c r="Z6" t="b">
        <f t="shared" si="0"/>
        <v>0</v>
      </c>
    </row>
    <row r="7" spans="1:26" hidden="1" x14ac:dyDescent="0.2">
      <c r="A7">
        <v>215</v>
      </c>
      <c r="B7" s="1" t="s">
        <v>374</v>
      </c>
      <c r="C7" t="s">
        <v>452</v>
      </c>
      <c r="D7" t="s">
        <v>452</v>
      </c>
      <c r="E7" t="str">
        <f>C7</f>
        <v>Moselle, Meurthe-et-Moselle</v>
      </c>
      <c r="F7">
        <v>24</v>
      </c>
      <c r="G7">
        <v>24</v>
      </c>
      <c r="H7">
        <v>24</v>
      </c>
      <c r="I7">
        <f t="shared" si="1"/>
        <v>24</v>
      </c>
      <c r="J7" t="s">
        <v>375</v>
      </c>
      <c r="K7">
        <v>1200</v>
      </c>
      <c r="L7">
        <v>72</v>
      </c>
      <c r="M7">
        <v>74</v>
      </c>
      <c r="N7" t="s">
        <v>16</v>
      </c>
      <c r="O7" t="s">
        <v>337</v>
      </c>
      <c r="P7">
        <v>1190</v>
      </c>
      <c r="Q7">
        <v>1190</v>
      </c>
      <c r="R7" t="s">
        <v>25</v>
      </c>
      <c r="S7" t="s">
        <v>25</v>
      </c>
      <c r="T7" t="s">
        <v>727</v>
      </c>
      <c r="U7" t="s">
        <v>376</v>
      </c>
      <c r="V7" t="s">
        <v>25</v>
      </c>
      <c r="W7" t="s">
        <v>727</v>
      </c>
      <c r="X7" t="s">
        <v>377</v>
      </c>
      <c r="Y7" t="str">
        <f>VLOOKUP(B7,'NCA et DEES'!A:A,1,FALSE)</f>
        <v>hard</v>
      </c>
      <c r="Z7" t="b">
        <f t="shared" si="0"/>
        <v>1</v>
      </c>
    </row>
    <row r="8" spans="1:26" hidden="1" x14ac:dyDescent="0.2">
      <c r="A8">
        <v>214</v>
      </c>
      <c r="B8" s="1" t="s">
        <v>451</v>
      </c>
      <c r="C8" t="s">
        <v>452</v>
      </c>
      <c r="D8" t="s">
        <v>452</v>
      </c>
      <c r="E8" t="str">
        <f>C8</f>
        <v>Moselle, Meurthe-et-Moselle</v>
      </c>
      <c r="F8">
        <v>24</v>
      </c>
      <c r="G8">
        <v>24</v>
      </c>
      <c r="H8">
        <v>24</v>
      </c>
      <c r="I8">
        <f t="shared" si="1"/>
        <v>24</v>
      </c>
      <c r="J8" t="s">
        <v>453</v>
      </c>
      <c r="K8" t="s">
        <v>18</v>
      </c>
      <c r="L8">
        <v>70</v>
      </c>
      <c r="M8">
        <v>79</v>
      </c>
      <c r="N8" t="s">
        <v>16</v>
      </c>
      <c r="O8" t="s">
        <v>430</v>
      </c>
      <c r="P8">
        <v>1190</v>
      </c>
      <c r="Q8">
        <v>1190</v>
      </c>
      <c r="R8" t="s">
        <v>25</v>
      </c>
      <c r="S8" t="s">
        <v>25</v>
      </c>
      <c r="T8" t="s">
        <v>727</v>
      </c>
      <c r="U8" t="s">
        <v>25</v>
      </c>
      <c r="V8" t="s">
        <v>25</v>
      </c>
      <c r="W8" t="s">
        <v>727</v>
      </c>
      <c r="X8" t="s">
        <v>377</v>
      </c>
      <c r="Y8" t="str">
        <f>VLOOKUP(B8,'NCA et DEES'!A:A,1,FALSE)</f>
        <v>bern2</v>
      </c>
      <c r="Z8" t="b">
        <f t="shared" si="0"/>
        <v>1</v>
      </c>
    </row>
    <row r="9" spans="1:26" hidden="1" x14ac:dyDescent="0.2">
      <c r="A9">
        <v>5</v>
      </c>
      <c r="B9" s="1" t="s">
        <v>539</v>
      </c>
      <c r="C9" t="s">
        <v>18</v>
      </c>
      <c r="D9" t="s">
        <v>657</v>
      </c>
      <c r="E9" t="s">
        <v>657</v>
      </c>
      <c r="F9">
        <v>2</v>
      </c>
      <c r="H9">
        <v>2</v>
      </c>
      <c r="I9">
        <f t="shared" si="1"/>
        <v>2</v>
      </c>
      <c r="J9" t="s">
        <v>18</v>
      </c>
      <c r="K9">
        <v>1190</v>
      </c>
      <c r="L9">
        <v>5</v>
      </c>
      <c r="M9">
        <v>69</v>
      </c>
      <c r="N9" t="s">
        <v>15</v>
      </c>
      <c r="O9" t="s">
        <v>430</v>
      </c>
      <c r="P9">
        <v>1160</v>
      </c>
      <c r="Q9">
        <v>1200</v>
      </c>
      <c r="R9" t="s">
        <v>75</v>
      </c>
      <c r="S9" t="s">
        <v>75</v>
      </c>
      <c r="T9" t="s">
        <v>728</v>
      </c>
      <c r="U9" t="s">
        <v>75</v>
      </c>
      <c r="V9" t="s">
        <v>75</v>
      </c>
      <c r="W9" t="s">
        <v>728</v>
      </c>
      <c r="X9" t="s">
        <v>272</v>
      </c>
      <c r="Y9" t="e">
        <f>VLOOKUP(B9,'NCA et DEES'!A:A,1,FALSE)</f>
        <v>#N/A</v>
      </c>
      <c r="Z9" t="b">
        <f t="shared" si="0"/>
        <v>0</v>
      </c>
    </row>
    <row r="10" spans="1:26" hidden="1" x14ac:dyDescent="0.2">
      <c r="A10">
        <v>196</v>
      </c>
      <c r="B10" s="1" t="s">
        <v>364</v>
      </c>
      <c r="C10" t="s">
        <v>22</v>
      </c>
      <c r="D10" t="s">
        <v>22</v>
      </c>
      <c r="E10" t="str">
        <f>C10</f>
        <v>Haute-Marne</v>
      </c>
      <c r="F10">
        <v>22</v>
      </c>
      <c r="G10">
        <v>22</v>
      </c>
      <c r="H10">
        <v>22</v>
      </c>
      <c r="I10">
        <f t="shared" si="1"/>
        <v>22</v>
      </c>
      <c r="J10" t="s">
        <v>365</v>
      </c>
      <c r="K10">
        <v>1200</v>
      </c>
      <c r="L10">
        <v>61</v>
      </c>
      <c r="M10">
        <v>73</v>
      </c>
      <c r="N10" t="s">
        <v>15</v>
      </c>
      <c r="O10" t="s">
        <v>337</v>
      </c>
      <c r="P10">
        <v>1160</v>
      </c>
      <c r="Q10">
        <v>1200</v>
      </c>
      <c r="R10" t="s">
        <v>61</v>
      </c>
      <c r="S10" t="s">
        <v>61</v>
      </c>
      <c r="T10" t="s">
        <v>731</v>
      </c>
      <c r="U10" t="s">
        <v>25</v>
      </c>
      <c r="V10" t="s">
        <v>25</v>
      </c>
      <c r="W10" t="s">
        <v>727</v>
      </c>
      <c r="X10" t="s">
        <v>272</v>
      </c>
      <c r="Y10" t="str">
        <f>VLOOKUP(B10,'NCA et DEES'!A:A,1,FALSE)</f>
        <v>eneas</v>
      </c>
      <c r="Z10" t="b">
        <f t="shared" si="0"/>
        <v>1</v>
      </c>
    </row>
    <row r="11" spans="1:26" hidden="1" x14ac:dyDescent="0.2">
      <c r="A11">
        <v>11</v>
      </c>
      <c r="B11" s="1" t="s">
        <v>397</v>
      </c>
      <c r="C11" t="s">
        <v>657</v>
      </c>
      <c r="D11" t="s">
        <v>657</v>
      </c>
      <c r="E11" t="str">
        <f>C11</f>
        <v>Vendee, Deux-Sevres</v>
      </c>
      <c r="F11">
        <v>2</v>
      </c>
      <c r="G11">
        <v>2</v>
      </c>
      <c r="H11">
        <v>2</v>
      </c>
      <c r="I11">
        <f t="shared" si="1"/>
        <v>2</v>
      </c>
      <c r="J11" t="s">
        <v>669</v>
      </c>
      <c r="K11">
        <v>1200</v>
      </c>
      <c r="L11">
        <v>5</v>
      </c>
      <c r="M11">
        <v>70</v>
      </c>
      <c r="N11" t="s">
        <v>15</v>
      </c>
      <c r="O11" t="s">
        <v>337</v>
      </c>
      <c r="P11">
        <v>1160</v>
      </c>
      <c r="Q11">
        <v>1200</v>
      </c>
      <c r="R11" t="s">
        <v>75</v>
      </c>
      <c r="S11" t="s">
        <v>75</v>
      </c>
      <c r="T11" t="s">
        <v>728</v>
      </c>
      <c r="U11" t="s">
        <v>75</v>
      </c>
      <c r="V11" t="s">
        <v>75</v>
      </c>
      <c r="W11" t="s">
        <v>728</v>
      </c>
      <c r="X11" t="s">
        <v>272</v>
      </c>
      <c r="Y11" t="str">
        <f>VLOOKUP(B11,'NCA et DEES'!A:A,1,FALSE)</f>
        <v>thebefrag</v>
      </c>
      <c r="Z11" t="b">
        <f t="shared" si="0"/>
        <v>1</v>
      </c>
    </row>
    <row r="12" spans="1:26" hidden="1" x14ac:dyDescent="0.2">
      <c r="A12">
        <v>217</v>
      </c>
      <c r="B12" s="1" t="s">
        <v>588</v>
      </c>
      <c r="C12" t="s">
        <v>589</v>
      </c>
      <c r="D12" t="s">
        <v>589</v>
      </c>
      <c r="E12" t="str">
        <f>C12</f>
        <v>Vosges</v>
      </c>
      <c r="F12">
        <v>25</v>
      </c>
      <c r="G12">
        <v>25</v>
      </c>
      <c r="H12">
        <v>25</v>
      </c>
      <c r="I12">
        <f t="shared" si="1"/>
        <v>25</v>
      </c>
      <c r="J12" t="s">
        <v>590</v>
      </c>
      <c r="K12">
        <v>1150</v>
      </c>
      <c r="L12">
        <v>75</v>
      </c>
      <c r="M12">
        <v>70</v>
      </c>
      <c r="N12" t="s">
        <v>16</v>
      </c>
      <c r="O12" t="s">
        <v>226</v>
      </c>
      <c r="P12">
        <v>1200</v>
      </c>
      <c r="Q12">
        <v>1200</v>
      </c>
      <c r="R12" t="s">
        <v>25</v>
      </c>
      <c r="S12" t="s">
        <v>25</v>
      </c>
      <c r="T12" t="s">
        <v>727</v>
      </c>
      <c r="U12" t="s">
        <v>25</v>
      </c>
      <c r="V12" t="s">
        <v>25</v>
      </c>
      <c r="W12" t="s">
        <v>727</v>
      </c>
      <c r="X12" t="s">
        <v>591</v>
      </c>
      <c r="Y12" t="str">
        <f>VLOOKUP(B12,'NCA et DEES'!A:A,1,FALSE)</f>
        <v>beati</v>
      </c>
      <c r="Z12" t="b">
        <f t="shared" si="0"/>
        <v>1</v>
      </c>
    </row>
    <row r="13" spans="1:26" hidden="1" x14ac:dyDescent="0.2">
      <c r="A13">
        <v>124</v>
      </c>
      <c r="B13" s="1" t="s">
        <v>380</v>
      </c>
      <c r="C13" t="s">
        <v>224</v>
      </c>
      <c r="D13" t="s">
        <v>224</v>
      </c>
      <c r="E13" t="str">
        <f>C13</f>
        <v>Wallonie</v>
      </c>
      <c r="F13">
        <v>16</v>
      </c>
      <c r="G13">
        <v>16</v>
      </c>
      <c r="H13">
        <v>16</v>
      </c>
      <c r="I13">
        <f t="shared" si="1"/>
        <v>16</v>
      </c>
      <c r="J13" t="s">
        <v>381</v>
      </c>
      <c r="K13">
        <v>1210</v>
      </c>
      <c r="L13">
        <v>45</v>
      </c>
      <c r="M13">
        <v>71</v>
      </c>
      <c r="N13" t="s">
        <v>15</v>
      </c>
      <c r="O13" t="s">
        <v>337</v>
      </c>
      <c r="P13">
        <v>1137</v>
      </c>
      <c r="Q13">
        <v>1210</v>
      </c>
      <c r="R13" t="s">
        <v>643</v>
      </c>
      <c r="S13" t="s">
        <v>643</v>
      </c>
      <c r="T13" t="s">
        <v>727</v>
      </c>
      <c r="U13" t="s">
        <v>57</v>
      </c>
      <c r="V13" t="s">
        <v>57</v>
      </c>
      <c r="W13" t="s">
        <v>727</v>
      </c>
      <c r="X13" t="s">
        <v>697</v>
      </c>
      <c r="Y13" t="str">
        <f>VLOOKUP(B13,'NCA et DEES'!A:A,1,FALSE)</f>
        <v>juise2</v>
      </c>
      <c r="Z13" t="b">
        <f t="shared" si="0"/>
        <v>1</v>
      </c>
    </row>
    <row r="14" spans="1:26" hidden="1" x14ac:dyDescent="0.2">
      <c r="A14">
        <v>263</v>
      </c>
      <c r="B14" s="1" t="s">
        <v>268</v>
      </c>
      <c r="C14" t="s">
        <v>18</v>
      </c>
      <c r="D14" t="s">
        <v>46</v>
      </c>
      <c r="E14" t="s">
        <v>46</v>
      </c>
      <c r="F14">
        <v>29</v>
      </c>
      <c r="H14">
        <v>29</v>
      </c>
      <c r="I14">
        <f t="shared" si="1"/>
        <v>29</v>
      </c>
      <c r="J14" t="s">
        <v>18</v>
      </c>
      <c r="K14" t="s">
        <v>18</v>
      </c>
      <c r="L14">
        <v>86</v>
      </c>
      <c r="M14">
        <v>52</v>
      </c>
      <c r="N14" t="s">
        <v>15</v>
      </c>
      <c r="O14" t="s">
        <v>226</v>
      </c>
      <c r="P14">
        <v>1150</v>
      </c>
      <c r="Q14">
        <v>1210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269</v>
      </c>
      <c r="Y14" t="e">
        <f>VLOOKUP(B14,'NCA et DEES'!A:A,1,FALSE)</f>
        <v>#N/A</v>
      </c>
      <c r="Z14" t="b">
        <f t="shared" si="0"/>
        <v>0</v>
      </c>
    </row>
    <row r="15" spans="1:26" hidden="1" x14ac:dyDescent="0.2">
      <c r="A15">
        <v>24</v>
      </c>
      <c r="B15" s="1" t="s">
        <v>396</v>
      </c>
      <c r="C15" s="9" t="s">
        <v>18</v>
      </c>
      <c r="D15" s="3" t="s">
        <v>46</v>
      </c>
      <c r="E15" s="3" t="str">
        <f>D15</f>
        <v>Angleterre</v>
      </c>
      <c r="F15">
        <v>29</v>
      </c>
      <c r="G15" s="9"/>
      <c r="H15">
        <v>10</v>
      </c>
      <c r="I15">
        <f t="shared" si="1"/>
        <v>29</v>
      </c>
      <c r="J15" t="s">
        <v>18</v>
      </c>
      <c r="K15">
        <v>1210</v>
      </c>
      <c r="L15">
        <v>86</v>
      </c>
      <c r="M15" s="10">
        <v>56</v>
      </c>
      <c r="N15" t="s">
        <v>15</v>
      </c>
      <c r="O15" t="s">
        <v>337</v>
      </c>
      <c r="P15">
        <v>1167</v>
      </c>
      <c r="Q15">
        <v>1210</v>
      </c>
      <c r="R15" t="s">
        <v>61</v>
      </c>
      <c r="S15" t="s">
        <v>61</v>
      </c>
      <c r="T15" t="s">
        <v>731</v>
      </c>
      <c r="U15" t="s">
        <v>48</v>
      </c>
      <c r="V15" t="s">
        <v>48</v>
      </c>
      <c r="W15" t="s">
        <v>48</v>
      </c>
      <c r="X15" t="s">
        <v>260</v>
      </c>
      <c r="Y15" t="str">
        <f>VLOOKUP(B15,'NCA et DEES'!A:A,1,FALSE)</f>
        <v>rou3b</v>
      </c>
      <c r="Z15" t="b">
        <f t="shared" si="0"/>
        <v>1</v>
      </c>
    </row>
    <row r="16" spans="1:26" hidden="1" x14ac:dyDescent="0.2">
      <c r="A16">
        <v>279</v>
      </c>
      <c r="B16" s="1" t="s">
        <v>394</v>
      </c>
      <c r="C16" t="s">
        <v>46</v>
      </c>
      <c r="D16" t="s">
        <v>46</v>
      </c>
      <c r="E16" t="str">
        <f>C16</f>
        <v>Angleterre</v>
      </c>
      <c r="F16">
        <v>29</v>
      </c>
      <c r="G16">
        <v>29</v>
      </c>
      <c r="H16">
        <v>29</v>
      </c>
      <c r="I16">
        <f t="shared" si="1"/>
        <v>29</v>
      </c>
      <c r="J16" t="s">
        <v>395</v>
      </c>
      <c r="K16">
        <v>1210</v>
      </c>
      <c r="L16">
        <v>86</v>
      </c>
      <c r="M16">
        <v>70</v>
      </c>
      <c r="N16" t="s">
        <v>15</v>
      </c>
      <c r="O16" t="s">
        <v>337</v>
      </c>
      <c r="P16">
        <v>1167</v>
      </c>
      <c r="Q16">
        <v>1210</v>
      </c>
      <c r="R16" t="s">
        <v>61</v>
      </c>
      <c r="S16" t="s">
        <v>61</v>
      </c>
      <c r="T16" t="s">
        <v>731</v>
      </c>
      <c r="U16" t="s">
        <v>48</v>
      </c>
      <c r="V16" t="s">
        <v>48</v>
      </c>
      <c r="W16" t="s">
        <v>48</v>
      </c>
      <c r="X16" t="s">
        <v>260</v>
      </c>
      <c r="Y16" t="str">
        <f>VLOOKUP(B16,'NCA et DEES'!A:A,1,FALSE)</f>
        <v>rou3a</v>
      </c>
      <c r="Z16" t="b">
        <f t="shared" si="0"/>
        <v>1</v>
      </c>
    </row>
    <row r="17" spans="1:26" hidden="1" x14ac:dyDescent="0.2">
      <c r="A17">
        <v>3</v>
      </c>
      <c r="B17" s="1" t="s">
        <v>416</v>
      </c>
      <c r="C17" t="s">
        <v>18</v>
      </c>
      <c r="D17" t="s">
        <v>657</v>
      </c>
      <c r="E17" t="s">
        <v>657</v>
      </c>
      <c r="F17">
        <v>2</v>
      </c>
      <c r="H17">
        <v>2</v>
      </c>
      <c r="I17">
        <f t="shared" si="1"/>
        <v>2</v>
      </c>
      <c r="J17" t="s">
        <v>18</v>
      </c>
      <c r="K17">
        <v>1190</v>
      </c>
      <c r="L17">
        <v>4</v>
      </c>
      <c r="M17">
        <v>61</v>
      </c>
      <c r="N17" t="s">
        <v>15</v>
      </c>
      <c r="O17" t="s">
        <v>400</v>
      </c>
      <c r="P17">
        <v>1170</v>
      </c>
      <c r="Q17">
        <v>1210</v>
      </c>
      <c r="R17" t="s">
        <v>75</v>
      </c>
      <c r="S17" t="s">
        <v>75</v>
      </c>
      <c r="T17" t="s">
        <v>728</v>
      </c>
      <c r="U17" t="s">
        <v>48</v>
      </c>
      <c r="V17" t="s">
        <v>48</v>
      </c>
      <c r="W17" t="s">
        <v>48</v>
      </c>
      <c r="X17" t="s">
        <v>695</v>
      </c>
      <c r="Y17" t="e">
        <f>VLOOKUP(B17,'NCA et DEES'!A:A,1,FALSE)</f>
        <v>#N/A</v>
      </c>
      <c r="Z17" t="b">
        <f t="shared" si="0"/>
        <v>0</v>
      </c>
    </row>
    <row r="18" spans="1:26" hidden="1" x14ac:dyDescent="0.2">
      <c r="A18">
        <v>127</v>
      </c>
      <c r="B18" s="1" t="s">
        <v>615</v>
      </c>
      <c r="C18" t="s">
        <v>224</v>
      </c>
      <c r="D18" t="s">
        <v>224</v>
      </c>
      <c r="E18" t="str">
        <f>C18</f>
        <v>Wallonie</v>
      </c>
      <c r="F18">
        <v>16</v>
      </c>
      <c r="G18">
        <v>16</v>
      </c>
      <c r="H18">
        <v>16</v>
      </c>
      <c r="I18">
        <f t="shared" si="1"/>
        <v>16</v>
      </c>
      <c r="J18" t="s">
        <v>616</v>
      </c>
      <c r="K18">
        <v>1210</v>
      </c>
      <c r="L18">
        <v>45</v>
      </c>
      <c r="M18">
        <v>77</v>
      </c>
      <c r="N18" t="s">
        <v>16</v>
      </c>
      <c r="O18" t="s">
        <v>605</v>
      </c>
      <c r="P18">
        <v>1180</v>
      </c>
      <c r="Q18">
        <v>1210</v>
      </c>
      <c r="R18" t="s">
        <v>643</v>
      </c>
      <c r="S18" t="s">
        <v>643</v>
      </c>
      <c r="T18" t="s">
        <v>727</v>
      </c>
      <c r="U18" t="s">
        <v>152</v>
      </c>
      <c r="V18" t="s">
        <v>43</v>
      </c>
      <c r="W18" t="s">
        <v>724</v>
      </c>
      <c r="X18" t="s">
        <v>668</v>
      </c>
      <c r="Y18" t="str">
        <f>VLOOKUP(B18,'NCA et DEES'!A:A,1,FALSE)</f>
        <v>papgreg2</v>
      </c>
      <c r="Z18" t="b">
        <f t="shared" si="0"/>
        <v>1</v>
      </c>
    </row>
    <row r="19" spans="1:26" hidden="1" x14ac:dyDescent="0.2">
      <c r="A19">
        <v>128</v>
      </c>
      <c r="B19" s="1" t="s">
        <v>599</v>
      </c>
      <c r="C19" t="s">
        <v>224</v>
      </c>
      <c r="D19" t="s">
        <v>224</v>
      </c>
      <c r="E19" t="str">
        <f>C19</f>
        <v>Wallonie</v>
      </c>
      <c r="F19">
        <v>16</v>
      </c>
      <c r="G19">
        <v>16</v>
      </c>
      <c r="H19">
        <v>16</v>
      </c>
      <c r="I19">
        <f t="shared" si="1"/>
        <v>16</v>
      </c>
      <c r="J19" t="s">
        <v>56</v>
      </c>
      <c r="K19">
        <v>1210</v>
      </c>
      <c r="L19">
        <v>45</v>
      </c>
      <c r="M19">
        <v>82</v>
      </c>
      <c r="N19" t="s">
        <v>16</v>
      </c>
      <c r="O19" t="s">
        <v>226</v>
      </c>
      <c r="P19">
        <v>1190</v>
      </c>
      <c r="Q19">
        <v>1210</v>
      </c>
      <c r="R19" t="s">
        <v>689</v>
      </c>
      <c r="S19" t="s">
        <v>643</v>
      </c>
      <c r="T19" t="s">
        <v>727</v>
      </c>
      <c r="U19" t="s">
        <v>152</v>
      </c>
      <c r="V19" t="s">
        <v>43</v>
      </c>
      <c r="W19" t="s">
        <v>724</v>
      </c>
      <c r="X19" t="s">
        <v>712</v>
      </c>
      <c r="Y19" t="str">
        <f>VLOOKUP(B19,'NCA et DEES'!A:A,1,FALSE)</f>
        <v>sapient</v>
      </c>
      <c r="Z19" t="b">
        <f t="shared" si="0"/>
        <v>1</v>
      </c>
    </row>
    <row r="20" spans="1:26" hidden="1" x14ac:dyDescent="0.2">
      <c r="A20">
        <v>171</v>
      </c>
      <c r="B20" s="1" t="s">
        <v>221</v>
      </c>
      <c r="C20" t="s">
        <v>18</v>
      </c>
      <c r="D20" t="s">
        <v>24</v>
      </c>
      <c r="E20" t="s">
        <v>24</v>
      </c>
      <c r="F20">
        <v>23</v>
      </c>
      <c r="H20">
        <v>23</v>
      </c>
      <c r="I20">
        <f t="shared" si="1"/>
        <v>23</v>
      </c>
      <c r="J20" t="s">
        <v>18</v>
      </c>
      <c r="K20" t="s">
        <v>18</v>
      </c>
      <c r="L20">
        <v>67</v>
      </c>
      <c r="M20">
        <v>63</v>
      </c>
      <c r="N20" t="s">
        <v>15</v>
      </c>
      <c r="O20" t="s">
        <v>222</v>
      </c>
      <c r="P20">
        <v>1198</v>
      </c>
      <c r="Q20">
        <v>1210</v>
      </c>
      <c r="R20" t="s">
        <v>102</v>
      </c>
      <c r="S20" t="s">
        <v>102</v>
      </c>
      <c r="T20" t="s">
        <v>727</v>
      </c>
      <c r="U20" t="s">
        <v>25</v>
      </c>
      <c r="V20" t="s">
        <v>25</v>
      </c>
      <c r="W20" t="s">
        <v>727</v>
      </c>
      <c r="X20" t="s">
        <v>688</v>
      </c>
      <c r="Y20" t="e">
        <f>VLOOKUP(B20,'NCA et DEES'!A:A,1,FALSE)</f>
        <v>#N/A</v>
      </c>
      <c r="Z20" t="b">
        <f t="shared" si="0"/>
        <v>0</v>
      </c>
    </row>
    <row r="21" spans="1:26" hidden="1" x14ac:dyDescent="0.2">
      <c r="A21">
        <v>170</v>
      </c>
      <c r="B21" s="1" t="s">
        <v>101</v>
      </c>
      <c r="C21" t="s">
        <v>18</v>
      </c>
      <c r="D21" t="s">
        <v>224</v>
      </c>
      <c r="E21" t="s">
        <v>224</v>
      </c>
      <c r="F21">
        <v>16</v>
      </c>
      <c r="H21">
        <v>16</v>
      </c>
      <c r="I21">
        <f t="shared" si="1"/>
        <v>16</v>
      </c>
      <c r="J21" t="s">
        <v>18</v>
      </c>
      <c r="K21" t="s">
        <v>18</v>
      </c>
      <c r="L21">
        <v>45</v>
      </c>
      <c r="M21">
        <v>69</v>
      </c>
      <c r="N21" t="s">
        <v>15</v>
      </c>
      <c r="O21" t="s">
        <v>81</v>
      </c>
      <c r="P21">
        <v>1198</v>
      </c>
      <c r="Q21">
        <v>1210</v>
      </c>
      <c r="R21" t="s">
        <v>102</v>
      </c>
      <c r="S21" t="s">
        <v>102</v>
      </c>
      <c r="T21" t="s">
        <v>727</v>
      </c>
      <c r="U21" t="s">
        <v>25</v>
      </c>
      <c r="V21" t="s">
        <v>25</v>
      </c>
      <c r="W21" t="s">
        <v>727</v>
      </c>
      <c r="X21" t="s">
        <v>688</v>
      </c>
      <c r="Y21" t="e">
        <f>VLOOKUP(B21,'NCA et DEES'!A:A,1,FALSE)</f>
        <v>#N/A</v>
      </c>
      <c r="Z21" t="b">
        <f t="shared" si="0"/>
        <v>0</v>
      </c>
    </row>
    <row r="22" spans="1:26" hidden="1" x14ac:dyDescent="0.2">
      <c r="A22">
        <v>125</v>
      </c>
      <c r="B22" s="1" t="s">
        <v>55</v>
      </c>
      <c r="C22" t="s">
        <v>224</v>
      </c>
      <c r="D22" t="s">
        <v>224</v>
      </c>
      <c r="E22" t="str">
        <f>C22</f>
        <v>Wallonie</v>
      </c>
      <c r="F22">
        <v>16</v>
      </c>
      <c r="G22">
        <v>16</v>
      </c>
      <c r="H22">
        <v>16</v>
      </c>
      <c r="I22">
        <f t="shared" si="1"/>
        <v>16</v>
      </c>
      <c r="J22" t="s">
        <v>56</v>
      </c>
      <c r="K22">
        <v>1210</v>
      </c>
      <c r="L22">
        <v>45</v>
      </c>
      <c r="M22">
        <v>82</v>
      </c>
      <c r="N22" t="s">
        <v>15</v>
      </c>
      <c r="O22" t="s">
        <v>17</v>
      </c>
      <c r="P22">
        <v>1200</v>
      </c>
      <c r="Q22">
        <v>1210</v>
      </c>
      <c r="R22" t="s">
        <v>57</v>
      </c>
      <c r="S22" t="s">
        <v>57</v>
      </c>
      <c r="T22" t="s">
        <v>727</v>
      </c>
      <c r="U22" t="s">
        <v>57</v>
      </c>
      <c r="V22" t="s">
        <v>57</v>
      </c>
      <c r="W22" t="s">
        <v>727</v>
      </c>
      <c r="X22" t="s">
        <v>694</v>
      </c>
      <c r="Y22" t="str">
        <f>VLOOKUP(B22,'NCA et DEES'!A:A,1,FALSE)</f>
        <v>moral</v>
      </c>
      <c r="Z22" t="b">
        <f t="shared" si="0"/>
        <v>1</v>
      </c>
    </row>
    <row r="23" spans="1:26" hidden="1" x14ac:dyDescent="0.2">
      <c r="A23">
        <v>15</v>
      </c>
      <c r="B23" s="1" t="s">
        <v>266</v>
      </c>
      <c r="C23" t="s">
        <v>746</v>
      </c>
      <c r="D23" t="s">
        <v>746</v>
      </c>
      <c r="E23" t="str">
        <f>C23</f>
        <v>Indre-et-Loire</v>
      </c>
      <c r="F23">
        <v>6</v>
      </c>
      <c r="G23">
        <v>6</v>
      </c>
      <c r="H23">
        <v>6</v>
      </c>
      <c r="I23">
        <f t="shared" si="1"/>
        <v>6</v>
      </c>
      <c r="J23" t="s">
        <v>267</v>
      </c>
      <c r="K23">
        <v>1210</v>
      </c>
      <c r="L23">
        <v>16</v>
      </c>
      <c r="M23">
        <v>71</v>
      </c>
      <c r="N23" t="s">
        <v>15</v>
      </c>
      <c r="O23" t="s">
        <v>226</v>
      </c>
      <c r="P23">
        <v>1200</v>
      </c>
      <c r="Q23">
        <v>1210</v>
      </c>
      <c r="R23" t="s">
        <v>117</v>
      </c>
      <c r="S23" t="s">
        <v>117</v>
      </c>
      <c r="T23" t="s">
        <v>729</v>
      </c>
      <c r="U23" t="s">
        <v>143</v>
      </c>
      <c r="V23" t="s">
        <v>143</v>
      </c>
      <c r="W23" t="s">
        <v>728</v>
      </c>
      <c r="X23" t="s">
        <v>66</v>
      </c>
      <c r="Y23" t="str">
        <f>VLOOKUP(B23,'NCA et DEES'!A:A,1,FALSE)</f>
        <v>stsilv</v>
      </c>
      <c r="Z23" t="b">
        <f t="shared" si="0"/>
        <v>1</v>
      </c>
    </row>
    <row r="24" spans="1:26" hidden="1" x14ac:dyDescent="0.2">
      <c r="A24">
        <v>117</v>
      </c>
      <c r="B24" s="1" t="s">
        <v>223</v>
      </c>
      <c r="C24" t="s">
        <v>224</v>
      </c>
      <c r="D24" t="s">
        <v>224</v>
      </c>
      <c r="E24" t="str">
        <f>C24</f>
        <v>Wallonie</v>
      </c>
      <c r="F24">
        <v>16</v>
      </c>
      <c r="G24">
        <v>16</v>
      </c>
      <c r="H24">
        <v>16</v>
      </c>
      <c r="I24">
        <f t="shared" si="1"/>
        <v>16</v>
      </c>
      <c r="J24" t="s">
        <v>225</v>
      </c>
      <c r="K24">
        <v>1250</v>
      </c>
      <c r="L24">
        <v>45</v>
      </c>
      <c r="M24">
        <v>81</v>
      </c>
      <c r="N24" t="s">
        <v>15</v>
      </c>
      <c r="O24" t="s">
        <v>226</v>
      </c>
      <c r="P24">
        <v>1210</v>
      </c>
      <c r="Q24">
        <v>1210</v>
      </c>
      <c r="R24" t="s">
        <v>18</v>
      </c>
      <c r="U24" t="s">
        <v>57</v>
      </c>
      <c r="V24" t="s">
        <v>57</v>
      </c>
      <c r="W24" t="s">
        <v>727</v>
      </c>
      <c r="X24" t="s">
        <v>663</v>
      </c>
      <c r="Y24" t="str">
        <f>VLOOKUP(B24,'NCA et DEES'!A:A,1,FALSE)</f>
        <v>alexo</v>
      </c>
      <c r="Z24" t="b">
        <f t="shared" si="0"/>
        <v>1</v>
      </c>
    </row>
    <row r="25" spans="1:26" hidden="1" x14ac:dyDescent="0.2">
      <c r="A25">
        <v>52</v>
      </c>
      <c r="B25" s="1" t="s">
        <v>95</v>
      </c>
      <c r="C25" t="s">
        <v>80</v>
      </c>
      <c r="D25" t="s">
        <v>80</v>
      </c>
      <c r="E25" t="str">
        <f>C25</f>
        <v>Somme, Pas-de-Calais</v>
      </c>
      <c r="F25">
        <v>11</v>
      </c>
      <c r="G25">
        <v>11</v>
      </c>
      <c r="H25">
        <v>11</v>
      </c>
      <c r="I25">
        <f t="shared" si="1"/>
        <v>11</v>
      </c>
      <c r="J25" t="s">
        <v>96</v>
      </c>
      <c r="K25">
        <v>1210</v>
      </c>
      <c r="L25">
        <v>29</v>
      </c>
      <c r="M25">
        <v>77</v>
      </c>
      <c r="N25" t="s">
        <v>15</v>
      </c>
      <c r="O25" t="s">
        <v>81</v>
      </c>
      <c r="P25">
        <v>1238</v>
      </c>
      <c r="Q25">
        <v>1210</v>
      </c>
      <c r="R25" t="s">
        <v>20</v>
      </c>
      <c r="S25" t="s">
        <v>20</v>
      </c>
      <c r="T25" t="s">
        <v>723</v>
      </c>
      <c r="U25" t="s">
        <v>20</v>
      </c>
      <c r="V25" t="s">
        <v>20</v>
      </c>
      <c r="W25" t="s">
        <v>723</v>
      </c>
      <c r="X25" t="s">
        <v>97</v>
      </c>
      <c r="Y25" t="str">
        <f>VLOOKUP(B25,'NCA et DEES'!A:A,1,FALSE)</f>
        <v>conperc</v>
      </c>
      <c r="Z25" t="b">
        <f t="shared" si="0"/>
        <v>1</v>
      </c>
    </row>
    <row r="26" spans="1:26" hidden="1" x14ac:dyDescent="0.2">
      <c r="A26">
        <v>251</v>
      </c>
      <c r="B26" s="1" t="s">
        <v>242</v>
      </c>
      <c r="C26" t="s">
        <v>46</v>
      </c>
      <c r="D26" t="s">
        <v>46</v>
      </c>
      <c r="E26" t="str">
        <f>C26</f>
        <v>Angleterre</v>
      </c>
      <c r="F26">
        <v>29</v>
      </c>
      <c r="G26">
        <v>29</v>
      </c>
      <c r="H26">
        <v>29</v>
      </c>
      <c r="I26">
        <f t="shared" si="1"/>
        <v>29</v>
      </c>
      <c r="J26" t="s">
        <v>243</v>
      </c>
      <c r="K26">
        <v>1250</v>
      </c>
      <c r="L26">
        <v>86</v>
      </c>
      <c r="M26">
        <v>80</v>
      </c>
      <c r="N26" t="s">
        <v>15</v>
      </c>
      <c r="O26" t="s">
        <v>226</v>
      </c>
      <c r="P26">
        <v>1125</v>
      </c>
      <c r="Q26">
        <v>1213</v>
      </c>
      <c r="R26" t="s">
        <v>51</v>
      </c>
      <c r="S26" t="s">
        <v>51</v>
      </c>
      <c r="T26" t="s">
        <v>730</v>
      </c>
      <c r="U26" t="s">
        <v>48</v>
      </c>
      <c r="V26" t="s">
        <v>48</v>
      </c>
      <c r="W26" t="s">
        <v>48</v>
      </c>
      <c r="X26" t="s">
        <v>244</v>
      </c>
      <c r="Y26" t="str">
        <f>VLOOKUP(B26,'NCA et DEES'!A:A,1,FALSE)</f>
        <v>gorm</v>
      </c>
      <c r="Z26" t="b">
        <f t="shared" si="0"/>
        <v>1</v>
      </c>
    </row>
    <row r="27" spans="1:26" hidden="1" x14ac:dyDescent="0.2">
      <c r="A27">
        <v>185</v>
      </c>
      <c r="B27" s="1" t="s">
        <v>533</v>
      </c>
      <c r="C27" t="s">
        <v>33</v>
      </c>
      <c r="D27" t="s">
        <v>33</v>
      </c>
      <c r="E27" t="s">
        <v>33</v>
      </c>
      <c r="F27">
        <v>21</v>
      </c>
      <c r="G27">
        <v>21</v>
      </c>
      <c r="H27">
        <v>21</v>
      </c>
      <c r="I27">
        <f t="shared" si="1"/>
        <v>21</v>
      </c>
      <c r="J27" t="s">
        <v>297</v>
      </c>
      <c r="K27">
        <v>1290</v>
      </c>
      <c r="L27">
        <v>59</v>
      </c>
      <c r="M27">
        <v>86</v>
      </c>
      <c r="N27" t="s">
        <v>15</v>
      </c>
      <c r="O27" t="s">
        <v>430</v>
      </c>
      <c r="P27">
        <v>1188</v>
      </c>
      <c r="Q27">
        <v>1213</v>
      </c>
      <c r="R27" t="s">
        <v>18</v>
      </c>
      <c r="U27" t="s">
        <v>152</v>
      </c>
      <c r="V27" t="s">
        <v>43</v>
      </c>
      <c r="W27" t="s">
        <v>724</v>
      </c>
      <c r="X27" t="s">
        <v>18</v>
      </c>
      <c r="Y27" t="str">
        <f>VLOOKUP(B27,'NCA et DEES'!A:A,1,FALSE)</f>
        <v>ren2</v>
      </c>
      <c r="Z27" t="b">
        <f t="shared" si="0"/>
        <v>1</v>
      </c>
    </row>
    <row r="28" spans="1:26" hidden="1" x14ac:dyDescent="0.2">
      <c r="A28">
        <v>255</v>
      </c>
      <c r="B28" s="1" t="s">
        <v>110</v>
      </c>
      <c r="C28" t="s">
        <v>18</v>
      </c>
      <c r="D28" t="s">
        <v>46</v>
      </c>
      <c r="E28" t="s">
        <v>46</v>
      </c>
      <c r="F28">
        <v>29</v>
      </c>
      <c r="H28">
        <v>29</v>
      </c>
      <c r="I28">
        <f t="shared" si="1"/>
        <v>29</v>
      </c>
      <c r="J28" t="s">
        <v>18</v>
      </c>
      <c r="K28">
        <v>1213</v>
      </c>
      <c r="L28">
        <v>86</v>
      </c>
      <c r="M28">
        <v>65</v>
      </c>
      <c r="N28" t="s">
        <v>15</v>
      </c>
      <c r="O28" t="s">
        <v>81</v>
      </c>
      <c r="P28">
        <v>1215</v>
      </c>
      <c r="Q28">
        <v>1215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111</v>
      </c>
      <c r="Y28" t="e">
        <f>VLOOKUP(B28,'NCA et DEES'!A:A,1,FALSE)</f>
        <v>#N/A</v>
      </c>
      <c r="Z28" t="b">
        <f t="shared" si="0"/>
        <v>0</v>
      </c>
    </row>
    <row r="29" spans="1:26" hidden="1" x14ac:dyDescent="0.2">
      <c r="A29">
        <v>4</v>
      </c>
      <c r="B29" s="1" t="s">
        <v>353</v>
      </c>
      <c r="C29" t="s">
        <v>18</v>
      </c>
      <c r="D29" t="s">
        <v>657</v>
      </c>
      <c r="E29" t="s">
        <v>657</v>
      </c>
      <c r="F29">
        <v>2</v>
      </c>
      <c r="H29">
        <v>2</v>
      </c>
      <c r="I29">
        <f t="shared" si="1"/>
        <v>2</v>
      </c>
      <c r="J29" t="s">
        <v>18</v>
      </c>
      <c r="K29">
        <v>1225</v>
      </c>
      <c r="L29">
        <v>1</v>
      </c>
      <c r="M29">
        <v>68</v>
      </c>
      <c r="N29" t="s">
        <v>15</v>
      </c>
      <c r="O29" t="s">
        <v>337</v>
      </c>
      <c r="P29">
        <v>1174</v>
      </c>
      <c r="Q29">
        <v>1217</v>
      </c>
      <c r="R29" t="s">
        <v>75</v>
      </c>
      <c r="S29" t="s">
        <v>75</v>
      </c>
      <c r="T29" t="s">
        <v>728</v>
      </c>
      <c r="U29" t="s">
        <v>48</v>
      </c>
      <c r="V29" t="s">
        <v>48</v>
      </c>
      <c r="W29" t="s">
        <v>48</v>
      </c>
      <c r="X29" t="s">
        <v>354</v>
      </c>
      <c r="Y29" t="e">
        <f>VLOOKUP(B29,'NCA et DEES'!A:A,1,FALSE)</f>
        <v>#N/A</v>
      </c>
      <c r="Z29" t="b">
        <f t="shared" si="0"/>
        <v>0</v>
      </c>
    </row>
    <row r="30" spans="1:26" hidden="1" x14ac:dyDescent="0.2">
      <c r="A30">
        <v>294</v>
      </c>
      <c r="B30" s="1" t="s">
        <v>116</v>
      </c>
      <c r="C30" t="s">
        <v>18</v>
      </c>
      <c r="D30" s="3" t="s">
        <v>18</v>
      </c>
      <c r="E30" t="s">
        <v>737</v>
      </c>
      <c r="J30" t="s">
        <v>18</v>
      </c>
      <c r="K30">
        <v>1217</v>
      </c>
      <c r="L30">
        <v>17</v>
      </c>
      <c r="M30">
        <v>68</v>
      </c>
      <c r="N30" t="s">
        <v>15</v>
      </c>
      <c r="O30" t="s">
        <v>81</v>
      </c>
      <c r="P30">
        <v>1176</v>
      </c>
      <c r="Q30">
        <v>1217</v>
      </c>
      <c r="R30" t="s">
        <v>117</v>
      </c>
      <c r="S30" t="s">
        <v>117</v>
      </c>
      <c r="T30" t="s">
        <v>729</v>
      </c>
      <c r="U30" t="s">
        <v>117</v>
      </c>
      <c r="V30" t="s">
        <v>117</v>
      </c>
      <c r="W30" t="s">
        <v>729</v>
      </c>
      <c r="X30" t="s">
        <v>118</v>
      </c>
      <c r="Y30" t="e">
        <f>VLOOKUP(B30,'NCA et DEES'!A:A,1,FALSE)</f>
        <v>#N/A</v>
      </c>
      <c r="Z30" t="b">
        <f t="shared" si="0"/>
        <v>0</v>
      </c>
    </row>
    <row r="31" spans="1:26" hidden="1" x14ac:dyDescent="0.2">
      <c r="A31">
        <v>283</v>
      </c>
      <c r="B31" s="1" t="s">
        <v>494</v>
      </c>
      <c r="C31" t="s">
        <v>18</v>
      </c>
      <c r="D31" t="s">
        <v>46</v>
      </c>
      <c r="E31" t="s">
        <v>46</v>
      </c>
      <c r="F31">
        <v>29</v>
      </c>
      <c r="H31">
        <v>29</v>
      </c>
      <c r="I31">
        <f t="shared" si="1"/>
        <v>29</v>
      </c>
      <c r="J31" t="s">
        <v>18</v>
      </c>
      <c r="K31" t="s">
        <v>18</v>
      </c>
      <c r="L31">
        <v>86</v>
      </c>
      <c r="M31" t="s">
        <v>18</v>
      </c>
      <c r="N31" t="s">
        <v>15</v>
      </c>
      <c r="O31" t="s">
        <v>430</v>
      </c>
      <c r="P31">
        <v>1180</v>
      </c>
      <c r="Q31">
        <v>1225</v>
      </c>
      <c r="R31" t="s">
        <v>54</v>
      </c>
      <c r="S31" t="s">
        <v>54</v>
      </c>
      <c r="T31" t="s">
        <v>731</v>
      </c>
      <c r="U31" t="s">
        <v>48</v>
      </c>
      <c r="V31" t="s">
        <v>48</v>
      </c>
      <c r="W31" t="s">
        <v>48</v>
      </c>
      <c r="X31" t="s">
        <v>491</v>
      </c>
      <c r="Y31" t="e">
        <f>VLOOKUP(B31,'NCA et DEES'!A:A,1,FALSE)</f>
        <v>#N/A</v>
      </c>
      <c r="Z31" t="b">
        <f t="shared" si="0"/>
        <v>0</v>
      </c>
    </row>
    <row r="32" spans="1:26" hidden="1" x14ac:dyDescent="0.2">
      <c r="A32">
        <v>296</v>
      </c>
      <c r="B32" s="1" t="s">
        <v>499</v>
      </c>
      <c r="C32" t="s">
        <v>18</v>
      </c>
      <c r="D32" t="s">
        <v>46</v>
      </c>
      <c r="E32" t="s">
        <v>46</v>
      </c>
      <c r="F32">
        <v>29</v>
      </c>
      <c r="H32">
        <v>29</v>
      </c>
      <c r="I32">
        <f t="shared" si="1"/>
        <v>29</v>
      </c>
      <c r="J32" t="s">
        <v>18</v>
      </c>
      <c r="K32" t="s">
        <v>18</v>
      </c>
      <c r="L32">
        <v>86</v>
      </c>
      <c r="M32" t="s">
        <v>18</v>
      </c>
      <c r="N32" t="s">
        <v>15</v>
      </c>
      <c r="O32" t="s">
        <v>430</v>
      </c>
      <c r="P32">
        <v>1180</v>
      </c>
      <c r="Q32">
        <v>1225</v>
      </c>
      <c r="R32" t="s">
        <v>54</v>
      </c>
      <c r="S32" t="s">
        <v>54</v>
      </c>
      <c r="T32" t="s">
        <v>731</v>
      </c>
      <c r="U32" t="s">
        <v>679</v>
      </c>
      <c r="X32" t="s">
        <v>18</v>
      </c>
      <c r="Y32" t="e">
        <f>VLOOKUP(B32,'NCA et DEES'!A:A,1,FALSE)</f>
        <v>#N/A</v>
      </c>
      <c r="Z32" t="b">
        <f t="shared" si="0"/>
        <v>0</v>
      </c>
    </row>
    <row r="33" spans="1:26" hidden="1" x14ac:dyDescent="0.2">
      <c r="A33">
        <v>250</v>
      </c>
      <c r="B33" s="1" t="s">
        <v>45</v>
      </c>
      <c r="C33" t="s">
        <v>46</v>
      </c>
      <c r="D33" t="s">
        <v>46</v>
      </c>
      <c r="E33" t="str">
        <f>C33</f>
        <v>Angleterre</v>
      </c>
      <c r="F33">
        <v>29</v>
      </c>
      <c r="G33">
        <v>29</v>
      </c>
      <c r="H33">
        <v>29</v>
      </c>
      <c r="I33">
        <f t="shared" si="1"/>
        <v>29</v>
      </c>
      <c r="J33" t="s">
        <v>47</v>
      </c>
      <c r="K33">
        <v>1250</v>
      </c>
      <c r="L33">
        <v>86</v>
      </c>
      <c r="M33">
        <v>71</v>
      </c>
      <c r="N33" t="s">
        <v>15</v>
      </c>
      <c r="O33" t="s">
        <v>17</v>
      </c>
      <c r="P33">
        <v>1183</v>
      </c>
      <c r="Q33">
        <v>1225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49</v>
      </c>
      <c r="Y33" t="str">
        <f>VLOOKUP(B33,'NCA et DEES'!A:A,1,FALSE)</f>
        <v>gibv</v>
      </c>
      <c r="Z33" t="b">
        <f t="shared" si="0"/>
        <v>1</v>
      </c>
    </row>
    <row r="34" spans="1:26" hidden="1" x14ac:dyDescent="0.2">
      <c r="A34">
        <v>2</v>
      </c>
      <c r="B34" s="1" t="s">
        <v>442</v>
      </c>
      <c r="C34" t="s">
        <v>657</v>
      </c>
      <c r="D34" t="s">
        <v>657</v>
      </c>
      <c r="E34" t="str">
        <f>C34</f>
        <v>Vendee, Deux-Sevres</v>
      </c>
      <c r="F34">
        <v>2</v>
      </c>
      <c r="G34">
        <v>2</v>
      </c>
      <c r="H34">
        <v>2</v>
      </c>
      <c r="I34">
        <f t="shared" si="1"/>
        <v>2</v>
      </c>
      <c r="J34" t="s">
        <v>651</v>
      </c>
      <c r="K34">
        <v>1225</v>
      </c>
      <c r="L34">
        <v>4</v>
      </c>
      <c r="M34">
        <v>71</v>
      </c>
      <c r="N34" t="s">
        <v>15</v>
      </c>
      <c r="O34" t="s">
        <v>430</v>
      </c>
      <c r="P34">
        <v>1185</v>
      </c>
      <c r="Q34">
        <v>1225</v>
      </c>
      <c r="R34" t="s">
        <v>443</v>
      </c>
      <c r="S34" t="s">
        <v>20</v>
      </c>
      <c r="T34" t="s">
        <v>723</v>
      </c>
      <c r="U34" t="s">
        <v>75</v>
      </c>
      <c r="V34" t="s">
        <v>75</v>
      </c>
      <c r="W34" t="s">
        <v>728</v>
      </c>
      <c r="X34" t="s">
        <v>97</v>
      </c>
      <c r="Y34" t="str">
        <f>VLOOKUP(B34,'NCA et DEES'!A:A,1,FALSE)</f>
        <v>alia</v>
      </c>
      <c r="Z34" t="b">
        <f t="shared" si="0"/>
        <v>1</v>
      </c>
    </row>
    <row r="35" spans="1:26" hidden="1" x14ac:dyDescent="0.2">
      <c r="A35">
        <v>130</v>
      </c>
      <c r="B35" s="1" t="s">
        <v>12</v>
      </c>
      <c r="C35" t="s">
        <v>13</v>
      </c>
      <c r="D35" t="s">
        <v>13</v>
      </c>
      <c r="E35" t="str">
        <f>C35</f>
        <v>Ardennes</v>
      </c>
      <c r="F35">
        <v>17</v>
      </c>
      <c r="G35">
        <v>17</v>
      </c>
      <c r="H35">
        <v>17</v>
      </c>
      <c r="I35">
        <f t="shared" si="1"/>
        <v>17</v>
      </c>
      <c r="J35" t="s">
        <v>14</v>
      </c>
      <c r="K35">
        <v>1262</v>
      </c>
      <c r="L35">
        <v>50</v>
      </c>
      <c r="M35">
        <v>75</v>
      </c>
      <c r="N35" t="s">
        <v>15</v>
      </c>
      <c r="O35" t="s">
        <v>17</v>
      </c>
      <c r="P35">
        <v>1190</v>
      </c>
      <c r="Q35">
        <v>1225</v>
      </c>
      <c r="R35" t="s">
        <v>19</v>
      </c>
      <c r="S35" t="s">
        <v>19</v>
      </c>
      <c r="T35" t="s">
        <v>727</v>
      </c>
      <c r="U35" t="s">
        <v>20</v>
      </c>
      <c r="V35" t="s">
        <v>20</v>
      </c>
      <c r="W35" t="s">
        <v>723</v>
      </c>
      <c r="X35" t="s">
        <v>641</v>
      </c>
      <c r="Y35" t="str">
        <f>VLOOKUP(B35,'NCA et DEES'!A:A,1,FALSE)</f>
        <v>cambrai</v>
      </c>
      <c r="Z35" t="b">
        <f t="shared" si="0"/>
        <v>1</v>
      </c>
    </row>
    <row r="36" spans="1:26" hidden="1" x14ac:dyDescent="0.2">
      <c r="A36">
        <v>168</v>
      </c>
      <c r="B36" s="1" t="s">
        <v>32</v>
      </c>
      <c r="C36" t="s">
        <v>33</v>
      </c>
      <c r="D36" t="s">
        <v>33</v>
      </c>
      <c r="E36" t="str">
        <f>C36</f>
        <v>Aube</v>
      </c>
      <c r="F36">
        <v>21</v>
      </c>
      <c r="G36">
        <v>21</v>
      </c>
      <c r="H36">
        <v>21</v>
      </c>
      <c r="I36">
        <f t="shared" si="1"/>
        <v>21</v>
      </c>
      <c r="J36" t="s">
        <v>34</v>
      </c>
      <c r="K36">
        <v>1250</v>
      </c>
      <c r="L36">
        <v>59</v>
      </c>
      <c r="M36">
        <v>91</v>
      </c>
      <c r="N36" t="s">
        <v>15</v>
      </c>
      <c r="O36" t="s">
        <v>17</v>
      </c>
      <c r="P36">
        <v>1200</v>
      </c>
      <c r="Q36">
        <v>1225</v>
      </c>
      <c r="R36" t="s">
        <v>18</v>
      </c>
      <c r="U36" t="s">
        <v>642</v>
      </c>
      <c r="V36" t="s">
        <v>102</v>
      </c>
      <c r="W36" t="s">
        <v>727</v>
      </c>
      <c r="X36" t="s">
        <v>18</v>
      </c>
      <c r="Y36" t="str">
        <f>VLOOKUP(B36,'NCA et DEES'!A:A,1,FALSE)</f>
        <v>contro</v>
      </c>
      <c r="Z36" t="b">
        <f t="shared" si="0"/>
        <v>1</v>
      </c>
    </row>
    <row r="37" spans="1:26" hidden="1" x14ac:dyDescent="0.2">
      <c r="A37">
        <v>119</v>
      </c>
      <c r="B37" s="1" t="s">
        <v>592</v>
      </c>
      <c r="C37" t="s">
        <v>224</v>
      </c>
      <c r="D37" t="s">
        <v>224</v>
      </c>
      <c r="E37" t="str">
        <f>C37</f>
        <v>Wallonie</v>
      </c>
      <c r="F37">
        <v>16</v>
      </c>
      <c r="G37">
        <v>16</v>
      </c>
      <c r="H37">
        <v>16</v>
      </c>
      <c r="I37">
        <f t="shared" si="1"/>
        <v>16</v>
      </c>
      <c r="J37" t="s">
        <v>225</v>
      </c>
      <c r="K37">
        <v>1225</v>
      </c>
      <c r="L37">
        <v>45</v>
      </c>
      <c r="M37">
        <v>81</v>
      </c>
      <c r="N37" t="s">
        <v>16</v>
      </c>
      <c r="O37" t="s">
        <v>226</v>
      </c>
      <c r="P37">
        <v>1217</v>
      </c>
      <c r="Q37">
        <v>1225</v>
      </c>
      <c r="R37" t="s">
        <v>643</v>
      </c>
      <c r="S37" t="s">
        <v>643</v>
      </c>
      <c r="T37" t="s">
        <v>727</v>
      </c>
      <c r="U37" t="s">
        <v>643</v>
      </c>
      <c r="V37" t="s">
        <v>643</v>
      </c>
      <c r="W37" t="s">
        <v>727</v>
      </c>
      <c r="X37" t="s">
        <v>593</v>
      </c>
      <c r="Y37" t="str">
        <f>VLOOKUP(B37,'NCA et DEES'!A:A,1,FALSE)</f>
        <v>carem</v>
      </c>
      <c r="Z37" t="b">
        <f t="shared" si="0"/>
        <v>1</v>
      </c>
    </row>
    <row r="38" spans="1:26" hidden="1" x14ac:dyDescent="0.2">
      <c r="A38">
        <v>181</v>
      </c>
      <c r="B38" s="1" t="s">
        <v>217</v>
      </c>
      <c r="C38" t="s">
        <v>18</v>
      </c>
      <c r="D38" t="s">
        <v>18</v>
      </c>
      <c r="E38" t="s">
        <v>33</v>
      </c>
      <c r="H38">
        <v>21</v>
      </c>
      <c r="I38">
        <f>H38</f>
        <v>21</v>
      </c>
      <c r="J38" t="s">
        <v>18</v>
      </c>
      <c r="K38" t="s">
        <v>18</v>
      </c>
      <c r="L38" t="s">
        <v>18</v>
      </c>
      <c r="M38" t="s">
        <v>18</v>
      </c>
      <c r="N38" t="s">
        <v>15</v>
      </c>
      <c r="O38" t="s">
        <v>81</v>
      </c>
      <c r="P38">
        <v>1177</v>
      </c>
      <c r="Q38">
        <v>1235</v>
      </c>
      <c r="R38" t="s">
        <v>642</v>
      </c>
      <c r="S38" t="s">
        <v>102</v>
      </c>
      <c r="T38" t="s">
        <v>727</v>
      </c>
      <c r="U38" t="s">
        <v>102</v>
      </c>
      <c r="V38" t="s">
        <v>102</v>
      </c>
      <c r="W38" t="s">
        <v>727</v>
      </c>
      <c r="X38" t="s">
        <v>213</v>
      </c>
      <c r="Y38" t="str">
        <f>VLOOKUP(B38,'NCA et DEES'!A:A,1,FALSE)</f>
        <v>yvh</v>
      </c>
      <c r="Z38" t="b">
        <f t="shared" si="0"/>
        <v>1</v>
      </c>
    </row>
    <row r="39" spans="1:26" hidden="1" x14ac:dyDescent="0.2">
      <c r="A39">
        <v>182</v>
      </c>
      <c r="B39" s="1" t="s">
        <v>145</v>
      </c>
      <c r="C39" t="s">
        <v>18</v>
      </c>
      <c r="D39" t="s">
        <v>18</v>
      </c>
      <c r="E39" t="s">
        <v>33</v>
      </c>
      <c r="H39">
        <v>21</v>
      </c>
      <c r="I39">
        <f>H39</f>
        <v>21</v>
      </c>
      <c r="J39" t="s">
        <v>18</v>
      </c>
      <c r="K39" t="s">
        <v>18</v>
      </c>
      <c r="L39" t="s">
        <v>18</v>
      </c>
      <c r="M39" t="s">
        <v>18</v>
      </c>
      <c r="N39" t="s">
        <v>15</v>
      </c>
      <c r="O39" t="s">
        <v>81</v>
      </c>
      <c r="P39">
        <v>1180</v>
      </c>
      <c r="Q39">
        <v>1235</v>
      </c>
      <c r="R39" t="s">
        <v>642</v>
      </c>
      <c r="S39" t="s">
        <v>102</v>
      </c>
      <c r="T39" t="s">
        <v>727</v>
      </c>
      <c r="U39" t="s">
        <v>102</v>
      </c>
      <c r="V39" t="s">
        <v>102</v>
      </c>
      <c r="W39" t="s">
        <v>727</v>
      </c>
      <c r="X39" t="s">
        <v>41</v>
      </c>
      <c r="Y39" t="str">
        <f>VLOOKUP(B39,'NCA et DEES'!A:A,1,FALSE)</f>
        <v>pera</v>
      </c>
      <c r="Z39" t="b">
        <f t="shared" si="0"/>
        <v>1</v>
      </c>
    </row>
    <row r="40" spans="1:26" hidden="1" x14ac:dyDescent="0.2">
      <c r="A40">
        <v>194</v>
      </c>
      <c r="B40" s="1" t="s">
        <v>463</v>
      </c>
      <c r="C40" t="s">
        <v>22</v>
      </c>
      <c r="D40" t="s">
        <v>22</v>
      </c>
      <c r="E40" t="str">
        <f>C40</f>
        <v>Haute-Marne</v>
      </c>
      <c r="F40">
        <v>22</v>
      </c>
      <c r="G40">
        <v>22</v>
      </c>
      <c r="H40">
        <v>22</v>
      </c>
      <c r="I40">
        <f t="shared" si="1"/>
        <v>22</v>
      </c>
      <c r="J40" t="s">
        <v>464</v>
      </c>
      <c r="K40">
        <v>1250</v>
      </c>
      <c r="L40">
        <v>61</v>
      </c>
      <c r="M40">
        <v>79</v>
      </c>
      <c r="N40" t="s">
        <v>15</v>
      </c>
      <c r="O40" t="s">
        <v>430</v>
      </c>
      <c r="P40">
        <v>1180</v>
      </c>
      <c r="Q40">
        <v>1235</v>
      </c>
      <c r="R40" t="s">
        <v>642</v>
      </c>
      <c r="S40" t="s">
        <v>102</v>
      </c>
      <c r="T40" t="s">
        <v>727</v>
      </c>
      <c r="U40" t="s">
        <v>102</v>
      </c>
      <c r="V40" t="s">
        <v>102</v>
      </c>
      <c r="W40" t="s">
        <v>727</v>
      </c>
      <c r="X40" t="s">
        <v>462</v>
      </c>
      <c r="Y40" t="e">
        <f>VLOOKUP(B40,'NCA et DEES'!A:A,1,FALSE)</f>
        <v>#N/A</v>
      </c>
      <c r="Z40" t="b">
        <f t="shared" si="0"/>
        <v>0</v>
      </c>
    </row>
    <row r="41" spans="1:26" hidden="1" x14ac:dyDescent="0.2">
      <c r="A41">
        <v>192</v>
      </c>
      <c r="B41" s="1" t="s">
        <v>231</v>
      </c>
      <c r="C41" t="s">
        <v>22</v>
      </c>
      <c r="D41" t="s">
        <v>22</v>
      </c>
      <c r="E41" t="str">
        <f>C41</f>
        <v>Haute-Marne</v>
      </c>
      <c r="F41">
        <v>22</v>
      </c>
      <c r="G41">
        <v>22</v>
      </c>
      <c r="H41">
        <v>22</v>
      </c>
      <c r="I41">
        <f t="shared" si="1"/>
        <v>22</v>
      </c>
      <c r="J41" t="s">
        <v>232</v>
      </c>
      <c r="K41" t="s">
        <v>18</v>
      </c>
      <c r="L41">
        <v>61</v>
      </c>
      <c r="M41">
        <v>83</v>
      </c>
      <c r="N41" t="s">
        <v>15</v>
      </c>
      <c r="O41" t="s">
        <v>226</v>
      </c>
      <c r="P41">
        <v>1215</v>
      </c>
      <c r="Q41">
        <v>1235</v>
      </c>
      <c r="R41" t="s">
        <v>102</v>
      </c>
      <c r="S41" t="s">
        <v>102</v>
      </c>
      <c r="T41" t="s">
        <v>727</v>
      </c>
      <c r="U41" t="s">
        <v>102</v>
      </c>
      <c r="V41" t="s">
        <v>102</v>
      </c>
      <c r="W41" t="s">
        <v>727</v>
      </c>
      <c r="X41" t="s">
        <v>233</v>
      </c>
      <c r="Y41" t="str">
        <f>VLOOKUP(B41,'NCA et DEES'!A:A,1,FALSE)</f>
        <v>calen</v>
      </c>
      <c r="Z41" t="b">
        <f t="shared" si="0"/>
        <v>1</v>
      </c>
    </row>
    <row r="42" spans="1:26" hidden="1" x14ac:dyDescent="0.2">
      <c r="A42">
        <v>180</v>
      </c>
      <c r="B42" s="1" t="s">
        <v>214</v>
      </c>
      <c r="C42" t="s">
        <v>18</v>
      </c>
      <c r="D42" t="s">
        <v>18</v>
      </c>
      <c r="E42" t="s">
        <v>33</v>
      </c>
      <c r="H42">
        <v>21</v>
      </c>
      <c r="I42">
        <f>H42</f>
        <v>21</v>
      </c>
      <c r="J42" t="s">
        <v>18</v>
      </c>
      <c r="K42" t="s">
        <v>18</v>
      </c>
      <c r="L42" t="s">
        <v>18</v>
      </c>
      <c r="M42" t="s">
        <v>18</v>
      </c>
      <c r="N42" t="s">
        <v>15</v>
      </c>
      <c r="O42" t="s">
        <v>81</v>
      </c>
      <c r="P42">
        <v>1177</v>
      </c>
      <c r="Q42">
        <v>1237</v>
      </c>
      <c r="R42" t="s">
        <v>642</v>
      </c>
      <c r="S42" t="s">
        <v>102</v>
      </c>
      <c r="T42" t="s">
        <v>727</v>
      </c>
      <c r="U42" t="s">
        <v>20</v>
      </c>
      <c r="V42" t="s">
        <v>20</v>
      </c>
      <c r="W42" t="s">
        <v>723</v>
      </c>
      <c r="X42" t="s">
        <v>213</v>
      </c>
      <c r="Y42" t="e">
        <f>VLOOKUP(B42,'NCA et DEES'!A:A,1,FALSE)</f>
        <v>#N/A</v>
      </c>
      <c r="Z42" t="b">
        <f t="shared" si="0"/>
        <v>0</v>
      </c>
    </row>
    <row r="43" spans="1:26" hidden="1" x14ac:dyDescent="0.2">
      <c r="A43">
        <v>177</v>
      </c>
      <c r="B43" s="1" t="s">
        <v>164</v>
      </c>
      <c r="C43" t="s">
        <v>18</v>
      </c>
      <c r="D43" t="s">
        <v>18</v>
      </c>
      <c r="E43" t="s">
        <v>33</v>
      </c>
      <c r="H43">
        <v>21</v>
      </c>
      <c r="I43">
        <f>H43</f>
        <v>21</v>
      </c>
      <c r="J43" t="s">
        <v>18</v>
      </c>
      <c r="K43" t="s">
        <v>18</v>
      </c>
      <c r="L43" t="s">
        <v>18</v>
      </c>
      <c r="M43" t="s">
        <v>18</v>
      </c>
      <c r="N43" t="s">
        <v>15</v>
      </c>
      <c r="O43" t="s">
        <v>81</v>
      </c>
      <c r="P43">
        <v>1180</v>
      </c>
      <c r="Q43">
        <v>1237</v>
      </c>
      <c r="R43" t="s">
        <v>642</v>
      </c>
      <c r="S43" t="s">
        <v>102</v>
      </c>
      <c r="T43" t="s">
        <v>727</v>
      </c>
      <c r="U43" t="s">
        <v>165</v>
      </c>
      <c r="V43" t="s">
        <v>165</v>
      </c>
      <c r="W43" t="s">
        <v>723</v>
      </c>
      <c r="X43" t="s">
        <v>18</v>
      </c>
      <c r="Y43" t="e">
        <f>VLOOKUP(B43,'NCA et DEES'!A:A,1,FALSE)</f>
        <v>#N/A</v>
      </c>
      <c r="Z43" t="b">
        <f t="shared" si="0"/>
        <v>0</v>
      </c>
    </row>
    <row r="44" spans="1:26" hidden="1" x14ac:dyDescent="0.2">
      <c r="A44">
        <v>201</v>
      </c>
      <c r="B44" s="1" t="s">
        <v>331</v>
      </c>
      <c r="C44" t="s">
        <v>22</v>
      </c>
      <c r="D44" t="s">
        <v>22</v>
      </c>
      <c r="E44" t="str">
        <f>C44</f>
        <v>Haute-Marne</v>
      </c>
      <c r="F44">
        <v>22</v>
      </c>
      <c r="G44">
        <v>22</v>
      </c>
      <c r="H44">
        <v>22</v>
      </c>
      <c r="I44">
        <f t="shared" si="1"/>
        <v>22</v>
      </c>
      <c r="J44" t="s">
        <v>332</v>
      </c>
      <c r="K44">
        <v>1237</v>
      </c>
      <c r="L44">
        <v>61</v>
      </c>
      <c r="M44">
        <v>86</v>
      </c>
      <c r="N44" t="s">
        <v>16</v>
      </c>
      <c r="O44" t="s">
        <v>17</v>
      </c>
      <c r="P44">
        <v>1220</v>
      </c>
      <c r="Q44">
        <v>1237</v>
      </c>
      <c r="R44" t="s">
        <v>18</v>
      </c>
      <c r="U44" t="s">
        <v>152</v>
      </c>
      <c r="V44" t="s">
        <v>43</v>
      </c>
      <c r="W44" t="s">
        <v>724</v>
      </c>
      <c r="X44" t="s">
        <v>18</v>
      </c>
      <c r="Y44" t="str">
        <f>VLOOKUP(B44,'NCA et DEES'!A:A,1,FALSE)</f>
        <v>lac</v>
      </c>
      <c r="Z44" t="b">
        <f t="shared" si="0"/>
        <v>1</v>
      </c>
    </row>
    <row r="45" spans="1:26" hidden="1" x14ac:dyDescent="0.2">
      <c r="A45">
        <v>20</v>
      </c>
      <c r="B45" s="1" t="s">
        <v>372</v>
      </c>
      <c r="C45" t="s">
        <v>18</v>
      </c>
      <c r="D45" t="s">
        <v>657</v>
      </c>
      <c r="E45" t="s">
        <v>657</v>
      </c>
      <c r="F45">
        <v>2</v>
      </c>
      <c r="H45">
        <v>2</v>
      </c>
      <c r="I45">
        <f t="shared" si="1"/>
        <v>2</v>
      </c>
      <c r="J45" t="s">
        <v>18</v>
      </c>
      <c r="K45" t="s">
        <v>18</v>
      </c>
      <c r="L45">
        <v>5</v>
      </c>
      <c r="M45">
        <v>55</v>
      </c>
      <c r="N45" t="s">
        <v>15</v>
      </c>
      <c r="O45" t="s">
        <v>337</v>
      </c>
      <c r="P45">
        <v>1223</v>
      </c>
      <c r="Q45">
        <v>1237</v>
      </c>
      <c r="R45" t="s">
        <v>61</v>
      </c>
      <c r="S45" t="s">
        <v>61</v>
      </c>
      <c r="T45" t="s">
        <v>731</v>
      </c>
      <c r="U45" t="s">
        <v>48</v>
      </c>
      <c r="V45" t="s">
        <v>48</v>
      </c>
      <c r="W45" t="s">
        <v>48</v>
      </c>
      <c r="X45" t="s">
        <v>373</v>
      </c>
      <c r="Y45" t="e">
        <f>VLOOKUP(B45,'NCA et DEES'!A:A,1,FALSE)</f>
        <v>#N/A</v>
      </c>
      <c r="Z45" t="b">
        <f t="shared" si="0"/>
        <v>0</v>
      </c>
    </row>
    <row r="46" spans="1:26" hidden="1" x14ac:dyDescent="0.2">
      <c r="A46">
        <v>31</v>
      </c>
      <c r="B46" s="1" t="s">
        <v>420</v>
      </c>
      <c r="C46" t="s">
        <v>18</v>
      </c>
      <c r="D46" t="s">
        <v>22</v>
      </c>
      <c r="E46" t="s">
        <v>22</v>
      </c>
      <c r="F46">
        <v>22</v>
      </c>
      <c r="H46">
        <v>22</v>
      </c>
      <c r="I46">
        <f t="shared" si="1"/>
        <v>22</v>
      </c>
      <c r="J46" t="s">
        <v>18</v>
      </c>
      <c r="K46">
        <v>1275</v>
      </c>
      <c r="L46">
        <v>61</v>
      </c>
      <c r="M46">
        <v>84</v>
      </c>
      <c r="N46" t="s">
        <v>15</v>
      </c>
      <c r="O46" t="s">
        <v>400</v>
      </c>
      <c r="P46">
        <v>1135</v>
      </c>
      <c r="Q46">
        <v>1238</v>
      </c>
      <c r="R46" t="s">
        <v>61</v>
      </c>
      <c r="S46" t="s">
        <v>61</v>
      </c>
      <c r="T46" t="s">
        <v>731</v>
      </c>
      <c r="U46" t="s">
        <v>143</v>
      </c>
      <c r="V46" t="s">
        <v>143</v>
      </c>
      <c r="W46" t="s">
        <v>728</v>
      </c>
      <c r="X46" t="s">
        <v>415</v>
      </c>
      <c r="Y46" t="str">
        <f>VLOOKUP(B46,'NCA et DEES'!A:A,1,FALSE)</f>
        <v>mrgri</v>
      </c>
      <c r="Z46" t="b">
        <f t="shared" si="0"/>
        <v>1</v>
      </c>
    </row>
    <row r="47" spans="1:26" hidden="1" x14ac:dyDescent="0.2">
      <c r="A47">
        <v>14</v>
      </c>
      <c r="B47" s="1" t="s">
        <v>249</v>
      </c>
      <c r="C47" t="s">
        <v>18</v>
      </c>
      <c r="D47" t="s">
        <v>46</v>
      </c>
      <c r="E47" t="s">
        <v>46</v>
      </c>
      <c r="F47">
        <v>29</v>
      </c>
      <c r="H47">
        <v>29</v>
      </c>
      <c r="I47">
        <f t="shared" si="1"/>
        <v>29</v>
      </c>
      <c r="J47" t="s">
        <v>18</v>
      </c>
      <c r="K47">
        <v>1237</v>
      </c>
      <c r="L47">
        <v>86</v>
      </c>
      <c r="M47">
        <v>57</v>
      </c>
      <c r="N47" t="s">
        <v>15</v>
      </c>
      <c r="O47" t="s">
        <v>226</v>
      </c>
      <c r="P47">
        <v>1175</v>
      </c>
      <c r="Q47">
        <v>1238</v>
      </c>
      <c r="R47" t="s">
        <v>250</v>
      </c>
      <c r="U47" t="s">
        <v>143</v>
      </c>
      <c r="V47" t="s">
        <v>143</v>
      </c>
      <c r="W47" t="s">
        <v>728</v>
      </c>
      <c r="X47" t="s">
        <v>711</v>
      </c>
      <c r="Y47" t="e">
        <f>VLOOKUP(B47,'NCA et DEES'!A:A,1,FALSE)</f>
        <v>#N/A</v>
      </c>
      <c r="Z47" t="b">
        <f t="shared" si="0"/>
        <v>0</v>
      </c>
    </row>
    <row r="48" spans="1:26" hidden="1" x14ac:dyDescent="0.2">
      <c r="A48">
        <v>109</v>
      </c>
      <c r="B48" s="1" t="s">
        <v>142</v>
      </c>
      <c r="C48" t="s">
        <v>18</v>
      </c>
      <c r="D48" t="s">
        <v>657</v>
      </c>
      <c r="E48" t="s">
        <v>657</v>
      </c>
      <c r="F48">
        <v>2</v>
      </c>
      <c r="H48">
        <v>2</v>
      </c>
      <c r="I48">
        <f t="shared" si="1"/>
        <v>2</v>
      </c>
      <c r="J48" t="s">
        <v>18</v>
      </c>
      <c r="K48">
        <v>1250</v>
      </c>
      <c r="L48">
        <v>5</v>
      </c>
      <c r="M48">
        <v>61</v>
      </c>
      <c r="N48" t="s">
        <v>15</v>
      </c>
      <c r="O48" t="s">
        <v>81</v>
      </c>
      <c r="P48">
        <v>1175</v>
      </c>
      <c r="Q48">
        <v>1238</v>
      </c>
      <c r="R48" t="s">
        <v>93</v>
      </c>
      <c r="S48" t="s">
        <v>93</v>
      </c>
      <c r="T48" t="s">
        <v>723</v>
      </c>
      <c r="U48" t="s">
        <v>143</v>
      </c>
      <c r="V48" t="s">
        <v>143</v>
      </c>
      <c r="W48" t="s">
        <v>728</v>
      </c>
      <c r="X48" t="s">
        <v>144</v>
      </c>
      <c r="Y48" t="e">
        <f>VLOOKUP(B48,'NCA et DEES'!A:A,1,FALSE)</f>
        <v>#N/A</v>
      </c>
      <c r="Z48" t="b">
        <f t="shared" si="0"/>
        <v>0</v>
      </c>
    </row>
    <row r="49" spans="1:26" hidden="1" x14ac:dyDescent="0.2">
      <c r="A49">
        <v>172</v>
      </c>
      <c r="B49" s="1" t="s">
        <v>461</v>
      </c>
      <c r="C49" t="s">
        <v>18</v>
      </c>
      <c r="D49" t="s">
        <v>36</v>
      </c>
      <c r="E49" t="s">
        <v>36</v>
      </c>
      <c r="F49">
        <v>15</v>
      </c>
      <c r="H49">
        <v>15</v>
      </c>
      <c r="I49">
        <f t="shared" si="1"/>
        <v>15</v>
      </c>
      <c r="J49" t="s">
        <v>18</v>
      </c>
      <c r="K49">
        <v>1210</v>
      </c>
      <c r="L49">
        <v>44</v>
      </c>
      <c r="M49">
        <v>67</v>
      </c>
      <c r="N49" t="s">
        <v>15</v>
      </c>
      <c r="O49" t="s">
        <v>430</v>
      </c>
      <c r="P49">
        <v>1180</v>
      </c>
      <c r="Q49">
        <v>1238</v>
      </c>
      <c r="R49" t="s">
        <v>642</v>
      </c>
      <c r="S49" t="s">
        <v>102</v>
      </c>
      <c r="T49" t="s">
        <v>727</v>
      </c>
      <c r="U49" t="s">
        <v>20</v>
      </c>
      <c r="V49" t="s">
        <v>20</v>
      </c>
      <c r="W49" t="s">
        <v>723</v>
      </c>
      <c r="X49" t="s">
        <v>462</v>
      </c>
      <c r="Y49" t="e">
        <f>VLOOKUP(B49,'NCA et DEES'!A:A,1,FALSE)</f>
        <v>#N/A</v>
      </c>
      <c r="Z49" t="b">
        <f t="shared" si="0"/>
        <v>0</v>
      </c>
    </row>
    <row r="50" spans="1:26" hidden="1" x14ac:dyDescent="0.2">
      <c r="A50">
        <v>10</v>
      </c>
      <c r="B50" s="1" t="s">
        <v>579</v>
      </c>
      <c r="C50" t="s">
        <v>657</v>
      </c>
      <c r="D50" t="s">
        <v>657</v>
      </c>
      <c r="E50" t="str">
        <f>C50</f>
        <v>Vendee, Deux-Sevres</v>
      </c>
      <c r="F50">
        <v>2</v>
      </c>
      <c r="G50">
        <v>2</v>
      </c>
      <c r="H50">
        <v>2</v>
      </c>
      <c r="I50">
        <f t="shared" si="1"/>
        <v>2</v>
      </c>
      <c r="J50" t="s">
        <v>661</v>
      </c>
      <c r="K50">
        <v>1250</v>
      </c>
      <c r="L50">
        <v>4</v>
      </c>
      <c r="M50">
        <v>78</v>
      </c>
      <c r="N50" t="s">
        <v>16</v>
      </c>
      <c r="O50" t="s">
        <v>81</v>
      </c>
      <c r="P50">
        <v>1217</v>
      </c>
      <c r="Q50">
        <v>1238</v>
      </c>
      <c r="R50" t="s">
        <v>541</v>
      </c>
      <c r="S50" t="s">
        <v>541</v>
      </c>
      <c r="T50" t="s">
        <v>728</v>
      </c>
      <c r="U50" t="s">
        <v>541</v>
      </c>
      <c r="V50" t="s">
        <v>541</v>
      </c>
      <c r="W50" t="s">
        <v>728</v>
      </c>
      <c r="X50" t="s">
        <v>709</v>
      </c>
      <c r="Y50" t="str">
        <f>VLOOKUP(B50,'NCA et DEES'!A:A,1,FALSE)</f>
        <v>poit</v>
      </c>
      <c r="Z50" t="b">
        <f t="shared" si="0"/>
        <v>1</v>
      </c>
    </row>
    <row r="51" spans="1:26" x14ac:dyDescent="0.2">
      <c r="A51">
        <v>204</v>
      </c>
      <c r="B51" s="1" t="s">
        <v>131</v>
      </c>
      <c r="C51" t="s">
        <v>22</v>
      </c>
      <c r="D51" t="s">
        <v>22</v>
      </c>
      <c r="E51" t="str">
        <f>C51</f>
        <v>Haute-Marne</v>
      </c>
      <c r="F51">
        <v>22</v>
      </c>
      <c r="G51">
        <v>22</v>
      </c>
      <c r="H51">
        <v>22</v>
      </c>
      <c r="I51">
        <f t="shared" si="1"/>
        <v>22</v>
      </c>
      <c r="J51" t="s">
        <v>132</v>
      </c>
      <c r="K51" t="s">
        <v>18</v>
      </c>
      <c r="L51">
        <v>61</v>
      </c>
      <c r="M51">
        <v>93</v>
      </c>
      <c r="N51" t="s">
        <v>15</v>
      </c>
      <c r="O51" t="s">
        <v>81</v>
      </c>
      <c r="P51">
        <v>1150</v>
      </c>
      <c r="Q51">
        <v>1250</v>
      </c>
      <c r="R51" t="s">
        <v>18</v>
      </c>
      <c r="U51" t="s">
        <v>18</v>
      </c>
      <c r="V51" t="s">
        <v>18</v>
      </c>
      <c r="X51" t="s">
        <v>18</v>
      </c>
      <c r="Y51" t="str">
        <f>VLOOKUP(B51,'NCA et DEES'!A:A,1,FALSE)</f>
        <v>nimafrag</v>
      </c>
      <c r="Z51" t="b">
        <f t="shared" si="0"/>
        <v>1</v>
      </c>
    </row>
    <row r="52" spans="1:26" hidden="1" x14ac:dyDescent="0.2">
      <c r="A52">
        <v>188</v>
      </c>
      <c r="B52" s="1" t="s">
        <v>215</v>
      </c>
      <c r="C52" t="s">
        <v>33</v>
      </c>
      <c r="D52" t="s">
        <v>33</v>
      </c>
      <c r="E52" t="s">
        <v>33</v>
      </c>
      <c r="F52">
        <v>21</v>
      </c>
      <c r="G52">
        <v>21</v>
      </c>
      <c r="H52">
        <v>21</v>
      </c>
      <c r="I52">
        <f t="shared" si="1"/>
        <v>21</v>
      </c>
      <c r="J52" t="s">
        <v>216</v>
      </c>
      <c r="K52">
        <v>1250</v>
      </c>
      <c r="L52">
        <v>59</v>
      </c>
      <c r="M52">
        <v>74</v>
      </c>
      <c r="N52" t="s">
        <v>15</v>
      </c>
      <c r="O52" t="s">
        <v>81</v>
      </c>
      <c r="P52">
        <v>1177</v>
      </c>
      <c r="Q52">
        <v>1250</v>
      </c>
      <c r="R52" t="s">
        <v>642</v>
      </c>
      <c r="S52" t="s">
        <v>102</v>
      </c>
      <c r="T52" t="s">
        <v>727</v>
      </c>
      <c r="U52" t="s">
        <v>102</v>
      </c>
      <c r="V52" t="s">
        <v>102</v>
      </c>
      <c r="W52" t="s">
        <v>727</v>
      </c>
      <c r="X52" t="s">
        <v>213</v>
      </c>
      <c r="Y52" t="str">
        <f>VLOOKUP(B52,'NCA et DEES'!A:A,1,FALSE)</f>
        <v>yvg</v>
      </c>
      <c r="Z52" t="b">
        <f t="shared" si="0"/>
        <v>1</v>
      </c>
    </row>
    <row r="53" spans="1:26" hidden="1" x14ac:dyDescent="0.2">
      <c r="A53">
        <v>115</v>
      </c>
      <c r="B53" s="1" t="s">
        <v>157</v>
      </c>
      <c r="C53" t="s">
        <v>36</v>
      </c>
      <c r="D53" t="s">
        <v>36</v>
      </c>
      <c r="E53" t="str">
        <f>C53</f>
        <v>Hainaut</v>
      </c>
      <c r="F53">
        <v>15</v>
      </c>
      <c r="G53">
        <v>15</v>
      </c>
      <c r="H53">
        <v>15</v>
      </c>
      <c r="I53">
        <f t="shared" si="1"/>
        <v>15</v>
      </c>
      <c r="J53" t="s">
        <v>158</v>
      </c>
      <c r="K53">
        <v>1250</v>
      </c>
      <c r="L53">
        <v>44</v>
      </c>
      <c r="M53">
        <v>77</v>
      </c>
      <c r="N53" t="s">
        <v>15</v>
      </c>
      <c r="O53" t="s">
        <v>81</v>
      </c>
      <c r="P53">
        <v>1180</v>
      </c>
      <c r="Q53">
        <v>1250</v>
      </c>
      <c r="R53" t="s">
        <v>642</v>
      </c>
      <c r="S53" t="s">
        <v>102</v>
      </c>
      <c r="T53" t="s">
        <v>727</v>
      </c>
      <c r="U53" t="s">
        <v>159</v>
      </c>
      <c r="V53" t="s">
        <v>159</v>
      </c>
      <c r="W53" t="s">
        <v>723</v>
      </c>
      <c r="X53" t="s">
        <v>41</v>
      </c>
      <c r="Y53" t="str">
        <f>VLOOKUP(B53,'NCA et DEES'!A:A,1,FALSE)</f>
        <v>perp</v>
      </c>
      <c r="Z53" t="b">
        <f t="shared" si="0"/>
        <v>1</v>
      </c>
    </row>
    <row r="54" spans="1:26" hidden="1" x14ac:dyDescent="0.2">
      <c r="A54">
        <v>174</v>
      </c>
      <c r="B54" s="1" t="s">
        <v>151</v>
      </c>
      <c r="C54" t="s">
        <v>18</v>
      </c>
      <c r="D54" t="s">
        <v>657</v>
      </c>
      <c r="E54" t="s">
        <v>657</v>
      </c>
      <c r="F54">
        <v>2</v>
      </c>
      <c r="H54">
        <v>2</v>
      </c>
      <c r="I54">
        <f t="shared" si="1"/>
        <v>2</v>
      </c>
      <c r="J54" t="s">
        <v>18</v>
      </c>
      <c r="K54">
        <v>1300</v>
      </c>
      <c r="L54">
        <v>5</v>
      </c>
      <c r="M54">
        <v>56</v>
      </c>
      <c r="N54" t="s">
        <v>15</v>
      </c>
      <c r="O54" t="s">
        <v>81</v>
      </c>
      <c r="P54">
        <v>1180</v>
      </c>
      <c r="Q54">
        <v>1250</v>
      </c>
      <c r="R54" t="s">
        <v>642</v>
      </c>
      <c r="S54" t="s">
        <v>102</v>
      </c>
      <c r="T54" t="s">
        <v>727</v>
      </c>
      <c r="U54" t="s">
        <v>152</v>
      </c>
      <c r="V54" t="s">
        <v>43</v>
      </c>
      <c r="W54" t="s">
        <v>724</v>
      </c>
      <c r="X54" t="s">
        <v>41</v>
      </c>
      <c r="Y54" t="e">
        <f>VLOOKUP(B54,'NCA et DEES'!A:A,1,FALSE)</f>
        <v>#N/A</v>
      </c>
      <c r="Z54" t="b">
        <f t="shared" si="0"/>
        <v>0</v>
      </c>
    </row>
    <row r="55" spans="1:26" hidden="1" x14ac:dyDescent="0.2">
      <c r="A55">
        <v>276</v>
      </c>
      <c r="B55" s="1" t="s">
        <v>490</v>
      </c>
      <c r="C55" t="s">
        <v>18</v>
      </c>
      <c r="D55" t="s">
        <v>46</v>
      </c>
      <c r="E55" t="s">
        <v>46</v>
      </c>
      <c r="F55">
        <v>29</v>
      </c>
      <c r="H55">
        <v>29</v>
      </c>
      <c r="I55">
        <f t="shared" si="1"/>
        <v>29</v>
      </c>
      <c r="J55" t="s">
        <v>18</v>
      </c>
      <c r="K55" t="s">
        <v>18</v>
      </c>
      <c r="L55">
        <v>86</v>
      </c>
      <c r="M55" t="s">
        <v>18</v>
      </c>
      <c r="N55" t="s">
        <v>15</v>
      </c>
      <c r="O55" t="s">
        <v>430</v>
      </c>
      <c r="P55">
        <v>1180</v>
      </c>
      <c r="Q55">
        <v>1250</v>
      </c>
      <c r="R55" t="s">
        <v>54</v>
      </c>
      <c r="S55" t="s">
        <v>54</v>
      </c>
      <c r="T55" t="s">
        <v>731</v>
      </c>
      <c r="U55" t="s">
        <v>48</v>
      </c>
      <c r="V55" t="s">
        <v>48</v>
      </c>
      <c r="W55" t="s">
        <v>48</v>
      </c>
      <c r="X55" t="s">
        <v>491</v>
      </c>
      <c r="Y55" t="e">
        <f>VLOOKUP(B55,'NCA et DEES'!A:A,1,FALSE)</f>
        <v>#N/A</v>
      </c>
      <c r="Z55" t="b">
        <f t="shared" si="0"/>
        <v>0</v>
      </c>
    </row>
    <row r="56" spans="1:26" hidden="1" x14ac:dyDescent="0.2">
      <c r="A56">
        <v>273</v>
      </c>
      <c r="B56" s="1" t="s">
        <v>295</v>
      </c>
      <c r="C56" t="s">
        <v>18</v>
      </c>
      <c r="D56" t="s">
        <v>46</v>
      </c>
      <c r="E56" t="s">
        <v>46</v>
      </c>
      <c r="F56">
        <v>29</v>
      </c>
      <c r="H56">
        <v>29</v>
      </c>
      <c r="I56">
        <f t="shared" si="1"/>
        <v>29</v>
      </c>
      <c r="J56" t="s">
        <v>18</v>
      </c>
      <c r="K56" t="s">
        <v>18</v>
      </c>
      <c r="L56">
        <v>86</v>
      </c>
      <c r="M56" t="s">
        <v>18</v>
      </c>
      <c r="N56" t="s">
        <v>15</v>
      </c>
      <c r="O56" t="s">
        <v>283</v>
      </c>
      <c r="P56">
        <v>1185</v>
      </c>
      <c r="Q56">
        <v>1250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18</v>
      </c>
      <c r="Y56" t="e">
        <f>VLOOKUP(B56,'NCA et DEES'!A:A,1,FALSE)</f>
        <v>#N/A</v>
      </c>
      <c r="Z56" t="b">
        <f t="shared" si="0"/>
        <v>0</v>
      </c>
    </row>
    <row r="57" spans="1:26" hidden="1" x14ac:dyDescent="0.2">
      <c r="A57">
        <v>62</v>
      </c>
      <c r="B57" s="1" t="s">
        <v>534</v>
      </c>
      <c r="C57" t="s">
        <v>18</v>
      </c>
      <c r="D57" t="s">
        <v>22</v>
      </c>
      <c r="E57" t="s">
        <v>22</v>
      </c>
      <c r="F57">
        <v>22</v>
      </c>
      <c r="H57">
        <v>22</v>
      </c>
      <c r="I57">
        <f t="shared" si="1"/>
        <v>22</v>
      </c>
      <c r="J57" t="s">
        <v>18</v>
      </c>
      <c r="K57">
        <v>1250</v>
      </c>
      <c r="L57">
        <v>61</v>
      </c>
      <c r="M57">
        <v>64</v>
      </c>
      <c r="N57" t="s">
        <v>15</v>
      </c>
      <c r="O57" t="s">
        <v>430</v>
      </c>
      <c r="P57">
        <v>1188</v>
      </c>
      <c r="Q57">
        <v>1250</v>
      </c>
      <c r="R57" t="s">
        <v>18</v>
      </c>
      <c r="U57" t="s">
        <v>20</v>
      </c>
      <c r="V57" t="s">
        <v>20</v>
      </c>
      <c r="W57" t="s">
        <v>723</v>
      </c>
      <c r="X57" t="s">
        <v>18</v>
      </c>
      <c r="Y57" t="e">
        <f>VLOOKUP(B57,'NCA et DEES'!A:A,1,FALSE)</f>
        <v>#N/A</v>
      </c>
      <c r="Z57" t="b">
        <f t="shared" si="0"/>
        <v>0</v>
      </c>
    </row>
    <row r="58" spans="1:26" hidden="1" x14ac:dyDescent="0.2">
      <c r="A58">
        <v>261</v>
      </c>
      <c r="B58" s="1" t="s">
        <v>72</v>
      </c>
      <c r="C58" t="s">
        <v>18</v>
      </c>
      <c r="D58" t="s">
        <v>18</v>
      </c>
      <c r="E58" t="s">
        <v>46</v>
      </c>
      <c r="H58">
        <v>29</v>
      </c>
      <c r="I58">
        <f>H58</f>
        <v>29</v>
      </c>
      <c r="J58" t="s">
        <v>18</v>
      </c>
      <c r="K58" t="s">
        <v>18</v>
      </c>
      <c r="L58" t="s">
        <v>18</v>
      </c>
      <c r="M58" t="s">
        <v>18</v>
      </c>
      <c r="N58" t="s">
        <v>15</v>
      </c>
      <c r="O58" t="s">
        <v>17</v>
      </c>
      <c r="P58">
        <v>1190</v>
      </c>
      <c r="Q58">
        <v>1250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73</v>
      </c>
      <c r="Y58" t="e">
        <f>VLOOKUP(B58,'NCA et DEES'!A:A,1,FALSE)</f>
        <v>#N/A</v>
      </c>
      <c r="Z58" t="b">
        <f t="shared" si="0"/>
        <v>0</v>
      </c>
    </row>
    <row r="59" spans="1:26" hidden="1" x14ac:dyDescent="0.2">
      <c r="A59">
        <v>30</v>
      </c>
      <c r="B59" s="1" t="s">
        <v>239</v>
      </c>
      <c r="C59" t="s">
        <v>240</v>
      </c>
      <c r="D59" t="s">
        <v>240</v>
      </c>
      <c r="E59" t="str">
        <f>C59</f>
        <v>Normandie</v>
      </c>
      <c r="F59">
        <v>10</v>
      </c>
      <c r="G59">
        <v>10</v>
      </c>
      <c r="H59">
        <v>10</v>
      </c>
      <c r="I59">
        <f t="shared" si="1"/>
        <v>10</v>
      </c>
      <c r="J59" t="s">
        <v>241</v>
      </c>
      <c r="K59">
        <v>1250</v>
      </c>
      <c r="L59">
        <v>22</v>
      </c>
      <c r="M59">
        <v>75</v>
      </c>
      <c r="N59" t="s">
        <v>15</v>
      </c>
      <c r="O59" t="s">
        <v>226</v>
      </c>
      <c r="P59">
        <v>1210</v>
      </c>
      <c r="Q59">
        <v>1250</v>
      </c>
      <c r="R59" t="s">
        <v>61</v>
      </c>
      <c r="S59" t="s">
        <v>61</v>
      </c>
      <c r="T59" t="s">
        <v>731</v>
      </c>
      <c r="U59" t="s">
        <v>61</v>
      </c>
      <c r="V59" t="s">
        <v>61</v>
      </c>
      <c r="W59" t="s">
        <v>731</v>
      </c>
      <c r="X59" t="s">
        <v>49</v>
      </c>
      <c r="Y59" t="str">
        <f>VLOOKUP(B59,'NCA et DEES'!A:A,1,FALSE)</f>
        <v>eustache</v>
      </c>
      <c r="Z59" t="b">
        <f t="shared" si="0"/>
        <v>1</v>
      </c>
    </row>
    <row r="60" spans="1:26" hidden="1" x14ac:dyDescent="0.2">
      <c r="A60">
        <v>248</v>
      </c>
      <c r="B60" s="1" t="s">
        <v>403</v>
      </c>
      <c r="C60" t="s">
        <v>46</v>
      </c>
      <c r="D60" t="s">
        <v>46</v>
      </c>
      <c r="E60" t="str">
        <f>C60</f>
        <v>Angleterre</v>
      </c>
      <c r="F60">
        <v>29</v>
      </c>
      <c r="G60">
        <v>29</v>
      </c>
      <c r="H60">
        <v>29</v>
      </c>
      <c r="I60">
        <f t="shared" si="1"/>
        <v>29</v>
      </c>
      <c r="J60" t="s">
        <v>404</v>
      </c>
      <c r="K60">
        <v>1250</v>
      </c>
      <c r="L60">
        <v>86</v>
      </c>
      <c r="M60">
        <v>73</v>
      </c>
      <c r="N60" t="s">
        <v>15</v>
      </c>
      <c r="O60" t="s">
        <v>400</v>
      </c>
      <c r="P60">
        <v>1211</v>
      </c>
      <c r="Q60">
        <v>1250</v>
      </c>
      <c r="R60" t="s">
        <v>61</v>
      </c>
      <c r="S60" t="s">
        <v>61</v>
      </c>
      <c r="T60" t="s">
        <v>731</v>
      </c>
      <c r="U60" t="s">
        <v>48</v>
      </c>
      <c r="V60" t="s">
        <v>48</v>
      </c>
      <c r="W60" t="s">
        <v>48</v>
      </c>
      <c r="X60" t="s">
        <v>646</v>
      </c>
      <c r="Y60" t="str">
        <f>VLOOKUP(B60,'NCA et DEES'!A:A,1,FALSE)</f>
        <v>best</v>
      </c>
      <c r="Z60" t="b">
        <f t="shared" si="0"/>
        <v>1</v>
      </c>
    </row>
    <row r="61" spans="1:26" hidden="1" x14ac:dyDescent="0.2">
      <c r="A61">
        <v>163</v>
      </c>
      <c r="B61" s="1" t="s">
        <v>382</v>
      </c>
      <c r="C61" t="s">
        <v>327</v>
      </c>
      <c r="D61" t="s">
        <v>327</v>
      </c>
      <c r="E61" t="str">
        <f>C61</f>
        <v>Yonne</v>
      </c>
      <c r="F61">
        <v>20</v>
      </c>
      <c r="G61">
        <v>20</v>
      </c>
      <c r="H61">
        <v>20</v>
      </c>
      <c r="I61">
        <f t="shared" si="1"/>
        <v>20</v>
      </c>
      <c r="J61" t="s">
        <v>383</v>
      </c>
      <c r="K61">
        <v>1250</v>
      </c>
      <c r="L61">
        <v>58</v>
      </c>
      <c r="M61">
        <v>90</v>
      </c>
      <c r="N61" t="s">
        <v>16</v>
      </c>
      <c r="O61" t="s">
        <v>337</v>
      </c>
      <c r="P61">
        <v>1213</v>
      </c>
      <c r="Q61">
        <v>1250</v>
      </c>
      <c r="R61" t="s">
        <v>334</v>
      </c>
      <c r="S61" t="s">
        <v>334</v>
      </c>
      <c r="T61" t="s">
        <v>725</v>
      </c>
      <c r="U61" t="s">
        <v>40</v>
      </c>
      <c r="V61" t="s">
        <v>40</v>
      </c>
      <c r="W61" t="s">
        <v>725</v>
      </c>
      <c r="X61" t="s">
        <v>41</v>
      </c>
      <c r="Y61" t="str">
        <f>VLOOKUP(B61,'NCA et DEES'!A:A,1,FALSE)</f>
        <v>lin</v>
      </c>
      <c r="Z61" t="b">
        <f t="shared" si="0"/>
        <v>1</v>
      </c>
    </row>
    <row r="62" spans="1:26" hidden="1" x14ac:dyDescent="0.2">
      <c r="A62">
        <v>113</v>
      </c>
      <c r="B62" s="1" t="s">
        <v>300</v>
      </c>
      <c r="C62" t="s">
        <v>18</v>
      </c>
      <c r="D62" t="s">
        <v>33</v>
      </c>
      <c r="E62" t="s">
        <v>33</v>
      </c>
      <c r="F62">
        <v>21</v>
      </c>
      <c r="H62">
        <v>21</v>
      </c>
      <c r="I62">
        <f t="shared" si="1"/>
        <v>21</v>
      </c>
      <c r="J62" t="s">
        <v>18</v>
      </c>
      <c r="K62" t="s">
        <v>18</v>
      </c>
      <c r="L62">
        <v>59</v>
      </c>
      <c r="M62">
        <v>68</v>
      </c>
      <c r="N62" t="s">
        <v>15</v>
      </c>
      <c r="O62" t="s">
        <v>283</v>
      </c>
      <c r="P62">
        <v>1225</v>
      </c>
      <c r="Q62">
        <v>1250</v>
      </c>
      <c r="R62" t="s">
        <v>159</v>
      </c>
      <c r="S62" t="s">
        <v>159</v>
      </c>
      <c r="T62" t="s">
        <v>723</v>
      </c>
      <c r="U62" t="s">
        <v>61</v>
      </c>
      <c r="V62" t="s">
        <v>61</v>
      </c>
      <c r="W62" t="s">
        <v>731</v>
      </c>
      <c r="X62" t="s">
        <v>301</v>
      </c>
      <c r="Y62" t="e">
        <f>VLOOKUP(B62,'NCA et DEES'!A:A,1,FALSE)</f>
        <v>#N/A</v>
      </c>
      <c r="Z62" t="b">
        <f t="shared" si="0"/>
        <v>0</v>
      </c>
    </row>
    <row r="63" spans="1:26" hidden="1" x14ac:dyDescent="0.2">
      <c r="A63">
        <v>241</v>
      </c>
      <c r="B63" s="1" t="s">
        <v>421</v>
      </c>
      <c r="C63" t="s">
        <v>434</v>
      </c>
      <c r="D63" t="s">
        <v>434</v>
      </c>
      <c r="E63" t="str">
        <f t="shared" ref="E63:E72" si="2">C63</f>
        <v>Nievre, Allier</v>
      </c>
      <c r="F63">
        <v>28</v>
      </c>
      <c r="G63">
        <v>28</v>
      </c>
      <c r="H63">
        <v>28</v>
      </c>
      <c r="I63">
        <f t="shared" si="1"/>
        <v>28</v>
      </c>
      <c r="J63" t="s">
        <v>635</v>
      </c>
      <c r="K63">
        <v>1250</v>
      </c>
      <c r="L63">
        <v>85</v>
      </c>
      <c r="M63">
        <v>84</v>
      </c>
      <c r="N63" t="s">
        <v>16</v>
      </c>
      <c r="O63" t="s">
        <v>400</v>
      </c>
      <c r="P63">
        <v>1228</v>
      </c>
      <c r="Q63">
        <v>1250</v>
      </c>
      <c r="R63" t="s">
        <v>18</v>
      </c>
      <c r="U63" t="s">
        <v>18</v>
      </c>
      <c r="V63" t="s">
        <v>18</v>
      </c>
      <c r="X63" t="s">
        <v>422</v>
      </c>
      <c r="Y63" t="str">
        <f>VLOOKUP(B63,'NCA et DEES'!A:A,1,FALSE)</f>
        <v>queste</v>
      </c>
      <c r="Z63" t="b">
        <f t="shared" si="0"/>
        <v>1</v>
      </c>
    </row>
    <row r="64" spans="1:26" hidden="1" x14ac:dyDescent="0.2">
      <c r="A64">
        <v>252</v>
      </c>
      <c r="B64" s="1" t="s">
        <v>312</v>
      </c>
      <c r="C64" t="s">
        <v>46</v>
      </c>
      <c r="D64" t="s">
        <v>46</v>
      </c>
      <c r="E64" t="str">
        <f t="shared" si="2"/>
        <v>Angleterre</v>
      </c>
      <c r="F64">
        <v>29</v>
      </c>
      <c r="G64">
        <v>29</v>
      </c>
      <c r="H64">
        <v>29</v>
      </c>
      <c r="I64">
        <f t="shared" si="1"/>
        <v>29</v>
      </c>
      <c r="J64" t="s">
        <v>313</v>
      </c>
      <c r="K64">
        <v>1250</v>
      </c>
      <c r="L64">
        <v>86</v>
      </c>
      <c r="M64">
        <v>78</v>
      </c>
      <c r="N64" t="s">
        <v>15</v>
      </c>
      <c r="O64" t="s">
        <v>283</v>
      </c>
      <c r="P64">
        <v>1230</v>
      </c>
      <c r="Q64">
        <v>1250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144</v>
      </c>
      <c r="Y64" t="str">
        <f>VLOOKUP(B64,'NCA et DEES'!A:A,1,FALSE)</f>
        <v>modw</v>
      </c>
      <c r="Z64" t="b">
        <f t="shared" si="0"/>
        <v>1</v>
      </c>
    </row>
    <row r="65" spans="1:26" hidden="1" x14ac:dyDescent="0.2">
      <c r="A65">
        <v>43</v>
      </c>
      <c r="B65" s="1" t="s">
        <v>275</v>
      </c>
      <c r="C65" t="s">
        <v>240</v>
      </c>
      <c r="D65" t="s">
        <v>240</v>
      </c>
      <c r="E65" t="str">
        <f t="shared" si="2"/>
        <v>Normandie</v>
      </c>
      <c r="F65">
        <v>10</v>
      </c>
      <c r="G65">
        <v>10</v>
      </c>
      <c r="H65">
        <v>10</v>
      </c>
      <c r="I65">
        <f t="shared" si="1"/>
        <v>10</v>
      </c>
      <c r="J65" t="s">
        <v>276</v>
      </c>
      <c r="K65" t="s">
        <v>18</v>
      </c>
      <c r="L65">
        <v>23</v>
      </c>
      <c r="M65">
        <v>76</v>
      </c>
      <c r="N65" t="s">
        <v>15</v>
      </c>
      <c r="O65" t="s">
        <v>226</v>
      </c>
      <c r="P65">
        <v>1247</v>
      </c>
      <c r="Q65">
        <v>1250</v>
      </c>
      <c r="R65" t="s">
        <v>61</v>
      </c>
      <c r="S65" t="s">
        <v>61</v>
      </c>
      <c r="T65" t="s">
        <v>731</v>
      </c>
      <c r="U65" t="s">
        <v>18</v>
      </c>
      <c r="V65" t="s">
        <v>18</v>
      </c>
      <c r="X65" t="s">
        <v>277</v>
      </c>
      <c r="Y65" t="str">
        <f>VLOOKUP(B65,'NCA et DEES'!A:A,1,FALSE)</f>
        <v>verson</v>
      </c>
      <c r="Z65" t="b">
        <f t="shared" si="0"/>
        <v>1</v>
      </c>
    </row>
    <row r="66" spans="1:26" hidden="1" x14ac:dyDescent="0.2">
      <c r="A66">
        <v>1</v>
      </c>
      <c r="B66" s="1" t="s">
        <v>600</v>
      </c>
      <c r="C66" t="s">
        <v>745</v>
      </c>
      <c r="D66" t="s">
        <v>745</v>
      </c>
      <c r="E66" t="str">
        <f t="shared" si="2"/>
        <v>Charente-Maritime</v>
      </c>
      <c r="F66">
        <v>1</v>
      </c>
      <c r="G66">
        <v>1</v>
      </c>
      <c r="H66">
        <v>1</v>
      </c>
      <c r="I66">
        <f t="shared" si="1"/>
        <v>1</v>
      </c>
      <c r="J66" t="s">
        <v>601</v>
      </c>
      <c r="K66">
        <v>1250</v>
      </c>
      <c r="L66">
        <v>2</v>
      </c>
      <c r="M66">
        <v>95</v>
      </c>
      <c r="N66" t="s">
        <v>16</v>
      </c>
      <c r="O66" t="s">
        <v>226</v>
      </c>
      <c r="P66">
        <v>1250</v>
      </c>
      <c r="Q66">
        <v>1250</v>
      </c>
      <c r="R66" t="s">
        <v>602</v>
      </c>
      <c r="S66" t="s">
        <v>718</v>
      </c>
      <c r="T66" t="s">
        <v>728</v>
      </c>
      <c r="U66" t="s">
        <v>75</v>
      </c>
      <c r="V66" t="s">
        <v>75</v>
      </c>
      <c r="W66" t="s">
        <v>728</v>
      </c>
      <c r="X66" t="s">
        <v>603</v>
      </c>
      <c r="Y66" t="str">
        <f>VLOOKUP(B66,'NCA et DEES'!A:A,1,FALSE)</f>
        <v>sully2</v>
      </c>
      <c r="Z66" t="b">
        <f t="shared" ref="Z66:Z129" si="3">ISTEXT(Y66)</f>
        <v>1</v>
      </c>
    </row>
    <row r="67" spans="1:26" hidden="1" x14ac:dyDescent="0.2">
      <c r="A67">
        <v>159</v>
      </c>
      <c r="B67" s="1" t="s">
        <v>270</v>
      </c>
      <c r="C67" t="s">
        <v>455</v>
      </c>
      <c r="D67" t="s">
        <v>455</v>
      </c>
      <c r="E67" t="str">
        <f t="shared" si="2"/>
        <v>Region parisienne</v>
      </c>
      <c r="F67">
        <v>19</v>
      </c>
      <c r="G67">
        <v>19</v>
      </c>
      <c r="H67">
        <v>19</v>
      </c>
      <c r="I67">
        <f t="shared" ref="I67:I130" si="4">F67</f>
        <v>19</v>
      </c>
      <c r="J67" t="s">
        <v>271</v>
      </c>
      <c r="K67">
        <v>1250</v>
      </c>
      <c r="L67">
        <v>57</v>
      </c>
      <c r="M67">
        <v>81</v>
      </c>
      <c r="N67" t="s">
        <v>15</v>
      </c>
      <c r="O67" t="s">
        <v>226</v>
      </c>
      <c r="P67">
        <v>1250</v>
      </c>
      <c r="Q67">
        <v>1250</v>
      </c>
      <c r="R67" t="s">
        <v>75</v>
      </c>
      <c r="S67" t="s">
        <v>75</v>
      </c>
      <c r="T67" t="s">
        <v>728</v>
      </c>
      <c r="U67" t="s">
        <v>51</v>
      </c>
      <c r="V67" t="s">
        <v>51</v>
      </c>
      <c r="W67" t="s">
        <v>730</v>
      </c>
      <c r="X67" t="s">
        <v>272</v>
      </c>
      <c r="Y67" t="str">
        <f>VLOOKUP(B67,'NCA et DEES'!A:A,1,FALSE)</f>
        <v>thebe</v>
      </c>
      <c r="Z67" t="b">
        <f t="shared" si="3"/>
        <v>1</v>
      </c>
    </row>
    <row r="68" spans="1:26" hidden="1" x14ac:dyDescent="0.2">
      <c r="A68">
        <v>92</v>
      </c>
      <c r="B68" s="1" t="s">
        <v>606</v>
      </c>
      <c r="C68" t="s">
        <v>28</v>
      </c>
      <c r="D68" t="s">
        <v>28</v>
      </c>
      <c r="E68" t="str">
        <f t="shared" si="2"/>
        <v>Oise</v>
      </c>
      <c r="F68">
        <v>12</v>
      </c>
      <c r="G68">
        <v>12</v>
      </c>
      <c r="H68">
        <v>12</v>
      </c>
      <c r="I68">
        <f t="shared" si="4"/>
        <v>12</v>
      </c>
      <c r="J68" t="s">
        <v>607</v>
      </c>
      <c r="K68">
        <v>1250</v>
      </c>
      <c r="L68">
        <v>32</v>
      </c>
      <c r="M68">
        <v>81</v>
      </c>
      <c r="N68" t="s">
        <v>16</v>
      </c>
      <c r="O68" t="s">
        <v>605</v>
      </c>
      <c r="P68">
        <v>1283</v>
      </c>
      <c r="Q68">
        <v>1250</v>
      </c>
      <c r="R68" t="s">
        <v>28</v>
      </c>
      <c r="S68" t="s">
        <v>715</v>
      </c>
      <c r="T68" t="s">
        <v>723</v>
      </c>
      <c r="U68" t="s">
        <v>51</v>
      </c>
      <c r="V68" t="s">
        <v>51</v>
      </c>
      <c r="W68" t="s">
        <v>730</v>
      </c>
      <c r="X68" t="s">
        <v>18</v>
      </c>
      <c r="Y68" t="str">
        <f>VLOOKUP(B68,'NCA et DEES'!A:A,1,FALSE)</f>
        <v>beauv</v>
      </c>
      <c r="Z68" t="b">
        <f t="shared" si="3"/>
        <v>1</v>
      </c>
    </row>
    <row r="69" spans="1:26" hidden="1" x14ac:dyDescent="0.2">
      <c r="A69">
        <v>211</v>
      </c>
      <c r="B69" s="1" t="s">
        <v>234</v>
      </c>
      <c r="C69" t="s">
        <v>24</v>
      </c>
      <c r="D69" t="s">
        <v>24</v>
      </c>
      <c r="E69" t="str">
        <f t="shared" si="2"/>
        <v>Meuse</v>
      </c>
      <c r="F69">
        <v>23</v>
      </c>
      <c r="G69">
        <v>23</v>
      </c>
      <c r="H69">
        <v>23</v>
      </c>
      <c r="I69">
        <f t="shared" si="4"/>
        <v>23</v>
      </c>
      <c r="J69" t="s">
        <v>235</v>
      </c>
      <c r="K69">
        <v>1275</v>
      </c>
      <c r="L69">
        <v>67</v>
      </c>
      <c r="M69">
        <v>81</v>
      </c>
      <c r="N69" t="s">
        <v>15</v>
      </c>
      <c r="O69" t="s">
        <v>226</v>
      </c>
      <c r="P69">
        <v>1200</v>
      </c>
      <c r="Q69">
        <v>1262</v>
      </c>
      <c r="R69" t="s">
        <v>25</v>
      </c>
      <c r="S69" t="s">
        <v>25</v>
      </c>
      <c r="T69" t="s">
        <v>727</v>
      </c>
      <c r="U69" t="s">
        <v>24</v>
      </c>
      <c r="V69" t="s">
        <v>24</v>
      </c>
      <c r="W69" t="s">
        <v>727</v>
      </c>
      <c r="X69" t="s">
        <v>236</v>
      </c>
      <c r="Y69" t="str">
        <f>VLOOKUP(B69,'NCA et DEES'!A:A,1,FALSE)</f>
        <v>cordres</v>
      </c>
      <c r="Z69" t="b">
        <f t="shared" si="3"/>
        <v>1</v>
      </c>
    </row>
    <row r="70" spans="1:26" x14ac:dyDescent="0.2">
      <c r="A70">
        <v>203</v>
      </c>
      <c r="B70" s="1" t="s">
        <v>126</v>
      </c>
      <c r="C70" t="s">
        <v>22</v>
      </c>
      <c r="D70" t="s">
        <v>22</v>
      </c>
      <c r="E70" t="str">
        <f t="shared" si="2"/>
        <v>Haute-Marne</v>
      </c>
      <c r="F70">
        <v>22</v>
      </c>
      <c r="G70">
        <v>22</v>
      </c>
      <c r="H70">
        <v>22</v>
      </c>
      <c r="I70">
        <f t="shared" si="4"/>
        <v>22</v>
      </c>
      <c r="J70" t="s">
        <v>127</v>
      </c>
      <c r="K70" t="s">
        <v>18</v>
      </c>
      <c r="L70">
        <v>61</v>
      </c>
      <c r="M70">
        <v>76</v>
      </c>
      <c r="N70" t="s">
        <v>15</v>
      </c>
      <c r="O70" t="s">
        <v>81</v>
      </c>
      <c r="P70">
        <v>1150</v>
      </c>
      <c r="Q70">
        <v>1263</v>
      </c>
      <c r="R70" t="s">
        <v>18</v>
      </c>
      <c r="U70" t="s">
        <v>51</v>
      </c>
      <c r="V70" t="s">
        <v>51</v>
      </c>
      <c r="W70" t="s">
        <v>730</v>
      </c>
      <c r="X70" t="s">
        <v>708</v>
      </c>
      <c r="Y70" t="str">
        <f>VLOOKUP(B70,'NCA et DEES'!A:A,1,FALSE)</f>
        <v>nima1</v>
      </c>
      <c r="Z70" t="b">
        <f t="shared" si="3"/>
        <v>1</v>
      </c>
    </row>
    <row r="71" spans="1:26" x14ac:dyDescent="0.2">
      <c r="A71">
        <v>237</v>
      </c>
      <c r="B71" s="1" t="s">
        <v>128</v>
      </c>
      <c r="C71" t="s">
        <v>434</v>
      </c>
      <c r="D71" t="s">
        <v>434</v>
      </c>
      <c r="E71" t="str">
        <f t="shared" si="2"/>
        <v>Nievre, Allier</v>
      </c>
      <c r="F71">
        <v>28</v>
      </c>
      <c r="G71">
        <v>28</v>
      </c>
      <c r="H71">
        <v>28</v>
      </c>
      <c r="I71">
        <f t="shared" si="4"/>
        <v>28</v>
      </c>
      <c r="J71" t="s">
        <v>631</v>
      </c>
      <c r="K71" t="s">
        <v>18</v>
      </c>
      <c r="L71">
        <v>85</v>
      </c>
      <c r="M71">
        <v>73</v>
      </c>
      <c r="N71" t="s">
        <v>15</v>
      </c>
      <c r="O71" t="s">
        <v>81</v>
      </c>
      <c r="P71">
        <v>1150</v>
      </c>
      <c r="Q71">
        <v>1263</v>
      </c>
      <c r="R71" t="s">
        <v>18</v>
      </c>
      <c r="U71" t="s">
        <v>51</v>
      </c>
      <c r="V71" t="s">
        <v>51</v>
      </c>
      <c r="W71" t="s">
        <v>730</v>
      </c>
      <c r="X71" t="s">
        <v>708</v>
      </c>
      <c r="Y71" t="str">
        <f>VLOOKUP(B71,'NCA et DEES'!A:A,1,FALSE)</f>
        <v>nima2</v>
      </c>
      <c r="Z71" t="b">
        <f t="shared" si="3"/>
        <v>1</v>
      </c>
    </row>
    <row r="72" spans="1:26" hidden="1" x14ac:dyDescent="0.2">
      <c r="A72">
        <v>202</v>
      </c>
      <c r="B72" s="1" t="s">
        <v>413</v>
      </c>
      <c r="C72" t="s">
        <v>22</v>
      </c>
      <c r="D72" t="s">
        <v>22</v>
      </c>
      <c r="E72" t="str">
        <f t="shared" si="2"/>
        <v>Haute-Marne</v>
      </c>
      <c r="F72">
        <v>22</v>
      </c>
      <c r="G72">
        <v>22</v>
      </c>
      <c r="H72">
        <v>22</v>
      </c>
      <c r="I72">
        <f t="shared" si="4"/>
        <v>22</v>
      </c>
      <c r="J72" t="s">
        <v>414</v>
      </c>
      <c r="K72">
        <v>1267</v>
      </c>
      <c r="L72">
        <v>63</v>
      </c>
      <c r="M72" s="10">
        <v>67</v>
      </c>
      <c r="N72" t="s">
        <v>15</v>
      </c>
      <c r="O72" t="s">
        <v>400</v>
      </c>
      <c r="P72">
        <v>1135</v>
      </c>
      <c r="Q72">
        <v>1267</v>
      </c>
      <c r="R72" t="s">
        <v>61</v>
      </c>
      <c r="S72" t="s">
        <v>61</v>
      </c>
      <c r="T72" t="s">
        <v>731</v>
      </c>
      <c r="U72" t="s">
        <v>38</v>
      </c>
      <c r="V72" t="s">
        <v>38</v>
      </c>
      <c r="W72" t="s">
        <v>732</v>
      </c>
      <c r="X72" t="s">
        <v>415</v>
      </c>
      <c r="Y72" t="e">
        <f>VLOOKUP(B72,'NCA et DEES'!A:A,1,FALSE)</f>
        <v>#N/A</v>
      </c>
      <c r="Z72" t="b">
        <f t="shared" si="3"/>
        <v>0</v>
      </c>
    </row>
    <row r="73" spans="1:26" hidden="1" x14ac:dyDescent="0.2">
      <c r="A73">
        <v>18</v>
      </c>
      <c r="B73" s="1" t="s">
        <v>521</v>
      </c>
      <c r="C73" t="s">
        <v>18</v>
      </c>
      <c r="D73" t="s">
        <v>18</v>
      </c>
      <c r="E73" t="s">
        <v>240</v>
      </c>
      <c r="H73">
        <v>10</v>
      </c>
      <c r="I73">
        <f>H73</f>
        <v>10</v>
      </c>
      <c r="J73" t="s">
        <v>18</v>
      </c>
      <c r="K73" t="s">
        <v>18</v>
      </c>
      <c r="L73" t="s">
        <v>18</v>
      </c>
      <c r="M73" t="s">
        <v>18</v>
      </c>
      <c r="N73" t="s">
        <v>15</v>
      </c>
      <c r="O73" t="s">
        <v>430</v>
      </c>
      <c r="P73">
        <v>1165</v>
      </c>
      <c r="Q73">
        <v>1267</v>
      </c>
      <c r="R73" t="s">
        <v>61</v>
      </c>
      <c r="S73" t="s">
        <v>61</v>
      </c>
      <c r="T73" t="s">
        <v>731</v>
      </c>
      <c r="U73" t="s">
        <v>38</v>
      </c>
      <c r="V73" t="s">
        <v>38</v>
      </c>
      <c r="W73" t="s">
        <v>732</v>
      </c>
      <c r="X73" t="s">
        <v>18</v>
      </c>
      <c r="Y73" t="e">
        <f>VLOOKUP(B73,'NCA et DEES'!A:A,1,FALSE)</f>
        <v>#N/A</v>
      </c>
      <c r="Z73" t="b">
        <f t="shared" si="3"/>
        <v>0</v>
      </c>
    </row>
    <row r="74" spans="1:26" hidden="1" x14ac:dyDescent="0.2">
      <c r="A74">
        <v>232</v>
      </c>
      <c r="B74" s="1" t="s">
        <v>371</v>
      </c>
      <c r="C74" t="s">
        <v>434</v>
      </c>
      <c r="D74" t="s">
        <v>434</v>
      </c>
      <c r="E74" t="str">
        <f>C74</f>
        <v>Nievre, Allier</v>
      </c>
      <c r="F74">
        <v>28</v>
      </c>
      <c r="G74">
        <v>28</v>
      </c>
      <c r="H74">
        <v>28</v>
      </c>
      <c r="I74">
        <f t="shared" si="4"/>
        <v>28</v>
      </c>
      <c r="J74" t="s">
        <v>628</v>
      </c>
      <c r="K74">
        <v>1250</v>
      </c>
      <c r="L74">
        <v>85</v>
      </c>
      <c r="M74">
        <v>72</v>
      </c>
      <c r="N74" t="s">
        <v>15</v>
      </c>
      <c r="O74" t="s">
        <v>337</v>
      </c>
      <c r="P74">
        <v>1210</v>
      </c>
      <c r="Q74">
        <v>1270</v>
      </c>
      <c r="R74" t="s">
        <v>642</v>
      </c>
      <c r="S74" t="s">
        <v>102</v>
      </c>
      <c r="T74" t="s">
        <v>727</v>
      </c>
      <c r="U74" t="s">
        <v>40</v>
      </c>
      <c r="V74" t="s">
        <v>40</v>
      </c>
      <c r="W74" t="s">
        <v>725</v>
      </c>
      <c r="X74" t="s">
        <v>696</v>
      </c>
      <c r="Y74" t="str">
        <f>VLOOKUP(B74,'NCA et DEES'!A:A,1,FALSE)</f>
        <v>gir</v>
      </c>
      <c r="Z74" t="b">
        <f t="shared" si="3"/>
        <v>1</v>
      </c>
    </row>
    <row r="75" spans="1:26" hidden="1" x14ac:dyDescent="0.2">
      <c r="A75">
        <v>233</v>
      </c>
      <c r="B75" s="1" t="s">
        <v>412</v>
      </c>
      <c r="C75" t="s">
        <v>434</v>
      </c>
      <c r="D75" t="s">
        <v>434</v>
      </c>
      <c r="E75" t="str">
        <f>C75</f>
        <v>Nievre, Allier</v>
      </c>
      <c r="F75">
        <v>28</v>
      </c>
      <c r="G75">
        <v>28</v>
      </c>
      <c r="H75">
        <v>28</v>
      </c>
      <c r="I75">
        <f t="shared" si="4"/>
        <v>28</v>
      </c>
      <c r="J75" t="s">
        <v>629</v>
      </c>
      <c r="K75">
        <v>1250</v>
      </c>
      <c r="L75">
        <v>85</v>
      </c>
      <c r="M75">
        <v>75</v>
      </c>
      <c r="N75" t="s">
        <v>15</v>
      </c>
      <c r="O75" t="s">
        <v>400</v>
      </c>
      <c r="P75">
        <v>1210</v>
      </c>
      <c r="Q75">
        <v>1270</v>
      </c>
      <c r="R75" t="s">
        <v>51</v>
      </c>
      <c r="S75" t="s">
        <v>51</v>
      </c>
      <c r="T75" t="s">
        <v>730</v>
      </c>
      <c r="U75" t="s">
        <v>40</v>
      </c>
      <c r="V75" t="s">
        <v>40</v>
      </c>
      <c r="W75" t="s">
        <v>725</v>
      </c>
      <c r="X75" t="s">
        <v>647</v>
      </c>
      <c r="Y75" t="str">
        <f>VLOOKUP(B75,'NCA et DEES'!A:A,1,FALSE)</f>
        <v>guib</v>
      </c>
      <c r="Z75" t="b">
        <f t="shared" si="3"/>
        <v>1</v>
      </c>
    </row>
    <row r="76" spans="1:26" x14ac:dyDescent="0.2">
      <c r="A76">
        <v>213</v>
      </c>
      <c r="B76" s="1" t="s">
        <v>140</v>
      </c>
      <c r="C76" t="s">
        <v>24</v>
      </c>
      <c r="D76" t="s">
        <v>24</v>
      </c>
      <c r="E76" t="str">
        <f>C76</f>
        <v>Meuse</v>
      </c>
      <c r="F76">
        <v>23</v>
      </c>
      <c r="G76">
        <v>23</v>
      </c>
      <c r="H76">
        <v>23</v>
      </c>
      <c r="I76">
        <f t="shared" si="4"/>
        <v>23</v>
      </c>
      <c r="J76" t="s">
        <v>141</v>
      </c>
      <c r="K76">
        <v>1275</v>
      </c>
      <c r="L76">
        <v>67</v>
      </c>
      <c r="M76">
        <v>78</v>
      </c>
      <c r="N76" t="s">
        <v>15</v>
      </c>
      <c r="O76" t="s">
        <v>81</v>
      </c>
      <c r="P76">
        <v>1150</v>
      </c>
      <c r="Q76">
        <v>1275</v>
      </c>
      <c r="R76" t="s">
        <v>18</v>
      </c>
      <c r="U76" t="s">
        <v>660</v>
      </c>
      <c r="V76" t="s">
        <v>25</v>
      </c>
      <c r="W76" t="s">
        <v>727</v>
      </c>
      <c r="X76" t="s">
        <v>18</v>
      </c>
      <c r="Y76" t="str">
        <f>VLOOKUP(B76,'NCA et DEES'!A:A,1,FALSE)</f>
        <v>nimd</v>
      </c>
      <c r="Z76" t="b">
        <f t="shared" si="3"/>
        <v>1</v>
      </c>
    </row>
    <row r="77" spans="1:26" hidden="1" x14ac:dyDescent="0.2">
      <c r="A77">
        <v>44</v>
      </c>
      <c r="B77" s="1" t="s">
        <v>79</v>
      </c>
      <c r="C77" t="s">
        <v>80</v>
      </c>
      <c r="D77" t="s">
        <v>80</v>
      </c>
      <c r="E77" t="str">
        <f>C77</f>
        <v>Somme, Pas-de-Calais</v>
      </c>
      <c r="F77">
        <v>11</v>
      </c>
      <c r="G77">
        <v>11</v>
      </c>
      <c r="H77">
        <v>11</v>
      </c>
      <c r="I77">
        <f t="shared" si="4"/>
        <v>11</v>
      </c>
      <c r="J77" t="s">
        <v>65</v>
      </c>
      <c r="K77">
        <v>1250</v>
      </c>
      <c r="L77">
        <v>29</v>
      </c>
      <c r="M77">
        <v>83</v>
      </c>
      <c r="N77" t="s">
        <v>15</v>
      </c>
      <c r="O77" t="s">
        <v>81</v>
      </c>
      <c r="P77">
        <v>1160</v>
      </c>
      <c r="Q77">
        <v>1275</v>
      </c>
      <c r="R77" t="s">
        <v>20</v>
      </c>
      <c r="S77" t="s">
        <v>20</v>
      </c>
      <c r="T77" t="s">
        <v>723</v>
      </c>
      <c r="U77" t="s">
        <v>20</v>
      </c>
      <c r="V77" t="s">
        <v>20</v>
      </c>
      <c r="W77" t="s">
        <v>723</v>
      </c>
      <c r="X77" t="s">
        <v>655</v>
      </c>
      <c r="Y77" t="str">
        <f>VLOOKUP(B77,'NCA et DEES'!A:A,1,FALSE)</f>
        <v>aiol</v>
      </c>
      <c r="Z77" t="b">
        <f t="shared" si="3"/>
        <v>1</v>
      </c>
    </row>
    <row r="78" spans="1:26" hidden="1" x14ac:dyDescent="0.2">
      <c r="A78">
        <v>25</v>
      </c>
      <c r="B78" s="1" t="s">
        <v>516</v>
      </c>
      <c r="C78" t="s">
        <v>18</v>
      </c>
      <c r="D78" t="s">
        <v>240</v>
      </c>
      <c r="E78" t="s">
        <v>240</v>
      </c>
      <c r="F78">
        <v>10</v>
      </c>
      <c r="H78">
        <v>10</v>
      </c>
      <c r="I78">
        <f t="shared" si="4"/>
        <v>10</v>
      </c>
      <c r="J78" t="s">
        <v>18</v>
      </c>
      <c r="K78" t="s">
        <v>18</v>
      </c>
      <c r="L78">
        <v>23</v>
      </c>
      <c r="M78">
        <v>58</v>
      </c>
      <c r="N78" t="s">
        <v>15</v>
      </c>
      <c r="O78" t="s">
        <v>430</v>
      </c>
      <c r="P78">
        <v>1163</v>
      </c>
      <c r="Q78">
        <v>1275</v>
      </c>
      <c r="R78" t="s">
        <v>54</v>
      </c>
      <c r="S78" t="s">
        <v>54</v>
      </c>
      <c r="T78" t="s">
        <v>731</v>
      </c>
      <c r="U78" t="s">
        <v>61</v>
      </c>
      <c r="V78" t="s">
        <v>61</v>
      </c>
      <c r="W78" t="s">
        <v>731</v>
      </c>
      <c r="X78" t="s">
        <v>653</v>
      </c>
      <c r="Y78" t="e">
        <f>VLOOKUP(B78,'NCA et DEES'!A:A,1,FALSE)</f>
        <v>#N/A</v>
      </c>
      <c r="Z78" t="b">
        <f t="shared" si="3"/>
        <v>0</v>
      </c>
    </row>
    <row r="79" spans="1:26" hidden="1" x14ac:dyDescent="0.2">
      <c r="A79">
        <v>275</v>
      </c>
      <c r="B79" s="1" t="s">
        <v>457</v>
      </c>
      <c r="C79" t="s">
        <v>18</v>
      </c>
      <c r="D79" t="s">
        <v>46</v>
      </c>
      <c r="E79" t="s">
        <v>46</v>
      </c>
      <c r="F79">
        <v>29</v>
      </c>
      <c r="H79">
        <v>29</v>
      </c>
      <c r="I79">
        <f t="shared" si="4"/>
        <v>29</v>
      </c>
      <c r="J79" t="s">
        <v>18</v>
      </c>
      <c r="K79" t="s">
        <v>18</v>
      </c>
      <c r="L79">
        <v>86</v>
      </c>
      <c r="M79" t="s">
        <v>18</v>
      </c>
      <c r="N79" t="s">
        <v>15</v>
      </c>
      <c r="O79" t="s">
        <v>430</v>
      </c>
      <c r="P79">
        <v>1165</v>
      </c>
      <c r="Q79">
        <v>1275</v>
      </c>
      <c r="R79" t="s">
        <v>48</v>
      </c>
      <c r="S79" t="s">
        <v>48</v>
      </c>
      <c r="T79" t="s">
        <v>48</v>
      </c>
      <c r="U79" t="s">
        <v>48</v>
      </c>
      <c r="V79" t="s">
        <v>48</v>
      </c>
      <c r="W79" t="s">
        <v>48</v>
      </c>
      <c r="X79" t="s">
        <v>458</v>
      </c>
      <c r="Y79" t="e">
        <f>VLOOKUP(B79,'NCA et DEES'!A:A,1,FALSE)</f>
        <v>#N/A</v>
      </c>
      <c r="Z79" t="b">
        <f t="shared" si="3"/>
        <v>0</v>
      </c>
    </row>
    <row r="80" spans="1:26" hidden="1" x14ac:dyDescent="0.2">
      <c r="A80">
        <v>278</v>
      </c>
      <c r="B80" s="1" t="s">
        <v>459</v>
      </c>
      <c r="C80" t="s">
        <v>18</v>
      </c>
      <c r="D80" t="s">
        <v>46</v>
      </c>
      <c r="E80" t="s">
        <v>46</v>
      </c>
      <c r="F80">
        <v>29</v>
      </c>
      <c r="H80">
        <v>29</v>
      </c>
      <c r="I80">
        <f t="shared" si="4"/>
        <v>29</v>
      </c>
      <c r="J80" t="s">
        <v>18</v>
      </c>
      <c r="K80" t="s">
        <v>18</v>
      </c>
      <c r="L80">
        <v>86</v>
      </c>
      <c r="M80" t="s">
        <v>18</v>
      </c>
      <c r="N80" t="s">
        <v>15</v>
      </c>
      <c r="O80" t="s">
        <v>430</v>
      </c>
      <c r="P80">
        <v>1165</v>
      </c>
      <c r="Q80">
        <v>1275</v>
      </c>
      <c r="R80" t="s">
        <v>48</v>
      </c>
      <c r="S80" t="s">
        <v>48</v>
      </c>
      <c r="T80" t="s">
        <v>48</v>
      </c>
      <c r="U80" t="s">
        <v>48</v>
      </c>
      <c r="V80" t="s">
        <v>48</v>
      </c>
      <c r="W80" t="s">
        <v>48</v>
      </c>
      <c r="X80" t="s">
        <v>52</v>
      </c>
      <c r="Y80" t="e">
        <f>VLOOKUP(B80,'NCA et DEES'!A:A,1,FALSE)</f>
        <v>#N/A</v>
      </c>
      <c r="Z80" t="b">
        <f t="shared" si="3"/>
        <v>0</v>
      </c>
    </row>
    <row r="81" spans="1:26" hidden="1" x14ac:dyDescent="0.2">
      <c r="A81">
        <v>272</v>
      </c>
      <c r="B81" s="1" t="s">
        <v>246</v>
      </c>
      <c r="C81" t="s">
        <v>18</v>
      </c>
      <c r="D81" t="s">
        <v>18</v>
      </c>
      <c r="E81" t="s">
        <v>46</v>
      </c>
      <c r="H81">
        <v>29</v>
      </c>
      <c r="I81">
        <f>H81</f>
        <v>29</v>
      </c>
      <c r="J81" t="s">
        <v>18</v>
      </c>
      <c r="K81" t="s">
        <v>18</v>
      </c>
      <c r="L81" t="s">
        <v>18</v>
      </c>
      <c r="M81" t="s">
        <v>18</v>
      </c>
      <c r="N81" t="s">
        <v>15</v>
      </c>
      <c r="O81" t="s">
        <v>226</v>
      </c>
      <c r="P81">
        <v>1165</v>
      </c>
      <c r="Q81">
        <v>1275</v>
      </c>
      <c r="R81" t="s">
        <v>54</v>
      </c>
      <c r="S81" t="s">
        <v>54</v>
      </c>
      <c r="T81" t="s">
        <v>731</v>
      </c>
      <c r="U81" t="s">
        <v>48</v>
      </c>
      <c r="V81" t="s">
        <v>48</v>
      </c>
      <c r="W81" t="s">
        <v>48</v>
      </c>
      <c r="X81" t="s">
        <v>18</v>
      </c>
      <c r="Y81" t="e">
        <f>VLOOKUP(B81,'NCA et DEES'!A:A,1,FALSE)</f>
        <v>#N/A</v>
      </c>
      <c r="Z81" t="b">
        <f t="shared" si="3"/>
        <v>0</v>
      </c>
    </row>
    <row r="82" spans="1:26" hidden="1" x14ac:dyDescent="0.2">
      <c r="A82">
        <v>280</v>
      </c>
      <c r="B82" s="1" t="s">
        <v>469</v>
      </c>
      <c r="C82" t="s">
        <v>18</v>
      </c>
      <c r="D82" t="s">
        <v>46</v>
      </c>
      <c r="E82" t="s">
        <v>46</v>
      </c>
      <c r="F82">
        <v>29</v>
      </c>
      <c r="H82">
        <v>29</v>
      </c>
      <c r="I82">
        <f t="shared" si="4"/>
        <v>29</v>
      </c>
      <c r="J82" t="s">
        <v>18</v>
      </c>
      <c r="K82" t="s">
        <v>18</v>
      </c>
      <c r="L82">
        <v>86</v>
      </c>
      <c r="M82" t="s">
        <v>18</v>
      </c>
      <c r="N82" t="s">
        <v>15</v>
      </c>
      <c r="O82" t="s">
        <v>430</v>
      </c>
      <c r="P82">
        <v>1165</v>
      </c>
      <c r="Q82">
        <v>1275</v>
      </c>
      <c r="R82" t="s">
        <v>48</v>
      </c>
      <c r="S82" t="s">
        <v>48</v>
      </c>
      <c r="T82" t="s">
        <v>48</v>
      </c>
      <c r="U82" t="s">
        <v>48</v>
      </c>
      <c r="V82" t="s">
        <v>48</v>
      </c>
      <c r="W82" t="s">
        <v>48</v>
      </c>
      <c r="X82" t="s">
        <v>52</v>
      </c>
      <c r="Y82" t="e">
        <f>VLOOKUP(B82,'NCA et DEES'!A:A,1,FALSE)</f>
        <v>#N/A</v>
      </c>
      <c r="Z82" t="b">
        <f t="shared" si="3"/>
        <v>0</v>
      </c>
    </row>
    <row r="83" spans="1:26" hidden="1" x14ac:dyDescent="0.2">
      <c r="A83">
        <v>257</v>
      </c>
      <c r="B83" s="1" t="s">
        <v>529</v>
      </c>
      <c r="C83" t="s">
        <v>18</v>
      </c>
      <c r="D83" t="s">
        <v>18</v>
      </c>
      <c r="E83" t="s">
        <v>46</v>
      </c>
      <c r="H83">
        <v>29</v>
      </c>
      <c r="I83">
        <f>H83</f>
        <v>29</v>
      </c>
      <c r="J83" t="s">
        <v>18</v>
      </c>
      <c r="K83" t="s">
        <v>18</v>
      </c>
      <c r="L83" t="s">
        <v>18</v>
      </c>
      <c r="M83" t="s">
        <v>18</v>
      </c>
      <c r="N83" t="s">
        <v>15</v>
      </c>
      <c r="O83" t="s">
        <v>430</v>
      </c>
      <c r="P83">
        <v>1165</v>
      </c>
      <c r="Q83">
        <v>1275</v>
      </c>
      <c r="R83" t="s">
        <v>48</v>
      </c>
      <c r="S83" t="s">
        <v>48</v>
      </c>
      <c r="T83" t="s">
        <v>48</v>
      </c>
      <c r="U83" t="s">
        <v>48</v>
      </c>
      <c r="V83" t="s">
        <v>48</v>
      </c>
      <c r="W83" t="s">
        <v>48</v>
      </c>
      <c r="X83" t="s">
        <v>18</v>
      </c>
      <c r="Y83" t="e">
        <f>VLOOKUP(B83,'NCA et DEES'!A:A,1,FALSE)</f>
        <v>#N/A</v>
      </c>
      <c r="Z83" t="b">
        <f t="shared" si="3"/>
        <v>0</v>
      </c>
    </row>
    <row r="84" spans="1:26" hidden="1" x14ac:dyDescent="0.2">
      <c r="A84">
        <v>270</v>
      </c>
      <c r="B84" s="1" t="s">
        <v>477</v>
      </c>
      <c r="C84" t="s">
        <v>18</v>
      </c>
      <c r="D84" t="s">
        <v>46</v>
      </c>
      <c r="E84" t="s">
        <v>46</v>
      </c>
      <c r="F84">
        <v>29</v>
      </c>
      <c r="H84">
        <v>29</v>
      </c>
      <c r="I84">
        <f t="shared" si="4"/>
        <v>29</v>
      </c>
      <c r="J84" t="s">
        <v>18</v>
      </c>
      <c r="K84" t="s">
        <v>18</v>
      </c>
      <c r="L84">
        <v>86</v>
      </c>
      <c r="M84" t="s">
        <v>18</v>
      </c>
      <c r="N84" t="s">
        <v>15</v>
      </c>
      <c r="O84" t="s">
        <v>430</v>
      </c>
      <c r="P84">
        <v>1165</v>
      </c>
      <c r="Q84">
        <v>1275</v>
      </c>
      <c r="R84" t="s">
        <v>48</v>
      </c>
      <c r="S84" t="s">
        <v>48</v>
      </c>
      <c r="T84" t="s">
        <v>48</v>
      </c>
      <c r="U84" t="s">
        <v>48</v>
      </c>
      <c r="V84" t="s">
        <v>48</v>
      </c>
      <c r="W84" t="s">
        <v>48</v>
      </c>
      <c r="X84" t="s">
        <v>52</v>
      </c>
      <c r="Y84" t="e">
        <f>VLOOKUP(B84,'NCA et DEES'!A:A,1,FALSE)</f>
        <v>#N/A</v>
      </c>
      <c r="Z84" t="b">
        <f t="shared" si="3"/>
        <v>0</v>
      </c>
    </row>
    <row r="85" spans="1:26" hidden="1" x14ac:dyDescent="0.2">
      <c r="A85">
        <v>285</v>
      </c>
      <c r="B85" s="1" t="s">
        <v>292</v>
      </c>
      <c r="C85" t="s">
        <v>18</v>
      </c>
      <c r="D85" t="s">
        <v>46</v>
      </c>
      <c r="E85" t="s">
        <v>46</v>
      </c>
      <c r="F85">
        <v>29</v>
      </c>
      <c r="H85">
        <v>29</v>
      </c>
      <c r="I85">
        <f t="shared" si="4"/>
        <v>29</v>
      </c>
      <c r="J85" t="s">
        <v>18</v>
      </c>
      <c r="K85" t="s">
        <v>18</v>
      </c>
      <c r="L85">
        <v>86</v>
      </c>
      <c r="M85" t="s">
        <v>18</v>
      </c>
      <c r="N85" t="s">
        <v>15</v>
      </c>
      <c r="O85" t="s">
        <v>283</v>
      </c>
      <c r="P85">
        <v>1165</v>
      </c>
      <c r="Q85">
        <v>1275</v>
      </c>
      <c r="R85" t="s">
        <v>54</v>
      </c>
      <c r="S85" t="s">
        <v>54</v>
      </c>
      <c r="T85" t="s">
        <v>731</v>
      </c>
      <c r="U85" t="s">
        <v>48</v>
      </c>
      <c r="V85" t="s">
        <v>48</v>
      </c>
      <c r="W85" t="s">
        <v>48</v>
      </c>
      <c r="X85" t="s">
        <v>52</v>
      </c>
      <c r="Y85" t="e">
        <f>VLOOKUP(B85,'NCA et DEES'!A:A,1,FALSE)</f>
        <v>#N/A</v>
      </c>
      <c r="Z85" t="b">
        <f t="shared" si="3"/>
        <v>0</v>
      </c>
    </row>
    <row r="86" spans="1:26" hidden="1" x14ac:dyDescent="0.2">
      <c r="A86">
        <v>271</v>
      </c>
      <c r="B86" s="1" t="s">
        <v>427</v>
      </c>
      <c r="C86" t="s">
        <v>18</v>
      </c>
      <c r="D86" t="s">
        <v>46</v>
      </c>
      <c r="E86" t="s">
        <v>46</v>
      </c>
      <c r="F86">
        <v>29</v>
      </c>
      <c r="H86">
        <v>29</v>
      </c>
      <c r="I86">
        <f t="shared" si="4"/>
        <v>29</v>
      </c>
      <c r="J86" t="s">
        <v>18</v>
      </c>
      <c r="K86" t="s">
        <v>18</v>
      </c>
      <c r="L86">
        <v>86</v>
      </c>
      <c r="M86" t="s">
        <v>18</v>
      </c>
      <c r="N86" t="s">
        <v>15</v>
      </c>
      <c r="O86" t="s">
        <v>18</v>
      </c>
      <c r="P86">
        <v>1165</v>
      </c>
      <c r="Q86">
        <v>1275</v>
      </c>
      <c r="R86" t="s">
        <v>54</v>
      </c>
      <c r="S86" t="s">
        <v>54</v>
      </c>
      <c r="T86" t="s">
        <v>731</v>
      </c>
      <c r="U86" t="s">
        <v>48</v>
      </c>
      <c r="V86" t="s">
        <v>48</v>
      </c>
      <c r="W86" t="s">
        <v>48</v>
      </c>
      <c r="X86" t="s">
        <v>52</v>
      </c>
      <c r="Y86" t="e">
        <f>VLOOKUP(B86,'NCA et DEES'!A:A,1,FALSE)</f>
        <v>#N/A</v>
      </c>
      <c r="Z86" t="b">
        <f t="shared" si="3"/>
        <v>0</v>
      </c>
    </row>
    <row r="87" spans="1:26" hidden="1" x14ac:dyDescent="0.2">
      <c r="A87">
        <v>268</v>
      </c>
      <c r="B87" s="1" t="s">
        <v>517</v>
      </c>
      <c r="C87" t="s">
        <v>18</v>
      </c>
      <c r="D87" t="s">
        <v>46</v>
      </c>
      <c r="E87" t="s">
        <v>46</v>
      </c>
      <c r="F87">
        <v>29</v>
      </c>
      <c r="H87">
        <v>29</v>
      </c>
      <c r="I87">
        <f t="shared" si="4"/>
        <v>29</v>
      </c>
      <c r="J87" t="s">
        <v>18</v>
      </c>
      <c r="K87" t="s">
        <v>18</v>
      </c>
      <c r="L87">
        <v>86</v>
      </c>
      <c r="M87" t="s">
        <v>18</v>
      </c>
      <c r="N87" t="s">
        <v>15</v>
      </c>
      <c r="O87" t="s">
        <v>430</v>
      </c>
      <c r="P87">
        <v>1165</v>
      </c>
      <c r="Q87">
        <v>1275</v>
      </c>
      <c r="R87" t="s">
        <v>54</v>
      </c>
      <c r="S87" t="s">
        <v>54</v>
      </c>
      <c r="T87" t="s">
        <v>731</v>
      </c>
      <c r="U87" t="s">
        <v>48</v>
      </c>
      <c r="V87" t="s">
        <v>48</v>
      </c>
      <c r="W87" t="s">
        <v>48</v>
      </c>
      <c r="X87" t="s">
        <v>18</v>
      </c>
      <c r="Y87" t="e">
        <f>VLOOKUP(B87,'NCA et DEES'!A:A,1,FALSE)</f>
        <v>#N/A</v>
      </c>
      <c r="Z87" t="b">
        <f t="shared" si="3"/>
        <v>0</v>
      </c>
    </row>
    <row r="88" spans="1:26" hidden="1" x14ac:dyDescent="0.2">
      <c r="A88">
        <v>264</v>
      </c>
      <c r="B88" s="1" t="s">
        <v>546</v>
      </c>
      <c r="C88" t="s">
        <v>18</v>
      </c>
      <c r="D88" t="s">
        <v>46</v>
      </c>
      <c r="E88" t="s">
        <v>46</v>
      </c>
      <c r="F88">
        <v>29</v>
      </c>
      <c r="H88">
        <v>29</v>
      </c>
      <c r="I88">
        <f t="shared" si="4"/>
        <v>29</v>
      </c>
      <c r="J88" t="s">
        <v>18</v>
      </c>
      <c r="K88" t="s">
        <v>18</v>
      </c>
      <c r="L88">
        <v>86</v>
      </c>
      <c r="M88" t="s">
        <v>18</v>
      </c>
      <c r="N88" t="s">
        <v>15</v>
      </c>
      <c r="O88" t="s">
        <v>430</v>
      </c>
      <c r="P88">
        <v>1165</v>
      </c>
      <c r="Q88">
        <v>1275</v>
      </c>
      <c r="R88" t="s">
        <v>48</v>
      </c>
      <c r="S88" t="s">
        <v>48</v>
      </c>
      <c r="T88" t="s">
        <v>48</v>
      </c>
      <c r="U88" t="s">
        <v>48</v>
      </c>
      <c r="V88" t="s">
        <v>48</v>
      </c>
      <c r="W88" t="s">
        <v>48</v>
      </c>
      <c r="X88" t="s">
        <v>547</v>
      </c>
      <c r="Y88" t="e">
        <f>VLOOKUP(B88,'NCA et DEES'!A:A,1,FALSE)</f>
        <v>#N/A</v>
      </c>
      <c r="Z88" t="b">
        <f t="shared" si="3"/>
        <v>0</v>
      </c>
    </row>
    <row r="89" spans="1:26" hidden="1" x14ac:dyDescent="0.2">
      <c r="A89">
        <v>249</v>
      </c>
      <c r="B89" s="1" t="s">
        <v>471</v>
      </c>
      <c r="C89" t="s">
        <v>46</v>
      </c>
      <c r="D89" t="s">
        <v>46</v>
      </c>
      <c r="E89" t="str">
        <f>C89</f>
        <v>Angleterre</v>
      </c>
      <c r="F89">
        <v>29</v>
      </c>
      <c r="G89">
        <v>29</v>
      </c>
      <c r="H89">
        <v>29</v>
      </c>
      <c r="I89">
        <f t="shared" si="4"/>
        <v>29</v>
      </c>
      <c r="J89" t="s">
        <v>472</v>
      </c>
      <c r="K89">
        <v>1250</v>
      </c>
      <c r="L89">
        <v>86</v>
      </c>
      <c r="M89">
        <v>75</v>
      </c>
      <c r="N89" t="s">
        <v>15</v>
      </c>
      <c r="O89" t="s">
        <v>430</v>
      </c>
      <c r="P89">
        <v>1165</v>
      </c>
      <c r="Q89">
        <v>1275</v>
      </c>
      <c r="R89" t="s">
        <v>473</v>
      </c>
      <c r="S89" t="s">
        <v>473</v>
      </c>
      <c r="T89" t="s">
        <v>731</v>
      </c>
      <c r="U89" t="s">
        <v>48</v>
      </c>
      <c r="V89" t="s">
        <v>48</v>
      </c>
      <c r="W89" t="s">
        <v>48</v>
      </c>
      <c r="X89" t="s">
        <v>474</v>
      </c>
      <c r="Y89" t="str">
        <f>VLOOKUP(B89,'NCA et DEES'!A:A,1,FALSE)</f>
        <v>elid</v>
      </c>
      <c r="Z89" t="b">
        <f t="shared" si="3"/>
        <v>1</v>
      </c>
    </row>
    <row r="90" spans="1:26" hidden="1" x14ac:dyDescent="0.2">
      <c r="A90">
        <v>184</v>
      </c>
      <c r="B90" s="1" t="s">
        <v>154</v>
      </c>
      <c r="C90" t="s">
        <v>33</v>
      </c>
      <c r="D90" t="s">
        <v>33</v>
      </c>
      <c r="E90" t="s">
        <v>33</v>
      </c>
      <c r="F90">
        <v>21</v>
      </c>
      <c r="G90">
        <v>21</v>
      </c>
      <c r="H90">
        <v>21</v>
      </c>
      <c r="I90">
        <f t="shared" si="4"/>
        <v>21</v>
      </c>
      <c r="J90" t="s">
        <v>155</v>
      </c>
      <c r="K90">
        <v>1275</v>
      </c>
      <c r="L90">
        <v>59</v>
      </c>
      <c r="M90">
        <v>81</v>
      </c>
      <c r="N90" t="s">
        <v>15</v>
      </c>
      <c r="O90" t="s">
        <v>81</v>
      </c>
      <c r="P90">
        <v>1180</v>
      </c>
      <c r="Q90">
        <v>1275</v>
      </c>
      <c r="R90" t="s">
        <v>642</v>
      </c>
      <c r="S90" t="s">
        <v>102</v>
      </c>
      <c r="T90" t="s">
        <v>727</v>
      </c>
      <c r="U90" t="s">
        <v>642</v>
      </c>
      <c r="V90" t="s">
        <v>102</v>
      </c>
      <c r="W90" t="s">
        <v>727</v>
      </c>
      <c r="X90" t="s">
        <v>41</v>
      </c>
      <c r="Y90" t="str">
        <f>VLOOKUP(B90,'NCA et DEES'!A:A,1,FALSE)</f>
        <v>perl</v>
      </c>
      <c r="Z90" t="b">
        <f t="shared" si="3"/>
        <v>1</v>
      </c>
    </row>
    <row r="91" spans="1:26" hidden="1" x14ac:dyDescent="0.2">
      <c r="A91">
        <v>206</v>
      </c>
      <c r="B91" s="1" t="s">
        <v>162</v>
      </c>
      <c r="C91" t="s">
        <v>22</v>
      </c>
      <c r="D91" t="s">
        <v>22</v>
      </c>
      <c r="E91" t="str">
        <f>C91</f>
        <v>Haute-Marne</v>
      </c>
      <c r="F91">
        <v>22</v>
      </c>
      <c r="G91">
        <v>22</v>
      </c>
      <c r="H91">
        <v>22</v>
      </c>
      <c r="I91">
        <f t="shared" si="4"/>
        <v>22</v>
      </c>
      <c r="J91" t="s">
        <v>163</v>
      </c>
      <c r="K91">
        <v>1275</v>
      </c>
      <c r="L91">
        <v>61</v>
      </c>
      <c r="M91">
        <v>92</v>
      </c>
      <c r="N91" t="s">
        <v>15</v>
      </c>
      <c r="O91" t="s">
        <v>81</v>
      </c>
      <c r="P91">
        <v>1180</v>
      </c>
      <c r="Q91">
        <v>1275</v>
      </c>
      <c r="R91" t="s">
        <v>642</v>
      </c>
      <c r="S91" t="s">
        <v>102</v>
      </c>
      <c r="T91" t="s">
        <v>727</v>
      </c>
      <c r="U91" t="s">
        <v>642</v>
      </c>
      <c r="V91" t="s">
        <v>102</v>
      </c>
      <c r="W91" t="s">
        <v>727</v>
      </c>
      <c r="X91" t="s">
        <v>41</v>
      </c>
      <c r="Y91" t="str">
        <f>VLOOKUP(B91,'NCA et DEES'!A:A,1,FALSE)</f>
        <v>perq</v>
      </c>
      <c r="Z91" t="b">
        <f t="shared" si="3"/>
        <v>1</v>
      </c>
    </row>
    <row r="92" spans="1:26" hidden="1" x14ac:dyDescent="0.2">
      <c r="A92">
        <v>240</v>
      </c>
      <c r="B92" s="1" t="s">
        <v>156</v>
      </c>
      <c r="C92" t="s">
        <v>434</v>
      </c>
      <c r="D92" t="s">
        <v>434</v>
      </c>
      <c r="E92" t="str">
        <f>C92</f>
        <v>Nievre, Allier</v>
      </c>
      <c r="F92">
        <v>28</v>
      </c>
      <c r="G92">
        <v>28</v>
      </c>
      <c r="H92">
        <v>28</v>
      </c>
      <c r="I92">
        <f t="shared" si="4"/>
        <v>28</v>
      </c>
      <c r="J92" t="s">
        <v>634</v>
      </c>
      <c r="K92">
        <v>1290</v>
      </c>
      <c r="L92">
        <v>85</v>
      </c>
      <c r="M92">
        <v>78</v>
      </c>
      <c r="N92" t="s">
        <v>15</v>
      </c>
      <c r="O92" t="s">
        <v>81</v>
      </c>
      <c r="P92">
        <v>1180</v>
      </c>
      <c r="Q92">
        <v>1275</v>
      </c>
      <c r="R92" t="s">
        <v>642</v>
      </c>
      <c r="S92" t="s">
        <v>102</v>
      </c>
      <c r="T92" t="s">
        <v>727</v>
      </c>
      <c r="U92" t="s">
        <v>40</v>
      </c>
      <c r="V92" t="s">
        <v>40</v>
      </c>
      <c r="W92" t="s">
        <v>725</v>
      </c>
      <c r="X92" t="s">
        <v>41</v>
      </c>
      <c r="Y92" t="str">
        <f>VLOOKUP(B92,'NCA et DEES'!A:A,1,FALSE)</f>
        <v>perm</v>
      </c>
      <c r="Z92" t="b">
        <f t="shared" si="3"/>
        <v>1</v>
      </c>
    </row>
    <row r="93" spans="1:26" hidden="1" x14ac:dyDescent="0.2">
      <c r="A93">
        <v>178</v>
      </c>
      <c r="B93" s="1" t="s">
        <v>169</v>
      </c>
      <c r="C93" t="s">
        <v>18</v>
      </c>
      <c r="D93" t="s">
        <v>28</v>
      </c>
      <c r="E93" t="s">
        <v>28</v>
      </c>
      <c r="F93">
        <v>12</v>
      </c>
      <c r="H93">
        <v>12</v>
      </c>
      <c r="I93">
        <f t="shared" si="4"/>
        <v>12</v>
      </c>
      <c r="J93" t="s">
        <v>18</v>
      </c>
      <c r="K93">
        <v>1210</v>
      </c>
      <c r="L93">
        <v>32</v>
      </c>
      <c r="M93">
        <v>68</v>
      </c>
      <c r="N93" t="s">
        <v>15</v>
      </c>
      <c r="O93" t="s">
        <v>81</v>
      </c>
      <c r="P93">
        <v>1180</v>
      </c>
      <c r="Q93">
        <v>1275</v>
      </c>
      <c r="R93" t="s">
        <v>642</v>
      </c>
      <c r="S93" t="s">
        <v>102</v>
      </c>
      <c r="T93" t="s">
        <v>727</v>
      </c>
      <c r="U93" t="s">
        <v>148</v>
      </c>
      <c r="V93" t="s">
        <v>165</v>
      </c>
      <c r="W93" t="s">
        <v>723</v>
      </c>
      <c r="X93" t="s">
        <v>41</v>
      </c>
      <c r="Y93" t="e">
        <f>VLOOKUP(B93,'NCA et DEES'!A:A,1,FALSE)</f>
        <v>#N/A</v>
      </c>
      <c r="Z93" t="b">
        <f t="shared" si="3"/>
        <v>0</v>
      </c>
    </row>
    <row r="94" spans="1:26" hidden="1" x14ac:dyDescent="0.2">
      <c r="A94">
        <v>216</v>
      </c>
      <c r="B94" s="1" t="s">
        <v>493</v>
      </c>
      <c r="C94" t="s">
        <v>18</v>
      </c>
      <c r="D94" t="s">
        <v>18</v>
      </c>
      <c r="E94" t="s">
        <v>452</v>
      </c>
      <c r="H94">
        <v>24</v>
      </c>
      <c r="I94">
        <f>H94</f>
        <v>24</v>
      </c>
      <c r="J94" t="s">
        <v>18</v>
      </c>
      <c r="K94" t="s">
        <v>18</v>
      </c>
      <c r="L94" t="s">
        <v>18</v>
      </c>
      <c r="M94" t="s">
        <v>18</v>
      </c>
      <c r="N94" t="s">
        <v>15</v>
      </c>
      <c r="O94" t="s">
        <v>430</v>
      </c>
      <c r="P94">
        <v>1180</v>
      </c>
      <c r="Q94">
        <v>1275</v>
      </c>
      <c r="R94" t="s">
        <v>54</v>
      </c>
      <c r="S94" t="s">
        <v>54</v>
      </c>
      <c r="T94" t="s">
        <v>731</v>
      </c>
      <c r="U94" t="s">
        <v>25</v>
      </c>
      <c r="V94" t="s">
        <v>25</v>
      </c>
      <c r="W94" t="s">
        <v>727</v>
      </c>
      <c r="X94" t="s">
        <v>491</v>
      </c>
      <c r="Y94" t="e">
        <f>VLOOKUP(B94,'NCA et DEES'!A:A,1,FALSE)</f>
        <v>#N/A</v>
      </c>
      <c r="Z94" t="b">
        <f t="shared" si="3"/>
        <v>0</v>
      </c>
    </row>
    <row r="95" spans="1:26" hidden="1" x14ac:dyDescent="0.2">
      <c r="A95">
        <v>207</v>
      </c>
      <c r="B95" s="1" t="s">
        <v>535</v>
      </c>
      <c r="C95" t="s">
        <v>22</v>
      </c>
      <c r="D95" t="s">
        <v>22</v>
      </c>
      <c r="E95" t="str">
        <f>C95</f>
        <v>Haute-Marne</v>
      </c>
      <c r="F95">
        <v>22</v>
      </c>
      <c r="G95">
        <v>22</v>
      </c>
      <c r="H95">
        <v>22</v>
      </c>
      <c r="I95">
        <f t="shared" si="4"/>
        <v>22</v>
      </c>
      <c r="J95" t="s">
        <v>672</v>
      </c>
      <c r="K95">
        <v>1300</v>
      </c>
      <c r="L95">
        <v>61</v>
      </c>
      <c r="M95">
        <v>89</v>
      </c>
      <c r="N95" t="s">
        <v>15</v>
      </c>
      <c r="O95" t="s">
        <v>430</v>
      </c>
      <c r="P95">
        <v>1188</v>
      </c>
      <c r="Q95">
        <v>1275</v>
      </c>
      <c r="R95" t="s">
        <v>18</v>
      </c>
      <c r="U95" t="s">
        <v>152</v>
      </c>
      <c r="V95" t="s">
        <v>43</v>
      </c>
      <c r="W95" t="s">
        <v>724</v>
      </c>
      <c r="X95" t="s">
        <v>18</v>
      </c>
      <c r="Y95" t="str">
        <f>VLOOKUP(B95,'NCA et DEES'!A:A,1,FALSE)</f>
        <v>romb</v>
      </c>
      <c r="Z95" t="b">
        <f t="shared" si="3"/>
        <v>1</v>
      </c>
    </row>
    <row r="96" spans="1:26" hidden="1" x14ac:dyDescent="0.2">
      <c r="A96">
        <v>292</v>
      </c>
      <c r="B96" s="1" t="s">
        <v>185</v>
      </c>
      <c r="C96" t="s">
        <v>18</v>
      </c>
      <c r="D96" t="s">
        <v>434</v>
      </c>
      <c r="E96" t="s">
        <v>434</v>
      </c>
      <c r="F96">
        <v>28</v>
      </c>
      <c r="H96">
        <v>28</v>
      </c>
      <c r="I96">
        <f t="shared" si="4"/>
        <v>28</v>
      </c>
      <c r="J96" t="s">
        <v>18</v>
      </c>
      <c r="K96">
        <v>1275</v>
      </c>
      <c r="L96">
        <v>85</v>
      </c>
      <c r="M96">
        <v>69</v>
      </c>
      <c r="N96" t="s">
        <v>15</v>
      </c>
      <c r="O96" t="s">
        <v>81</v>
      </c>
      <c r="P96">
        <v>1188</v>
      </c>
      <c r="Q96">
        <v>1275</v>
      </c>
      <c r="R96" t="s">
        <v>117</v>
      </c>
      <c r="S96" t="s">
        <v>117</v>
      </c>
      <c r="T96" t="s">
        <v>729</v>
      </c>
      <c r="U96" t="s">
        <v>18</v>
      </c>
      <c r="V96" t="s">
        <v>18</v>
      </c>
      <c r="X96" t="s">
        <v>186</v>
      </c>
      <c r="Y96" t="e">
        <f>VLOOKUP(B96,'NCA et DEES'!A:A,1,FALSE)</f>
        <v>#N/A</v>
      </c>
      <c r="Z96" t="b">
        <f t="shared" si="3"/>
        <v>0</v>
      </c>
    </row>
    <row r="97" spans="1:26" hidden="1" x14ac:dyDescent="0.2">
      <c r="A97">
        <v>131</v>
      </c>
      <c r="B97" s="1" t="s">
        <v>67</v>
      </c>
      <c r="C97" t="s">
        <v>13</v>
      </c>
      <c r="D97" t="s">
        <v>13</v>
      </c>
      <c r="E97" t="str">
        <f t="shared" ref="E97:E104" si="5">C97</f>
        <v>Ardennes</v>
      </c>
      <c r="F97">
        <v>17</v>
      </c>
      <c r="G97">
        <v>17</v>
      </c>
      <c r="H97">
        <v>17</v>
      </c>
      <c r="I97">
        <f t="shared" si="4"/>
        <v>17</v>
      </c>
      <c r="J97" t="s">
        <v>68</v>
      </c>
      <c r="K97">
        <v>1250</v>
      </c>
      <c r="L97">
        <v>50</v>
      </c>
      <c r="M97">
        <v>78</v>
      </c>
      <c r="N97" t="s">
        <v>15</v>
      </c>
      <c r="O97" t="s">
        <v>17</v>
      </c>
      <c r="P97">
        <v>1190</v>
      </c>
      <c r="Q97">
        <v>1275</v>
      </c>
      <c r="R97" t="s">
        <v>69</v>
      </c>
      <c r="S97" t="s">
        <v>69</v>
      </c>
      <c r="T97" t="s">
        <v>727</v>
      </c>
      <c r="U97" t="s">
        <v>70</v>
      </c>
      <c r="V97" t="s">
        <v>70</v>
      </c>
      <c r="W97" t="s">
        <v>723</v>
      </c>
      <c r="X97" t="s">
        <v>641</v>
      </c>
      <c r="Y97" t="str">
        <f>VLOOKUP(B97,'NCA et DEES'!A:A,1,FALSE)</f>
        <v>raou</v>
      </c>
      <c r="Z97" t="b">
        <f t="shared" si="3"/>
        <v>1</v>
      </c>
    </row>
    <row r="98" spans="1:26" hidden="1" x14ac:dyDescent="0.2">
      <c r="A98">
        <v>84</v>
      </c>
      <c r="B98" s="1" t="s">
        <v>318</v>
      </c>
      <c r="C98" t="s">
        <v>80</v>
      </c>
      <c r="D98" t="s">
        <v>80</v>
      </c>
      <c r="E98" t="str">
        <f t="shared" si="5"/>
        <v>Somme, Pas-de-Calais</v>
      </c>
      <c r="F98">
        <v>11</v>
      </c>
      <c r="G98">
        <v>11</v>
      </c>
      <c r="H98">
        <v>11</v>
      </c>
      <c r="I98">
        <f t="shared" si="4"/>
        <v>11</v>
      </c>
      <c r="J98" t="s">
        <v>319</v>
      </c>
      <c r="K98">
        <v>1275</v>
      </c>
      <c r="L98">
        <v>31</v>
      </c>
      <c r="M98">
        <v>75</v>
      </c>
      <c r="N98" t="s">
        <v>15</v>
      </c>
      <c r="O98" t="s">
        <v>283</v>
      </c>
      <c r="P98">
        <v>1190</v>
      </c>
      <c r="Q98">
        <v>1275</v>
      </c>
      <c r="R98" t="s">
        <v>320</v>
      </c>
      <c r="U98" t="s">
        <v>20</v>
      </c>
      <c r="V98" t="s">
        <v>20</v>
      </c>
      <c r="W98" t="s">
        <v>723</v>
      </c>
      <c r="X98" t="s">
        <v>321</v>
      </c>
      <c r="Y98" t="str">
        <f>VLOOKUP(B98,'NCA et DEES'!A:A,1,FALSE)</f>
        <v>robert</v>
      </c>
      <c r="Z98" t="b">
        <f t="shared" si="3"/>
        <v>1</v>
      </c>
    </row>
    <row r="99" spans="1:26" hidden="1" x14ac:dyDescent="0.2">
      <c r="A99">
        <v>54</v>
      </c>
      <c r="B99" s="1" t="s">
        <v>618</v>
      </c>
      <c r="C99" t="s">
        <v>80</v>
      </c>
      <c r="D99" t="s">
        <v>80</v>
      </c>
      <c r="E99" t="str">
        <f t="shared" si="5"/>
        <v>Somme, Pas-de-Calais</v>
      </c>
      <c r="F99">
        <v>11</v>
      </c>
      <c r="G99">
        <v>11</v>
      </c>
      <c r="H99">
        <v>11</v>
      </c>
      <c r="I99">
        <f t="shared" si="4"/>
        <v>11</v>
      </c>
      <c r="J99" t="s">
        <v>619</v>
      </c>
      <c r="K99" t="s">
        <v>18</v>
      </c>
      <c r="L99">
        <v>29</v>
      </c>
      <c r="M99">
        <v>79</v>
      </c>
      <c r="N99" t="s">
        <v>15</v>
      </c>
      <c r="O99" t="s">
        <v>18</v>
      </c>
      <c r="P99">
        <v>1190</v>
      </c>
      <c r="Q99">
        <v>1275</v>
      </c>
      <c r="R99" t="s">
        <v>20</v>
      </c>
      <c r="S99" t="s">
        <v>20</v>
      </c>
      <c r="T99" t="s">
        <v>723</v>
      </c>
      <c r="U99" t="s">
        <v>20</v>
      </c>
      <c r="V99" t="s">
        <v>20</v>
      </c>
      <c r="W99" t="s">
        <v>723</v>
      </c>
      <c r="X99" t="s">
        <v>244</v>
      </c>
      <c r="Y99" t="str">
        <f>VLOOKUP(B99,'NCA et DEES'!A:A,1,FALSE)</f>
        <v>elie</v>
      </c>
      <c r="Z99" t="b">
        <f t="shared" si="3"/>
        <v>1</v>
      </c>
    </row>
    <row r="100" spans="1:26" hidden="1" x14ac:dyDescent="0.2">
      <c r="A100">
        <v>189</v>
      </c>
      <c r="B100" s="1" t="s">
        <v>82</v>
      </c>
      <c r="C100" t="s">
        <v>22</v>
      </c>
      <c r="D100" t="s">
        <v>22</v>
      </c>
      <c r="E100" t="str">
        <f t="shared" si="5"/>
        <v>Haute-Marne</v>
      </c>
      <c r="F100">
        <v>22</v>
      </c>
      <c r="G100">
        <v>22</v>
      </c>
      <c r="H100">
        <v>22</v>
      </c>
      <c r="I100">
        <f t="shared" si="4"/>
        <v>22</v>
      </c>
      <c r="J100" t="s">
        <v>83</v>
      </c>
      <c r="K100">
        <v>1275</v>
      </c>
      <c r="L100">
        <v>61</v>
      </c>
      <c r="M100">
        <v>80</v>
      </c>
      <c r="N100" t="s">
        <v>15</v>
      </c>
      <c r="O100" t="s">
        <v>81</v>
      </c>
      <c r="P100">
        <v>1200</v>
      </c>
      <c r="Q100">
        <v>1275</v>
      </c>
      <c r="R100" t="s">
        <v>18</v>
      </c>
      <c r="U100" t="s">
        <v>25</v>
      </c>
      <c r="V100" t="s">
        <v>25</v>
      </c>
      <c r="W100" t="s">
        <v>727</v>
      </c>
      <c r="X100" t="s">
        <v>656</v>
      </c>
      <c r="Y100" t="str">
        <f>VLOOKUP(B100,'NCA et DEES'!A:A,1,FALSE)</f>
        <v>amile</v>
      </c>
      <c r="Z100" t="b">
        <f t="shared" si="3"/>
        <v>1</v>
      </c>
    </row>
    <row r="101" spans="1:26" hidden="1" x14ac:dyDescent="0.2">
      <c r="A101">
        <v>190</v>
      </c>
      <c r="B101" s="1" t="s">
        <v>558</v>
      </c>
      <c r="C101" t="s">
        <v>22</v>
      </c>
      <c r="D101" t="s">
        <v>22</v>
      </c>
      <c r="E101" t="str">
        <f t="shared" si="5"/>
        <v>Haute-Marne</v>
      </c>
      <c r="F101">
        <v>22</v>
      </c>
      <c r="G101">
        <v>22</v>
      </c>
      <c r="H101">
        <v>22</v>
      </c>
      <c r="I101">
        <f t="shared" si="4"/>
        <v>22</v>
      </c>
      <c r="J101" t="s">
        <v>464</v>
      </c>
      <c r="K101" t="s">
        <v>18</v>
      </c>
      <c r="L101">
        <v>61</v>
      </c>
      <c r="M101">
        <v>79</v>
      </c>
      <c r="N101" t="s">
        <v>16</v>
      </c>
      <c r="O101" t="s">
        <v>81</v>
      </c>
      <c r="P101">
        <v>1208</v>
      </c>
      <c r="Q101">
        <v>1275</v>
      </c>
      <c r="R101" t="s">
        <v>57</v>
      </c>
      <c r="S101" t="s">
        <v>57</v>
      </c>
      <c r="T101" t="s">
        <v>727</v>
      </c>
      <c r="U101" t="s">
        <v>20</v>
      </c>
      <c r="V101" t="s">
        <v>20</v>
      </c>
      <c r="W101" t="s">
        <v>723</v>
      </c>
      <c r="X101" t="s">
        <v>559</v>
      </c>
      <c r="Y101" t="str">
        <f>VLOOKUP(B101,'NCA et DEES'!A:A,1,FALSE)</f>
        <v>anth</v>
      </c>
      <c r="Z101" t="b">
        <f t="shared" si="3"/>
        <v>1</v>
      </c>
    </row>
    <row r="102" spans="1:26" hidden="1" x14ac:dyDescent="0.2">
      <c r="A102">
        <v>228</v>
      </c>
      <c r="B102" s="1" t="s">
        <v>456</v>
      </c>
      <c r="C102" t="s">
        <v>434</v>
      </c>
      <c r="D102" t="s">
        <v>434</v>
      </c>
      <c r="E102" t="str">
        <f t="shared" si="5"/>
        <v>Nievre, Allier</v>
      </c>
      <c r="F102">
        <v>28</v>
      </c>
      <c r="G102">
        <v>28</v>
      </c>
      <c r="H102">
        <v>28</v>
      </c>
      <c r="I102">
        <f t="shared" si="4"/>
        <v>28</v>
      </c>
      <c r="J102" t="s">
        <v>624</v>
      </c>
      <c r="K102" t="s">
        <v>18</v>
      </c>
      <c r="L102">
        <v>85</v>
      </c>
      <c r="M102">
        <v>80</v>
      </c>
      <c r="N102" t="s">
        <v>16</v>
      </c>
      <c r="O102" t="s">
        <v>430</v>
      </c>
      <c r="P102">
        <v>1208</v>
      </c>
      <c r="Q102">
        <v>1275</v>
      </c>
      <c r="R102" t="s">
        <v>57</v>
      </c>
      <c r="S102" t="s">
        <v>57</v>
      </c>
      <c r="T102" t="s">
        <v>727</v>
      </c>
      <c r="U102" t="s">
        <v>20</v>
      </c>
      <c r="V102" t="s">
        <v>20</v>
      </c>
      <c r="W102" t="s">
        <v>723</v>
      </c>
      <c r="X102" t="s">
        <v>111</v>
      </c>
      <c r="Y102" t="str">
        <f>VLOOKUP(B102,'NCA et DEES'!A:A,1,FALSE)</f>
        <v>carp</v>
      </c>
      <c r="Z102" t="b">
        <f t="shared" si="3"/>
        <v>1</v>
      </c>
    </row>
    <row r="103" spans="1:26" hidden="1" x14ac:dyDescent="0.2">
      <c r="A103">
        <v>69</v>
      </c>
      <c r="B103" s="1" t="s">
        <v>565</v>
      </c>
      <c r="C103" t="s">
        <v>80</v>
      </c>
      <c r="D103" t="s">
        <v>80</v>
      </c>
      <c r="E103" t="str">
        <f t="shared" si="5"/>
        <v>Somme, Pas-de-Calais</v>
      </c>
      <c r="F103">
        <v>11</v>
      </c>
      <c r="G103">
        <v>11</v>
      </c>
      <c r="H103">
        <v>11</v>
      </c>
      <c r="I103">
        <f t="shared" si="4"/>
        <v>11</v>
      </c>
      <c r="J103" t="s">
        <v>566</v>
      </c>
      <c r="K103" t="s">
        <v>18</v>
      </c>
      <c r="L103">
        <v>27</v>
      </c>
      <c r="M103">
        <v>85</v>
      </c>
      <c r="N103" t="s">
        <v>16</v>
      </c>
      <c r="O103" t="s">
        <v>81</v>
      </c>
      <c r="P103">
        <v>1208</v>
      </c>
      <c r="Q103">
        <v>1275</v>
      </c>
      <c r="R103" t="s">
        <v>563</v>
      </c>
      <c r="T103" t="s">
        <v>727</v>
      </c>
      <c r="U103" t="s">
        <v>20</v>
      </c>
      <c r="V103" t="s">
        <v>20</v>
      </c>
      <c r="W103" t="s">
        <v>723</v>
      </c>
      <c r="X103" t="s">
        <v>144</v>
      </c>
      <c r="Y103" t="str">
        <f>VLOOKUP(B103,'NCA et DEES'!A:A,1,FALSE)</f>
        <v>hyla</v>
      </c>
      <c r="Z103" t="b">
        <f t="shared" si="3"/>
        <v>1</v>
      </c>
    </row>
    <row r="104" spans="1:26" hidden="1" x14ac:dyDescent="0.2">
      <c r="A104">
        <v>224</v>
      </c>
      <c r="B104" s="1" t="s">
        <v>103</v>
      </c>
      <c r="C104" t="s">
        <v>104</v>
      </c>
      <c r="D104" t="s">
        <v>104</v>
      </c>
      <c r="E104" t="str">
        <f t="shared" si="5"/>
        <v>Bourgogne</v>
      </c>
      <c r="F104">
        <v>27</v>
      </c>
      <c r="G104">
        <v>27</v>
      </c>
      <c r="H104">
        <v>27</v>
      </c>
      <c r="I104">
        <f t="shared" si="4"/>
        <v>27</v>
      </c>
      <c r="J104" t="s">
        <v>674</v>
      </c>
      <c r="K104">
        <v>1275</v>
      </c>
      <c r="L104">
        <v>84</v>
      </c>
      <c r="M104">
        <v>90</v>
      </c>
      <c r="N104" t="s">
        <v>15</v>
      </c>
      <c r="O104" t="s">
        <v>81</v>
      </c>
      <c r="P104">
        <v>1210</v>
      </c>
      <c r="Q104">
        <v>1275</v>
      </c>
      <c r="R104" t="s">
        <v>40</v>
      </c>
      <c r="S104" t="s">
        <v>40</v>
      </c>
      <c r="T104" t="s">
        <v>725</v>
      </c>
      <c r="U104" t="s">
        <v>40</v>
      </c>
      <c r="V104" t="s">
        <v>40</v>
      </c>
      <c r="W104" t="s">
        <v>725</v>
      </c>
      <c r="X104" t="s">
        <v>659</v>
      </c>
      <c r="Y104" t="str">
        <f>VLOOKUP(B104,'NCA et DEES'!A:A,1,FALSE)</f>
        <v>gerv</v>
      </c>
      <c r="Z104" t="b">
        <f t="shared" si="3"/>
        <v>1</v>
      </c>
    </row>
    <row r="105" spans="1:26" hidden="1" x14ac:dyDescent="0.2">
      <c r="A105">
        <v>19</v>
      </c>
      <c r="B105" s="1" t="s">
        <v>405</v>
      </c>
      <c r="C105" t="s">
        <v>18</v>
      </c>
      <c r="D105" t="s">
        <v>240</v>
      </c>
      <c r="E105" t="s">
        <v>240</v>
      </c>
      <c r="F105">
        <v>10</v>
      </c>
      <c r="H105">
        <v>10</v>
      </c>
      <c r="I105">
        <f t="shared" si="4"/>
        <v>10</v>
      </c>
      <c r="J105" t="s">
        <v>18</v>
      </c>
      <c r="K105">
        <v>1250</v>
      </c>
      <c r="L105">
        <v>23</v>
      </c>
      <c r="M105">
        <v>66</v>
      </c>
      <c r="N105" t="s">
        <v>15</v>
      </c>
      <c r="O105" t="s">
        <v>400</v>
      </c>
      <c r="P105">
        <v>1210</v>
      </c>
      <c r="Q105">
        <v>1275</v>
      </c>
      <c r="R105" t="s">
        <v>61</v>
      </c>
      <c r="S105" t="s">
        <v>61</v>
      </c>
      <c r="T105" t="s">
        <v>731</v>
      </c>
      <c r="U105" t="s">
        <v>61</v>
      </c>
      <c r="V105" t="s">
        <v>61</v>
      </c>
      <c r="W105" t="s">
        <v>731</v>
      </c>
      <c r="X105" t="s">
        <v>406</v>
      </c>
      <c r="Y105" t="e">
        <f>VLOOKUP(B105,'NCA et DEES'!A:A,1,FALSE)</f>
        <v>#N/A</v>
      </c>
      <c r="Z105" t="b">
        <f t="shared" si="3"/>
        <v>0</v>
      </c>
    </row>
    <row r="106" spans="1:26" hidden="1" x14ac:dyDescent="0.2">
      <c r="A106">
        <v>8</v>
      </c>
      <c r="B106" s="1" t="s">
        <v>540</v>
      </c>
      <c r="C106" s="9" t="s">
        <v>18</v>
      </c>
      <c r="D106" t="s">
        <v>657</v>
      </c>
      <c r="E106" t="s">
        <v>657</v>
      </c>
      <c r="F106">
        <v>2</v>
      </c>
      <c r="G106" s="9"/>
      <c r="H106">
        <v>2</v>
      </c>
      <c r="I106">
        <f t="shared" si="4"/>
        <v>2</v>
      </c>
      <c r="J106" t="s">
        <v>18</v>
      </c>
      <c r="K106">
        <v>1250</v>
      </c>
      <c r="L106">
        <v>1</v>
      </c>
      <c r="M106" s="10">
        <v>66</v>
      </c>
      <c r="N106" t="s">
        <v>16</v>
      </c>
      <c r="O106" t="s">
        <v>430</v>
      </c>
      <c r="P106">
        <v>1217</v>
      </c>
      <c r="Q106">
        <v>1275</v>
      </c>
      <c r="R106" t="s">
        <v>541</v>
      </c>
      <c r="S106" t="s">
        <v>541</v>
      </c>
      <c r="T106" t="s">
        <v>728</v>
      </c>
      <c r="U106" t="s">
        <v>75</v>
      </c>
      <c r="V106" t="s">
        <v>75</v>
      </c>
      <c r="W106" t="s">
        <v>728</v>
      </c>
      <c r="X106" t="s">
        <v>260</v>
      </c>
      <c r="Y106" t="e">
        <f>VLOOKUP(B106,'NCA et DEES'!A:A,1,FALSE)</f>
        <v>#N/A</v>
      </c>
      <c r="Z106" t="b">
        <f t="shared" si="3"/>
        <v>0</v>
      </c>
    </row>
    <row r="107" spans="1:26" hidden="1" x14ac:dyDescent="0.2">
      <c r="A107">
        <v>71</v>
      </c>
      <c r="B107" s="1" t="s">
        <v>302</v>
      </c>
      <c r="C107" t="s">
        <v>80</v>
      </c>
      <c r="D107" s="3" t="s">
        <v>13</v>
      </c>
      <c r="E107" s="3" t="str">
        <f>C107</f>
        <v>Somme, Pas-de-Calais</v>
      </c>
      <c r="F107">
        <v>17</v>
      </c>
      <c r="G107">
        <v>11</v>
      </c>
      <c r="H107">
        <v>11</v>
      </c>
      <c r="I107">
        <f t="shared" si="4"/>
        <v>17</v>
      </c>
      <c r="J107" t="s">
        <v>303</v>
      </c>
      <c r="K107">
        <v>1275</v>
      </c>
      <c r="L107">
        <v>50</v>
      </c>
      <c r="M107" s="10">
        <v>63</v>
      </c>
      <c r="N107" t="s">
        <v>16</v>
      </c>
      <c r="O107" t="s">
        <v>283</v>
      </c>
      <c r="P107">
        <v>1220</v>
      </c>
      <c r="Q107">
        <v>1275</v>
      </c>
      <c r="R107" t="s">
        <v>18</v>
      </c>
      <c r="U107" t="s">
        <v>20</v>
      </c>
      <c r="V107" t="s">
        <v>20</v>
      </c>
      <c r="W107" t="s">
        <v>723</v>
      </c>
      <c r="X107" t="s">
        <v>304</v>
      </c>
      <c r="Y107" t="e">
        <f>VLOOKUP(B107,'NCA et DEES'!A:A,1,FALSE)</f>
        <v>#N/A</v>
      </c>
      <c r="Z107" t="b">
        <f t="shared" si="3"/>
        <v>0</v>
      </c>
    </row>
    <row r="108" spans="1:26" hidden="1" x14ac:dyDescent="0.2">
      <c r="A108">
        <v>149</v>
      </c>
      <c r="B108" s="1" t="s">
        <v>508</v>
      </c>
      <c r="C108" t="s">
        <v>455</v>
      </c>
      <c r="D108" t="s">
        <v>455</v>
      </c>
      <c r="E108" t="str">
        <f>C108</f>
        <v>Region parisienne</v>
      </c>
      <c r="F108">
        <v>19</v>
      </c>
      <c r="G108">
        <v>19</v>
      </c>
      <c r="H108">
        <v>19</v>
      </c>
      <c r="I108">
        <f t="shared" si="4"/>
        <v>19</v>
      </c>
      <c r="J108" t="s">
        <v>315</v>
      </c>
      <c r="K108">
        <v>1250</v>
      </c>
      <c r="L108">
        <v>57</v>
      </c>
      <c r="M108">
        <v>82</v>
      </c>
      <c r="N108" t="s">
        <v>15</v>
      </c>
      <c r="O108" t="s">
        <v>430</v>
      </c>
      <c r="P108">
        <v>1243</v>
      </c>
      <c r="Q108">
        <v>1275</v>
      </c>
      <c r="R108" t="s">
        <v>51</v>
      </c>
      <c r="S108" t="s">
        <v>51</v>
      </c>
      <c r="T108" t="s">
        <v>730</v>
      </c>
      <c r="U108" t="s">
        <v>51</v>
      </c>
      <c r="V108" t="s">
        <v>51</v>
      </c>
      <c r="W108" t="s">
        <v>730</v>
      </c>
      <c r="X108" t="s">
        <v>509</v>
      </c>
      <c r="Y108" t="str">
        <f>VLOOKUP(B108,'NCA et DEES'!A:A,1,FALSE)</f>
        <v>jongl</v>
      </c>
      <c r="Z108" t="b">
        <f t="shared" si="3"/>
        <v>1</v>
      </c>
    </row>
    <row r="109" spans="1:26" hidden="1" x14ac:dyDescent="0.2">
      <c r="A109">
        <v>114</v>
      </c>
      <c r="B109" s="1" t="s">
        <v>612</v>
      </c>
      <c r="C109" t="s">
        <v>36</v>
      </c>
      <c r="D109" t="s">
        <v>36</v>
      </c>
      <c r="E109" t="str">
        <f>C109</f>
        <v>Hainaut</v>
      </c>
      <c r="F109">
        <v>15</v>
      </c>
      <c r="G109">
        <v>15</v>
      </c>
      <c r="H109">
        <v>15</v>
      </c>
      <c r="I109">
        <f t="shared" si="4"/>
        <v>15</v>
      </c>
      <c r="J109" t="s">
        <v>613</v>
      </c>
      <c r="K109">
        <v>1250</v>
      </c>
      <c r="L109">
        <v>44</v>
      </c>
      <c r="M109">
        <v>82</v>
      </c>
      <c r="N109" t="s">
        <v>15</v>
      </c>
      <c r="O109" t="s">
        <v>605</v>
      </c>
      <c r="P109">
        <v>1243</v>
      </c>
      <c r="Q109">
        <v>1275</v>
      </c>
      <c r="R109" t="s">
        <v>159</v>
      </c>
      <c r="S109" t="s">
        <v>159</v>
      </c>
      <c r="T109" t="s">
        <v>723</v>
      </c>
      <c r="U109" t="s">
        <v>159</v>
      </c>
      <c r="V109" t="s">
        <v>159</v>
      </c>
      <c r="W109" t="s">
        <v>723</v>
      </c>
      <c r="X109" t="s">
        <v>614</v>
      </c>
      <c r="Y109" t="str">
        <f>VLOOKUP(B109,'NCA et DEES'!A:A,1,FALSE)</f>
        <v>mous</v>
      </c>
      <c r="Z109" t="b">
        <f t="shared" si="3"/>
        <v>1</v>
      </c>
    </row>
    <row r="110" spans="1:26" hidden="1" x14ac:dyDescent="0.2">
      <c r="A110">
        <v>61</v>
      </c>
      <c r="B110" s="1" t="s">
        <v>147</v>
      </c>
      <c r="C110" t="s">
        <v>18</v>
      </c>
      <c r="D110" t="s">
        <v>22</v>
      </c>
      <c r="E110" t="s">
        <v>22</v>
      </c>
      <c r="F110">
        <v>22</v>
      </c>
      <c r="H110">
        <v>22</v>
      </c>
      <c r="I110">
        <f t="shared" si="4"/>
        <v>22</v>
      </c>
      <c r="J110" t="s">
        <v>18</v>
      </c>
      <c r="K110">
        <v>1290</v>
      </c>
      <c r="L110">
        <v>61</v>
      </c>
      <c r="M110">
        <v>69</v>
      </c>
      <c r="N110" t="s">
        <v>15</v>
      </c>
      <c r="O110" t="s">
        <v>81</v>
      </c>
      <c r="P110">
        <v>1250</v>
      </c>
      <c r="Q110">
        <v>1275</v>
      </c>
      <c r="R110" t="s">
        <v>20</v>
      </c>
      <c r="S110" t="s">
        <v>20</v>
      </c>
      <c r="T110" t="s">
        <v>723</v>
      </c>
      <c r="U110" t="s">
        <v>148</v>
      </c>
      <c r="V110" t="s">
        <v>165</v>
      </c>
      <c r="W110" t="s">
        <v>723</v>
      </c>
      <c r="X110" t="s">
        <v>41</v>
      </c>
      <c r="Y110" t="e">
        <f>VLOOKUP(B110,'NCA et DEES'!A:A,1,FALSE)</f>
        <v>#N/A</v>
      </c>
      <c r="Z110" t="b">
        <f t="shared" si="3"/>
        <v>0</v>
      </c>
    </row>
    <row r="111" spans="1:26" hidden="1" x14ac:dyDescent="0.2">
      <c r="A111">
        <v>120</v>
      </c>
      <c r="B111" s="1" t="s">
        <v>324</v>
      </c>
      <c r="C111" t="s">
        <v>224</v>
      </c>
      <c r="D111" t="s">
        <v>224</v>
      </c>
      <c r="E111" t="str">
        <f>C111</f>
        <v>Wallonie</v>
      </c>
      <c r="F111">
        <v>16</v>
      </c>
      <c r="G111">
        <v>16</v>
      </c>
      <c r="H111">
        <v>16</v>
      </c>
      <c r="I111">
        <f t="shared" si="4"/>
        <v>16</v>
      </c>
      <c r="J111" t="s">
        <v>325</v>
      </c>
      <c r="K111">
        <v>1275</v>
      </c>
      <c r="L111">
        <v>45</v>
      </c>
      <c r="M111">
        <v>94</v>
      </c>
      <c r="N111" t="s">
        <v>16</v>
      </c>
      <c r="O111" t="s">
        <v>17</v>
      </c>
      <c r="P111">
        <v>1275</v>
      </c>
      <c r="Q111">
        <v>1275</v>
      </c>
      <c r="R111" t="s">
        <v>643</v>
      </c>
      <c r="S111" t="s">
        <v>643</v>
      </c>
      <c r="T111" t="s">
        <v>727</v>
      </c>
      <c r="U111" t="s">
        <v>57</v>
      </c>
      <c r="V111" t="s">
        <v>57</v>
      </c>
      <c r="W111" t="s">
        <v>727</v>
      </c>
      <c r="X111" t="s">
        <v>693</v>
      </c>
      <c r="Y111" t="str">
        <f>VLOOKUP(B111,'NCA et DEES'!A:A,1,FALSE)</f>
        <v>darm</v>
      </c>
      <c r="Z111" t="b">
        <f t="shared" si="3"/>
        <v>1</v>
      </c>
    </row>
    <row r="112" spans="1:26" hidden="1" x14ac:dyDescent="0.2">
      <c r="A112">
        <v>99</v>
      </c>
      <c r="B112" s="1" t="s">
        <v>368</v>
      </c>
      <c r="C112" t="s">
        <v>106</v>
      </c>
      <c r="D112" t="s">
        <v>106</v>
      </c>
      <c r="E112" t="str">
        <f>C112</f>
        <v>Aisne</v>
      </c>
      <c r="F112">
        <v>13</v>
      </c>
      <c r="G112">
        <v>13</v>
      </c>
      <c r="H112">
        <v>13</v>
      </c>
      <c r="I112">
        <f t="shared" si="4"/>
        <v>13</v>
      </c>
      <c r="J112" t="s">
        <v>369</v>
      </c>
      <c r="K112">
        <v>1275</v>
      </c>
      <c r="L112">
        <v>37</v>
      </c>
      <c r="M112">
        <v>87</v>
      </c>
      <c r="N112" t="s">
        <v>15</v>
      </c>
      <c r="O112" t="s">
        <v>337</v>
      </c>
      <c r="P112">
        <v>1275</v>
      </c>
      <c r="Q112">
        <v>1275</v>
      </c>
      <c r="R112" t="s">
        <v>20</v>
      </c>
      <c r="S112" t="s">
        <v>20</v>
      </c>
      <c r="T112" t="s">
        <v>723</v>
      </c>
      <c r="U112" t="s">
        <v>20</v>
      </c>
      <c r="V112" t="s">
        <v>20</v>
      </c>
      <c r="W112" t="s">
        <v>723</v>
      </c>
      <c r="X112" t="s">
        <v>370</v>
      </c>
      <c r="Y112" t="str">
        <f>VLOOKUP(B112,'NCA et DEES'!A:A,1,FALSE)</f>
        <v>gar</v>
      </c>
      <c r="Z112" t="b">
        <f t="shared" si="3"/>
        <v>1</v>
      </c>
    </row>
    <row r="113" spans="1:26" hidden="1" x14ac:dyDescent="0.2">
      <c r="A113">
        <v>45</v>
      </c>
      <c r="B113" s="1" t="s">
        <v>560</v>
      </c>
      <c r="C113" t="s">
        <v>80</v>
      </c>
      <c r="D113" t="s">
        <v>80</v>
      </c>
      <c r="E113" t="str">
        <f>C113</f>
        <v>Somme, Pas-de-Calais</v>
      </c>
      <c r="F113">
        <v>11</v>
      </c>
      <c r="G113">
        <v>11</v>
      </c>
      <c r="H113">
        <v>11</v>
      </c>
      <c r="I113">
        <f t="shared" si="4"/>
        <v>11</v>
      </c>
      <c r="J113" t="s">
        <v>77</v>
      </c>
      <c r="K113" t="s">
        <v>18</v>
      </c>
      <c r="L113">
        <v>29</v>
      </c>
      <c r="M113">
        <v>82</v>
      </c>
      <c r="N113" t="s">
        <v>16</v>
      </c>
      <c r="O113" t="s">
        <v>81</v>
      </c>
      <c r="P113" t="s">
        <v>18</v>
      </c>
      <c r="Q113">
        <v>1275</v>
      </c>
      <c r="R113" t="s">
        <v>18</v>
      </c>
      <c r="U113" t="s">
        <v>125</v>
      </c>
      <c r="V113" t="s">
        <v>360</v>
      </c>
      <c r="W113" t="s">
        <v>723</v>
      </c>
      <c r="X113" t="s">
        <v>111</v>
      </c>
      <c r="Y113" t="str">
        <f>VLOOKUP(B113,'NCA et DEES'!A:A,1,FALSE)</f>
        <v>arr</v>
      </c>
      <c r="Z113" t="b">
        <f t="shared" si="3"/>
        <v>1</v>
      </c>
    </row>
    <row r="114" spans="1:26" hidden="1" x14ac:dyDescent="0.2">
      <c r="A114">
        <v>262</v>
      </c>
      <c r="B114" s="1" t="s">
        <v>538</v>
      </c>
      <c r="C114" t="s">
        <v>18</v>
      </c>
      <c r="D114" t="s">
        <v>18</v>
      </c>
      <c r="E114" t="s">
        <v>46</v>
      </c>
      <c r="H114">
        <v>29</v>
      </c>
      <c r="I114">
        <f>H114</f>
        <v>29</v>
      </c>
      <c r="J114" t="s">
        <v>18</v>
      </c>
      <c r="K114" t="s">
        <v>18</v>
      </c>
      <c r="L114" t="s">
        <v>18</v>
      </c>
      <c r="M114" t="s">
        <v>18</v>
      </c>
      <c r="N114" t="s">
        <v>15</v>
      </c>
      <c r="O114" t="s">
        <v>430</v>
      </c>
      <c r="P114">
        <v>1190</v>
      </c>
      <c r="Q114">
        <v>1277</v>
      </c>
      <c r="R114" t="s">
        <v>48</v>
      </c>
      <c r="S114" t="s">
        <v>48</v>
      </c>
      <c r="T114" t="s">
        <v>48</v>
      </c>
      <c r="U114" t="s">
        <v>48</v>
      </c>
      <c r="V114" t="s">
        <v>48</v>
      </c>
      <c r="W114" t="s">
        <v>48</v>
      </c>
      <c r="X114" t="s">
        <v>73</v>
      </c>
      <c r="Y114" t="e">
        <f>VLOOKUP(B114,'NCA et DEES'!A:A,1,FALSE)</f>
        <v>#N/A</v>
      </c>
      <c r="Z114" t="b">
        <f t="shared" si="3"/>
        <v>0</v>
      </c>
    </row>
    <row r="115" spans="1:26" hidden="1" x14ac:dyDescent="0.2">
      <c r="A115">
        <v>74</v>
      </c>
      <c r="B115" s="1" t="s">
        <v>119</v>
      </c>
      <c r="C115" t="s">
        <v>80</v>
      </c>
      <c r="D115" t="s">
        <v>80</v>
      </c>
      <c r="E115" t="str">
        <f>C115</f>
        <v>Somme, Pas-de-Calais</v>
      </c>
      <c r="F115">
        <v>11</v>
      </c>
      <c r="G115">
        <v>11</v>
      </c>
      <c r="H115">
        <v>11</v>
      </c>
      <c r="I115">
        <f t="shared" si="4"/>
        <v>11</v>
      </c>
      <c r="J115" t="s">
        <v>120</v>
      </c>
      <c r="K115">
        <v>1250</v>
      </c>
      <c r="L115">
        <v>29</v>
      </c>
      <c r="M115">
        <v>84</v>
      </c>
      <c r="N115" t="s">
        <v>15</v>
      </c>
      <c r="O115" t="s">
        <v>81</v>
      </c>
      <c r="P115">
        <v>1266</v>
      </c>
      <c r="Q115">
        <v>1277</v>
      </c>
      <c r="R115" t="s">
        <v>20</v>
      </c>
      <c r="S115" t="s">
        <v>20</v>
      </c>
      <c r="T115" t="s">
        <v>723</v>
      </c>
      <c r="U115" t="s">
        <v>38</v>
      </c>
      <c r="V115" t="s">
        <v>38</v>
      </c>
      <c r="W115" t="s">
        <v>732</v>
      </c>
      <c r="X115" t="s">
        <v>706</v>
      </c>
      <c r="Y115" t="str">
        <f>VLOOKUP(B115,'NCA et DEES'!A:A,1,FALSE)</f>
        <v>miro</v>
      </c>
      <c r="Z115" t="b">
        <f t="shared" si="3"/>
        <v>1</v>
      </c>
    </row>
    <row r="116" spans="1:26" hidden="1" x14ac:dyDescent="0.2">
      <c r="A116">
        <v>281</v>
      </c>
      <c r="B116" s="1" t="s">
        <v>237</v>
      </c>
      <c r="C116" t="s">
        <v>18</v>
      </c>
      <c r="D116" t="s">
        <v>46</v>
      </c>
      <c r="E116" t="s">
        <v>46</v>
      </c>
      <c r="F116">
        <v>29</v>
      </c>
      <c r="H116">
        <v>29</v>
      </c>
      <c r="I116">
        <f t="shared" si="4"/>
        <v>29</v>
      </c>
      <c r="J116" t="s">
        <v>18</v>
      </c>
      <c r="K116" t="s">
        <v>18</v>
      </c>
      <c r="L116">
        <v>86</v>
      </c>
      <c r="M116" t="s">
        <v>18</v>
      </c>
      <c r="N116" t="s">
        <v>15</v>
      </c>
      <c r="O116" t="s">
        <v>226</v>
      </c>
      <c r="P116">
        <v>1255</v>
      </c>
      <c r="Q116">
        <v>1280</v>
      </c>
      <c r="R116" t="s">
        <v>48</v>
      </c>
      <c r="S116" t="s">
        <v>48</v>
      </c>
      <c r="T116" t="s">
        <v>48</v>
      </c>
      <c r="U116" t="s">
        <v>48</v>
      </c>
      <c r="V116" t="s">
        <v>48</v>
      </c>
      <c r="W116" t="s">
        <v>48</v>
      </c>
      <c r="X116" t="s">
        <v>144</v>
      </c>
      <c r="Y116" t="e">
        <f>VLOOKUP(B116,'NCA et DEES'!A:A,1,FALSE)</f>
        <v>#N/A</v>
      </c>
      <c r="Z116" t="b">
        <f t="shared" si="3"/>
        <v>0</v>
      </c>
    </row>
    <row r="117" spans="1:26" x14ac:dyDescent="0.2">
      <c r="A117">
        <v>239</v>
      </c>
      <c r="B117" s="1" t="s">
        <v>130</v>
      </c>
      <c r="C117" t="s">
        <v>434</v>
      </c>
      <c r="D117" t="s">
        <v>434</v>
      </c>
      <c r="E117" t="str">
        <f>C117</f>
        <v>Nievre, Allier</v>
      </c>
      <c r="F117">
        <v>28</v>
      </c>
      <c r="G117">
        <v>28</v>
      </c>
      <c r="H117">
        <v>28</v>
      </c>
      <c r="I117">
        <f t="shared" si="4"/>
        <v>28</v>
      </c>
      <c r="J117" t="s">
        <v>633</v>
      </c>
      <c r="K117">
        <v>1280</v>
      </c>
      <c r="L117">
        <v>85</v>
      </c>
      <c r="M117">
        <v>79</v>
      </c>
      <c r="N117" t="s">
        <v>15</v>
      </c>
      <c r="O117" t="s">
        <v>81</v>
      </c>
      <c r="P117">
        <v>1150</v>
      </c>
      <c r="Q117">
        <v>1283</v>
      </c>
      <c r="R117" t="s">
        <v>18</v>
      </c>
      <c r="U117" t="s">
        <v>51</v>
      </c>
      <c r="V117" t="s">
        <v>51</v>
      </c>
      <c r="W117" t="s">
        <v>730</v>
      </c>
      <c r="X117" t="s">
        <v>708</v>
      </c>
      <c r="Y117" t="str">
        <f>VLOOKUP(B117,'NCA et DEES'!A:A,1,FALSE)</f>
        <v>nima4</v>
      </c>
      <c r="Z117" t="b">
        <f t="shared" si="3"/>
        <v>1</v>
      </c>
    </row>
    <row r="118" spans="1:26" hidden="1" x14ac:dyDescent="0.2">
      <c r="A118">
        <v>179</v>
      </c>
      <c r="B118" s="1" t="s">
        <v>212</v>
      </c>
      <c r="C118" t="s">
        <v>18</v>
      </c>
      <c r="D118" t="s">
        <v>22</v>
      </c>
      <c r="E118" t="s">
        <v>22</v>
      </c>
      <c r="F118">
        <v>22</v>
      </c>
      <c r="H118">
        <v>22</v>
      </c>
      <c r="I118">
        <f t="shared" si="4"/>
        <v>22</v>
      </c>
      <c r="J118" t="s">
        <v>18</v>
      </c>
      <c r="K118">
        <v>1290</v>
      </c>
      <c r="L118">
        <v>63</v>
      </c>
      <c r="M118">
        <v>60</v>
      </c>
      <c r="N118" t="s">
        <v>15</v>
      </c>
      <c r="O118" t="s">
        <v>81</v>
      </c>
      <c r="P118">
        <v>1177</v>
      </c>
      <c r="Q118">
        <v>1283</v>
      </c>
      <c r="R118" t="s">
        <v>642</v>
      </c>
      <c r="S118" t="s">
        <v>102</v>
      </c>
      <c r="T118" t="s">
        <v>727</v>
      </c>
      <c r="U118" t="s">
        <v>159</v>
      </c>
      <c r="V118" t="s">
        <v>159</v>
      </c>
      <c r="W118" t="s">
        <v>723</v>
      </c>
      <c r="X118" t="s">
        <v>213</v>
      </c>
      <c r="Y118" t="e">
        <f>VLOOKUP(B118,'NCA et DEES'!A:A,1,FALSE)</f>
        <v>#N/A</v>
      </c>
      <c r="Z118" t="b">
        <f t="shared" si="3"/>
        <v>0</v>
      </c>
    </row>
    <row r="119" spans="1:26" hidden="1" x14ac:dyDescent="0.2">
      <c r="A119">
        <v>112</v>
      </c>
      <c r="B119" s="1" t="s">
        <v>180</v>
      </c>
      <c r="C119" t="s">
        <v>18</v>
      </c>
      <c r="D119" t="s">
        <v>80</v>
      </c>
      <c r="E119" t="s">
        <v>80</v>
      </c>
      <c r="F119">
        <v>11</v>
      </c>
      <c r="H119">
        <v>11</v>
      </c>
      <c r="I119">
        <f t="shared" si="4"/>
        <v>11</v>
      </c>
      <c r="J119" t="s">
        <v>18</v>
      </c>
      <c r="K119">
        <v>1300</v>
      </c>
      <c r="L119">
        <v>29</v>
      </c>
      <c r="M119">
        <v>58</v>
      </c>
      <c r="N119" t="s">
        <v>15</v>
      </c>
      <c r="O119" t="s">
        <v>81</v>
      </c>
      <c r="P119">
        <v>1188</v>
      </c>
      <c r="Q119">
        <v>1283</v>
      </c>
      <c r="R119" t="s">
        <v>18</v>
      </c>
      <c r="U119" t="s">
        <v>159</v>
      </c>
      <c r="V119" t="s">
        <v>159</v>
      </c>
      <c r="W119" t="s">
        <v>723</v>
      </c>
      <c r="X119" t="s">
        <v>18</v>
      </c>
      <c r="Y119" t="e">
        <f>VLOOKUP(B119,'NCA et DEES'!A:A,1,FALSE)</f>
        <v>#N/A</v>
      </c>
      <c r="Z119" t="b">
        <f t="shared" si="3"/>
        <v>0</v>
      </c>
    </row>
    <row r="120" spans="1:26" hidden="1" x14ac:dyDescent="0.2">
      <c r="A120">
        <v>111</v>
      </c>
      <c r="B120" s="1" t="s">
        <v>227</v>
      </c>
      <c r="C120" t="s">
        <v>18</v>
      </c>
      <c r="D120" t="s">
        <v>80</v>
      </c>
      <c r="E120" t="s">
        <v>80</v>
      </c>
      <c r="F120">
        <v>11</v>
      </c>
      <c r="H120">
        <v>11</v>
      </c>
      <c r="I120">
        <f t="shared" si="4"/>
        <v>11</v>
      </c>
      <c r="J120" t="s">
        <v>18</v>
      </c>
      <c r="K120">
        <v>1275</v>
      </c>
      <c r="L120">
        <v>29</v>
      </c>
      <c r="M120">
        <v>64</v>
      </c>
      <c r="N120" t="s">
        <v>15</v>
      </c>
      <c r="O120" t="s">
        <v>226</v>
      </c>
      <c r="P120">
        <v>1200</v>
      </c>
      <c r="Q120">
        <v>1283</v>
      </c>
      <c r="R120" t="s">
        <v>43</v>
      </c>
      <c r="S120" t="s">
        <v>43</v>
      </c>
      <c r="T120" t="s">
        <v>724</v>
      </c>
      <c r="U120" t="s">
        <v>159</v>
      </c>
      <c r="V120" t="s">
        <v>159</v>
      </c>
      <c r="W120" t="s">
        <v>723</v>
      </c>
      <c r="X120" t="s">
        <v>100</v>
      </c>
      <c r="Y120" t="e">
        <f>VLOOKUP(B120,'NCA et DEES'!A:A,1,FALSE)</f>
        <v>#N/A</v>
      </c>
      <c r="Z120" t="b">
        <f t="shared" si="3"/>
        <v>0</v>
      </c>
    </row>
    <row r="121" spans="1:26" hidden="1" x14ac:dyDescent="0.2">
      <c r="A121">
        <v>80</v>
      </c>
      <c r="B121" s="1" t="s">
        <v>594</v>
      </c>
      <c r="C121" t="s">
        <v>80</v>
      </c>
      <c r="D121" t="s">
        <v>80</v>
      </c>
      <c r="E121" t="str">
        <f t="shared" ref="E121:E128" si="6">C121</f>
        <v>Somme, Pas-de-Calais</v>
      </c>
      <c r="F121">
        <v>11</v>
      </c>
      <c r="G121">
        <v>11</v>
      </c>
      <c r="H121">
        <v>11</v>
      </c>
      <c r="I121">
        <f t="shared" si="4"/>
        <v>11</v>
      </c>
      <c r="J121" t="s">
        <v>359</v>
      </c>
      <c r="K121">
        <v>1290</v>
      </c>
      <c r="L121">
        <v>29</v>
      </c>
      <c r="M121">
        <v>74</v>
      </c>
      <c r="N121" t="s">
        <v>16</v>
      </c>
      <c r="O121" t="s">
        <v>226</v>
      </c>
      <c r="P121">
        <v>1275</v>
      </c>
      <c r="Q121">
        <v>1283</v>
      </c>
      <c r="R121" t="s">
        <v>18</v>
      </c>
      <c r="U121" t="s">
        <v>20</v>
      </c>
      <c r="V121" t="s">
        <v>20</v>
      </c>
      <c r="W121" t="s">
        <v>723</v>
      </c>
      <c r="X121" t="s">
        <v>665</v>
      </c>
      <c r="Y121" t="str">
        <f>VLOOKUP(B121,'NCA et DEES'!A:A,1,FALSE)</f>
        <v>pen</v>
      </c>
      <c r="Z121" t="b">
        <f t="shared" si="3"/>
        <v>1</v>
      </c>
    </row>
    <row r="122" spans="1:26" hidden="1" x14ac:dyDescent="0.2">
      <c r="A122">
        <v>138</v>
      </c>
      <c r="B122" s="1" t="s">
        <v>610</v>
      </c>
      <c r="C122" t="s">
        <v>91</v>
      </c>
      <c r="D122" t="s">
        <v>91</v>
      </c>
      <c r="E122" t="str">
        <f t="shared" si="6"/>
        <v>Marne</v>
      </c>
      <c r="F122">
        <v>18</v>
      </c>
      <c r="G122">
        <v>18</v>
      </c>
      <c r="H122">
        <v>18</v>
      </c>
      <c r="I122">
        <f t="shared" si="4"/>
        <v>18</v>
      </c>
      <c r="J122" t="s">
        <v>611</v>
      </c>
      <c r="K122">
        <v>1300</v>
      </c>
      <c r="L122">
        <v>53</v>
      </c>
      <c r="M122">
        <v>90</v>
      </c>
      <c r="N122" t="s">
        <v>15</v>
      </c>
      <c r="O122" t="s">
        <v>605</v>
      </c>
      <c r="P122">
        <v>1283</v>
      </c>
      <c r="Q122">
        <v>1283</v>
      </c>
      <c r="R122" t="s">
        <v>25</v>
      </c>
      <c r="S122" t="s">
        <v>25</v>
      </c>
      <c r="T122" t="s">
        <v>727</v>
      </c>
      <c r="U122" t="s">
        <v>25</v>
      </c>
      <c r="V122" t="s">
        <v>25</v>
      </c>
      <c r="W122" t="s">
        <v>727</v>
      </c>
      <c r="X122" t="s">
        <v>713</v>
      </c>
      <c r="Y122" t="str">
        <f>VLOOKUP(B122,'NCA et DEES'!A:A,1,FALSE)</f>
        <v>malk</v>
      </c>
      <c r="Z122" t="b">
        <f t="shared" si="3"/>
        <v>1</v>
      </c>
    </row>
    <row r="123" spans="1:26" hidden="1" x14ac:dyDescent="0.2">
      <c r="A123">
        <v>86</v>
      </c>
      <c r="B123" s="1" t="s">
        <v>262</v>
      </c>
      <c r="C123" t="s">
        <v>80</v>
      </c>
      <c r="D123" t="s">
        <v>80</v>
      </c>
      <c r="E123" t="str">
        <f t="shared" si="6"/>
        <v>Somme, Pas-de-Calais</v>
      </c>
      <c r="F123">
        <v>11</v>
      </c>
      <c r="G123">
        <v>11</v>
      </c>
      <c r="H123">
        <v>11</v>
      </c>
      <c r="I123">
        <f t="shared" si="4"/>
        <v>11</v>
      </c>
      <c r="J123" t="s">
        <v>263</v>
      </c>
      <c r="K123">
        <v>1284</v>
      </c>
      <c r="L123">
        <v>29</v>
      </c>
      <c r="M123">
        <v>76</v>
      </c>
      <c r="N123" t="s">
        <v>15</v>
      </c>
      <c r="O123" t="s">
        <v>226</v>
      </c>
      <c r="P123">
        <v>1183</v>
      </c>
      <c r="Q123">
        <v>1285</v>
      </c>
      <c r="R123" t="s">
        <v>264</v>
      </c>
      <c r="S123" t="s">
        <v>264</v>
      </c>
      <c r="T123" t="s">
        <v>728</v>
      </c>
      <c r="U123" t="s">
        <v>20</v>
      </c>
      <c r="V123" t="s">
        <v>20</v>
      </c>
      <c r="W123" t="s">
        <v>723</v>
      </c>
      <c r="X123" t="s">
        <v>265</v>
      </c>
      <c r="Y123" t="str">
        <f>VLOOKUP(B123,'NCA et DEES'!A:A,1,FALSE)</f>
        <v>sept</v>
      </c>
      <c r="Z123" t="b">
        <f t="shared" si="3"/>
        <v>1</v>
      </c>
    </row>
    <row r="124" spans="1:26" hidden="1" x14ac:dyDescent="0.2">
      <c r="A124">
        <v>110</v>
      </c>
      <c r="B124" s="1" t="s">
        <v>35</v>
      </c>
      <c r="C124" t="s">
        <v>36</v>
      </c>
      <c r="D124" t="s">
        <v>36</v>
      </c>
      <c r="E124" t="str">
        <f t="shared" si="6"/>
        <v>Hainaut</v>
      </c>
      <c r="F124">
        <v>15</v>
      </c>
      <c r="G124">
        <v>15</v>
      </c>
      <c r="H124">
        <v>15</v>
      </c>
      <c r="I124">
        <f t="shared" si="4"/>
        <v>15</v>
      </c>
      <c r="J124" t="s">
        <v>37</v>
      </c>
      <c r="K124">
        <v>1275</v>
      </c>
      <c r="L124">
        <v>44</v>
      </c>
      <c r="M124">
        <v>85</v>
      </c>
      <c r="N124" t="s">
        <v>15</v>
      </c>
      <c r="O124" t="s">
        <v>17</v>
      </c>
      <c r="P124">
        <v>1210</v>
      </c>
      <c r="Q124">
        <v>1285</v>
      </c>
      <c r="R124" t="s">
        <v>38</v>
      </c>
      <c r="S124" t="s">
        <v>38</v>
      </c>
      <c r="T124" t="s">
        <v>723</v>
      </c>
      <c r="U124" t="s">
        <v>20</v>
      </c>
      <c r="V124" t="s">
        <v>20</v>
      </c>
      <c r="W124" t="s">
        <v>723</v>
      </c>
      <c r="X124" t="s">
        <v>692</v>
      </c>
      <c r="Y124" t="str">
        <f>VLOOKUP(B124,'NCA et DEES'!A:A,1,FALSE)</f>
        <v>cou</v>
      </c>
      <c r="Z124" t="b">
        <f t="shared" si="3"/>
        <v>1</v>
      </c>
    </row>
    <row r="125" spans="1:26" hidden="1" x14ac:dyDescent="0.2">
      <c r="A125">
        <v>152</v>
      </c>
      <c r="B125" s="1" t="s">
        <v>384</v>
      </c>
      <c r="C125" t="s">
        <v>455</v>
      </c>
      <c r="D125" t="s">
        <v>455</v>
      </c>
      <c r="E125" t="str">
        <f t="shared" si="6"/>
        <v>Region parisienne</v>
      </c>
      <c r="F125">
        <v>19</v>
      </c>
      <c r="G125">
        <v>19</v>
      </c>
      <c r="H125">
        <v>19</v>
      </c>
      <c r="I125">
        <f t="shared" si="4"/>
        <v>19</v>
      </c>
      <c r="J125" t="s">
        <v>385</v>
      </c>
      <c r="K125">
        <v>1290</v>
      </c>
      <c r="L125">
        <v>57</v>
      </c>
      <c r="M125">
        <v>89</v>
      </c>
      <c r="N125" t="s">
        <v>15</v>
      </c>
      <c r="O125" t="s">
        <v>337</v>
      </c>
      <c r="P125">
        <v>1230</v>
      </c>
      <c r="Q125">
        <v>1285</v>
      </c>
      <c r="R125" t="s">
        <v>386</v>
      </c>
      <c r="U125" t="s">
        <v>387</v>
      </c>
      <c r="V125" t="s">
        <v>387</v>
      </c>
      <c r="W125" t="s">
        <v>726</v>
      </c>
      <c r="X125" t="s">
        <v>684</v>
      </c>
      <c r="Y125" t="str">
        <f>VLOOKUP(B125,'NCA et DEES'!A:A,1,FALSE)</f>
        <v>meun</v>
      </c>
      <c r="Z125" t="b">
        <f t="shared" si="3"/>
        <v>1</v>
      </c>
    </row>
    <row r="126" spans="1:26" hidden="1" x14ac:dyDescent="0.2">
      <c r="A126">
        <v>244</v>
      </c>
      <c r="B126" s="1" t="s">
        <v>393</v>
      </c>
      <c r="C126" t="s">
        <v>434</v>
      </c>
      <c r="D126" t="s">
        <v>434</v>
      </c>
      <c r="E126" t="str">
        <f t="shared" si="6"/>
        <v>Nievre, Allier</v>
      </c>
      <c r="F126">
        <v>28</v>
      </c>
      <c r="G126">
        <v>28</v>
      </c>
      <c r="H126">
        <v>28</v>
      </c>
      <c r="I126">
        <f t="shared" si="4"/>
        <v>28</v>
      </c>
      <c r="J126" t="s">
        <v>635</v>
      </c>
      <c r="K126">
        <v>1290</v>
      </c>
      <c r="L126">
        <v>85</v>
      </c>
      <c r="M126">
        <v>84</v>
      </c>
      <c r="N126" t="s">
        <v>15</v>
      </c>
      <c r="O126" t="s">
        <v>337</v>
      </c>
      <c r="P126">
        <v>1230</v>
      </c>
      <c r="Q126">
        <v>1285</v>
      </c>
      <c r="R126" t="s">
        <v>386</v>
      </c>
      <c r="U126" t="s">
        <v>387</v>
      </c>
      <c r="V126" t="s">
        <v>387</v>
      </c>
      <c r="W126" t="s">
        <v>726</v>
      </c>
      <c r="X126" t="s">
        <v>685</v>
      </c>
      <c r="Y126" t="str">
        <f>VLOOKUP(B126,'NCA et DEES'!A:A,1,FALSE)</f>
        <v>rose</v>
      </c>
      <c r="Z126" t="b">
        <f t="shared" si="3"/>
        <v>1</v>
      </c>
    </row>
    <row r="127" spans="1:26" hidden="1" x14ac:dyDescent="0.2">
      <c r="A127">
        <v>88</v>
      </c>
      <c r="B127" s="1" t="s">
        <v>617</v>
      </c>
      <c r="C127" t="s">
        <v>80</v>
      </c>
      <c r="D127" t="s">
        <v>80</v>
      </c>
      <c r="E127" t="str">
        <f t="shared" si="6"/>
        <v>Somme, Pas-de-Calais</v>
      </c>
      <c r="F127">
        <v>11</v>
      </c>
      <c r="G127">
        <v>11</v>
      </c>
      <c r="H127">
        <v>11</v>
      </c>
      <c r="I127">
        <f t="shared" si="4"/>
        <v>11</v>
      </c>
      <c r="J127" t="s">
        <v>96</v>
      </c>
      <c r="K127">
        <v>1250</v>
      </c>
      <c r="L127">
        <v>29</v>
      </c>
      <c r="M127">
        <v>77</v>
      </c>
      <c r="N127" t="s">
        <v>15</v>
      </c>
      <c r="O127" t="s">
        <v>605</v>
      </c>
      <c r="P127">
        <v>1238</v>
      </c>
      <c r="Q127">
        <v>1285</v>
      </c>
      <c r="R127" t="s">
        <v>20</v>
      </c>
      <c r="S127" t="s">
        <v>20</v>
      </c>
      <c r="T127" t="s">
        <v>723</v>
      </c>
      <c r="U127" t="s">
        <v>20</v>
      </c>
      <c r="V127" t="s">
        <v>20</v>
      </c>
      <c r="W127" t="s">
        <v>723</v>
      </c>
      <c r="X127" t="s">
        <v>18</v>
      </c>
      <c r="Y127" t="str">
        <f>VLOOKUP(B127,'NCA et DEES'!A:A,1,FALSE)</f>
        <v>wita</v>
      </c>
      <c r="Z127" t="b">
        <f t="shared" si="3"/>
        <v>1</v>
      </c>
    </row>
    <row r="128" spans="1:26" hidden="1" x14ac:dyDescent="0.2">
      <c r="A128">
        <v>56</v>
      </c>
      <c r="B128" s="1" t="s">
        <v>489</v>
      </c>
      <c r="C128" t="s">
        <v>80</v>
      </c>
      <c r="D128" t="s">
        <v>80</v>
      </c>
      <c r="E128" t="str">
        <f t="shared" si="6"/>
        <v>Somme, Pas-de-Calais</v>
      </c>
      <c r="F128">
        <v>11</v>
      </c>
      <c r="G128">
        <v>11</v>
      </c>
      <c r="H128">
        <v>11</v>
      </c>
      <c r="I128">
        <f t="shared" si="4"/>
        <v>11</v>
      </c>
      <c r="J128" t="s">
        <v>96</v>
      </c>
      <c r="K128" t="s">
        <v>18</v>
      </c>
      <c r="L128">
        <v>29</v>
      </c>
      <c r="M128">
        <v>77</v>
      </c>
      <c r="N128" t="s">
        <v>15</v>
      </c>
      <c r="O128" t="s">
        <v>430</v>
      </c>
      <c r="P128">
        <v>1250</v>
      </c>
      <c r="Q128">
        <v>1285</v>
      </c>
      <c r="R128" t="s">
        <v>20</v>
      </c>
      <c r="S128" t="s">
        <v>20</v>
      </c>
      <c r="T128" t="s">
        <v>723</v>
      </c>
      <c r="U128" t="s">
        <v>20</v>
      </c>
      <c r="V128" t="s">
        <v>20</v>
      </c>
      <c r="W128" t="s">
        <v>723</v>
      </c>
      <c r="X128" t="s">
        <v>346</v>
      </c>
      <c r="Y128" t="str">
        <f>VLOOKUP(B128,'NCA et DEES'!A:A,1,FALSE)</f>
        <v>fabj</v>
      </c>
      <c r="Z128" t="b">
        <f t="shared" si="3"/>
        <v>1</v>
      </c>
    </row>
    <row r="129" spans="1:26" hidden="1" x14ac:dyDescent="0.2">
      <c r="A129">
        <v>17</v>
      </c>
      <c r="B129" s="1" t="s">
        <v>518</v>
      </c>
      <c r="C129" t="s">
        <v>18</v>
      </c>
      <c r="D129" t="s">
        <v>18</v>
      </c>
      <c r="E129" t="s">
        <v>240</v>
      </c>
      <c r="H129">
        <v>10</v>
      </c>
      <c r="I129">
        <f>H129</f>
        <v>10</v>
      </c>
      <c r="J129" t="s">
        <v>18</v>
      </c>
      <c r="K129" t="s">
        <v>18</v>
      </c>
      <c r="L129" t="s">
        <v>18</v>
      </c>
      <c r="M129" t="s">
        <v>18</v>
      </c>
      <c r="N129" t="s">
        <v>15</v>
      </c>
      <c r="O129" t="s">
        <v>430</v>
      </c>
      <c r="P129">
        <v>1165</v>
      </c>
      <c r="Q129">
        <v>1287</v>
      </c>
      <c r="R129" t="s">
        <v>61</v>
      </c>
      <c r="S129" t="s">
        <v>61</v>
      </c>
      <c r="T129" t="s">
        <v>731</v>
      </c>
      <c r="U129" t="s">
        <v>51</v>
      </c>
      <c r="V129" t="s">
        <v>51</v>
      </c>
      <c r="W129" t="s">
        <v>730</v>
      </c>
      <c r="X129" t="s">
        <v>683</v>
      </c>
      <c r="Y129" t="e">
        <f>VLOOKUP(B129,'NCA et DEES'!A:A,1,FALSE)</f>
        <v>#N/A</v>
      </c>
      <c r="Z129" t="b">
        <f t="shared" si="3"/>
        <v>0</v>
      </c>
    </row>
    <row r="130" spans="1:26" hidden="1" x14ac:dyDescent="0.2">
      <c r="A130">
        <v>183</v>
      </c>
      <c r="B130" s="1" t="s">
        <v>498</v>
      </c>
      <c r="C130" t="s">
        <v>18</v>
      </c>
      <c r="D130" t="s">
        <v>46</v>
      </c>
      <c r="E130" t="s">
        <v>46</v>
      </c>
      <c r="F130">
        <v>29</v>
      </c>
      <c r="H130">
        <v>29</v>
      </c>
      <c r="I130">
        <f t="shared" si="4"/>
        <v>29</v>
      </c>
      <c r="J130" t="s">
        <v>18</v>
      </c>
      <c r="K130" t="s">
        <v>18</v>
      </c>
      <c r="L130">
        <v>86</v>
      </c>
      <c r="M130" t="s">
        <v>18</v>
      </c>
      <c r="N130" t="s">
        <v>15</v>
      </c>
      <c r="O130" t="s">
        <v>430</v>
      </c>
      <c r="P130">
        <v>1180</v>
      </c>
      <c r="Q130">
        <v>1287</v>
      </c>
      <c r="R130" t="s">
        <v>54</v>
      </c>
      <c r="S130" t="s">
        <v>54</v>
      </c>
      <c r="T130" t="s">
        <v>731</v>
      </c>
      <c r="U130" t="s">
        <v>102</v>
      </c>
      <c r="V130" t="s">
        <v>102</v>
      </c>
      <c r="W130" t="s">
        <v>727</v>
      </c>
      <c r="X130" t="s">
        <v>491</v>
      </c>
      <c r="Y130" t="e">
        <f>VLOOKUP(B130,'NCA et DEES'!A:A,1,FALSE)</f>
        <v>#N/A</v>
      </c>
      <c r="Z130" t="b">
        <f t="shared" ref="Z130:Z193" si="7">ISTEXT(Y130)</f>
        <v>0</v>
      </c>
    </row>
    <row r="131" spans="1:26" hidden="1" x14ac:dyDescent="0.2">
      <c r="A131">
        <v>123</v>
      </c>
      <c r="B131" s="1" t="s">
        <v>562</v>
      </c>
      <c r="C131" s="9" t="s">
        <v>18</v>
      </c>
      <c r="D131" t="s">
        <v>22</v>
      </c>
      <c r="E131" t="s">
        <v>22</v>
      </c>
      <c r="F131">
        <v>22</v>
      </c>
      <c r="G131" s="9"/>
      <c r="H131">
        <v>22</v>
      </c>
      <c r="I131">
        <f t="shared" ref="I131:I194" si="8">F131</f>
        <v>22</v>
      </c>
      <c r="J131" t="s">
        <v>18</v>
      </c>
      <c r="K131" t="s">
        <v>18</v>
      </c>
      <c r="L131">
        <v>61</v>
      </c>
      <c r="M131">
        <v>75</v>
      </c>
      <c r="N131" t="s">
        <v>16</v>
      </c>
      <c r="O131" t="s">
        <v>81</v>
      </c>
      <c r="P131">
        <v>1213</v>
      </c>
      <c r="Q131">
        <v>1287</v>
      </c>
      <c r="R131" t="s">
        <v>563</v>
      </c>
      <c r="T131" t="s">
        <v>727</v>
      </c>
      <c r="U131" t="s">
        <v>69</v>
      </c>
      <c r="V131" t="s">
        <v>69</v>
      </c>
      <c r="W131" t="s">
        <v>727</v>
      </c>
      <c r="X131" t="s">
        <v>564</v>
      </c>
      <c r="Y131" t="str">
        <f>VLOOKUP(B131,'NCA et DEES'!A:A,1,FALSE)</f>
        <v>hista</v>
      </c>
      <c r="Z131" t="b">
        <f t="shared" si="7"/>
        <v>1</v>
      </c>
    </row>
    <row r="132" spans="1:26" hidden="1" x14ac:dyDescent="0.2">
      <c r="A132">
        <v>36</v>
      </c>
      <c r="B132" s="1" t="s">
        <v>506</v>
      </c>
      <c r="C132" t="s">
        <v>240</v>
      </c>
      <c r="D132" t="s">
        <v>240</v>
      </c>
      <c r="E132" t="str">
        <f>C132</f>
        <v>Normandie</v>
      </c>
      <c r="F132" s="2">
        <v>10</v>
      </c>
      <c r="G132" s="2">
        <v>10</v>
      </c>
      <c r="H132" s="2">
        <v>10</v>
      </c>
      <c r="I132">
        <f t="shared" si="8"/>
        <v>10</v>
      </c>
      <c r="J132" s="2" t="s">
        <v>193</v>
      </c>
      <c r="K132" s="2" t="s">
        <v>18</v>
      </c>
      <c r="L132">
        <v>24</v>
      </c>
      <c r="M132">
        <v>83</v>
      </c>
      <c r="N132" s="2" t="s">
        <v>15</v>
      </c>
      <c r="O132" s="2" t="s">
        <v>430</v>
      </c>
      <c r="P132" s="2">
        <v>1250</v>
      </c>
      <c r="Q132" s="2">
        <v>1287</v>
      </c>
      <c r="R132" s="2" t="s">
        <v>61</v>
      </c>
      <c r="S132" t="s">
        <v>61</v>
      </c>
      <c r="T132" t="s">
        <v>731</v>
      </c>
      <c r="U132" s="2" t="s">
        <v>51</v>
      </c>
      <c r="V132" t="s">
        <v>51</v>
      </c>
      <c r="W132" t="s">
        <v>730</v>
      </c>
      <c r="X132" s="2" t="s">
        <v>507</v>
      </c>
      <c r="Y132" t="str">
        <f>VLOOKUP(B132,'NCA et DEES'!A:A,1,FALSE)</f>
        <v>hue</v>
      </c>
      <c r="Z132" t="b">
        <f t="shared" si="7"/>
        <v>1</v>
      </c>
    </row>
    <row r="133" spans="1:26" hidden="1" x14ac:dyDescent="0.2">
      <c r="A133">
        <v>161</v>
      </c>
      <c r="B133" s="1" t="s">
        <v>431</v>
      </c>
      <c r="C133" t="s">
        <v>327</v>
      </c>
      <c r="D133" t="s">
        <v>327</v>
      </c>
      <c r="E133" t="str">
        <f>C133</f>
        <v>Yonne</v>
      </c>
      <c r="F133">
        <v>20</v>
      </c>
      <c r="G133">
        <v>20</v>
      </c>
      <c r="H133">
        <v>20</v>
      </c>
      <c r="I133">
        <f t="shared" si="8"/>
        <v>20</v>
      </c>
      <c r="J133" t="s">
        <v>432</v>
      </c>
      <c r="K133" t="s">
        <v>18</v>
      </c>
      <c r="L133">
        <v>58</v>
      </c>
      <c r="M133">
        <v>77</v>
      </c>
      <c r="N133" t="s">
        <v>15</v>
      </c>
      <c r="O133" t="s">
        <v>430</v>
      </c>
      <c r="P133">
        <v>1207</v>
      </c>
      <c r="Q133">
        <v>1288</v>
      </c>
      <c r="R133" t="s">
        <v>20</v>
      </c>
      <c r="S133" t="s">
        <v>20</v>
      </c>
      <c r="T133" t="s">
        <v>723</v>
      </c>
      <c r="U133" t="s">
        <v>51</v>
      </c>
      <c r="V133" t="s">
        <v>51</v>
      </c>
      <c r="W133" t="s">
        <v>730</v>
      </c>
      <c r="X133" t="s">
        <v>686</v>
      </c>
      <c r="Y133" t="str">
        <f>VLOOKUP(B133,'NCA et DEES'!A:A,1,FALSE)</f>
        <v>ailea</v>
      </c>
      <c r="Z133" t="b">
        <f t="shared" si="7"/>
        <v>1</v>
      </c>
    </row>
    <row r="134" spans="1:26" hidden="1" x14ac:dyDescent="0.2">
      <c r="A134">
        <v>164</v>
      </c>
      <c r="B134" s="1" t="s">
        <v>423</v>
      </c>
      <c r="C134" t="s">
        <v>327</v>
      </c>
      <c r="D134" t="s">
        <v>327</v>
      </c>
      <c r="E134" t="str">
        <f>C134</f>
        <v>Yonne</v>
      </c>
      <c r="F134">
        <v>20</v>
      </c>
      <c r="G134">
        <v>20</v>
      </c>
      <c r="H134">
        <v>20</v>
      </c>
      <c r="I134">
        <f t="shared" si="8"/>
        <v>20</v>
      </c>
      <c r="J134" t="s">
        <v>424</v>
      </c>
      <c r="K134" t="s">
        <v>18</v>
      </c>
      <c r="L134">
        <v>58</v>
      </c>
      <c r="M134">
        <v>76</v>
      </c>
      <c r="N134" t="s">
        <v>15</v>
      </c>
      <c r="O134" t="s">
        <v>400</v>
      </c>
      <c r="P134">
        <v>1214</v>
      </c>
      <c r="Q134">
        <v>1288</v>
      </c>
      <c r="R134" t="s">
        <v>298</v>
      </c>
      <c r="S134" t="s">
        <v>715</v>
      </c>
      <c r="T134" t="s">
        <v>723</v>
      </c>
      <c r="U134" t="s">
        <v>18</v>
      </c>
      <c r="V134" t="s">
        <v>18</v>
      </c>
      <c r="X134" t="s">
        <v>18</v>
      </c>
      <c r="Y134" t="str">
        <f>VLOOKUP(B134,'NCA et DEES'!A:A,1,FALSE)</f>
        <v>songe</v>
      </c>
      <c r="Z134" t="b">
        <f t="shared" si="7"/>
        <v>1</v>
      </c>
    </row>
    <row r="135" spans="1:26" hidden="1" x14ac:dyDescent="0.2">
      <c r="A135">
        <v>66</v>
      </c>
      <c r="B135" s="1" t="s">
        <v>62</v>
      </c>
      <c r="C135" t="s">
        <v>18</v>
      </c>
      <c r="D135" t="s">
        <v>91</v>
      </c>
      <c r="E135" t="s">
        <v>91</v>
      </c>
      <c r="F135">
        <v>18</v>
      </c>
      <c r="H135">
        <v>18</v>
      </c>
      <c r="I135">
        <f t="shared" si="8"/>
        <v>18</v>
      </c>
      <c r="J135" t="s">
        <v>18</v>
      </c>
      <c r="K135" t="s">
        <v>18</v>
      </c>
      <c r="L135">
        <v>53</v>
      </c>
      <c r="M135">
        <v>62</v>
      </c>
      <c r="N135" t="s">
        <v>15</v>
      </c>
      <c r="O135" t="s">
        <v>17</v>
      </c>
      <c r="P135">
        <v>1221</v>
      </c>
      <c r="Q135">
        <v>1288</v>
      </c>
      <c r="R135" t="s">
        <v>20</v>
      </c>
      <c r="S135" t="s">
        <v>20</v>
      </c>
      <c r="T135" t="s">
        <v>723</v>
      </c>
      <c r="U135" t="s">
        <v>51</v>
      </c>
      <c r="V135" t="s">
        <v>51</v>
      </c>
      <c r="W135" t="s">
        <v>730</v>
      </c>
      <c r="X135" t="s">
        <v>63</v>
      </c>
      <c r="Y135" t="e">
        <f>VLOOKUP(B135,'NCA et DEES'!A:A,1,FALSE)</f>
        <v>#N/A</v>
      </c>
      <c r="Z135" t="b">
        <f t="shared" si="7"/>
        <v>0</v>
      </c>
    </row>
    <row r="136" spans="1:26" x14ac:dyDescent="0.2">
      <c r="A136">
        <v>140</v>
      </c>
      <c r="B136" s="1" t="s">
        <v>573</v>
      </c>
      <c r="C136" t="s">
        <v>91</v>
      </c>
      <c r="D136" t="s">
        <v>91</v>
      </c>
      <c r="E136" t="str">
        <f>C136</f>
        <v>Marne</v>
      </c>
      <c r="F136">
        <v>18</v>
      </c>
      <c r="G136">
        <v>18</v>
      </c>
      <c r="H136">
        <v>18</v>
      </c>
      <c r="I136">
        <f t="shared" si="8"/>
        <v>18</v>
      </c>
      <c r="J136" t="s">
        <v>574</v>
      </c>
      <c r="K136">
        <v>1280</v>
      </c>
      <c r="L136">
        <v>52</v>
      </c>
      <c r="M136">
        <v>73</v>
      </c>
      <c r="N136" t="s">
        <v>16</v>
      </c>
      <c r="O136" t="s">
        <v>81</v>
      </c>
      <c r="P136">
        <v>1225</v>
      </c>
      <c r="Q136">
        <v>1288</v>
      </c>
      <c r="R136" t="s">
        <v>18</v>
      </c>
      <c r="U136" t="s">
        <v>30</v>
      </c>
      <c r="V136" t="s">
        <v>30</v>
      </c>
      <c r="W136" t="s">
        <v>727</v>
      </c>
      <c r="X136" t="s">
        <v>575</v>
      </c>
      <c r="Y136" t="str">
        <f>VLOOKUP(B136,'NCA et DEES'!A:A,1,FALSE)</f>
        <v>nicb</v>
      </c>
      <c r="Z136" t="b">
        <f t="shared" si="7"/>
        <v>1</v>
      </c>
    </row>
    <row r="137" spans="1:26" hidden="1" x14ac:dyDescent="0.2">
      <c r="A137">
        <v>29</v>
      </c>
      <c r="B137" s="1" t="s">
        <v>285</v>
      </c>
      <c r="C137" t="s">
        <v>18</v>
      </c>
      <c r="D137" t="s">
        <v>22</v>
      </c>
      <c r="E137" t="s">
        <v>22</v>
      </c>
      <c r="F137">
        <v>22</v>
      </c>
      <c r="H137">
        <v>22</v>
      </c>
      <c r="I137">
        <f t="shared" si="8"/>
        <v>22</v>
      </c>
      <c r="J137" t="s">
        <v>18</v>
      </c>
      <c r="K137">
        <v>1275</v>
      </c>
      <c r="L137">
        <v>61</v>
      </c>
      <c r="M137">
        <v>61</v>
      </c>
      <c r="N137" t="s">
        <v>15</v>
      </c>
      <c r="O137" t="s">
        <v>283</v>
      </c>
      <c r="P137">
        <v>1236</v>
      </c>
      <c r="Q137">
        <v>1288</v>
      </c>
      <c r="R137" t="s">
        <v>61</v>
      </c>
      <c r="S137" t="s">
        <v>61</v>
      </c>
      <c r="T137" t="s">
        <v>731</v>
      </c>
      <c r="U137" t="s">
        <v>48</v>
      </c>
      <c r="V137" t="s">
        <v>48</v>
      </c>
      <c r="W137" t="s">
        <v>48</v>
      </c>
      <c r="X137" t="s">
        <v>680</v>
      </c>
      <c r="Y137" t="e">
        <f>VLOOKUP(B137,'NCA et DEES'!A:A,1,FALSE)</f>
        <v>#N/A</v>
      </c>
      <c r="Z137" t="b">
        <f t="shared" si="7"/>
        <v>0</v>
      </c>
    </row>
    <row r="138" spans="1:26" hidden="1" x14ac:dyDescent="0.2">
      <c r="A138">
        <v>165</v>
      </c>
      <c r="B138" s="1" t="s">
        <v>196</v>
      </c>
      <c r="C138" t="s">
        <v>327</v>
      </c>
      <c r="D138" t="s">
        <v>327</v>
      </c>
      <c r="E138" t="str">
        <f t="shared" ref="E138:E147" si="9">C138</f>
        <v>Yonne</v>
      </c>
      <c r="F138">
        <v>20</v>
      </c>
      <c r="G138">
        <v>20</v>
      </c>
      <c r="H138">
        <v>20</v>
      </c>
      <c r="I138">
        <f t="shared" si="8"/>
        <v>20</v>
      </c>
      <c r="J138" t="s">
        <v>197</v>
      </c>
      <c r="K138">
        <v>1290</v>
      </c>
      <c r="L138">
        <v>58</v>
      </c>
      <c r="M138">
        <v>80</v>
      </c>
      <c r="N138" t="s">
        <v>15</v>
      </c>
      <c r="O138" t="s">
        <v>81</v>
      </c>
      <c r="P138">
        <v>1240</v>
      </c>
      <c r="Q138">
        <v>1288</v>
      </c>
      <c r="R138" t="s">
        <v>61</v>
      </c>
      <c r="S138" t="s">
        <v>61</v>
      </c>
      <c r="T138" t="s">
        <v>731</v>
      </c>
      <c r="U138" t="s">
        <v>51</v>
      </c>
      <c r="V138" t="s">
        <v>51</v>
      </c>
      <c r="W138" t="s">
        <v>730</v>
      </c>
      <c r="X138" t="s">
        <v>191</v>
      </c>
      <c r="Y138" t="str">
        <f>VLOOKUP(B138,'NCA et DEES'!A:A,1,FALSE)</f>
        <v>vergic</v>
      </c>
      <c r="Z138" t="b">
        <f t="shared" si="7"/>
        <v>1</v>
      </c>
    </row>
    <row r="139" spans="1:26" hidden="1" x14ac:dyDescent="0.2">
      <c r="A139">
        <v>16</v>
      </c>
      <c r="B139" s="1" t="s">
        <v>344</v>
      </c>
      <c r="C139" t="s">
        <v>240</v>
      </c>
      <c r="D139" t="s">
        <v>240</v>
      </c>
      <c r="E139" t="str">
        <f t="shared" si="9"/>
        <v>Normandie</v>
      </c>
      <c r="F139">
        <v>10</v>
      </c>
      <c r="G139">
        <v>10</v>
      </c>
      <c r="H139">
        <v>10</v>
      </c>
      <c r="I139">
        <f t="shared" si="8"/>
        <v>10</v>
      </c>
      <c r="J139" t="s">
        <v>345</v>
      </c>
      <c r="K139">
        <v>1290</v>
      </c>
      <c r="L139">
        <v>24</v>
      </c>
      <c r="M139">
        <v>76</v>
      </c>
      <c r="N139" t="s">
        <v>15</v>
      </c>
      <c r="O139" t="s">
        <v>337</v>
      </c>
      <c r="P139">
        <v>1250</v>
      </c>
      <c r="Q139">
        <v>1288</v>
      </c>
      <c r="R139" t="s">
        <v>28</v>
      </c>
      <c r="S139" t="s">
        <v>28</v>
      </c>
      <c r="T139" t="s">
        <v>723</v>
      </c>
      <c r="U139" t="s">
        <v>51</v>
      </c>
      <c r="V139" t="s">
        <v>51</v>
      </c>
      <c r="W139" t="s">
        <v>730</v>
      </c>
      <c r="X139" t="s">
        <v>346</v>
      </c>
      <c r="Y139" t="str">
        <f>VLOOKUP(B139,'NCA et DEES'!A:A,1,FALSE)</f>
        <v>avu</v>
      </c>
      <c r="Z139" t="b">
        <f t="shared" si="7"/>
        <v>1</v>
      </c>
    </row>
    <row r="140" spans="1:26" hidden="1" x14ac:dyDescent="0.2">
      <c r="A140">
        <v>34</v>
      </c>
      <c r="B140" s="1" t="s">
        <v>484</v>
      </c>
      <c r="C140" t="s">
        <v>240</v>
      </c>
      <c r="D140" t="s">
        <v>240</v>
      </c>
      <c r="E140" t="str">
        <f t="shared" si="9"/>
        <v>Normandie</v>
      </c>
      <c r="F140">
        <v>10</v>
      </c>
      <c r="G140">
        <v>10</v>
      </c>
      <c r="H140">
        <v>10</v>
      </c>
      <c r="I140">
        <f t="shared" si="8"/>
        <v>10</v>
      </c>
      <c r="J140" t="s">
        <v>485</v>
      </c>
      <c r="K140" t="s">
        <v>18</v>
      </c>
      <c r="L140">
        <v>24</v>
      </c>
      <c r="M140">
        <v>80</v>
      </c>
      <c r="N140" t="s">
        <v>15</v>
      </c>
      <c r="O140" t="s">
        <v>430</v>
      </c>
      <c r="P140">
        <v>1250</v>
      </c>
      <c r="Q140">
        <v>1288</v>
      </c>
      <c r="R140" t="s">
        <v>20</v>
      </c>
      <c r="S140" t="s">
        <v>20</v>
      </c>
      <c r="T140" t="s">
        <v>723</v>
      </c>
      <c r="U140" t="s">
        <v>51</v>
      </c>
      <c r="V140" t="s">
        <v>51</v>
      </c>
      <c r="W140" t="s">
        <v>730</v>
      </c>
      <c r="X140" t="s">
        <v>346</v>
      </c>
      <c r="Y140" t="str">
        <f>VLOOKUP(B140,'NCA et DEES'!A:A,1,FALSE)</f>
        <v>faba</v>
      </c>
      <c r="Z140" t="b">
        <f t="shared" si="7"/>
        <v>1</v>
      </c>
    </row>
    <row r="141" spans="1:26" hidden="1" x14ac:dyDescent="0.2">
      <c r="A141">
        <v>158</v>
      </c>
      <c r="B141" s="1" t="s">
        <v>425</v>
      </c>
      <c r="C141" t="s">
        <v>455</v>
      </c>
      <c r="D141" t="s">
        <v>455</v>
      </c>
      <c r="E141" t="str">
        <f t="shared" si="9"/>
        <v>Region parisienne</v>
      </c>
      <c r="F141">
        <v>19</v>
      </c>
      <c r="G141">
        <v>19</v>
      </c>
      <c r="H141">
        <v>19</v>
      </c>
      <c r="I141">
        <f t="shared" si="8"/>
        <v>19</v>
      </c>
      <c r="J141" t="s">
        <v>426</v>
      </c>
      <c r="K141">
        <v>1250</v>
      </c>
      <c r="L141">
        <v>57</v>
      </c>
      <c r="M141">
        <v>85</v>
      </c>
      <c r="N141" t="s">
        <v>15</v>
      </c>
      <c r="O141" t="s">
        <v>18</v>
      </c>
      <c r="P141">
        <v>1261</v>
      </c>
      <c r="Q141">
        <v>1288</v>
      </c>
      <c r="R141" t="s">
        <v>648</v>
      </c>
      <c r="S141" t="s">
        <v>102</v>
      </c>
      <c r="T141" t="s">
        <v>727</v>
      </c>
      <c r="U141" t="s">
        <v>51</v>
      </c>
      <c r="V141" t="s">
        <v>51</v>
      </c>
      <c r="W141" t="s">
        <v>730</v>
      </c>
      <c r="X141" t="s">
        <v>18</v>
      </c>
      <c r="Y141" t="str">
        <f>VLOOKUP(B141,'NCA et DEES'!A:A,1,FALSE)</f>
        <v>the</v>
      </c>
      <c r="Z141" t="b">
        <f t="shared" si="7"/>
        <v>1</v>
      </c>
    </row>
    <row r="142" spans="1:26" hidden="1" x14ac:dyDescent="0.2">
      <c r="A142">
        <v>98</v>
      </c>
      <c r="B142" s="1" t="s">
        <v>362</v>
      </c>
      <c r="C142" t="s">
        <v>106</v>
      </c>
      <c r="D142" t="s">
        <v>106</v>
      </c>
      <c r="E142" t="str">
        <f t="shared" si="9"/>
        <v>Aisne</v>
      </c>
      <c r="F142">
        <v>13</v>
      </c>
      <c r="G142">
        <v>13</v>
      </c>
      <c r="H142">
        <v>13</v>
      </c>
      <c r="I142">
        <f t="shared" si="8"/>
        <v>13</v>
      </c>
      <c r="J142" t="s">
        <v>363</v>
      </c>
      <c r="K142">
        <v>1283</v>
      </c>
      <c r="L142">
        <v>37</v>
      </c>
      <c r="M142">
        <v>78</v>
      </c>
      <c r="N142" t="s">
        <v>15</v>
      </c>
      <c r="O142" t="s">
        <v>337</v>
      </c>
      <c r="P142">
        <v>1263</v>
      </c>
      <c r="Q142">
        <v>1288</v>
      </c>
      <c r="R142" t="s">
        <v>642</v>
      </c>
      <c r="S142" t="s">
        <v>102</v>
      </c>
      <c r="T142" t="s">
        <v>727</v>
      </c>
      <c r="U142" t="s">
        <v>51</v>
      </c>
      <c r="V142" t="s">
        <v>51</v>
      </c>
      <c r="W142" t="s">
        <v>730</v>
      </c>
      <c r="X142" t="s">
        <v>66</v>
      </c>
      <c r="Y142" t="str">
        <f>VLOOKUP(B142,'NCA et DEES'!A:A,1,FALSE)</f>
        <v>egip</v>
      </c>
      <c r="Z142" t="b">
        <f t="shared" si="7"/>
        <v>1</v>
      </c>
    </row>
    <row r="143" spans="1:26" hidden="1" x14ac:dyDescent="0.2">
      <c r="A143">
        <v>134</v>
      </c>
      <c r="B143" s="1" t="s">
        <v>278</v>
      </c>
      <c r="C143" t="s">
        <v>13</v>
      </c>
      <c r="D143" t="s">
        <v>13</v>
      </c>
      <c r="E143" t="str">
        <f t="shared" si="9"/>
        <v>Ardennes</v>
      </c>
      <c r="F143">
        <v>17</v>
      </c>
      <c r="G143">
        <v>17</v>
      </c>
      <c r="H143">
        <v>17</v>
      </c>
      <c r="I143">
        <f t="shared" si="8"/>
        <v>17</v>
      </c>
      <c r="J143" t="s">
        <v>279</v>
      </c>
      <c r="K143" t="s">
        <v>18</v>
      </c>
      <c r="L143">
        <v>50</v>
      </c>
      <c r="M143">
        <v>84</v>
      </c>
      <c r="N143" t="s">
        <v>15</v>
      </c>
      <c r="O143" t="s">
        <v>226</v>
      </c>
      <c r="P143">
        <v>1265</v>
      </c>
      <c r="Q143">
        <v>1288</v>
      </c>
      <c r="R143" t="s">
        <v>102</v>
      </c>
      <c r="S143" t="s">
        <v>102</v>
      </c>
      <c r="T143" t="s">
        <v>727</v>
      </c>
      <c r="U143" t="s">
        <v>102</v>
      </c>
      <c r="V143" t="s">
        <v>102</v>
      </c>
      <c r="W143" t="s">
        <v>727</v>
      </c>
      <c r="X143" t="s">
        <v>18</v>
      </c>
      <c r="Y143" t="str">
        <f>VLOOKUP(B143,'NCA et DEES'!A:A,1,FALSE)</f>
        <v>volu</v>
      </c>
      <c r="Z143" t="b">
        <f t="shared" si="7"/>
        <v>1</v>
      </c>
    </row>
    <row r="144" spans="1:26" hidden="1" x14ac:dyDescent="0.2">
      <c r="A144">
        <v>142</v>
      </c>
      <c r="B144" s="1" t="s">
        <v>584</v>
      </c>
      <c r="C144" t="s">
        <v>91</v>
      </c>
      <c r="D144" t="s">
        <v>91</v>
      </c>
      <c r="E144" t="str">
        <f t="shared" si="9"/>
        <v>Marne</v>
      </c>
      <c r="F144">
        <v>18</v>
      </c>
      <c r="G144">
        <v>18</v>
      </c>
      <c r="H144">
        <v>18</v>
      </c>
      <c r="I144">
        <f t="shared" si="8"/>
        <v>18</v>
      </c>
      <c r="J144" t="s">
        <v>585</v>
      </c>
      <c r="K144">
        <v>1287</v>
      </c>
      <c r="L144">
        <v>52</v>
      </c>
      <c r="M144">
        <v>81</v>
      </c>
      <c r="N144" t="s">
        <v>16</v>
      </c>
      <c r="O144" t="s">
        <v>81</v>
      </c>
      <c r="P144">
        <v>1288</v>
      </c>
      <c r="Q144">
        <v>1288</v>
      </c>
      <c r="R144" t="s">
        <v>102</v>
      </c>
      <c r="S144" t="s">
        <v>102</v>
      </c>
      <c r="T144" t="s">
        <v>727</v>
      </c>
      <c r="U144" t="s">
        <v>91</v>
      </c>
      <c r="V144" t="s">
        <v>91</v>
      </c>
      <c r="W144" t="s">
        <v>727</v>
      </c>
      <c r="X144" t="s">
        <v>710</v>
      </c>
      <c r="Y144" t="str">
        <f>VLOOKUP(B144,'NCA et DEES'!A:A,1,FALSE)</f>
        <v>troi</v>
      </c>
      <c r="Z144" t="b">
        <f t="shared" si="7"/>
        <v>1</v>
      </c>
    </row>
    <row r="145" spans="1:26" hidden="1" x14ac:dyDescent="0.2">
      <c r="A145">
        <v>96</v>
      </c>
      <c r="B145" s="1" t="s">
        <v>399</v>
      </c>
      <c r="C145" t="s">
        <v>106</v>
      </c>
      <c r="D145" t="s">
        <v>106</v>
      </c>
      <c r="E145" t="str">
        <f t="shared" si="9"/>
        <v>Aisne</v>
      </c>
      <c r="F145">
        <v>13</v>
      </c>
      <c r="G145">
        <v>13</v>
      </c>
      <c r="H145">
        <v>13</v>
      </c>
      <c r="I145">
        <f t="shared" si="8"/>
        <v>13</v>
      </c>
      <c r="J145" t="s">
        <v>210</v>
      </c>
      <c r="K145">
        <v>1288</v>
      </c>
      <c r="L145">
        <v>37</v>
      </c>
      <c r="M145">
        <v>81</v>
      </c>
      <c r="N145" t="s">
        <v>15</v>
      </c>
      <c r="O145" t="s">
        <v>400</v>
      </c>
      <c r="P145">
        <v>1210</v>
      </c>
      <c r="Q145">
        <v>1289</v>
      </c>
      <c r="R145" t="s">
        <v>48</v>
      </c>
      <c r="S145" t="s">
        <v>48</v>
      </c>
      <c r="T145" t="s">
        <v>48</v>
      </c>
      <c r="U145" t="s">
        <v>20</v>
      </c>
      <c r="V145" t="s">
        <v>20</v>
      </c>
      <c r="W145" t="s">
        <v>723</v>
      </c>
      <c r="X145" t="s">
        <v>401</v>
      </c>
      <c r="Y145" t="str">
        <f>VLOOKUP(B145,'NCA et DEES'!A:A,1,FALSE)</f>
        <v>amad</v>
      </c>
      <c r="Z145" t="b">
        <f t="shared" si="7"/>
        <v>1</v>
      </c>
    </row>
    <row r="146" spans="1:26" hidden="1" x14ac:dyDescent="0.2">
      <c r="A146">
        <v>95</v>
      </c>
      <c r="B146" s="1" t="s">
        <v>189</v>
      </c>
      <c r="C146" t="s">
        <v>28</v>
      </c>
      <c r="D146" t="s">
        <v>28</v>
      </c>
      <c r="E146" t="str">
        <f t="shared" si="9"/>
        <v>Oise</v>
      </c>
      <c r="F146">
        <v>12</v>
      </c>
      <c r="G146">
        <v>12</v>
      </c>
      <c r="H146">
        <v>12</v>
      </c>
      <c r="I146">
        <f t="shared" si="8"/>
        <v>12</v>
      </c>
      <c r="J146" t="s">
        <v>190</v>
      </c>
      <c r="K146">
        <v>1300</v>
      </c>
      <c r="L146">
        <v>32</v>
      </c>
      <c r="M146">
        <v>71</v>
      </c>
      <c r="N146" t="s">
        <v>15</v>
      </c>
      <c r="O146" t="s">
        <v>81</v>
      </c>
      <c r="P146">
        <v>1240</v>
      </c>
      <c r="Q146">
        <v>1289</v>
      </c>
      <c r="R146" t="s">
        <v>61</v>
      </c>
      <c r="S146" t="s">
        <v>61</v>
      </c>
      <c r="T146" t="s">
        <v>731</v>
      </c>
      <c r="U146" t="s">
        <v>20</v>
      </c>
      <c r="V146" t="s">
        <v>20</v>
      </c>
      <c r="W146" t="s">
        <v>723</v>
      </c>
      <c r="X146" t="s">
        <v>191</v>
      </c>
      <c r="Y146" t="str">
        <f>VLOOKUP(B146,'NCA et DEES'!A:A,1,FALSE)</f>
        <v>vergia</v>
      </c>
      <c r="Z146" t="b">
        <f t="shared" si="7"/>
        <v>1</v>
      </c>
    </row>
    <row r="147" spans="1:26" hidden="1" x14ac:dyDescent="0.2">
      <c r="A147">
        <v>75</v>
      </c>
      <c r="B147" s="1" t="s">
        <v>522</v>
      </c>
      <c r="C147" t="s">
        <v>80</v>
      </c>
      <c r="D147" t="s">
        <v>80</v>
      </c>
      <c r="E147" t="str">
        <f t="shared" si="9"/>
        <v>Somme, Pas-de-Calais</v>
      </c>
      <c r="F147">
        <v>11</v>
      </c>
      <c r="G147">
        <v>11</v>
      </c>
      <c r="H147">
        <v>11</v>
      </c>
      <c r="I147">
        <f t="shared" si="8"/>
        <v>11</v>
      </c>
      <c r="J147" t="s">
        <v>85</v>
      </c>
      <c r="K147">
        <v>1288</v>
      </c>
      <c r="L147">
        <v>29</v>
      </c>
      <c r="M147">
        <v>80</v>
      </c>
      <c r="N147" t="s">
        <v>15</v>
      </c>
      <c r="O147" t="s">
        <v>430</v>
      </c>
      <c r="P147">
        <v>1289</v>
      </c>
      <c r="Q147">
        <v>1289</v>
      </c>
      <c r="R147" t="s">
        <v>20</v>
      </c>
      <c r="S147" t="s">
        <v>20</v>
      </c>
      <c r="T147" t="s">
        <v>723</v>
      </c>
      <c r="U147" t="s">
        <v>20</v>
      </c>
      <c r="V147" t="s">
        <v>20</v>
      </c>
      <c r="W147" t="s">
        <v>723</v>
      </c>
      <c r="X147" t="s">
        <v>691</v>
      </c>
      <c r="Y147" t="str">
        <f>VLOOKUP(B147,'NCA et DEES'!A:A,1,FALSE)</f>
        <v>neele</v>
      </c>
      <c r="Z147" t="b">
        <f t="shared" si="7"/>
        <v>1</v>
      </c>
    </row>
    <row r="148" spans="1:26" hidden="1" x14ac:dyDescent="0.2">
      <c r="A148">
        <v>284</v>
      </c>
      <c r="B148" s="1" t="s">
        <v>245</v>
      </c>
      <c r="C148" t="s">
        <v>18</v>
      </c>
      <c r="D148" t="s">
        <v>46</v>
      </c>
      <c r="E148" t="s">
        <v>46</v>
      </c>
      <c r="F148">
        <v>29</v>
      </c>
      <c r="H148">
        <v>29</v>
      </c>
      <c r="I148">
        <f t="shared" si="8"/>
        <v>29</v>
      </c>
      <c r="J148" t="s">
        <v>18</v>
      </c>
      <c r="K148" t="s">
        <v>18</v>
      </c>
      <c r="L148">
        <v>86</v>
      </c>
      <c r="M148" t="s">
        <v>18</v>
      </c>
      <c r="N148" t="s">
        <v>15</v>
      </c>
      <c r="O148" t="s">
        <v>226</v>
      </c>
      <c r="P148">
        <v>1165</v>
      </c>
      <c r="Q148">
        <v>1290</v>
      </c>
      <c r="R148" t="s">
        <v>54</v>
      </c>
      <c r="S148" t="s">
        <v>54</v>
      </c>
      <c r="T148" t="s">
        <v>731</v>
      </c>
      <c r="U148" t="s">
        <v>48</v>
      </c>
      <c r="V148" t="s">
        <v>48</v>
      </c>
      <c r="W148" t="s">
        <v>48</v>
      </c>
      <c r="X148" t="s">
        <v>52</v>
      </c>
      <c r="Y148" t="e">
        <f>VLOOKUP(B148,'NCA et DEES'!A:A,1,FALSE)</f>
        <v>#N/A</v>
      </c>
      <c r="Z148" t="b">
        <f t="shared" si="7"/>
        <v>0</v>
      </c>
    </row>
    <row r="149" spans="1:26" hidden="1" x14ac:dyDescent="0.2">
      <c r="A149">
        <v>26</v>
      </c>
      <c r="B149" s="1" t="s">
        <v>519</v>
      </c>
      <c r="C149" t="s">
        <v>18</v>
      </c>
      <c r="D149" t="s">
        <v>18</v>
      </c>
      <c r="E149" t="s">
        <v>240</v>
      </c>
      <c r="H149">
        <v>10</v>
      </c>
      <c r="I149">
        <f>H149</f>
        <v>10</v>
      </c>
      <c r="J149" t="s">
        <v>18</v>
      </c>
      <c r="K149" t="s">
        <v>18</v>
      </c>
      <c r="L149" t="s">
        <v>18</v>
      </c>
      <c r="M149" t="s">
        <v>18</v>
      </c>
      <c r="N149" t="s">
        <v>15</v>
      </c>
      <c r="O149" t="s">
        <v>430</v>
      </c>
      <c r="P149">
        <v>1165</v>
      </c>
      <c r="Q149">
        <v>1290</v>
      </c>
      <c r="R149" t="s">
        <v>61</v>
      </c>
      <c r="S149" t="s">
        <v>61</v>
      </c>
      <c r="T149" t="s">
        <v>731</v>
      </c>
      <c r="U149" t="s">
        <v>51</v>
      </c>
      <c r="V149" t="s">
        <v>51</v>
      </c>
      <c r="W149" t="s">
        <v>730</v>
      </c>
      <c r="X149" t="s">
        <v>683</v>
      </c>
      <c r="Y149" t="e">
        <f>VLOOKUP(B149,'NCA et DEES'!A:A,1,FALSE)</f>
        <v>#N/A</v>
      </c>
      <c r="Z149" t="b">
        <f t="shared" si="7"/>
        <v>0</v>
      </c>
    </row>
    <row r="150" spans="1:26" hidden="1" x14ac:dyDescent="0.2">
      <c r="A150">
        <v>59</v>
      </c>
      <c r="B150" s="1" t="s">
        <v>280</v>
      </c>
      <c r="C150" t="s">
        <v>18</v>
      </c>
      <c r="D150" t="s">
        <v>18</v>
      </c>
      <c r="E150" t="s">
        <v>80</v>
      </c>
      <c r="H150">
        <v>11</v>
      </c>
      <c r="I150">
        <f t="shared" ref="I150:I153" si="10">H150</f>
        <v>11</v>
      </c>
      <c r="J150" t="s">
        <v>18</v>
      </c>
      <c r="K150" t="s">
        <v>18</v>
      </c>
      <c r="L150" t="s">
        <v>18</v>
      </c>
      <c r="M150" t="s">
        <v>18</v>
      </c>
      <c r="N150" t="s">
        <v>15</v>
      </c>
      <c r="O150" t="s">
        <v>18</v>
      </c>
      <c r="P150">
        <v>1165</v>
      </c>
      <c r="Q150">
        <v>1290</v>
      </c>
      <c r="R150" t="s">
        <v>54</v>
      </c>
      <c r="S150" t="s">
        <v>54</v>
      </c>
      <c r="T150" t="s">
        <v>731</v>
      </c>
      <c r="U150" t="s">
        <v>20</v>
      </c>
      <c r="V150" t="s">
        <v>20</v>
      </c>
      <c r="W150" t="s">
        <v>723</v>
      </c>
      <c r="X150" t="s">
        <v>52</v>
      </c>
      <c r="Y150" t="e">
        <f>VLOOKUP(B150,'NCA et DEES'!A:A,1,FALSE)</f>
        <v>#N/A</v>
      </c>
      <c r="Z150" t="b">
        <f t="shared" si="7"/>
        <v>0</v>
      </c>
    </row>
    <row r="151" spans="1:26" hidden="1" x14ac:dyDescent="0.2">
      <c r="A151">
        <v>57</v>
      </c>
      <c r="B151" s="1" t="s">
        <v>247</v>
      </c>
      <c r="C151" t="s">
        <v>18</v>
      </c>
      <c r="D151" t="s">
        <v>18</v>
      </c>
      <c r="E151" t="s">
        <v>80</v>
      </c>
      <c r="H151">
        <v>11</v>
      </c>
      <c r="I151">
        <f t="shared" si="10"/>
        <v>11</v>
      </c>
      <c r="J151" t="s">
        <v>18</v>
      </c>
      <c r="K151" t="s">
        <v>18</v>
      </c>
      <c r="L151" t="s">
        <v>18</v>
      </c>
      <c r="M151" t="s">
        <v>18</v>
      </c>
      <c r="N151" t="s">
        <v>15</v>
      </c>
      <c r="O151" t="s">
        <v>226</v>
      </c>
      <c r="P151">
        <v>1165</v>
      </c>
      <c r="Q151">
        <v>1290</v>
      </c>
      <c r="R151" t="s">
        <v>54</v>
      </c>
      <c r="S151" t="s">
        <v>54</v>
      </c>
      <c r="T151" t="s">
        <v>731</v>
      </c>
      <c r="U151" t="s">
        <v>20</v>
      </c>
      <c r="V151" t="s">
        <v>20</v>
      </c>
      <c r="W151" t="s">
        <v>723</v>
      </c>
      <c r="X151" t="s">
        <v>52</v>
      </c>
      <c r="Y151" t="e">
        <f>VLOOKUP(B151,'NCA et DEES'!A:A,1,FALSE)</f>
        <v>#N/A</v>
      </c>
      <c r="Z151" t="b">
        <f t="shared" si="7"/>
        <v>0</v>
      </c>
    </row>
    <row r="152" spans="1:26" hidden="1" x14ac:dyDescent="0.2">
      <c r="A152">
        <v>28</v>
      </c>
      <c r="B152" s="1" t="s">
        <v>60</v>
      </c>
      <c r="C152" t="s">
        <v>18</v>
      </c>
      <c r="D152" t="s">
        <v>18</v>
      </c>
      <c r="E152" t="s">
        <v>240</v>
      </c>
      <c r="H152">
        <v>10</v>
      </c>
      <c r="I152">
        <f t="shared" si="10"/>
        <v>10</v>
      </c>
      <c r="J152" t="s">
        <v>18</v>
      </c>
      <c r="K152" t="s">
        <v>18</v>
      </c>
      <c r="L152" t="s">
        <v>18</v>
      </c>
      <c r="M152" t="s">
        <v>18</v>
      </c>
      <c r="N152" t="s">
        <v>15</v>
      </c>
      <c r="O152" t="s">
        <v>17</v>
      </c>
      <c r="P152">
        <v>1165</v>
      </c>
      <c r="Q152">
        <v>1290</v>
      </c>
      <c r="R152" t="s">
        <v>61</v>
      </c>
      <c r="S152" t="s">
        <v>61</v>
      </c>
      <c r="T152" t="s">
        <v>731</v>
      </c>
      <c r="U152" t="s">
        <v>20</v>
      </c>
      <c r="V152" t="s">
        <v>20</v>
      </c>
      <c r="W152" t="s">
        <v>723</v>
      </c>
      <c r="X152" t="s">
        <v>683</v>
      </c>
      <c r="Y152" t="e">
        <f>VLOOKUP(B152,'NCA et DEES'!A:A,1,FALSE)</f>
        <v>#N/A</v>
      </c>
      <c r="Z152" t="b">
        <f t="shared" si="7"/>
        <v>0</v>
      </c>
    </row>
    <row r="153" spans="1:26" hidden="1" x14ac:dyDescent="0.2">
      <c r="A153">
        <v>265</v>
      </c>
      <c r="B153" s="1" t="s">
        <v>548</v>
      </c>
      <c r="C153" t="s">
        <v>18</v>
      </c>
      <c r="D153" t="s">
        <v>18</v>
      </c>
      <c r="E153" t="s">
        <v>46</v>
      </c>
      <c r="H153">
        <v>29</v>
      </c>
      <c r="I153">
        <f t="shared" si="10"/>
        <v>29</v>
      </c>
      <c r="J153" t="s">
        <v>18</v>
      </c>
      <c r="K153" t="s">
        <v>18</v>
      </c>
      <c r="L153" t="s">
        <v>18</v>
      </c>
      <c r="M153" t="s">
        <v>18</v>
      </c>
      <c r="N153" t="s">
        <v>15</v>
      </c>
      <c r="O153" t="s">
        <v>430</v>
      </c>
      <c r="P153">
        <v>1165</v>
      </c>
      <c r="Q153">
        <v>1290</v>
      </c>
      <c r="R153" t="s">
        <v>48</v>
      </c>
      <c r="S153" t="s">
        <v>48</v>
      </c>
      <c r="T153" t="s">
        <v>48</v>
      </c>
      <c r="U153" t="s">
        <v>20</v>
      </c>
      <c r="V153" t="s">
        <v>20</v>
      </c>
      <c r="W153" t="s">
        <v>723</v>
      </c>
      <c r="X153" t="s">
        <v>458</v>
      </c>
      <c r="Y153" t="e">
        <f>VLOOKUP(B153,'NCA et DEES'!A:A,1,FALSE)</f>
        <v>#N/A</v>
      </c>
      <c r="Z153" t="b">
        <f t="shared" si="7"/>
        <v>0</v>
      </c>
    </row>
    <row r="154" spans="1:26" hidden="1" x14ac:dyDescent="0.2">
      <c r="A154">
        <v>245</v>
      </c>
      <c r="B154" s="1" t="s">
        <v>220</v>
      </c>
      <c r="C154" t="s">
        <v>434</v>
      </c>
      <c r="D154" t="s">
        <v>434</v>
      </c>
      <c r="E154" t="str">
        <f>C154</f>
        <v>Nievre, Allier</v>
      </c>
      <c r="F154">
        <v>28</v>
      </c>
      <c r="G154">
        <v>28</v>
      </c>
      <c r="H154">
        <v>28</v>
      </c>
      <c r="I154">
        <f t="shared" si="8"/>
        <v>28</v>
      </c>
      <c r="J154" t="s">
        <v>627</v>
      </c>
      <c r="K154">
        <v>1275</v>
      </c>
      <c r="L154">
        <v>85</v>
      </c>
      <c r="M154">
        <v>74</v>
      </c>
      <c r="N154" t="s">
        <v>15</v>
      </c>
      <c r="O154" t="s">
        <v>81</v>
      </c>
      <c r="P154">
        <v>1177</v>
      </c>
      <c r="Q154">
        <v>1290</v>
      </c>
      <c r="R154" t="s">
        <v>642</v>
      </c>
      <c r="S154" t="s">
        <v>102</v>
      </c>
      <c r="T154" t="s">
        <v>727</v>
      </c>
      <c r="U154" t="s">
        <v>51</v>
      </c>
      <c r="V154" t="s">
        <v>51</v>
      </c>
      <c r="W154" t="s">
        <v>730</v>
      </c>
      <c r="X154" t="s">
        <v>213</v>
      </c>
      <c r="Y154" t="str">
        <f>VLOOKUP(B154,'NCA et DEES'!A:A,1,FALSE)</f>
        <v>yvv</v>
      </c>
      <c r="Z154" t="b">
        <f t="shared" si="7"/>
        <v>1</v>
      </c>
    </row>
    <row r="155" spans="1:26" hidden="1" x14ac:dyDescent="0.2">
      <c r="A155">
        <v>277</v>
      </c>
      <c r="B155" s="1" t="s">
        <v>492</v>
      </c>
      <c r="C155" t="s">
        <v>18</v>
      </c>
      <c r="D155" t="s">
        <v>46</v>
      </c>
      <c r="E155" t="s">
        <v>46</v>
      </c>
      <c r="F155">
        <v>29</v>
      </c>
      <c r="H155">
        <v>29</v>
      </c>
      <c r="I155">
        <f t="shared" si="8"/>
        <v>29</v>
      </c>
      <c r="J155" t="s">
        <v>18</v>
      </c>
      <c r="K155" t="s">
        <v>18</v>
      </c>
      <c r="L155">
        <v>86</v>
      </c>
      <c r="M155" t="s">
        <v>18</v>
      </c>
      <c r="N155" t="s">
        <v>15</v>
      </c>
      <c r="O155" t="s">
        <v>430</v>
      </c>
      <c r="P155">
        <v>1180</v>
      </c>
      <c r="Q155">
        <v>1290</v>
      </c>
      <c r="R155" t="s">
        <v>54</v>
      </c>
      <c r="S155" t="s">
        <v>54</v>
      </c>
      <c r="T155" t="s">
        <v>731</v>
      </c>
      <c r="U155" t="s">
        <v>48</v>
      </c>
      <c r="V155" t="s">
        <v>48</v>
      </c>
      <c r="W155" t="s">
        <v>48</v>
      </c>
      <c r="X155" t="s">
        <v>491</v>
      </c>
      <c r="Y155" t="e">
        <f>VLOOKUP(B155,'NCA et DEES'!A:A,1,FALSE)</f>
        <v>#N/A</v>
      </c>
      <c r="Z155" t="b">
        <f t="shared" si="7"/>
        <v>0</v>
      </c>
    </row>
    <row r="156" spans="1:26" hidden="1" x14ac:dyDescent="0.2">
      <c r="A156">
        <v>287</v>
      </c>
      <c r="B156" s="1" t="s">
        <v>496</v>
      </c>
      <c r="C156" t="s">
        <v>18</v>
      </c>
      <c r="D156" t="s">
        <v>18</v>
      </c>
      <c r="E156" t="s">
        <v>737</v>
      </c>
      <c r="J156" t="s">
        <v>18</v>
      </c>
      <c r="K156" t="s">
        <v>18</v>
      </c>
      <c r="L156" t="s">
        <v>18</v>
      </c>
      <c r="M156" t="s">
        <v>18</v>
      </c>
      <c r="N156" t="s">
        <v>15</v>
      </c>
      <c r="O156" t="s">
        <v>430</v>
      </c>
      <c r="P156">
        <v>1180</v>
      </c>
      <c r="Q156">
        <v>1290</v>
      </c>
      <c r="R156" t="s">
        <v>54</v>
      </c>
      <c r="S156" t="s">
        <v>54</v>
      </c>
      <c r="T156" t="s">
        <v>731</v>
      </c>
      <c r="U156" t="s">
        <v>18</v>
      </c>
      <c r="V156" t="s">
        <v>18</v>
      </c>
      <c r="X156" t="s">
        <v>491</v>
      </c>
      <c r="Y156" t="e">
        <f>VLOOKUP(B156,'NCA et DEES'!A:A,1,FALSE)</f>
        <v>#N/A</v>
      </c>
      <c r="Z156" t="b">
        <f t="shared" si="7"/>
        <v>0</v>
      </c>
    </row>
    <row r="157" spans="1:26" hidden="1" x14ac:dyDescent="0.2">
      <c r="A157">
        <v>133</v>
      </c>
      <c r="B157" s="1" t="s">
        <v>177</v>
      </c>
      <c r="C157" t="s">
        <v>13</v>
      </c>
      <c r="D157" t="s">
        <v>13</v>
      </c>
      <c r="E157" t="str">
        <f>C157</f>
        <v>Ardennes</v>
      </c>
      <c r="F157">
        <v>17</v>
      </c>
      <c r="G157">
        <v>17</v>
      </c>
      <c r="H157">
        <v>17</v>
      </c>
      <c r="I157">
        <f t="shared" si="8"/>
        <v>17</v>
      </c>
      <c r="J157" t="s">
        <v>178</v>
      </c>
      <c r="K157">
        <v>1290</v>
      </c>
      <c r="L157">
        <v>50</v>
      </c>
      <c r="M157">
        <v>73</v>
      </c>
      <c r="N157" t="s">
        <v>15</v>
      </c>
      <c r="O157" t="s">
        <v>81</v>
      </c>
      <c r="P157">
        <v>1188</v>
      </c>
      <c r="Q157">
        <v>1290</v>
      </c>
      <c r="R157" t="s">
        <v>18</v>
      </c>
      <c r="U157" t="s">
        <v>20</v>
      </c>
      <c r="V157" t="s">
        <v>20</v>
      </c>
      <c r="W157" t="s">
        <v>723</v>
      </c>
      <c r="X157" t="s">
        <v>18</v>
      </c>
      <c r="Y157" t="str">
        <f>VLOOKUP(B157,'NCA et DEES'!A:A,1,FALSE)</f>
        <v>romh</v>
      </c>
      <c r="Z157" t="b">
        <f t="shared" si="7"/>
        <v>1</v>
      </c>
    </row>
    <row r="158" spans="1:26" hidden="1" x14ac:dyDescent="0.2">
      <c r="A158">
        <v>63</v>
      </c>
      <c r="B158" s="1" t="s">
        <v>536</v>
      </c>
      <c r="C158" t="s">
        <v>18</v>
      </c>
      <c r="D158" t="s">
        <v>18</v>
      </c>
      <c r="E158" t="s">
        <v>80</v>
      </c>
      <c r="H158">
        <v>11</v>
      </c>
      <c r="I158">
        <f>H158</f>
        <v>11</v>
      </c>
      <c r="J158" t="s">
        <v>18</v>
      </c>
      <c r="K158" t="s">
        <v>18</v>
      </c>
      <c r="L158" t="s">
        <v>18</v>
      </c>
      <c r="M158" t="s">
        <v>18</v>
      </c>
      <c r="N158" t="s">
        <v>15</v>
      </c>
      <c r="O158" t="s">
        <v>430</v>
      </c>
      <c r="P158">
        <v>1188</v>
      </c>
      <c r="Q158">
        <v>1290</v>
      </c>
      <c r="R158" t="s">
        <v>18</v>
      </c>
      <c r="U158" t="s">
        <v>20</v>
      </c>
      <c r="V158" t="s">
        <v>20</v>
      </c>
      <c r="W158" t="s">
        <v>723</v>
      </c>
      <c r="X158" t="s">
        <v>18</v>
      </c>
      <c r="Y158" t="e">
        <f>VLOOKUP(B158,'NCA et DEES'!A:A,1,FALSE)</f>
        <v>#N/A</v>
      </c>
      <c r="Z158" t="b">
        <f t="shared" si="7"/>
        <v>0</v>
      </c>
    </row>
    <row r="159" spans="1:26" hidden="1" x14ac:dyDescent="0.2">
      <c r="A159">
        <v>199</v>
      </c>
      <c r="B159" s="1" t="s">
        <v>293</v>
      </c>
      <c r="C159" t="s">
        <v>22</v>
      </c>
      <c r="D159" t="s">
        <v>22</v>
      </c>
      <c r="E159" t="str">
        <f t="shared" ref="E159:E171" si="11">C159</f>
        <v>Haute-Marne</v>
      </c>
      <c r="F159">
        <v>22</v>
      </c>
      <c r="G159">
        <v>22</v>
      </c>
      <c r="H159">
        <v>22</v>
      </c>
      <c r="I159">
        <f t="shared" si="8"/>
        <v>22</v>
      </c>
      <c r="J159" t="s">
        <v>294</v>
      </c>
      <c r="K159">
        <v>1250</v>
      </c>
      <c r="L159">
        <v>61</v>
      </c>
      <c r="M159">
        <v>85</v>
      </c>
      <c r="N159" t="s">
        <v>15</v>
      </c>
      <c r="O159" t="s">
        <v>283</v>
      </c>
      <c r="P159">
        <v>1190</v>
      </c>
      <c r="Q159">
        <v>1290</v>
      </c>
      <c r="R159" t="s">
        <v>20</v>
      </c>
      <c r="S159" t="s">
        <v>20</v>
      </c>
      <c r="T159" t="s">
        <v>723</v>
      </c>
      <c r="U159" t="s">
        <v>25</v>
      </c>
      <c r="V159" t="s">
        <v>25</v>
      </c>
      <c r="W159" t="s">
        <v>727</v>
      </c>
      <c r="X159" t="s">
        <v>698</v>
      </c>
      <c r="Y159" t="str">
        <f>VLOOKUP(B159,'NCA et DEES'!A:A,1,FALSE)</f>
        <v>herm</v>
      </c>
      <c r="Z159" t="b">
        <f t="shared" si="7"/>
        <v>1</v>
      </c>
    </row>
    <row r="160" spans="1:26" hidden="1" x14ac:dyDescent="0.2">
      <c r="A160">
        <v>100</v>
      </c>
      <c r="B160" s="1" t="s">
        <v>105</v>
      </c>
      <c r="C160" t="s">
        <v>106</v>
      </c>
      <c r="D160" t="s">
        <v>106</v>
      </c>
      <c r="E160" t="str">
        <f t="shared" si="11"/>
        <v>Aisne</v>
      </c>
      <c r="F160">
        <v>13</v>
      </c>
      <c r="G160">
        <v>13</v>
      </c>
      <c r="H160">
        <v>13</v>
      </c>
      <c r="I160">
        <f t="shared" si="8"/>
        <v>13</v>
      </c>
      <c r="J160" t="s">
        <v>107</v>
      </c>
      <c r="K160">
        <v>1290</v>
      </c>
      <c r="L160">
        <v>37</v>
      </c>
      <c r="M160">
        <v>83</v>
      </c>
      <c r="N160" t="s">
        <v>15</v>
      </c>
      <c r="O160" t="s">
        <v>81</v>
      </c>
      <c r="P160">
        <v>1196</v>
      </c>
      <c r="Q160">
        <v>1290</v>
      </c>
      <c r="R160" t="s">
        <v>108</v>
      </c>
      <c r="S160" t="s">
        <v>108</v>
      </c>
      <c r="T160" t="s">
        <v>725</v>
      </c>
      <c r="U160" t="s">
        <v>20</v>
      </c>
      <c r="V160" t="s">
        <v>20</v>
      </c>
      <c r="W160" t="s">
        <v>723</v>
      </c>
      <c r="X160" t="s">
        <v>109</v>
      </c>
      <c r="Y160" t="str">
        <f>VLOOKUP(B160,'NCA et DEES'!A:A,1,FALSE)</f>
        <v>graal</v>
      </c>
      <c r="Z160" t="b">
        <f t="shared" si="7"/>
        <v>1</v>
      </c>
    </row>
    <row r="161" spans="1:26" hidden="1" x14ac:dyDescent="0.2">
      <c r="A161">
        <v>139</v>
      </c>
      <c r="B161" s="1" t="s">
        <v>417</v>
      </c>
      <c r="C161" t="s">
        <v>91</v>
      </c>
      <c r="D161" t="s">
        <v>91</v>
      </c>
      <c r="E161" t="str">
        <f t="shared" si="11"/>
        <v>Marne</v>
      </c>
      <c r="F161">
        <v>18</v>
      </c>
      <c r="G161">
        <v>18</v>
      </c>
      <c r="H161">
        <v>18</v>
      </c>
      <c r="I161">
        <f t="shared" si="8"/>
        <v>18</v>
      </c>
      <c r="J161" t="s">
        <v>418</v>
      </c>
      <c r="K161">
        <v>1250</v>
      </c>
      <c r="L161">
        <v>52</v>
      </c>
      <c r="M161">
        <v>86</v>
      </c>
      <c r="N161" t="s">
        <v>16</v>
      </c>
      <c r="O161" t="s">
        <v>400</v>
      </c>
      <c r="P161">
        <v>1200</v>
      </c>
      <c r="Q161">
        <v>1290</v>
      </c>
      <c r="R161" t="s">
        <v>20</v>
      </c>
      <c r="S161" t="s">
        <v>20</v>
      </c>
      <c r="T161" t="s">
        <v>723</v>
      </c>
      <c r="U161" t="s">
        <v>91</v>
      </c>
      <c r="V161" t="s">
        <v>91</v>
      </c>
      <c r="W161" t="s">
        <v>727</v>
      </c>
      <c r="X161" t="s">
        <v>419</v>
      </c>
      <c r="Y161" t="str">
        <f>VLOOKUP(B161,'NCA et DEES'!A:A,1,FALSE)</f>
        <v>merm</v>
      </c>
      <c r="Z161" t="b">
        <f t="shared" si="7"/>
        <v>1</v>
      </c>
    </row>
    <row r="162" spans="1:26" hidden="1" x14ac:dyDescent="0.2">
      <c r="A162">
        <v>230</v>
      </c>
      <c r="B162" s="1" t="s">
        <v>481</v>
      </c>
      <c r="C162" t="s">
        <v>434</v>
      </c>
      <c r="D162" t="s">
        <v>434</v>
      </c>
      <c r="E162" t="str">
        <f t="shared" si="11"/>
        <v>Nievre, Allier</v>
      </c>
      <c r="F162">
        <v>28</v>
      </c>
      <c r="G162">
        <v>28</v>
      </c>
      <c r="H162">
        <v>28</v>
      </c>
      <c r="I162">
        <f t="shared" si="8"/>
        <v>28</v>
      </c>
      <c r="J162" t="s">
        <v>626</v>
      </c>
      <c r="K162" t="s">
        <v>18</v>
      </c>
      <c r="L162">
        <v>85</v>
      </c>
      <c r="M162">
        <v>93</v>
      </c>
      <c r="N162" t="s">
        <v>15</v>
      </c>
      <c r="O162" t="s">
        <v>430</v>
      </c>
      <c r="P162">
        <v>1200</v>
      </c>
      <c r="Q162">
        <v>1290</v>
      </c>
      <c r="R162" t="s">
        <v>20</v>
      </c>
      <c r="S162" t="s">
        <v>20</v>
      </c>
      <c r="T162" t="s">
        <v>723</v>
      </c>
      <c r="U162" t="s">
        <v>51</v>
      </c>
      <c r="V162" t="s">
        <v>51</v>
      </c>
      <c r="W162" t="s">
        <v>730</v>
      </c>
      <c r="X162" t="s">
        <v>346</v>
      </c>
      <c r="Y162" t="str">
        <f>VLOOKUP(B162,'NCA et DEES'!A:A,1,FALSE)</f>
        <v>fab4e</v>
      </c>
      <c r="Z162" t="b">
        <f t="shared" si="7"/>
        <v>1</v>
      </c>
    </row>
    <row r="163" spans="1:26" hidden="1" x14ac:dyDescent="0.2">
      <c r="A163">
        <v>106</v>
      </c>
      <c r="B163" s="1" t="s">
        <v>586</v>
      </c>
      <c r="C163" t="s">
        <v>106</v>
      </c>
      <c r="D163" t="s">
        <v>106</v>
      </c>
      <c r="E163" t="str">
        <f t="shared" si="11"/>
        <v>Aisne</v>
      </c>
      <c r="F163">
        <v>13</v>
      </c>
      <c r="G163">
        <v>13</v>
      </c>
      <c r="H163">
        <v>13</v>
      </c>
      <c r="I163">
        <f t="shared" si="8"/>
        <v>13</v>
      </c>
      <c r="J163" t="s">
        <v>587</v>
      </c>
      <c r="K163">
        <v>1290</v>
      </c>
      <c r="L163">
        <v>37</v>
      </c>
      <c r="M163">
        <v>90</v>
      </c>
      <c r="N163" t="s">
        <v>16</v>
      </c>
      <c r="O163" t="s">
        <v>81</v>
      </c>
      <c r="P163">
        <v>1205</v>
      </c>
      <c r="Q163">
        <v>1290</v>
      </c>
      <c r="R163" t="s">
        <v>102</v>
      </c>
      <c r="S163" t="s">
        <v>102</v>
      </c>
      <c r="T163" t="s">
        <v>727</v>
      </c>
      <c r="U163" t="s">
        <v>51</v>
      </c>
      <c r="V163" t="s">
        <v>51</v>
      </c>
      <c r="W163" t="s">
        <v>730</v>
      </c>
      <c r="X163" t="s">
        <v>260</v>
      </c>
      <c r="Y163" t="str">
        <f>VLOOKUP(B163,'NCA et DEES'!A:A,1,FALSE)</f>
        <v>vilhar</v>
      </c>
      <c r="Z163" t="b">
        <f t="shared" si="7"/>
        <v>1</v>
      </c>
    </row>
    <row r="164" spans="1:26" hidden="1" x14ac:dyDescent="0.2">
      <c r="A164">
        <v>226</v>
      </c>
      <c r="B164" s="1" t="s">
        <v>433</v>
      </c>
      <c r="C164" t="s">
        <v>434</v>
      </c>
      <c r="D164" t="s">
        <v>434</v>
      </c>
      <c r="E164" t="str">
        <f t="shared" si="11"/>
        <v>Nievre, Allier</v>
      </c>
      <c r="F164">
        <v>28</v>
      </c>
      <c r="G164">
        <v>28</v>
      </c>
      <c r="H164">
        <v>28</v>
      </c>
      <c r="I164">
        <f t="shared" si="8"/>
        <v>28</v>
      </c>
      <c r="J164" t="s">
        <v>622</v>
      </c>
      <c r="K164" t="s">
        <v>18</v>
      </c>
      <c r="L164">
        <v>85</v>
      </c>
      <c r="M164">
        <v>82</v>
      </c>
      <c r="N164" t="s">
        <v>15</v>
      </c>
      <c r="O164" t="s">
        <v>430</v>
      </c>
      <c r="P164">
        <v>1207</v>
      </c>
      <c r="Q164">
        <v>1290</v>
      </c>
      <c r="R164" t="s">
        <v>20</v>
      </c>
      <c r="S164" t="s">
        <v>20</v>
      </c>
      <c r="T164" t="s">
        <v>723</v>
      </c>
      <c r="U164" t="s">
        <v>48</v>
      </c>
      <c r="V164" t="s">
        <v>48</v>
      </c>
      <c r="W164" t="s">
        <v>48</v>
      </c>
      <c r="X164" t="s">
        <v>686</v>
      </c>
      <c r="Y164" t="str">
        <f>VLOOKUP(B164,'NCA et DEES'!A:A,1,FALSE)</f>
        <v>aileb</v>
      </c>
      <c r="Z164" t="b">
        <f t="shared" si="7"/>
        <v>1</v>
      </c>
    </row>
    <row r="165" spans="1:26" hidden="1" x14ac:dyDescent="0.2">
      <c r="A165">
        <v>166</v>
      </c>
      <c r="B165" s="1" t="s">
        <v>435</v>
      </c>
      <c r="C165" t="s">
        <v>33</v>
      </c>
      <c r="D165" t="s">
        <v>33</v>
      </c>
      <c r="E165" t="str">
        <f t="shared" si="11"/>
        <v>Aube</v>
      </c>
      <c r="F165">
        <v>21</v>
      </c>
      <c r="G165">
        <v>21</v>
      </c>
      <c r="H165">
        <v>21</v>
      </c>
      <c r="I165">
        <f t="shared" si="8"/>
        <v>21</v>
      </c>
      <c r="J165" t="s">
        <v>436</v>
      </c>
      <c r="K165" t="s">
        <v>18</v>
      </c>
      <c r="L165">
        <v>59</v>
      </c>
      <c r="M165">
        <v>83</v>
      </c>
      <c r="N165" t="s">
        <v>15</v>
      </c>
      <c r="O165" t="s">
        <v>430</v>
      </c>
      <c r="P165">
        <v>1207</v>
      </c>
      <c r="Q165">
        <v>1290</v>
      </c>
      <c r="R165" t="s">
        <v>20</v>
      </c>
      <c r="S165" t="s">
        <v>20</v>
      </c>
      <c r="T165" t="s">
        <v>723</v>
      </c>
      <c r="U165" t="s">
        <v>51</v>
      </c>
      <c r="V165" t="s">
        <v>51</v>
      </c>
      <c r="W165" t="s">
        <v>730</v>
      </c>
      <c r="X165" t="s">
        <v>686</v>
      </c>
      <c r="Y165" t="str">
        <f>VLOOKUP(B165,'NCA et DEES'!A:A,1,FALSE)</f>
        <v>ailed</v>
      </c>
      <c r="Z165" t="b">
        <f t="shared" si="7"/>
        <v>1</v>
      </c>
    </row>
    <row r="166" spans="1:26" hidden="1" x14ac:dyDescent="0.2">
      <c r="A166">
        <v>195</v>
      </c>
      <c r="B166" s="1" t="s">
        <v>407</v>
      </c>
      <c r="C166" t="s">
        <v>22</v>
      </c>
      <c r="D166" t="s">
        <v>22</v>
      </c>
      <c r="E166" t="str">
        <f t="shared" si="11"/>
        <v>Haute-Marne</v>
      </c>
      <c r="F166">
        <v>22</v>
      </c>
      <c r="G166">
        <v>22</v>
      </c>
      <c r="H166">
        <v>22</v>
      </c>
      <c r="I166">
        <f t="shared" si="8"/>
        <v>22</v>
      </c>
      <c r="J166" t="s">
        <v>408</v>
      </c>
      <c r="K166">
        <v>1290</v>
      </c>
      <c r="L166">
        <v>61</v>
      </c>
      <c r="M166">
        <v>74</v>
      </c>
      <c r="N166" t="s">
        <v>15</v>
      </c>
      <c r="O166" t="s">
        <v>400</v>
      </c>
      <c r="P166">
        <v>1209</v>
      </c>
      <c r="Q166">
        <v>1290</v>
      </c>
      <c r="R166" t="s">
        <v>20</v>
      </c>
      <c r="S166" t="s">
        <v>20</v>
      </c>
      <c r="T166" t="s">
        <v>723</v>
      </c>
      <c r="U166" t="s">
        <v>51</v>
      </c>
      <c r="V166" t="s">
        <v>51</v>
      </c>
      <c r="W166" t="s">
        <v>730</v>
      </c>
      <c r="X166" t="s">
        <v>409</v>
      </c>
      <c r="Y166" t="str">
        <f>VLOOKUP(B166,'NCA et DEES'!A:A,1,FALSE)</f>
        <v>dole</v>
      </c>
      <c r="Z166" t="b">
        <f t="shared" si="7"/>
        <v>1</v>
      </c>
    </row>
    <row r="167" spans="1:26" hidden="1" x14ac:dyDescent="0.2">
      <c r="A167">
        <v>169</v>
      </c>
      <c r="B167" s="1" t="s">
        <v>296</v>
      </c>
      <c r="C167" t="s">
        <v>33</v>
      </c>
      <c r="D167" t="s">
        <v>33</v>
      </c>
      <c r="E167" t="str">
        <f t="shared" si="11"/>
        <v>Aube</v>
      </c>
      <c r="F167">
        <v>21</v>
      </c>
      <c r="G167">
        <v>21</v>
      </c>
      <c r="H167">
        <v>21</v>
      </c>
      <c r="I167">
        <f t="shared" si="8"/>
        <v>21</v>
      </c>
      <c r="J167" t="s">
        <v>297</v>
      </c>
      <c r="K167">
        <v>1300</v>
      </c>
      <c r="L167">
        <v>59</v>
      </c>
      <c r="M167">
        <v>86</v>
      </c>
      <c r="N167" t="s">
        <v>16</v>
      </c>
      <c r="O167" t="s">
        <v>283</v>
      </c>
      <c r="P167">
        <v>1212</v>
      </c>
      <c r="Q167">
        <v>1290</v>
      </c>
      <c r="R167" t="s">
        <v>298</v>
      </c>
      <c r="S167" t="s">
        <v>715</v>
      </c>
      <c r="T167" t="s">
        <v>723</v>
      </c>
      <c r="U167" t="s">
        <v>102</v>
      </c>
      <c r="V167" t="s">
        <v>102</v>
      </c>
      <c r="W167" t="s">
        <v>727</v>
      </c>
      <c r="X167" t="s">
        <v>299</v>
      </c>
      <c r="Y167" t="str">
        <f>VLOOKUP(B167,'NCA et DEES'!A:A,1,FALSE)</f>
        <v>jaco</v>
      </c>
      <c r="Z167" t="b">
        <f t="shared" si="7"/>
        <v>1</v>
      </c>
    </row>
    <row r="168" spans="1:26" hidden="1" x14ac:dyDescent="0.2">
      <c r="A168">
        <v>153</v>
      </c>
      <c r="B168" s="1" t="s">
        <v>314</v>
      </c>
      <c r="C168" t="s">
        <v>455</v>
      </c>
      <c r="D168" t="s">
        <v>455</v>
      </c>
      <c r="E168" t="str">
        <f t="shared" si="11"/>
        <v>Region parisienne</v>
      </c>
      <c r="F168">
        <v>19</v>
      </c>
      <c r="G168">
        <v>19</v>
      </c>
      <c r="H168">
        <v>19</v>
      </c>
      <c r="I168">
        <f t="shared" si="8"/>
        <v>19</v>
      </c>
      <c r="J168" t="s">
        <v>315</v>
      </c>
      <c r="K168">
        <v>1250</v>
      </c>
      <c r="L168">
        <v>57</v>
      </c>
      <c r="M168">
        <v>82</v>
      </c>
      <c r="N168" t="s">
        <v>16</v>
      </c>
      <c r="O168" t="s">
        <v>283</v>
      </c>
      <c r="P168">
        <v>1213</v>
      </c>
      <c r="Q168">
        <v>1290</v>
      </c>
      <c r="R168" t="s">
        <v>18</v>
      </c>
      <c r="U168" t="s">
        <v>51</v>
      </c>
      <c r="V168" t="s">
        <v>51</v>
      </c>
      <c r="W168" t="s">
        <v>730</v>
      </c>
      <c r="X168" t="s">
        <v>690</v>
      </c>
      <c r="Y168" t="str">
        <f>VLOOKUP(B168,'NCA et DEES'!A:A,1,FALSE)</f>
        <v>mortartu</v>
      </c>
      <c r="Z168" t="b">
        <f t="shared" si="7"/>
        <v>1</v>
      </c>
    </row>
    <row r="169" spans="1:26" hidden="1" x14ac:dyDescent="0.2">
      <c r="A169">
        <v>81</v>
      </c>
      <c r="B169" s="1" t="s">
        <v>595</v>
      </c>
      <c r="C169" t="s">
        <v>80</v>
      </c>
      <c r="D169" t="s">
        <v>80</v>
      </c>
      <c r="E169" t="str">
        <f t="shared" si="11"/>
        <v>Somme, Pas-de-Calais</v>
      </c>
      <c r="F169">
        <v>11</v>
      </c>
      <c r="G169">
        <v>11</v>
      </c>
      <c r="H169">
        <v>11</v>
      </c>
      <c r="I169">
        <f t="shared" si="8"/>
        <v>11</v>
      </c>
      <c r="J169" t="s">
        <v>596</v>
      </c>
      <c r="K169">
        <v>1290</v>
      </c>
      <c r="L169">
        <v>31</v>
      </c>
      <c r="M169">
        <v>86</v>
      </c>
      <c r="N169" t="s">
        <v>16</v>
      </c>
      <c r="O169" t="s">
        <v>226</v>
      </c>
      <c r="P169">
        <v>1213</v>
      </c>
      <c r="Q169">
        <v>1290</v>
      </c>
      <c r="R169" t="s">
        <v>70</v>
      </c>
      <c r="S169" t="s">
        <v>93</v>
      </c>
      <c r="T169" t="s">
        <v>723</v>
      </c>
      <c r="U169" t="s">
        <v>70</v>
      </c>
      <c r="V169" t="s">
        <v>70</v>
      </c>
      <c r="W169" t="s">
        <v>723</v>
      </c>
      <c r="X169" t="s">
        <v>597</v>
      </c>
      <c r="Y169" t="str">
        <f>VLOOKUP(B169,'NCA et DEES'!A:A,1,FALSE)</f>
        <v>pon1</v>
      </c>
      <c r="Z169" t="b">
        <f t="shared" si="7"/>
        <v>1</v>
      </c>
    </row>
    <row r="170" spans="1:26" hidden="1" x14ac:dyDescent="0.2">
      <c r="A170">
        <v>162</v>
      </c>
      <c r="B170" s="1" t="s">
        <v>326</v>
      </c>
      <c r="C170" t="s">
        <v>327</v>
      </c>
      <c r="D170" t="s">
        <v>327</v>
      </c>
      <c r="E170" t="str">
        <f t="shared" si="11"/>
        <v>Yonne</v>
      </c>
      <c r="F170">
        <v>20</v>
      </c>
      <c r="G170">
        <v>20</v>
      </c>
      <c r="H170">
        <v>20</v>
      </c>
      <c r="I170">
        <f t="shared" si="8"/>
        <v>20</v>
      </c>
      <c r="J170" t="s">
        <v>328</v>
      </c>
      <c r="K170" t="s">
        <v>18</v>
      </c>
      <c r="L170">
        <v>58</v>
      </c>
      <c r="M170">
        <v>82</v>
      </c>
      <c r="N170" t="s">
        <v>16</v>
      </c>
      <c r="O170" t="s">
        <v>17</v>
      </c>
      <c r="P170">
        <v>1213</v>
      </c>
      <c r="Q170">
        <v>1290</v>
      </c>
      <c r="R170" t="s">
        <v>51</v>
      </c>
      <c r="S170" t="s">
        <v>51</v>
      </c>
      <c r="T170" t="s">
        <v>730</v>
      </c>
      <c r="U170" t="s">
        <v>40</v>
      </c>
      <c r="V170" t="s">
        <v>40</v>
      </c>
      <c r="W170" t="s">
        <v>725</v>
      </c>
      <c r="X170" t="s">
        <v>644</v>
      </c>
      <c r="Y170" t="str">
        <f>VLOOKUP(B170,'NCA et DEES'!A:A,1,FALSE)</f>
        <v>fetrom</v>
      </c>
      <c r="Z170" t="b">
        <f t="shared" si="7"/>
        <v>1</v>
      </c>
    </row>
    <row r="171" spans="1:26" hidden="1" x14ac:dyDescent="0.2">
      <c r="A171">
        <v>191</v>
      </c>
      <c r="B171" s="1" t="s">
        <v>402</v>
      </c>
      <c r="C171" t="s">
        <v>22</v>
      </c>
      <c r="D171" t="s">
        <v>22</v>
      </c>
      <c r="E171" t="str">
        <f t="shared" si="11"/>
        <v>Haute-Marne</v>
      </c>
      <c r="F171">
        <v>22</v>
      </c>
      <c r="G171">
        <v>22</v>
      </c>
      <c r="H171">
        <v>22</v>
      </c>
      <c r="I171">
        <f t="shared" si="8"/>
        <v>22</v>
      </c>
      <c r="J171" t="s">
        <v>332</v>
      </c>
      <c r="K171">
        <v>1290</v>
      </c>
      <c r="L171">
        <v>61</v>
      </c>
      <c r="M171">
        <v>86</v>
      </c>
      <c r="N171" t="s">
        <v>16</v>
      </c>
      <c r="O171" t="s">
        <v>400</v>
      </c>
      <c r="P171">
        <v>1217</v>
      </c>
      <c r="Q171">
        <v>1290</v>
      </c>
      <c r="R171" t="s">
        <v>102</v>
      </c>
      <c r="S171" t="s">
        <v>102</v>
      </c>
      <c r="T171" t="s">
        <v>727</v>
      </c>
      <c r="U171" t="s">
        <v>43</v>
      </c>
      <c r="V171" t="s">
        <v>43</v>
      </c>
      <c r="W171" t="s">
        <v>724</v>
      </c>
      <c r="X171" t="s">
        <v>645</v>
      </c>
      <c r="Y171" t="str">
        <f>VLOOKUP(B171,'NCA et DEES'!A:A,1,FALSE)</f>
        <v>barlaam</v>
      </c>
      <c r="Z171" t="b">
        <f t="shared" si="7"/>
        <v>1</v>
      </c>
    </row>
    <row r="172" spans="1:26" hidden="1" x14ac:dyDescent="0.2">
      <c r="A172">
        <v>58</v>
      </c>
      <c r="B172" s="1" t="s">
        <v>39</v>
      </c>
      <c r="C172" t="s">
        <v>18</v>
      </c>
      <c r="D172" t="s">
        <v>224</v>
      </c>
      <c r="E172" t="s">
        <v>224</v>
      </c>
      <c r="F172">
        <v>16</v>
      </c>
      <c r="H172">
        <v>16</v>
      </c>
      <c r="I172">
        <f t="shared" si="8"/>
        <v>16</v>
      </c>
      <c r="J172" t="s">
        <v>18</v>
      </c>
      <c r="K172" t="s">
        <v>18</v>
      </c>
      <c r="L172">
        <v>45</v>
      </c>
      <c r="M172">
        <v>66</v>
      </c>
      <c r="N172" t="s">
        <v>15</v>
      </c>
      <c r="O172" t="s">
        <v>17</v>
      </c>
      <c r="P172">
        <v>1217</v>
      </c>
      <c r="Q172">
        <v>1290</v>
      </c>
      <c r="R172" t="s">
        <v>20</v>
      </c>
      <c r="S172" t="s">
        <v>20</v>
      </c>
      <c r="T172" t="s">
        <v>723</v>
      </c>
      <c r="U172" t="s">
        <v>40</v>
      </c>
      <c r="V172" t="s">
        <v>40</v>
      </c>
      <c r="W172" t="s">
        <v>725</v>
      </c>
      <c r="X172" t="s">
        <v>41</v>
      </c>
      <c r="Y172" t="e">
        <f>VLOOKUP(B172,'NCA et DEES'!A:A,1,FALSE)</f>
        <v>#N/A</v>
      </c>
      <c r="Z172" t="b">
        <f t="shared" si="7"/>
        <v>0</v>
      </c>
    </row>
    <row r="173" spans="1:26" hidden="1" x14ac:dyDescent="0.2">
      <c r="A173">
        <v>9</v>
      </c>
      <c r="B173" s="1" t="s">
        <v>513</v>
      </c>
      <c r="C173" t="s">
        <v>657</v>
      </c>
      <c r="D173" t="s">
        <v>657</v>
      </c>
      <c r="E173" t="str">
        <f t="shared" ref="E173:E178" si="12">C173</f>
        <v>Vendee, Deux-Sevres</v>
      </c>
      <c r="F173">
        <v>2</v>
      </c>
      <c r="G173">
        <v>2</v>
      </c>
      <c r="H173">
        <v>2</v>
      </c>
      <c r="I173">
        <f t="shared" si="8"/>
        <v>2</v>
      </c>
      <c r="J173" t="s">
        <v>671</v>
      </c>
      <c r="K173">
        <v>1275</v>
      </c>
      <c r="L173">
        <v>5</v>
      </c>
      <c r="M173">
        <v>78</v>
      </c>
      <c r="N173" t="s">
        <v>15</v>
      </c>
      <c r="O173" t="s">
        <v>430</v>
      </c>
      <c r="P173">
        <v>1225</v>
      </c>
      <c r="Q173">
        <v>1290</v>
      </c>
      <c r="R173" t="s">
        <v>143</v>
      </c>
      <c r="S173" t="s">
        <v>143</v>
      </c>
      <c r="T173" t="s">
        <v>728</v>
      </c>
      <c r="U173" t="s">
        <v>75</v>
      </c>
      <c r="V173" t="s">
        <v>75</v>
      </c>
      <c r="W173" t="s">
        <v>728</v>
      </c>
      <c r="X173" t="s">
        <v>144</v>
      </c>
      <c r="Y173" t="str">
        <f>VLOOKUP(B173,'NCA et DEES'!A:A,1,FALSE)</f>
        <v>martin2</v>
      </c>
      <c r="Z173" t="b">
        <f t="shared" si="7"/>
        <v>1</v>
      </c>
    </row>
    <row r="174" spans="1:26" hidden="1" x14ac:dyDescent="0.2">
      <c r="A174">
        <v>12</v>
      </c>
      <c r="B174" s="1" t="s">
        <v>514</v>
      </c>
      <c r="C174" t="s">
        <v>747</v>
      </c>
      <c r="D174" t="s">
        <v>747</v>
      </c>
      <c r="E174" t="str">
        <f t="shared" si="12"/>
        <v>Indre, Cher</v>
      </c>
      <c r="F174">
        <v>4</v>
      </c>
      <c r="G174">
        <v>4</v>
      </c>
      <c r="H174">
        <v>4</v>
      </c>
      <c r="I174">
        <f t="shared" si="8"/>
        <v>4</v>
      </c>
      <c r="J174" t="s">
        <v>515</v>
      </c>
      <c r="K174">
        <v>1275</v>
      </c>
      <c r="L174">
        <v>10</v>
      </c>
      <c r="M174">
        <v>80</v>
      </c>
      <c r="N174" t="s">
        <v>15</v>
      </c>
      <c r="O174" t="s">
        <v>430</v>
      </c>
      <c r="P174">
        <v>1225</v>
      </c>
      <c r="Q174">
        <v>1290</v>
      </c>
      <c r="R174" t="s">
        <v>143</v>
      </c>
      <c r="S174" t="s">
        <v>143</v>
      </c>
      <c r="T174" t="s">
        <v>728</v>
      </c>
      <c r="U174" t="s">
        <v>307</v>
      </c>
      <c r="V174" t="s">
        <v>307</v>
      </c>
      <c r="W174" t="s">
        <v>726</v>
      </c>
      <c r="X174" t="s">
        <v>144</v>
      </c>
      <c r="Y174" t="str">
        <f>VLOOKUP(B174,'NCA et DEES'!A:A,1,FALSE)</f>
        <v>martin3</v>
      </c>
      <c r="Z174" t="b">
        <f t="shared" si="7"/>
        <v>1</v>
      </c>
    </row>
    <row r="175" spans="1:26" hidden="1" x14ac:dyDescent="0.2">
      <c r="A175">
        <v>235</v>
      </c>
      <c r="B175" s="1" t="s">
        <v>512</v>
      </c>
      <c r="C175" t="s">
        <v>434</v>
      </c>
      <c r="D175" t="s">
        <v>434</v>
      </c>
      <c r="E175" t="str">
        <f t="shared" si="12"/>
        <v>Nievre, Allier</v>
      </c>
      <c r="F175">
        <v>28</v>
      </c>
      <c r="G175">
        <v>28</v>
      </c>
      <c r="H175">
        <v>28</v>
      </c>
      <c r="I175">
        <f t="shared" si="8"/>
        <v>28</v>
      </c>
      <c r="J175" t="s">
        <v>630</v>
      </c>
      <c r="K175">
        <v>1285</v>
      </c>
      <c r="L175">
        <v>85</v>
      </c>
      <c r="M175">
        <v>81</v>
      </c>
      <c r="N175" t="s">
        <v>15</v>
      </c>
      <c r="O175" t="s">
        <v>430</v>
      </c>
      <c r="P175">
        <v>1225</v>
      </c>
      <c r="Q175">
        <v>1290</v>
      </c>
      <c r="R175" t="s">
        <v>143</v>
      </c>
      <c r="S175" t="s">
        <v>143</v>
      </c>
      <c r="T175" t="s">
        <v>728</v>
      </c>
      <c r="U175" t="s">
        <v>40</v>
      </c>
      <c r="V175" t="s">
        <v>40</v>
      </c>
      <c r="W175" t="s">
        <v>725</v>
      </c>
      <c r="X175" t="s">
        <v>144</v>
      </c>
      <c r="Y175" t="str">
        <f>VLOOKUP(B175,'NCA et DEES'!A:A,1,FALSE)</f>
        <v>martin1</v>
      </c>
      <c r="Z175" t="b">
        <f t="shared" si="7"/>
        <v>1</v>
      </c>
    </row>
    <row r="176" spans="1:26" hidden="1" x14ac:dyDescent="0.2">
      <c r="A176">
        <v>46</v>
      </c>
      <c r="B176" s="1" t="s">
        <v>561</v>
      </c>
      <c r="C176" t="s">
        <v>80</v>
      </c>
      <c r="D176" t="s">
        <v>80</v>
      </c>
      <c r="E176" t="str">
        <f t="shared" si="12"/>
        <v>Somme, Pas-de-Calais</v>
      </c>
      <c r="F176">
        <v>11</v>
      </c>
      <c r="G176">
        <v>11</v>
      </c>
      <c r="H176">
        <v>11</v>
      </c>
      <c r="I176">
        <f t="shared" si="8"/>
        <v>11</v>
      </c>
      <c r="J176" t="s">
        <v>85</v>
      </c>
      <c r="K176">
        <v>1290</v>
      </c>
      <c r="L176">
        <v>29</v>
      </c>
      <c r="M176">
        <v>80</v>
      </c>
      <c r="N176" t="s">
        <v>16</v>
      </c>
      <c r="O176" t="s">
        <v>81</v>
      </c>
      <c r="P176">
        <v>1225</v>
      </c>
      <c r="Q176">
        <v>1290</v>
      </c>
      <c r="R176" t="s">
        <v>20</v>
      </c>
      <c r="S176" t="s">
        <v>20</v>
      </c>
      <c r="T176" t="s">
        <v>723</v>
      </c>
      <c r="U176" t="s">
        <v>20</v>
      </c>
      <c r="V176" t="s">
        <v>20</v>
      </c>
      <c r="W176" t="s">
        <v>723</v>
      </c>
      <c r="X176" t="s">
        <v>86</v>
      </c>
      <c r="Y176" t="str">
        <f>VLOOKUP(B176,'NCA et DEES'!A:A,1,FALSE)</f>
        <v>auc</v>
      </c>
      <c r="Z176" t="b">
        <f t="shared" si="7"/>
        <v>1</v>
      </c>
    </row>
    <row r="177" spans="1:26" hidden="1" x14ac:dyDescent="0.2">
      <c r="A177">
        <v>141</v>
      </c>
      <c r="B177" s="1" t="s">
        <v>526</v>
      </c>
      <c r="C177" t="s">
        <v>91</v>
      </c>
      <c r="D177" t="s">
        <v>91</v>
      </c>
      <c r="E177" t="str">
        <f t="shared" si="12"/>
        <v>Marne</v>
      </c>
      <c r="F177">
        <v>18</v>
      </c>
      <c r="G177">
        <v>18</v>
      </c>
      <c r="H177">
        <v>18</v>
      </c>
      <c r="I177">
        <f t="shared" si="8"/>
        <v>18</v>
      </c>
      <c r="J177" t="s">
        <v>527</v>
      </c>
      <c r="K177">
        <v>1290</v>
      </c>
      <c r="L177">
        <v>51</v>
      </c>
      <c r="M177">
        <v>82</v>
      </c>
      <c r="N177" t="s">
        <v>15</v>
      </c>
      <c r="O177" t="s">
        <v>430</v>
      </c>
      <c r="P177">
        <v>1225</v>
      </c>
      <c r="Q177">
        <v>1290</v>
      </c>
      <c r="R177" t="s">
        <v>639</v>
      </c>
      <c r="S177" t="s">
        <v>20</v>
      </c>
      <c r="T177" t="s">
        <v>723</v>
      </c>
      <c r="U177" t="s">
        <v>25</v>
      </c>
      <c r="V177" t="s">
        <v>25</v>
      </c>
      <c r="W177" t="s">
        <v>727</v>
      </c>
      <c r="X177" t="s">
        <v>528</v>
      </c>
      <c r="Y177" t="str">
        <f>VLOOKUP(B177,'NCA et DEES'!A:A,1,FALSE)</f>
        <v>orso</v>
      </c>
      <c r="Z177" t="b">
        <f t="shared" si="7"/>
        <v>1</v>
      </c>
    </row>
    <row r="178" spans="1:26" hidden="1" x14ac:dyDescent="0.2">
      <c r="A178">
        <v>144</v>
      </c>
      <c r="B178" s="1" t="s">
        <v>454</v>
      </c>
      <c r="C178" t="s">
        <v>455</v>
      </c>
      <c r="D178" t="s">
        <v>455</v>
      </c>
      <c r="E178" t="str">
        <f t="shared" si="12"/>
        <v>Region parisienne</v>
      </c>
      <c r="F178">
        <v>19</v>
      </c>
      <c r="G178">
        <v>19</v>
      </c>
      <c r="H178">
        <v>19</v>
      </c>
      <c r="I178">
        <f t="shared" si="8"/>
        <v>19</v>
      </c>
      <c r="J178" t="s">
        <v>379</v>
      </c>
      <c r="K178" t="s">
        <v>18</v>
      </c>
      <c r="L178">
        <v>55</v>
      </c>
      <c r="M178">
        <v>79</v>
      </c>
      <c r="N178" t="s">
        <v>15</v>
      </c>
      <c r="O178" t="s">
        <v>430</v>
      </c>
      <c r="P178">
        <v>1225</v>
      </c>
      <c r="Q178">
        <v>1290</v>
      </c>
      <c r="R178" t="s">
        <v>20</v>
      </c>
      <c r="S178" t="s">
        <v>20</v>
      </c>
      <c r="T178" t="s">
        <v>723</v>
      </c>
      <c r="U178" t="s">
        <v>18</v>
      </c>
      <c r="V178" t="s">
        <v>18</v>
      </c>
      <c r="X178" t="s">
        <v>18</v>
      </c>
      <c r="Y178" t="str">
        <f>VLOOKUP(B178,'NCA et DEES'!A:A,1,FALSE)</f>
        <v>calex</v>
      </c>
      <c r="Z178" t="b">
        <f t="shared" si="7"/>
        <v>1</v>
      </c>
    </row>
    <row r="179" spans="1:26" x14ac:dyDescent="0.2">
      <c r="A179">
        <v>286</v>
      </c>
      <c r="B179" s="1" t="s">
        <v>576</v>
      </c>
      <c r="C179" t="s">
        <v>18</v>
      </c>
      <c r="D179" t="s">
        <v>46</v>
      </c>
      <c r="E179" t="s">
        <v>46</v>
      </c>
      <c r="F179">
        <v>29</v>
      </c>
      <c r="H179">
        <v>29</v>
      </c>
      <c r="I179">
        <f t="shared" si="8"/>
        <v>29</v>
      </c>
      <c r="J179" t="s">
        <v>18</v>
      </c>
      <c r="K179">
        <v>1250</v>
      </c>
      <c r="L179">
        <v>86</v>
      </c>
      <c r="M179">
        <v>69</v>
      </c>
      <c r="N179" t="s">
        <v>16</v>
      </c>
      <c r="O179" t="s">
        <v>81</v>
      </c>
      <c r="P179">
        <v>1225</v>
      </c>
      <c r="Q179">
        <v>1290</v>
      </c>
      <c r="R179" t="s">
        <v>18</v>
      </c>
      <c r="U179" t="s">
        <v>48</v>
      </c>
      <c r="V179" t="s">
        <v>48</v>
      </c>
      <c r="W179" t="s">
        <v>48</v>
      </c>
      <c r="X179" t="s">
        <v>707</v>
      </c>
      <c r="Y179" t="e">
        <f>VLOOKUP(B179,'NCA et DEES'!A:A,1,FALSE)</f>
        <v>#N/A</v>
      </c>
      <c r="Z179" t="b">
        <f t="shared" si="7"/>
        <v>0</v>
      </c>
    </row>
    <row r="180" spans="1:26" hidden="1" x14ac:dyDescent="0.2">
      <c r="A180">
        <v>47</v>
      </c>
      <c r="B180" s="1" t="s">
        <v>84</v>
      </c>
      <c r="C180" t="s">
        <v>80</v>
      </c>
      <c r="D180" t="s">
        <v>80</v>
      </c>
      <c r="E180" t="str">
        <f t="shared" ref="E180:E186" si="13">C180</f>
        <v>Somme, Pas-de-Calais</v>
      </c>
      <c r="F180">
        <v>11</v>
      </c>
      <c r="G180">
        <v>11</v>
      </c>
      <c r="H180">
        <v>11</v>
      </c>
      <c r="I180">
        <f t="shared" si="8"/>
        <v>11</v>
      </c>
      <c r="J180" t="s">
        <v>85</v>
      </c>
      <c r="K180">
        <v>1290</v>
      </c>
      <c r="L180">
        <v>29</v>
      </c>
      <c r="M180">
        <v>80</v>
      </c>
      <c r="N180" t="s">
        <v>15</v>
      </c>
      <c r="O180" t="s">
        <v>81</v>
      </c>
      <c r="P180">
        <v>1225</v>
      </c>
      <c r="Q180">
        <v>1290</v>
      </c>
      <c r="R180" t="s">
        <v>20</v>
      </c>
      <c r="S180" t="s">
        <v>20</v>
      </c>
      <c r="T180" t="s">
        <v>723</v>
      </c>
      <c r="U180" t="s">
        <v>20</v>
      </c>
      <c r="V180" t="s">
        <v>20</v>
      </c>
      <c r="W180" t="s">
        <v>723</v>
      </c>
      <c r="X180" t="s">
        <v>86</v>
      </c>
      <c r="Y180" t="e">
        <f>VLOOKUP(B180,'NCA et DEES'!A:A,1,FALSE)</f>
        <v>#N/A</v>
      </c>
      <c r="Z180" t="b">
        <f t="shared" si="7"/>
        <v>0</v>
      </c>
    </row>
    <row r="181" spans="1:26" hidden="1" x14ac:dyDescent="0.2">
      <c r="A181">
        <v>247</v>
      </c>
      <c r="B181" s="1" t="s">
        <v>286</v>
      </c>
      <c r="C181" t="s">
        <v>46</v>
      </c>
      <c r="D181" t="s">
        <v>46</v>
      </c>
      <c r="E181" t="str">
        <f t="shared" si="13"/>
        <v>Angleterre</v>
      </c>
      <c r="F181">
        <v>29</v>
      </c>
      <c r="G181">
        <v>29</v>
      </c>
      <c r="H181">
        <v>29</v>
      </c>
      <c r="I181">
        <f t="shared" si="8"/>
        <v>29</v>
      </c>
      <c r="J181" t="s">
        <v>47</v>
      </c>
      <c r="K181">
        <v>1400</v>
      </c>
      <c r="L181">
        <v>86</v>
      </c>
      <c r="M181">
        <v>71</v>
      </c>
      <c r="N181" t="s">
        <v>15</v>
      </c>
      <c r="O181" t="s">
        <v>283</v>
      </c>
      <c r="P181">
        <v>1227</v>
      </c>
      <c r="Q181">
        <v>1290</v>
      </c>
      <c r="R181" t="s">
        <v>61</v>
      </c>
      <c r="S181" t="s">
        <v>61</v>
      </c>
      <c r="T181" t="s">
        <v>731</v>
      </c>
      <c r="U181" t="s">
        <v>48</v>
      </c>
      <c r="V181" t="s">
        <v>48</v>
      </c>
      <c r="W181" t="s">
        <v>48</v>
      </c>
      <c r="X181" t="s">
        <v>681</v>
      </c>
      <c r="Y181" t="str">
        <f>VLOOKUP(B181,'NCA et DEES'!A:A,1,FALSE)</f>
        <v>besant</v>
      </c>
      <c r="Z181" t="b">
        <f t="shared" si="7"/>
        <v>1</v>
      </c>
    </row>
    <row r="182" spans="1:26" hidden="1" x14ac:dyDescent="0.2">
      <c r="A182">
        <v>82</v>
      </c>
      <c r="B182" s="1" t="s">
        <v>598</v>
      </c>
      <c r="C182" t="s">
        <v>80</v>
      </c>
      <c r="D182" t="s">
        <v>80</v>
      </c>
      <c r="E182" t="str">
        <f t="shared" si="13"/>
        <v>Somme, Pas-de-Calais</v>
      </c>
      <c r="F182">
        <v>11</v>
      </c>
      <c r="G182">
        <v>11</v>
      </c>
      <c r="H182">
        <v>11</v>
      </c>
      <c r="I182">
        <f t="shared" si="8"/>
        <v>11</v>
      </c>
      <c r="J182" t="s">
        <v>411</v>
      </c>
      <c r="K182">
        <v>1290</v>
      </c>
      <c r="L182">
        <v>26</v>
      </c>
      <c r="M182">
        <v>89</v>
      </c>
      <c r="N182" t="s">
        <v>16</v>
      </c>
      <c r="O182" t="s">
        <v>226</v>
      </c>
      <c r="P182">
        <v>1238</v>
      </c>
      <c r="Q182">
        <v>1290</v>
      </c>
      <c r="R182" t="s">
        <v>70</v>
      </c>
      <c r="S182" t="s">
        <v>93</v>
      </c>
      <c r="T182" t="s">
        <v>723</v>
      </c>
      <c r="U182" t="s">
        <v>70</v>
      </c>
      <c r="V182" t="s">
        <v>70</v>
      </c>
      <c r="W182" t="s">
        <v>723</v>
      </c>
      <c r="X182" t="s">
        <v>18</v>
      </c>
      <c r="Y182" t="str">
        <f>VLOOKUP(B182,'NCA et DEES'!A:A,1,FALSE)</f>
        <v>pon2</v>
      </c>
      <c r="Z182" t="b">
        <f t="shared" si="7"/>
        <v>1</v>
      </c>
    </row>
    <row r="183" spans="1:26" hidden="1" x14ac:dyDescent="0.2">
      <c r="A183">
        <v>104</v>
      </c>
      <c r="B183" s="1" t="s">
        <v>203</v>
      </c>
      <c r="C183" t="s">
        <v>106</v>
      </c>
      <c r="D183" t="s">
        <v>106</v>
      </c>
      <c r="E183" t="str">
        <f t="shared" si="13"/>
        <v>Aisne</v>
      </c>
      <c r="F183">
        <v>13</v>
      </c>
      <c r="G183">
        <v>13</v>
      </c>
      <c r="H183">
        <v>13</v>
      </c>
      <c r="I183">
        <f t="shared" si="8"/>
        <v>13</v>
      </c>
      <c r="J183" t="s">
        <v>204</v>
      </c>
      <c r="K183">
        <v>1290</v>
      </c>
      <c r="L183">
        <v>37</v>
      </c>
      <c r="M183">
        <v>88</v>
      </c>
      <c r="N183" t="s">
        <v>15</v>
      </c>
      <c r="O183" t="s">
        <v>81</v>
      </c>
      <c r="P183">
        <v>1240</v>
      </c>
      <c r="Q183">
        <v>1290</v>
      </c>
      <c r="R183" t="s">
        <v>61</v>
      </c>
      <c r="S183" t="s">
        <v>61</v>
      </c>
      <c r="T183" t="s">
        <v>731</v>
      </c>
      <c r="U183" t="s">
        <v>18</v>
      </c>
      <c r="V183" t="s">
        <v>18</v>
      </c>
      <c r="X183" t="s">
        <v>191</v>
      </c>
      <c r="Y183" t="str">
        <f>VLOOKUP(B183,'NCA et DEES'!A:A,1,FALSE)</f>
        <v>vergig</v>
      </c>
      <c r="Z183" t="b">
        <f t="shared" si="7"/>
        <v>1</v>
      </c>
    </row>
    <row r="184" spans="1:26" hidden="1" x14ac:dyDescent="0.2">
      <c r="A184">
        <v>87</v>
      </c>
      <c r="B184" s="1" t="s">
        <v>76</v>
      </c>
      <c r="C184" t="s">
        <v>80</v>
      </c>
      <c r="D184" t="s">
        <v>80</v>
      </c>
      <c r="E184" t="str">
        <f t="shared" si="13"/>
        <v>Somme, Pas-de-Calais</v>
      </c>
      <c r="F184">
        <v>11</v>
      </c>
      <c r="G184">
        <v>11</v>
      </c>
      <c r="H184">
        <v>11</v>
      </c>
      <c r="I184">
        <f t="shared" si="8"/>
        <v>11</v>
      </c>
      <c r="J184" t="s">
        <v>77</v>
      </c>
      <c r="K184">
        <v>1290</v>
      </c>
      <c r="L184">
        <v>29</v>
      </c>
      <c r="M184">
        <v>82</v>
      </c>
      <c r="N184" t="s">
        <v>15</v>
      </c>
      <c r="O184" t="s">
        <v>17</v>
      </c>
      <c r="P184">
        <v>1250</v>
      </c>
      <c r="Q184">
        <v>1290</v>
      </c>
      <c r="R184" t="s">
        <v>78</v>
      </c>
      <c r="S184" t="s">
        <v>20</v>
      </c>
      <c r="T184" t="s">
        <v>723</v>
      </c>
      <c r="U184" t="s">
        <v>38</v>
      </c>
      <c r="V184" t="s">
        <v>38</v>
      </c>
      <c r="W184" t="s">
        <v>732</v>
      </c>
      <c r="X184" t="s">
        <v>18</v>
      </c>
      <c r="Y184" t="str">
        <f>VLOOKUP(B184,'NCA et DEES'!A:A,1,FALSE)</f>
        <v>vcou</v>
      </c>
      <c r="Z184" t="b">
        <f t="shared" si="7"/>
        <v>1</v>
      </c>
    </row>
    <row r="185" spans="1:26" hidden="1" x14ac:dyDescent="0.2">
      <c r="A185">
        <v>198</v>
      </c>
      <c r="B185" s="1" t="s">
        <v>488</v>
      </c>
      <c r="C185" t="s">
        <v>22</v>
      </c>
      <c r="D185" t="s">
        <v>22</v>
      </c>
      <c r="E185" t="str">
        <f t="shared" si="13"/>
        <v>Haute-Marne</v>
      </c>
      <c r="F185">
        <v>22</v>
      </c>
      <c r="G185">
        <v>22</v>
      </c>
      <c r="H185">
        <v>22</v>
      </c>
      <c r="I185">
        <f t="shared" si="8"/>
        <v>22</v>
      </c>
      <c r="J185" t="s">
        <v>414</v>
      </c>
      <c r="K185" t="s">
        <v>18</v>
      </c>
      <c r="L185">
        <v>61</v>
      </c>
      <c r="M185">
        <v>84</v>
      </c>
      <c r="N185" t="s">
        <v>15</v>
      </c>
      <c r="O185" t="s">
        <v>430</v>
      </c>
      <c r="P185">
        <v>1250</v>
      </c>
      <c r="Q185">
        <v>1290</v>
      </c>
      <c r="R185" t="s">
        <v>20</v>
      </c>
      <c r="S185" t="s">
        <v>20</v>
      </c>
      <c r="T185" t="s">
        <v>723</v>
      </c>
      <c r="U185" t="s">
        <v>51</v>
      </c>
      <c r="V185" t="s">
        <v>51</v>
      </c>
      <c r="W185" t="s">
        <v>730</v>
      </c>
      <c r="X185" t="s">
        <v>346</v>
      </c>
      <c r="Y185" t="str">
        <f>VLOOKUP(B185,'NCA et DEES'!A:A,1,FALSE)</f>
        <v>fabd</v>
      </c>
      <c r="Z185" t="b">
        <f t="shared" si="7"/>
        <v>1</v>
      </c>
    </row>
    <row r="186" spans="1:26" hidden="1" x14ac:dyDescent="0.2">
      <c r="A186">
        <v>157</v>
      </c>
      <c r="B186" s="1" t="s">
        <v>580</v>
      </c>
      <c r="C186" t="s">
        <v>455</v>
      </c>
      <c r="D186" t="s">
        <v>455</v>
      </c>
      <c r="E186" t="str">
        <f t="shared" si="13"/>
        <v>Region parisienne</v>
      </c>
      <c r="F186">
        <v>19</v>
      </c>
      <c r="G186">
        <v>19</v>
      </c>
      <c r="H186">
        <v>19</v>
      </c>
      <c r="I186">
        <f t="shared" si="8"/>
        <v>19</v>
      </c>
      <c r="J186" t="s">
        <v>581</v>
      </c>
      <c r="K186" t="s">
        <v>18</v>
      </c>
      <c r="L186">
        <v>57</v>
      </c>
      <c r="M186">
        <v>90</v>
      </c>
      <c r="N186" t="s">
        <v>16</v>
      </c>
      <c r="O186" t="s">
        <v>81</v>
      </c>
      <c r="P186">
        <v>1250</v>
      </c>
      <c r="Q186">
        <v>1290</v>
      </c>
      <c r="R186" t="s">
        <v>582</v>
      </c>
      <c r="U186" t="s">
        <v>51</v>
      </c>
      <c r="V186" t="s">
        <v>51</v>
      </c>
      <c r="W186" t="s">
        <v>730</v>
      </c>
      <c r="X186" t="s">
        <v>18</v>
      </c>
      <c r="Y186" t="str">
        <f>VLOOKUP(B186,'NCA et DEES'!A:A,1,FALSE)</f>
        <v>sage</v>
      </c>
      <c r="Z186" t="b">
        <f t="shared" si="7"/>
        <v>1</v>
      </c>
    </row>
    <row r="187" spans="1:26" hidden="1" x14ac:dyDescent="0.2">
      <c r="A187">
        <v>60</v>
      </c>
      <c r="B187" s="1" t="s">
        <v>342</v>
      </c>
      <c r="C187" t="s">
        <v>18</v>
      </c>
      <c r="D187" t="s">
        <v>80</v>
      </c>
      <c r="E187" t="s">
        <v>80</v>
      </c>
      <c r="F187">
        <v>11</v>
      </c>
      <c r="H187">
        <v>11</v>
      </c>
      <c r="I187">
        <f t="shared" si="8"/>
        <v>11</v>
      </c>
      <c r="J187" t="s">
        <v>18</v>
      </c>
      <c r="K187">
        <v>1290</v>
      </c>
      <c r="L187">
        <v>29</v>
      </c>
      <c r="M187">
        <v>65</v>
      </c>
      <c r="N187" t="s">
        <v>15</v>
      </c>
      <c r="O187" t="s">
        <v>337</v>
      </c>
      <c r="P187">
        <v>1250</v>
      </c>
      <c r="Q187">
        <v>1290</v>
      </c>
      <c r="R187" t="s">
        <v>343</v>
      </c>
      <c r="S187" t="s">
        <v>343</v>
      </c>
      <c r="T187" t="s">
        <v>729</v>
      </c>
      <c r="U187" t="s">
        <v>20</v>
      </c>
      <c r="V187" t="s">
        <v>20</v>
      </c>
      <c r="W187" t="s">
        <v>723</v>
      </c>
      <c r="X187" t="s">
        <v>213</v>
      </c>
      <c r="Y187" t="e">
        <f>VLOOKUP(B187,'NCA et DEES'!A:A,1,FALSE)</f>
        <v>#N/A</v>
      </c>
      <c r="Z187" t="b">
        <f t="shared" si="7"/>
        <v>0</v>
      </c>
    </row>
    <row r="188" spans="1:26" hidden="1" x14ac:dyDescent="0.2">
      <c r="A188">
        <v>72</v>
      </c>
      <c r="B188" s="1" t="s">
        <v>571</v>
      </c>
      <c r="C188" t="s">
        <v>80</v>
      </c>
      <c r="D188" t="s">
        <v>80</v>
      </c>
      <c r="E188" t="str">
        <f t="shared" ref="E188:E203" si="14">C188</f>
        <v>Somme, Pas-de-Calais</v>
      </c>
      <c r="F188">
        <v>11</v>
      </c>
      <c r="G188">
        <v>11</v>
      </c>
      <c r="H188">
        <v>11</v>
      </c>
      <c r="I188">
        <f t="shared" si="8"/>
        <v>11</v>
      </c>
      <c r="J188" t="s">
        <v>572</v>
      </c>
      <c r="K188">
        <v>1250</v>
      </c>
      <c r="L188">
        <v>31</v>
      </c>
      <c r="M188">
        <v>89</v>
      </c>
      <c r="N188" t="s">
        <v>16</v>
      </c>
      <c r="O188" t="s">
        <v>81</v>
      </c>
      <c r="P188">
        <v>1275</v>
      </c>
      <c r="Q188">
        <v>1290</v>
      </c>
      <c r="R188" t="s">
        <v>70</v>
      </c>
      <c r="S188" t="s">
        <v>93</v>
      </c>
      <c r="T188" t="s">
        <v>723</v>
      </c>
      <c r="U188" t="s">
        <v>20</v>
      </c>
      <c r="V188" t="s">
        <v>20</v>
      </c>
      <c r="W188" t="s">
        <v>723</v>
      </c>
      <c r="X188" t="s">
        <v>705</v>
      </c>
      <c r="Y188" t="str">
        <f>VLOOKUP(B188,'NCA et DEES'!A:A,1,FALSE)</f>
        <v>mede</v>
      </c>
      <c r="Z188" t="b">
        <f t="shared" si="7"/>
        <v>1</v>
      </c>
    </row>
    <row r="189" spans="1:26" hidden="1" x14ac:dyDescent="0.2">
      <c r="A189">
        <v>136</v>
      </c>
      <c r="B189" s="1" t="s">
        <v>350</v>
      </c>
      <c r="C189" t="s">
        <v>91</v>
      </c>
      <c r="D189" t="s">
        <v>91</v>
      </c>
      <c r="E189" t="str">
        <f t="shared" si="14"/>
        <v>Marne</v>
      </c>
      <c r="F189">
        <v>18</v>
      </c>
      <c r="G189">
        <v>18</v>
      </c>
      <c r="H189">
        <v>18</v>
      </c>
      <c r="I189">
        <f t="shared" si="8"/>
        <v>18</v>
      </c>
      <c r="J189" t="s">
        <v>351</v>
      </c>
      <c r="K189">
        <v>1290</v>
      </c>
      <c r="L189">
        <v>52</v>
      </c>
      <c r="M189">
        <v>77</v>
      </c>
      <c r="N189" t="s">
        <v>16</v>
      </c>
      <c r="O189" t="s">
        <v>337</v>
      </c>
      <c r="P189">
        <v>1275</v>
      </c>
      <c r="Q189">
        <v>1290</v>
      </c>
      <c r="R189" t="s">
        <v>20</v>
      </c>
      <c r="S189" t="s">
        <v>20</v>
      </c>
      <c r="T189" t="s">
        <v>723</v>
      </c>
      <c r="U189" t="s">
        <v>51</v>
      </c>
      <c r="V189" t="s">
        <v>51</v>
      </c>
      <c r="W189" t="s">
        <v>730</v>
      </c>
      <c r="X189" t="s">
        <v>352</v>
      </c>
      <c r="Y189" t="str">
        <f>VLOOKUP(B189,'NCA et DEES'!A:A,1,FALSE)</f>
        <v>cass</v>
      </c>
      <c r="Z189" t="b">
        <f t="shared" si="7"/>
        <v>1</v>
      </c>
    </row>
    <row r="190" spans="1:26" hidden="1" x14ac:dyDescent="0.2">
      <c r="A190">
        <v>94</v>
      </c>
      <c r="B190" s="1" t="s">
        <v>253</v>
      </c>
      <c r="C190" t="s">
        <v>28</v>
      </c>
      <c r="D190" t="s">
        <v>28</v>
      </c>
      <c r="E190" t="str">
        <f t="shared" si="14"/>
        <v>Oise</v>
      </c>
      <c r="F190">
        <v>12</v>
      </c>
      <c r="G190">
        <v>12</v>
      </c>
      <c r="H190">
        <v>12</v>
      </c>
      <c r="I190">
        <f t="shared" si="8"/>
        <v>12</v>
      </c>
      <c r="J190" t="s">
        <v>254</v>
      </c>
      <c r="K190">
        <v>1300</v>
      </c>
      <c r="L190">
        <v>32</v>
      </c>
      <c r="M190">
        <v>74</v>
      </c>
      <c r="N190" t="s">
        <v>15</v>
      </c>
      <c r="O190" t="s">
        <v>226</v>
      </c>
      <c r="P190">
        <v>1275</v>
      </c>
      <c r="Q190">
        <v>1290</v>
      </c>
      <c r="R190" t="s">
        <v>20</v>
      </c>
      <c r="S190" t="s">
        <v>20</v>
      </c>
      <c r="T190" t="s">
        <v>723</v>
      </c>
      <c r="U190" t="s">
        <v>20</v>
      </c>
      <c r="V190" t="s">
        <v>20</v>
      </c>
      <c r="W190" t="s">
        <v>723</v>
      </c>
      <c r="X190" t="s">
        <v>255</v>
      </c>
      <c r="Y190" t="str">
        <f>VLOOKUP(B190,'NCA et DEES'!A:A,1,FALSE)</f>
        <v>oct</v>
      </c>
      <c r="Z190" t="b">
        <f t="shared" si="7"/>
        <v>1</v>
      </c>
    </row>
    <row r="191" spans="1:26" hidden="1" x14ac:dyDescent="0.2">
      <c r="A191">
        <v>222</v>
      </c>
      <c r="B191" s="1" t="s">
        <v>553</v>
      </c>
      <c r="C191" t="s">
        <v>649</v>
      </c>
      <c r="D191" t="s">
        <v>649</v>
      </c>
      <c r="E191" t="str">
        <f t="shared" si="14"/>
        <v>Franche-Comte</v>
      </c>
      <c r="F191">
        <v>26</v>
      </c>
      <c r="G191">
        <v>26</v>
      </c>
      <c r="H191">
        <v>26</v>
      </c>
      <c r="I191">
        <f t="shared" si="8"/>
        <v>26</v>
      </c>
      <c r="J191" t="s">
        <v>654</v>
      </c>
      <c r="K191">
        <v>1300</v>
      </c>
      <c r="L191">
        <v>77</v>
      </c>
      <c r="M191">
        <v>95</v>
      </c>
      <c r="N191" t="s">
        <v>15</v>
      </c>
      <c r="O191" t="s">
        <v>430</v>
      </c>
      <c r="P191">
        <v>1275</v>
      </c>
      <c r="Q191">
        <v>1290</v>
      </c>
      <c r="R191" t="s">
        <v>152</v>
      </c>
      <c r="S191" t="s">
        <v>43</v>
      </c>
      <c r="T191" t="s">
        <v>724</v>
      </c>
      <c r="U191" t="s">
        <v>108</v>
      </c>
      <c r="V191" t="s">
        <v>108</v>
      </c>
      <c r="W191" t="s">
        <v>725</v>
      </c>
      <c r="X191" t="s">
        <v>702</v>
      </c>
      <c r="Y191" t="str">
        <f>VLOOKUP(B191,'NCA et DEES'!A:A,1,FALSE)</f>
        <v>yzop</v>
      </c>
      <c r="Z191" t="b">
        <f t="shared" si="7"/>
        <v>1</v>
      </c>
    </row>
    <row r="192" spans="1:26" hidden="1" x14ac:dyDescent="0.2">
      <c r="A192">
        <v>70</v>
      </c>
      <c r="B192" s="1" t="s">
        <v>112</v>
      </c>
      <c r="C192" t="s">
        <v>80</v>
      </c>
      <c r="D192" t="s">
        <v>80</v>
      </c>
      <c r="E192" t="str">
        <f t="shared" si="14"/>
        <v>Somme, Pas-de-Calais</v>
      </c>
      <c r="F192">
        <v>11</v>
      </c>
      <c r="G192">
        <v>11</v>
      </c>
      <c r="H192">
        <v>11</v>
      </c>
      <c r="I192">
        <f t="shared" si="8"/>
        <v>11</v>
      </c>
      <c r="J192" t="s">
        <v>85</v>
      </c>
      <c r="K192">
        <v>1250</v>
      </c>
      <c r="L192">
        <v>29</v>
      </c>
      <c r="M192">
        <v>80</v>
      </c>
      <c r="N192" t="s">
        <v>15</v>
      </c>
      <c r="O192" t="s">
        <v>81</v>
      </c>
      <c r="P192">
        <v>1285</v>
      </c>
      <c r="Q192">
        <v>1290</v>
      </c>
      <c r="R192" t="s">
        <v>20</v>
      </c>
      <c r="S192" t="s">
        <v>20</v>
      </c>
      <c r="T192" t="s">
        <v>723</v>
      </c>
      <c r="U192" t="s">
        <v>70</v>
      </c>
      <c r="V192" t="s">
        <v>70</v>
      </c>
      <c r="W192" t="s">
        <v>723</v>
      </c>
      <c r="X192" t="s">
        <v>113</v>
      </c>
      <c r="Y192" t="str">
        <f>VLOOKUP(B192,'NCA et DEES'!A:A,1,FALSE)</f>
        <v>juda</v>
      </c>
      <c r="Z192" t="b">
        <f t="shared" si="7"/>
        <v>1</v>
      </c>
    </row>
    <row r="193" spans="1:26" hidden="1" x14ac:dyDescent="0.2">
      <c r="A193">
        <v>145</v>
      </c>
      <c r="B193" s="1" t="s">
        <v>378</v>
      </c>
      <c r="C193" t="s">
        <v>455</v>
      </c>
      <c r="D193" t="s">
        <v>455</v>
      </c>
      <c r="E193" t="str">
        <f t="shared" si="14"/>
        <v>Region parisienne</v>
      </c>
      <c r="F193">
        <v>19</v>
      </c>
      <c r="G193">
        <v>19</v>
      </c>
      <c r="H193">
        <v>19</v>
      </c>
      <c r="I193">
        <f t="shared" si="8"/>
        <v>19</v>
      </c>
      <c r="J193" t="s">
        <v>379</v>
      </c>
      <c r="K193">
        <v>1290</v>
      </c>
      <c r="L193">
        <v>55</v>
      </c>
      <c r="M193">
        <v>79</v>
      </c>
      <c r="N193" t="s">
        <v>16</v>
      </c>
      <c r="O193" t="s">
        <v>337</v>
      </c>
      <c r="P193">
        <v>1285</v>
      </c>
      <c r="Q193">
        <v>1290</v>
      </c>
      <c r="R193" t="s">
        <v>20</v>
      </c>
      <c r="S193" t="s">
        <v>20</v>
      </c>
      <c r="T193" t="s">
        <v>723</v>
      </c>
      <c r="U193" t="s">
        <v>51</v>
      </c>
      <c r="V193" t="s">
        <v>51</v>
      </c>
      <c r="W193" t="s">
        <v>730</v>
      </c>
      <c r="X193" t="s">
        <v>699</v>
      </c>
      <c r="Y193" t="str">
        <f>VLOOKUP(B193,'NCA et DEES'!A:A,1,FALSE)</f>
        <v>helc</v>
      </c>
      <c r="Z193" t="b">
        <f t="shared" si="7"/>
        <v>1</v>
      </c>
    </row>
    <row r="194" spans="1:26" hidden="1" x14ac:dyDescent="0.2">
      <c r="A194">
        <v>93</v>
      </c>
      <c r="B194" s="1" t="s">
        <v>27</v>
      </c>
      <c r="C194" t="s">
        <v>28</v>
      </c>
      <c r="D194" t="s">
        <v>28</v>
      </c>
      <c r="E194" t="str">
        <f t="shared" si="14"/>
        <v>Oise</v>
      </c>
      <c r="F194">
        <v>12</v>
      </c>
      <c r="G194">
        <v>12</v>
      </c>
      <c r="H194">
        <v>12</v>
      </c>
      <c r="I194">
        <f t="shared" si="8"/>
        <v>12</v>
      </c>
      <c r="J194" t="s">
        <v>29</v>
      </c>
      <c r="K194" t="s">
        <v>18</v>
      </c>
      <c r="L194">
        <v>32</v>
      </c>
      <c r="M194">
        <v>85</v>
      </c>
      <c r="N194" t="s">
        <v>15</v>
      </c>
      <c r="O194" t="s">
        <v>17</v>
      </c>
      <c r="P194">
        <v>1285</v>
      </c>
      <c r="Q194">
        <v>1290</v>
      </c>
      <c r="R194" t="s">
        <v>30</v>
      </c>
      <c r="S194" t="s">
        <v>30</v>
      </c>
      <c r="T194" t="s">
        <v>727</v>
      </c>
      <c r="U194" t="s">
        <v>51</v>
      </c>
      <c r="V194" t="s">
        <v>51</v>
      </c>
      <c r="W194" t="s">
        <v>730</v>
      </c>
      <c r="X194" t="s">
        <v>31</v>
      </c>
      <c r="Y194" t="str">
        <f>VLOOKUP(B194,'NCA et DEES'!A:A,1,FALSE)</f>
        <v>cleom</v>
      </c>
      <c r="Z194" t="b">
        <f t="shared" ref="Z194:Z257" si="15">ISTEXT(Y194)</f>
        <v>1</v>
      </c>
    </row>
    <row r="195" spans="1:26" hidden="1" x14ac:dyDescent="0.2">
      <c r="A195">
        <v>221</v>
      </c>
      <c r="B195" s="1" t="s">
        <v>530</v>
      </c>
      <c r="C195" t="s">
        <v>649</v>
      </c>
      <c r="D195" t="s">
        <v>649</v>
      </c>
      <c r="E195" t="str">
        <f t="shared" si="14"/>
        <v>Franche-Comte</v>
      </c>
      <c r="F195">
        <v>26</v>
      </c>
      <c r="G195">
        <v>26</v>
      </c>
      <c r="H195">
        <v>26</v>
      </c>
      <c r="I195">
        <f t="shared" ref="I195:I258" si="16">F195</f>
        <v>26</v>
      </c>
      <c r="J195" t="s">
        <v>675</v>
      </c>
      <c r="K195">
        <v>1250</v>
      </c>
      <c r="L195">
        <v>79</v>
      </c>
      <c r="M195">
        <v>98</v>
      </c>
      <c r="N195" t="s">
        <v>16</v>
      </c>
      <c r="O195" t="s">
        <v>430</v>
      </c>
      <c r="P195">
        <v>1290</v>
      </c>
      <c r="Q195">
        <v>1290</v>
      </c>
      <c r="R195" t="s">
        <v>40</v>
      </c>
      <c r="S195" t="s">
        <v>40</v>
      </c>
      <c r="T195" t="s">
        <v>725</v>
      </c>
      <c r="U195" t="s">
        <v>40</v>
      </c>
      <c r="V195" t="s">
        <v>40</v>
      </c>
      <c r="W195" t="s">
        <v>725</v>
      </c>
      <c r="X195" t="s">
        <v>260</v>
      </c>
      <c r="Y195" t="str">
        <f>VLOOKUP(B195,'NCA et DEES'!A:A,1,FALSE)</f>
        <v>pseuturp</v>
      </c>
      <c r="Z195" t="b">
        <f t="shared" si="15"/>
        <v>1</v>
      </c>
    </row>
    <row r="196" spans="1:26" hidden="1" x14ac:dyDescent="0.2">
      <c r="A196">
        <v>209</v>
      </c>
      <c r="B196" s="1" t="s">
        <v>273</v>
      </c>
      <c r="C196" t="s">
        <v>22</v>
      </c>
      <c r="D196" t="s">
        <v>22</v>
      </c>
      <c r="E196" t="str">
        <f t="shared" si="14"/>
        <v>Haute-Marne</v>
      </c>
      <c r="F196">
        <v>22</v>
      </c>
      <c r="G196">
        <v>22</v>
      </c>
      <c r="H196">
        <v>22</v>
      </c>
      <c r="I196">
        <f t="shared" si="16"/>
        <v>22</v>
      </c>
      <c r="J196" t="s">
        <v>274</v>
      </c>
      <c r="K196">
        <v>1290</v>
      </c>
      <c r="L196">
        <v>61</v>
      </c>
      <c r="M196">
        <v>87</v>
      </c>
      <c r="N196" t="s">
        <v>15</v>
      </c>
      <c r="O196" t="s">
        <v>226</v>
      </c>
      <c r="P196">
        <v>1290</v>
      </c>
      <c r="Q196">
        <v>1290</v>
      </c>
      <c r="R196" t="s">
        <v>40</v>
      </c>
      <c r="S196" t="s">
        <v>40</v>
      </c>
      <c r="T196" t="s">
        <v>725</v>
      </c>
      <c r="U196" t="s">
        <v>40</v>
      </c>
      <c r="V196" t="s">
        <v>40</v>
      </c>
      <c r="W196" t="s">
        <v>725</v>
      </c>
      <c r="X196" t="s">
        <v>66</v>
      </c>
      <c r="Y196" t="str">
        <f>VLOOKUP(B196,'NCA et DEES'!A:A,1,FALSE)</f>
        <v>thibo</v>
      </c>
      <c r="Z196" t="b">
        <f t="shared" si="15"/>
        <v>1</v>
      </c>
    </row>
    <row r="197" spans="1:26" hidden="1" x14ac:dyDescent="0.2">
      <c r="A197">
        <v>129</v>
      </c>
      <c r="B197" s="1" t="s">
        <v>543</v>
      </c>
      <c r="C197" t="s">
        <v>224</v>
      </c>
      <c r="D197" t="s">
        <v>224</v>
      </c>
      <c r="E197" t="str">
        <f t="shared" si="14"/>
        <v>Wallonie</v>
      </c>
      <c r="F197">
        <v>16</v>
      </c>
      <c r="G197">
        <v>16</v>
      </c>
      <c r="H197">
        <v>16</v>
      </c>
      <c r="I197">
        <f t="shared" si="16"/>
        <v>16</v>
      </c>
      <c r="J197" t="s">
        <v>544</v>
      </c>
      <c r="K197">
        <v>1290</v>
      </c>
      <c r="L197">
        <v>45</v>
      </c>
      <c r="M197">
        <v>88</v>
      </c>
      <c r="N197" t="s">
        <v>16</v>
      </c>
      <c r="O197" t="s">
        <v>430</v>
      </c>
      <c r="P197">
        <v>1290</v>
      </c>
      <c r="Q197">
        <v>1290</v>
      </c>
      <c r="R197" t="s">
        <v>57</v>
      </c>
      <c r="S197" t="s">
        <v>57</v>
      </c>
      <c r="T197" t="s">
        <v>727</v>
      </c>
      <c r="U197" t="s">
        <v>57</v>
      </c>
      <c r="V197" t="s">
        <v>57</v>
      </c>
      <c r="W197" t="s">
        <v>727</v>
      </c>
      <c r="X197" t="s">
        <v>545</v>
      </c>
      <c r="Y197" t="str">
        <f>VLOOKUP(B197,'NCA et DEES'!A:A,1,FALSE)</f>
        <v>wallo</v>
      </c>
      <c r="Z197" t="b">
        <f t="shared" si="15"/>
        <v>1</v>
      </c>
    </row>
    <row r="198" spans="1:26" x14ac:dyDescent="0.2">
      <c r="A198">
        <v>77</v>
      </c>
      <c r="B198" s="1" t="s">
        <v>138</v>
      </c>
      <c r="C198" t="s">
        <v>80</v>
      </c>
      <c r="D198" t="s">
        <v>80</v>
      </c>
      <c r="E198" t="str">
        <f t="shared" si="14"/>
        <v>Somme, Pas-de-Calais</v>
      </c>
      <c r="F198">
        <v>11</v>
      </c>
      <c r="G198">
        <v>11</v>
      </c>
      <c r="H198">
        <v>11</v>
      </c>
      <c r="I198">
        <f t="shared" si="16"/>
        <v>11</v>
      </c>
      <c r="J198" t="s">
        <v>139</v>
      </c>
      <c r="K198">
        <v>1295</v>
      </c>
      <c r="L198">
        <v>31</v>
      </c>
      <c r="M198">
        <v>70</v>
      </c>
      <c r="N198" t="s">
        <v>15</v>
      </c>
      <c r="O198" t="s">
        <v>81</v>
      </c>
      <c r="P198">
        <v>1150</v>
      </c>
      <c r="Q198">
        <v>1295</v>
      </c>
      <c r="R198" t="s">
        <v>18</v>
      </c>
      <c r="U198" t="s">
        <v>38</v>
      </c>
      <c r="V198" t="s">
        <v>38</v>
      </c>
      <c r="W198" t="s">
        <v>732</v>
      </c>
      <c r="X198" t="s">
        <v>708</v>
      </c>
      <c r="Y198" t="str">
        <f>VLOOKUP(B198,'NCA et DEES'!A:A,1,FALSE)</f>
        <v>nimc</v>
      </c>
      <c r="Z198" t="b">
        <f t="shared" si="15"/>
        <v>1</v>
      </c>
    </row>
    <row r="199" spans="1:26" x14ac:dyDescent="0.2">
      <c r="A199">
        <v>76</v>
      </c>
      <c r="B199" s="1" t="s">
        <v>123</v>
      </c>
      <c r="C199" t="s">
        <v>80</v>
      </c>
      <c r="D199" t="s">
        <v>80</v>
      </c>
      <c r="E199" t="str">
        <f t="shared" si="14"/>
        <v>Somme, Pas-de-Calais</v>
      </c>
      <c r="F199">
        <v>11</v>
      </c>
      <c r="G199">
        <v>11</v>
      </c>
      <c r="H199">
        <v>11</v>
      </c>
      <c r="I199">
        <f t="shared" si="16"/>
        <v>11</v>
      </c>
      <c r="J199" t="s">
        <v>124</v>
      </c>
      <c r="K199">
        <v>1310</v>
      </c>
      <c r="L199">
        <v>26</v>
      </c>
      <c r="M199">
        <v>94</v>
      </c>
      <c r="N199" t="s">
        <v>15</v>
      </c>
      <c r="O199" t="s">
        <v>81</v>
      </c>
      <c r="P199">
        <v>1197</v>
      </c>
      <c r="Q199">
        <v>1295</v>
      </c>
      <c r="R199" t="s">
        <v>38</v>
      </c>
      <c r="S199" t="s">
        <v>38</v>
      </c>
      <c r="T199" t="s">
        <v>723</v>
      </c>
      <c r="U199" t="s">
        <v>125</v>
      </c>
      <c r="V199" t="s">
        <v>360</v>
      </c>
      <c r="W199" t="s">
        <v>723</v>
      </c>
      <c r="X199" t="s">
        <v>18</v>
      </c>
      <c r="Y199" t="str">
        <f>VLOOKUP(B199,'NCA et DEES'!A:A,1,FALSE)</f>
        <v>nic</v>
      </c>
      <c r="Z199" t="b">
        <f t="shared" si="15"/>
        <v>1</v>
      </c>
    </row>
    <row r="200" spans="1:26" hidden="1" x14ac:dyDescent="0.2">
      <c r="A200">
        <v>67</v>
      </c>
      <c r="B200" s="1" t="s">
        <v>290</v>
      </c>
      <c r="C200" t="s">
        <v>80</v>
      </c>
      <c r="D200" t="s">
        <v>80</v>
      </c>
      <c r="E200" t="str">
        <f t="shared" si="14"/>
        <v>Somme, Pas-de-Calais</v>
      </c>
      <c r="F200">
        <v>11</v>
      </c>
      <c r="G200">
        <v>11</v>
      </c>
      <c r="H200">
        <v>11</v>
      </c>
      <c r="I200">
        <f t="shared" si="16"/>
        <v>11</v>
      </c>
      <c r="J200" t="s">
        <v>291</v>
      </c>
      <c r="K200" t="s">
        <v>18</v>
      </c>
      <c r="L200">
        <v>29</v>
      </c>
      <c r="M200">
        <v>87</v>
      </c>
      <c r="N200" t="s">
        <v>15</v>
      </c>
      <c r="O200" t="s">
        <v>283</v>
      </c>
      <c r="P200">
        <v>1250</v>
      </c>
      <c r="Q200">
        <v>1295</v>
      </c>
      <c r="R200" t="s">
        <v>20</v>
      </c>
      <c r="S200" t="s">
        <v>20</v>
      </c>
      <c r="T200" t="s">
        <v>723</v>
      </c>
      <c r="U200" t="s">
        <v>20</v>
      </c>
      <c r="V200" t="s">
        <v>20</v>
      </c>
      <c r="W200" t="s">
        <v>723</v>
      </c>
      <c r="X200" t="s">
        <v>682</v>
      </c>
      <c r="Y200" t="str">
        <f>VLOOKUP(B200,'NCA et DEES'!A:A,1,FALSE)</f>
        <v>faucon</v>
      </c>
      <c r="Z200" t="b">
        <f t="shared" si="15"/>
        <v>1</v>
      </c>
    </row>
    <row r="201" spans="1:26" hidden="1" x14ac:dyDescent="0.2">
      <c r="A201">
        <v>68</v>
      </c>
      <c r="B201" s="1" t="s">
        <v>410</v>
      </c>
      <c r="C201" t="s">
        <v>80</v>
      </c>
      <c r="D201" t="s">
        <v>80</v>
      </c>
      <c r="E201" t="str">
        <f t="shared" si="14"/>
        <v>Somme, Pas-de-Calais</v>
      </c>
      <c r="F201">
        <v>11</v>
      </c>
      <c r="G201">
        <v>11</v>
      </c>
      <c r="H201">
        <v>11</v>
      </c>
      <c r="I201">
        <f t="shared" si="16"/>
        <v>11</v>
      </c>
      <c r="J201" t="s">
        <v>411</v>
      </c>
      <c r="K201">
        <v>1300</v>
      </c>
      <c r="L201">
        <v>26</v>
      </c>
      <c r="M201">
        <v>89</v>
      </c>
      <c r="N201" t="s">
        <v>15</v>
      </c>
      <c r="O201" t="s">
        <v>400</v>
      </c>
      <c r="P201">
        <v>1276</v>
      </c>
      <c r="Q201">
        <v>1295</v>
      </c>
      <c r="R201" t="s">
        <v>38</v>
      </c>
      <c r="S201" t="s">
        <v>38</v>
      </c>
      <c r="T201" t="s">
        <v>723</v>
      </c>
      <c r="U201" t="s">
        <v>20</v>
      </c>
      <c r="V201" t="s">
        <v>20</v>
      </c>
      <c r="W201" t="s">
        <v>723</v>
      </c>
      <c r="X201" t="s">
        <v>370</v>
      </c>
      <c r="Y201" t="str">
        <f>VLOOKUP(B201,'NCA et DEES'!A:A,1,FALSE)</f>
        <v>feu</v>
      </c>
      <c r="Z201" t="b">
        <f t="shared" si="15"/>
        <v>1</v>
      </c>
    </row>
    <row r="202" spans="1:26" hidden="1" x14ac:dyDescent="0.2">
      <c r="A202">
        <v>85</v>
      </c>
      <c r="B202" s="1" t="s">
        <v>554</v>
      </c>
      <c r="C202" t="s">
        <v>80</v>
      </c>
      <c r="D202" t="s">
        <v>80</v>
      </c>
      <c r="E202" t="str">
        <f t="shared" si="14"/>
        <v>Somme, Pas-de-Calais</v>
      </c>
      <c r="F202">
        <v>11</v>
      </c>
      <c r="G202">
        <v>11</v>
      </c>
      <c r="H202">
        <v>11</v>
      </c>
      <c r="I202">
        <f t="shared" si="16"/>
        <v>11</v>
      </c>
      <c r="J202" t="s">
        <v>555</v>
      </c>
      <c r="K202">
        <v>1275</v>
      </c>
      <c r="L202">
        <v>27</v>
      </c>
      <c r="M202">
        <v>91</v>
      </c>
      <c r="N202" t="s">
        <v>15</v>
      </c>
      <c r="O202" t="s">
        <v>556</v>
      </c>
      <c r="P202">
        <v>1285</v>
      </c>
      <c r="Q202">
        <v>1295</v>
      </c>
      <c r="R202" t="s">
        <v>38</v>
      </c>
      <c r="S202" t="s">
        <v>38</v>
      </c>
      <c r="T202" t="s">
        <v>723</v>
      </c>
      <c r="U202" t="s">
        <v>125</v>
      </c>
      <c r="V202" t="s">
        <v>360</v>
      </c>
      <c r="W202" t="s">
        <v>723</v>
      </c>
      <c r="X202" t="s">
        <v>557</v>
      </c>
      <c r="Y202" t="str">
        <f>VLOOKUP(B202,'NCA et DEES'!A:A,1,FALSE)</f>
        <v>robin</v>
      </c>
      <c r="Z202" t="b">
        <f t="shared" si="15"/>
        <v>1</v>
      </c>
    </row>
    <row r="203" spans="1:26" hidden="1" x14ac:dyDescent="0.2">
      <c r="A203">
        <v>78</v>
      </c>
      <c r="B203" s="1" t="s">
        <v>523</v>
      </c>
      <c r="C203" t="s">
        <v>80</v>
      </c>
      <c r="D203" t="s">
        <v>80</v>
      </c>
      <c r="E203" t="str">
        <f t="shared" si="14"/>
        <v>Somme, Pas-de-Calais</v>
      </c>
      <c r="F203">
        <v>11</v>
      </c>
      <c r="G203">
        <v>11</v>
      </c>
      <c r="H203">
        <v>11</v>
      </c>
      <c r="I203">
        <f t="shared" si="16"/>
        <v>11</v>
      </c>
      <c r="J203" t="s">
        <v>524</v>
      </c>
      <c r="K203">
        <v>1275</v>
      </c>
      <c r="L203">
        <v>29</v>
      </c>
      <c r="M203">
        <v>94</v>
      </c>
      <c r="N203" t="s">
        <v>15</v>
      </c>
      <c r="O203" t="s">
        <v>430</v>
      </c>
      <c r="P203">
        <v>1290</v>
      </c>
      <c r="Q203">
        <v>1295</v>
      </c>
      <c r="R203" t="s">
        <v>525</v>
      </c>
      <c r="S203" t="s">
        <v>93</v>
      </c>
      <c r="T203" t="s">
        <v>723</v>
      </c>
      <c r="U203" t="s">
        <v>125</v>
      </c>
      <c r="V203" t="s">
        <v>360</v>
      </c>
      <c r="W203" t="s">
        <v>723</v>
      </c>
      <c r="X203" t="s">
        <v>97</v>
      </c>
      <c r="Y203" t="str">
        <f>VLOOKUP(B203,'NCA et DEES'!A:A,1,FALSE)</f>
        <v>nouvel</v>
      </c>
      <c r="Z203" t="b">
        <f t="shared" si="15"/>
        <v>1</v>
      </c>
    </row>
    <row r="204" spans="1:26" hidden="1" x14ac:dyDescent="0.2">
      <c r="A204">
        <v>269</v>
      </c>
      <c r="B204" s="1" t="s">
        <v>460</v>
      </c>
      <c r="C204" t="s">
        <v>18</v>
      </c>
      <c r="D204" t="s">
        <v>18</v>
      </c>
      <c r="E204" t="s">
        <v>46</v>
      </c>
      <c r="H204">
        <v>29</v>
      </c>
      <c r="I204">
        <f>H204</f>
        <v>29</v>
      </c>
      <c r="J204" t="s">
        <v>18</v>
      </c>
      <c r="K204" t="s">
        <v>18</v>
      </c>
      <c r="L204" t="s">
        <v>18</v>
      </c>
      <c r="M204" t="s">
        <v>18</v>
      </c>
      <c r="N204" t="s">
        <v>15</v>
      </c>
      <c r="O204" t="s">
        <v>430</v>
      </c>
      <c r="P204">
        <v>1165</v>
      </c>
      <c r="Q204">
        <v>1300</v>
      </c>
      <c r="R204" t="s">
        <v>48</v>
      </c>
      <c r="S204" t="s">
        <v>48</v>
      </c>
      <c r="T204" t="s">
        <v>48</v>
      </c>
      <c r="U204" t="s">
        <v>51</v>
      </c>
      <c r="V204" t="s">
        <v>51</v>
      </c>
      <c r="W204" t="s">
        <v>730</v>
      </c>
      <c r="X204" t="s">
        <v>52</v>
      </c>
      <c r="Y204" t="e">
        <f>VLOOKUP(B204,'NCA et DEES'!A:A,1,FALSE)</f>
        <v>#N/A</v>
      </c>
      <c r="Z204" t="b">
        <f t="shared" si="15"/>
        <v>0</v>
      </c>
    </row>
    <row r="205" spans="1:26" hidden="1" x14ac:dyDescent="0.2">
      <c r="A205">
        <v>274</v>
      </c>
      <c r="B205" s="1" t="s">
        <v>470</v>
      </c>
      <c r="C205" t="s">
        <v>18</v>
      </c>
      <c r="D205" t="s">
        <v>18</v>
      </c>
      <c r="E205" t="s">
        <v>46</v>
      </c>
      <c r="H205">
        <v>29</v>
      </c>
      <c r="I205">
        <f t="shared" ref="I205:I213" si="17">H205</f>
        <v>29</v>
      </c>
      <c r="J205" t="s">
        <v>18</v>
      </c>
      <c r="K205" t="s">
        <v>18</v>
      </c>
      <c r="L205" t="s">
        <v>18</v>
      </c>
      <c r="M205" t="s">
        <v>18</v>
      </c>
      <c r="N205" t="s">
        <v>15</v>
      </c>
      <c r="O205" t="s">
        <v>430</v>
      </c>
      <c r="P205">
        <v>1165</v>
      </c>
      <c r="Q205">
        <v>1300</v>
      </c>
      <c r="R205" t="s">
        <v>48</v>
      </c>
      <c r="S205" t="s">
        <v>48</v>
      </c>
      <c r="T205" t="s">
        <v>48</v>
      </c>
      <c r="U205" t="s">
        <v>51</v>
      </c>
      <c r="V205" t="s">
        <v>51</v>
      </c>
      <c r="W205" t="s">
        <v>730</v>
      </c>
      <c r="X205" t="s">
        <v>52</v>
      </c>
      <c r="Y205" t="e">
        <f>VLOOKUP(B205,'NCA et DEES'!A:A,1,FALSE)</f>
        <v>#N/A</v>
      </c>
      <c r="Z205" t="b">
        <f t="shared" si="15"/>
        <v>0</v>
      </c>
    </row>
    <row r="206" spans="1:26" hidden="1" x14ac:dyDescent="0.2">
      <c r="A206">
        <v>254</v>
      </c>
      <c r="B206" s="1" t="s">
        <v>478</v>
      </c>
      <c r="C206" t="s">
        <v>18</v>
      </c>
      <c r="D206" t="s">
        <v>18</v>
      </c>
      <c r="E206" t="s">
        <v>46</v>
      </c>
      <c r="H206">
        <v>29</v>
      </c>
      <c r="I206">
        <f t="shared" si="17"/>
        <v>29</v>
      </c>
      <c r="J206" t="s">
        <v>18</v>
      </c>
      <c r="K206" t="s">
        <v>18</v>
      </c>
      <c r="L206" t="s">
        <v>18</v>
      </c>
      <c r="M206" t="s">
        <v>18</v>
      </c>
      <c r="N206" t="s">
        <v>15</v>
      </c>
      <c r="O206" t="s">
        <v>430</v>
      </c>
      <c r="P206">
        <v>1165</v>
      </c>
      <c r="Q206">
        <v>1300</v>
      </c>
      <c r="R206" t="s">
        <v>48</v>
      </c>
      <c r="S206" t="s">
        <v>48</v>
      </c>
      <c r="T206" t="s">
        <v>48</v>
      </c>
      <c r="U206" t="s">
        <v>51</v>
      </c>
      <c r="V206" t="s">
        <v>51</v>
      </c>
      <c r="W206" t="s">
        <v>730</v>
      </c>
      <c r="X206" t="s">
        <v>52</v>
      </c>
      <c r="Y206" t="e">
        <f>VLOOKUP(B206,'NCA et DEES'!A:A,1,FALSE)</f>
        <v>#N/A</v>
      </c>
      <c r="Z206" t="b">
        <f t="shared" si="15"/>
        <v>0</v>
      </c>
    </row>
    <row r="207" spans="1:26" hidden="1" x14ac:dyDescent="0.2">
      <c r="A207">
        <v>146</v>
      </c>
      <c r="B207" s="1" t="s">
        <v>620</v>
      </c>
      <c r="C207" t="s">
        <v>18</v>
      </c>
      <c r="D207" t="s">
        <v>18</v>
      </c>
      <c r="E207" t="s">
        <v>455</v>
      </c>
      <c r="H207">
        <v>19</v>
      </c>
      <c r="I207">
        <f t="shared" si="17"/>
        <v>19</v>
      </c>
      <c r="J207" t="s">
        <v>18</v>
      </c>
      <c r="K207" t="s">
        <v>18</v>
      </c>
      <c r="L207" t="s">
        <v>18</v>
      </c>
      <c r="M207" t="s">
        <v>18</v>
      </c>
      <c r="N207" t="s">
        <v>15</v>
      </c>
      <c r="O207" t="s">
        <v>18</v>
      </c>
      <c r="P207">
        <v>1165</v>
      </c>
      <c r="Q207">
        <v>1300</v>
      </c>
      <c r="R207" t="s">
        <v>54</v>
      </c>
      <c r="S207" t="s">
        <v>54</v>
      </c>
      <c r="T207" t="s">
        <v>731</v>
      </c>
      <c r="U207" t="s">
        <v>51</v>
      </c>
      <c r="V207" t="s">
        <v>51</v>
      </c>
      <c r="W207" t="s">
        <v>730</v>
      </c>
      <c r="X207" t="s">
        <v>52</v>
      </c>
      <c r="Y207" t="e">
        <f>VLOOKUP(B207,'NCA et DEES'!A:A,1,FALSE)</f>
        <v>#N/A</v>
      </c>
      <c r="Z207" t="b">
        <f t="shared" si="15"/>
        <v>0</v>
      </c>
    </row>
    <row r="208" spans="1:26" hidden="1" x14ac:dyDescent="0.2">
      <c r="A208">
        <v>150</v>
      </c>
      <c r="B208" s="1" t="s">
        <v>248</v>
      </c>
      <c r="C208" t="s">
        <v>18</v>
      </c>
      <c r="D208" t="s">
        <v>18</v>
      </c>
      <c r="E208" t="s">
        <v>455</v>
      </c>
      <c r="H208">
        <v>19</v>
      </c>
      <c r="I208">
        <f t="shared" si="17"/>
        <v>19</v>
      </c>
      <c r="J208" t="s">
        <v>18</v>
      </c>
      <c r="K208" t="s">
        <v>18</v>
      </c>
      <c r="L208" t="s">
        <v>18</v>
      </c>
      <c r="M208" t="s">
        <v>18</v>
      </c>
      <c r="N208" t="s">
        <v>15</v>
      </c>
      <c r="O208" t="s">
        <v>226</v>
      </c>
      <c r="P208">
        <v>1165</v>
      </c>
      <c r="Q208">
        <v>1300</v>
      </c>
      <c r="R208" t="s">
        <v>54</v>
      </c>
      <c r="S208" t="s">
        <v>54</v>
      </c>
      <c r="T208" t="s">
        <v>731</v>
      </c>
      <c r="U208" t="s">
        <v>51</v>
      </c>
      <c r="V208" t="s">
        <v>51</v>
      </c>
      <c r="W208" t="s">
        <v>730</v>
      </c>
      <c r="X208" t="s">
        <v>52</v>
      </c>
      <c r="Y208" t="e">
        <f>VLOOKUP(B208,'NCA et DEES'!A:A,1,FALSE)</f>
        <v>#N/A</v>
      </c>
      <c r="Z208" t="b">
        <f t="shared" si="15"/>
        <v>0</v>
      </c>
    </row>
    <row r="209" spans="1:26" hidden="1" x14ac:dyDescent="0.2">
      <c r="A209">
        <v>151</v>
      </c>
      <c r="B209" s="1" t="s">
        <v>53</v>
      </c>
      <c r="C209" t="s">
        <v>18</v>
      </c>
      <c r="D209" t="s">
        <v>18</v>
      </c>
      <c r="E209" t="s">
        <v>455</v>
      </c>
      <c r="H209">
        <v>19</v>
      </c>
      <c r="I209">
        <f t="shared" si="17"/>
        <v>19</v>
      </c>
      <c r="J209" t="s">
        <v>18</v>
      </c>
      <c r="K209" t="s">
        <v>18</v>
      </c>
      <c r="L209" t="s">
        <v>18</v>
      </c>
      <c r="M209" t="s">
        <v>18</v>
      </c>
      <c r="N209" t="s">
        <v>15</v>
      </c>
      <c r="O209" t="s">
        <v>17</v>
      </c>
      <c r="P209">
        <v>1165</v>
      </c>
      <c r="Q209">
        <v>1300</v>
      </c>
      <c r="R209" t="s">
        <v>54</v>
      </c>
      <c r="S209" t="s">
        <v>54</v>
      </c>
      <c r="T209" t="s">
        <v>731</v>
      </c>
      <c r="U209" t="s">
        <v>51</v>
      </c>
      <c r="V209" t="s">
        <v>51</v>
      </c>
      <c r="W209" t="s">
        <v>730</v>
      </c>
      <c r="X209" t="s">
        <v>18</v>
      </c>
      <c r="Y209" t="e">
        <f>VLOOKUP(B209,'NCA et DEES'!A:A,1,FALSE)</f>
        <v>#N/A</v>
      </c>
      <c r="Z209" t="b">
        <f t="shared" si="15"/>
        <v>0</v>
      </c>
    </row>
    <row r="210" spans="1:26" hidden="1" x14ac:dyDescent="0.2">
      <c r="A210">
        <v>267</v>
      </c>
      <c r="B210" s="1" t="s">
        <v>550</v>
      </c>
      <c r="C210" t="s">
        <v>18</v>
      </c>
      <c r="D210" t="s">
        <v>18</v>
      </c>
      <c r="E210" t="s">
        <v>46</v>
      </c>
      <c r="H210">
        <v>29</v>
      </c>
      <c r="I210">
        <f t="shared" si="17"/>
        <v>29</v>
      </c>
      <c r="J210" t="s">
        <v>18</v>
      </c>
      <c r="K210" t="s">
        <v>18</v>
      </c>
      <c r="L210" t="s">
        <v>18</v>
      </c>
      <c r="M210" t="s">
        <v>18</v>
      </c>
      <c r="N210" t="s">
        <v>15</v>
      </c>
      <c r="O210" t="s">
        <v>430</v>
      </c>
      <c r="P210">
        <v>1165</v>
      </c>
      <c r="Q210">
        <v>1300</v>
      </c>
      <c r="R210" t="s">
        <v>48</v>
      </c>
      <c r="S210" t="s">
        <v>48</v>
      </c>
      <c r="T210" t="s">
        <v>48</v>
      </c>
      <c r="U210" t="s">
        <v>51</v>
      </c>
      <c r="V210" t="s">
        <v>51</v>
      </c>
      <c r="W210" t="s">
        <v>730</v>
      </c>
      <c r="X210" t="s">
        <v>458</v>
      </c>
      <c r="Y210" t="e">
        <f>VLOOKUP(B210,'NCA et DEES'!A:A,1,FALSE)</f>
        <v>#N/A</v>
      </c>
      <c r="Z210" t="b">
        <f t="shared" si="15"/>
        <v>0</v>
      </c>
    </row>
    <row r="211" spans="1:26" hidden="1" x14ac:dyDescent="0.2">
      <c r="A211">
        <v>32</v>
      </c>
      <c r="B211" s="1" t="s">
        <v>520</v>
      </c>
      <c r="C211" t="s">
        <v>18</v>
      </c>
      <c r="D211" t="s">
        <v>18</v>
      </c>
      <c r="E211" t="s">
        <v>240</v>
      </c>
      <c r="H211">
        <v>10</v>
      </c>
      <c r="I211">
        <f t="shared" si="17"/>
        <v>10</v>
      </c>
      <c r="J211" t="s">
        <v>18</v>
      </c>
      <c r="K211" t="s">
        <v>18</v>
      </c>
      <c r="L211" t="s">
        <v>18</v>
      </c>
      <c r="M211" t="s">
        <v>18</v>
      </c>
      <c r="N211" t="s">
        <v>15</v>
      </c>
      <c r="O211" t="s">
        <v>430</v>
      </c>
      <c r="P211">
        <v>1165</v>
      </c>
      <c r="Q211">
        <v>1300</v>
      </c>
      <c r="R211" t="s">
        <v>61</v>
      </c>
      <c r="S211" t="s">
        <v>61</v>
      </c>
      <c r="T211" t="s">
        <v>731</v>
      </c>
      <c r="U211" t="s">
        <v>61</v>
      </c>
      <c r="V211" t="s">
        <v>61</v>
      </c>
      <c r="W211" t="s">
        <v>731</v>
      </c>
      <c r="X211" t="s">
        <v>18</v>
      </c>
      <c r="Y211" t="e">
        <f>VLOOKUP(B211,'NCA et DEES'!A:A,1,FALSE)</f>
        <v>#N/A</v>
      </c>
      <c r="Z211" t="b">
        <f t="shared" si="15"/>
        <v>0</v>
      </c>
    </row>
    <row r="212" spans="1:26" hidden="1" x14ac:dyDescent="0.2">
      <c r="A212">
        <v>22</v>
      </c>
      <c r="B212" s="1" t="s">
        <v>259</v>
      </c>
      <c r="C212" t="s">
        <v>18</v>
      </c>
      <c r="D212" s="4" t="s">
        <v>18</v>
      </c>
      <c r="E212" t="s">
        <v>240</v>
      </c>
      <c r="G212">
        <v>10</v>
      </c>
      <c r="H212">
        <v>10</v>
      </c>
      <c r="I212">
        <f t="shared" si="17"/>
        <v>10</v>
      </c>
      <c r="J212" t="s">
        <v>18</v>
      </c>
      <c r="K212" t="s">
        <v>18</v>
      </c>
      <c r="L212" t="s">
        <v>18</v>
      </c>
      <c r="M212" t="s">
        <v>18</v>
      </c>
      <c r="N212" t="s">
        <v>15</v>
      </c>
      <c r="O212" t="s">
        <v>226</v>
      </c>
      <c r="P212">
        <v>1167</v>
      </c>
      <c r="Q212">
        <v>1300</v>
      </c>
      <c r="R212" t="s">
        <v>61</v>
      </c>
      <c r="S212" t="s">
        <v>61</v>
      </c>
      <c r="T212" t="s">
        <v>731</v>
      </c>
      <c r="U212" t="s">
        <v>51</v>
      </c>
      <c r="V212" t="s">
        <v>51</v>
      </c>
      <c r="W212" t="s">
        <v>730</v>
      </c>
      <c r="X212" t="s">
        <v>260</v>
      </c>
      <c r="Y212" t="e">
        <f>VLOOKUP(B212,'NCA et DEES'!A:A,1,FALSE)</f>
        <v>#N/A</v>
      </c>
      <c r="Z212" t="b">
        <f t="shared" si="15"/>
        <v>0</v>
      </c>
    </row>
    <row r="213" spans="1:26" hidden="1" x14ac:dyDescent="0.2">
      <c r="A213">
        <v>23</v>
      </c>
      <c r="B213" s="1" t="s">
        <v>261</v>
      </c>
      <c r="C213" t="s">
        <v>18</v>
      </c>
      <c r="D213" s="4" t="s">
        <v>18</v>
      </c>
      <c r="E213" t="s">
        <v>240</v>
      </c>
      <c r="G213">
        <v>10</v>
      </c>
      <c r="H213">
        <v>10</v>
      </c>
      <c r="I213">
        <f t="shared" si="17"/>
        <v>10</v>
      </c>
      <c r="J213" t="s">
        <v>18</v>
      </c>
      <c r="K213" t="s">
        <v>18</v>
      </c>
      <c r="L213" t="s">
        <v>18</v>
      </c>
      <c r="M213" t="s">
        <v>18</v>
      </c>
      <c r="N213" t="s">
        <v>15</v>
      </c>
      <c r="O213" t="s">
        <v>226</v>
      </c>
      <c r="P213">
        <v>1167</v>
      </c>
      <c r="Q213">
        <v>1300</v>
      </c>
      <c r="R213" t="s">
        <v>61</v>
      </c>
      <c r="S213" t="s">
        <v>61</v>
      </c>
      <c r="T213" t="s">
        <v>731</v>
      </c>
      <c r="U213" t="s">
        <v>51</v>
      </c>
      <c r="V213" t="s">
        <v>51</v>
      </c>
      <c r="W213" t="s">
        <v>730</v>
      </c>
      <c r="X213" t="s">
        <v>260</v>
      </c>
      <c r="Y213" t="e">
        <f>VLOOKUP(B213,'NCA et DEES'!A:A,1,FALSE)</f>
        <v>#N/A</v>
      </c>
      <c r="Z213" t="b">
        <f t="shared" si="15"/>
        <v>0</v>
      </c>
    </row>
    <row r="214" spans="1:26" hidden="1" x14ac:dyDescent="0.2">
      <c r="A214">
        <v>90</v>
      </c>
      <c r="B214" s="1" t="s">
        <v>218</v>
      </c>
      <c r="C214" t="s">
        <v>80</v>
      </c>
      <c r="D214" t="s">
        <v>80</v>
      </c>
      <c r="E214" t="str">
        <f>C214</f>
        <v>Somme, Pas-de-Calais</v>
      </c>
      <c r="F214">
        <v>11</v>
      </c>
      <c r="G214">
        <v>11</v>
      </c>
      <c r="H214">
        <v>11</v>
      </c>
      <c r="I214">
        <f t="shared" si="16"/>
        <v>11</v>
      </c>
      <c r="J214" t="s">
        <v>219</v>
      </c>
      <c r="K214">
        <v>1310</v>
      </c>
      <c r="L214">
        <v>31</v>
      </c>
      <c r="M214">
        <v>79</v>
      </c>
      <c r="N214" t="s">
        <v>15</v>
      </c>
      <c r="O214" t="s">
        <v>81</v>
      </c>
      <c r="P214">
        <v>1177</v>
      </c>
      <c r="Q214">
        <v>1300</v>
      </c>
      <c r="R214" t="s">
        <v>642</v>
      </c>
      <c r="S214" t="s">
        <v>102</v>
      </c>
      <c r="T214" t="s">
        <v>727</v>
      </c>
      <c r="U214" t="s">
        <v>18</v>
      </c>
      <c r="V214" t="s">
        <v>18</v>
      </c>
      <c r="X214" t="s">
        <v>213</v>
      </c>
      <c r="Y214" t="str">
        <f>VLOOKUP(B214,'NCA et DEES'!A:A,1,FALSE)</f>
        <v>yvs</v>
      </c>
      <c r="Z214" t="b">
        <f t="shared" si="15"/>
        <v>1</v>
      </c>
    </row>
    <row r="215" spans="1:26" hidden="1" x14ac:dyDescent="0.2">
      <c r="A215">
        <v>121</v>
      </c>
      <c r="B215" s="1" t="s">
        <v>497</v>
      </c>
      <c r="C215" t="s">
        <v>18</v>
      </c>
      <c r="D215" t="s">
        <v>46</v>
      </c>
      <c r="E215" t="s">
        <v>46</v>
      </c>
      <c r="F215">
        <v>29</v>
      </c>
      <c r="H215">
        <v>29</v>
      </c>
      <c r="I215">
        <f t="shared" si="16"/>
        <v>29</v>
      </c>
      <c r="J215" t="s">
        <v>18</v>
      </c>
      <c r="K215" t="s">
        <v>18</v>
      </c>
      <c r="L215">
        <v>86</v>
      </c>
      <c r="M215" t="s">
        <v>18</v>
      </c>
      <c r="N215" t="s">
        <v>15</v>
      </c>
      <c r="O215" t="s">
        <v>430</v>
      </c>
      <c r="P215">
        <v>1180</v>
      </c>
      <c r="Q215">
        <v>1300</v>
      </c>
      <c r="R215" t="s">
        <v>54</v>
      </c>
      <c r="S215" t="s">
        <v>54</v>
      </c>
      <c r="T215" t="s">
        <v>731</v>
      </c>
      <c r="U215" t="s">
        <v>57</v>
      </c>
      <c r="V215" t="s">
        <v>57</v>
      </c>
      <c r="W215" t="s">
        <v>727</v>
      </c>
      <c r="X215" t="s">
        <v>491</v>
      </c>
      <c r="Y215" t="e">
        <f>VLOOKUP(B215,'NCA et DEES'!A:A,1,FALSE)</f>
        <v>#N/A</v>
      </c>
      <c r="Z215" t="b">
        <f t="shared" si="15"/>
        <v>0</v>
      </c>
    </row>
    <row r="216" spans="1:26" hidden="1" x14ac:dyDescent="0.2">
      <c r="A216">
        <v>176</v>
      </c>
      <c r="B216" s="1" t="s">
        <v>160</v>
      </c>
      <c r="C216" t="s">
        <v>18</v>
      </c>
      <c r="D216" t="s">
        <v>18</v>
      </c>
      <c r="E216" t="s">
        <v>33</v>
      </c>
      <c r="H216">
        <v>21</v>
      </c>
      <c r="I216">
        <f>H216</f>
        <v>21</v>
      </c>
      <c r="J216" t="s">
        <v>18</v>
      </c>
      <c r="K216" t="s">
        <v>18</v>
      </c>
      <c r="L216" t="s">
        <v>18</v>
      </c>
      <c r="M216" t="s">
        <v>18</v>
      </c>
      <c r="N216" t="s">
        <v>15</v>
      </c>
      <c r="O216" t="s">
        <v>81</v>
      </c>
      <c r="P216">
        <v>1180</v>
      </c>
      <c r="Q216">
        <v>1300</v>
      </c>
      <c r="R216" t="s">
        <v>161</v>
      </c>
      <c r="S216" t="s">
        <v>721</v>
      </c>
      <c r="T216" t="s">
        <v>724</v>
      </c>
      <c r="U216" t="s">
        <v>69</v>
      </c>
      <c r="V216" t="s">
        <v>69</v>
      </c>
      <c r="W216" t="s">
        <v>727</v>
      </c>
      <c r="X216" t="s">
        <v>41</v>
      </c>
      <c r="Y216" t="e">
        <f>VLOOKUP(B216,'NCA et DEES'!A:A,1,FALSE)</f>
        <v>#N/A</v>
      </c>
      <c r="Z216" t="b">
        <f t="shared" si="15"/>
        <v>0</v>
      </c>
    </row>
    <row r="217" spans="1:26" hidden="1" x14ac:dyDescent="0.2">
      <c r="A217">
        <v>242</v>
      </c>
      <c r="B217" s="1" t="s">
        <v>172</v>
      </c>
      <c r="C217" t="s">
        <v>434</v>
      </c>
      <c r="D217" t="s">
        <v>434</v>
      </c>
      <c r="E217" t="str">
        <f>C217</f>
        <v>Nievre, Allier</v>
      </c>
      <c r="F217">
        <v>28</v>
      </c>
      <c r="G217">
        <v>28</v>
      </c>
      <c r="H217">
        <v>28</v>
      </c>
      <c r="I217">
        <f t="shared" si="16"/>
        <v>28</v>
      </c>
      <c r="J217" t="s">
        <v>636</v>
      </c>
      <c r="K217">
        <v>1260</v>
      </c>
      <c r="L217">
        <v>85</v>
      </c>
      <c r="M217">
        <v>75</v>
      </c>
      <c r="N217" t="s">
        <v>15</v>
      </c>
      <c r="O217" t="s">
        <v>81</v>
      </c>
      <c r="P217">
        <v>1188</v>
      </c>
      <c r="Q217">
        <v>1300</v>
      </c>
      <c r="R217" t="s">
        <v>18</v>
      </c>
      <c r="U217" t="s">
        <v>18</v>
      </c>
      <c r="V217" t="s">
        <v>18</v>
      </c>
      <c r="X217" t="s">
        <v>18</v>
      </c>
      <c r="Y217" t="str">
        <f>VLOOKUP(B217,'NCA et DEES'!A:A,1,FALSE)</f>
        <v>romc</v>
      </c>
      <c r="Z217" t="b">
        <f t="shared" si="15"/>
        <v>1</v>
      </c>
    </row>
    <row r="218" spans="1:26" hidden="1" x14ac:dyDescent="0.2">
      <c r="A218">
        <v>288</v>
      </c>
      <c r="B218" s="1" t="s">
        <v>322</v>
      </c>
      <c r="C218" t="s">
        <v>18</v>
      </c>
      <c r="D218" t="s">
        <v>240</v>
      </c>
      <c r="E218" t="s">
        <v>240</v>
      </c>
      <c r="F218">
        <v>10</v>
      </c>
      <c r="H218">
        <v>10</v>
      </c>
      <c r="I218">
        <f t="shared" si="16"/>
        <v>10</v>
      </c>
      <c r="J218" t="s">
        <v>18</v>
      </c>
      <c r="K218">
        <v>1300</v>
      </c>
      <c r="L218">
        <v>24</v>
      </c>
      <c r="M218">
        <v>62</v>
      </c>
      <c r="N218" t="s">
        <v>16</v>
      </c>
      <c r="O218" t="s">
        <v>17</v>
      </c>
      <c r="P218">
        <v>1200</v>
      </c>
      <c r="Q218">
        <v>1300</v>
      </c>
      <c r="R218" t="s">
        <v>323</v>
      </c>
      <c r="T218" t="s">
        <v>731</v>
      </c>
      <c r="U218" t="s">
        <v>18</v>
      </c>
      <c r="V218" t="s">
        <v>18</v>
      </c>
      <c r="X218" t="s">
        <v>640</v>
      </c>
      <c r="Y218" t="e">
        <f>VLOOKUP(B218,'NCA et DEES'!A:A,1,FALSE)</f>
        <v>#N/A</v>
      </c>
      <c r="Z218" t="b">
        <f t="shared" si="15"/>
        <v>0</v>
      </c>
    </row>
    <row r="219" spans="1:26" hidden="1" x14ac:dyDescent="0.2">
      <c r="A219">
        <v>33</v>
      </c>
      <c r="B219" s="1" t="s">
        <v>479</v>
      </c>
      <c r="C219" t="s">
        <v>240</v>
      </c>
      <c r="D219" t="s">
        <v>240</v>
      </c>
      <c r="E219" t="str">
        <f>C219</f>
        <v>Normandie</v>
      </c>
      <c r="F219">
        <v>10</v>
      </c>
      <c r="G219">
        <v>10</v>
      </c>
      <c r="H219">
        <v>10</v>
      </c>
      <c r="I219">
        <f t="shared" si="16"/>
        <v>10</v>
      </c>
      <c r="J219" t="s">
        <v>480</v>
      </c>
      <c r="K219" t="s">
        <v>18</v>
      </c>
      <c r="L219">
        <v>22</v>
      </c>
      <c r="M219">
        <v>84</v>
      </c>
      <c r="N219" t="s">
        <v>15</v>
      </c>
      <c r="O219" t="s">
        <v>430</v>
      </c>
      <c r="P219">
        <v>1200</v>
      </c>
      <c r="Q219">
        <v>1300</v>
      </c>
      <c r="R219" t="s">
        <v>20</v>
      </c>
      <c r="S219" t="s">
        <v>20</v>
      </c>
      <c r="T219" t="s">
        <v>723</v>
      </c>
      <c r="U219" t="s">
        <v>61</v>
      </c>
      <c r="V219" t="s">
        <v>61</v>
      </c>
      <c r="W219" t="s">
        <v>731</v>
      </c>
      <c r="X219" t="s">
        <v>346</v>
      </c>
      <c r="Y219" t="str">
        <f>VLOOKUP(B219,'NCA et DEES'!A:A,1,FALSE)</f>
        <v>fab4c</v>
      </c>
      <c r="Z219" t="b">
        <f t="shared" si="15"/>
        <v>1</v>
      </c>
    </row>
    <row r="220" spans="1:26" hidden="1" x14ac:dyDescent="0.2">
      <c r="A220">
        <v>55</v>
      </c>
      <c r="B220" s="1" t="s">
        <v>482</v>
      </c>
      <c r="C220" t="s">
        <v>80</v>
      </c>
      <c r="D220" t="s">
        <v>80</v>
      </c>
      <c r="E220" t="str">
        <f>C220</f>
        <v>Somme, Pas-de-Calais</v>
      </c>
      <c r="F220">
        <v>11</v>
      </c>
      <c r="G220">
        <v>11</v>
      </c>
      <c r="H220">
        <v>11</v>
      </c>
      <c r="I220">
        <f t="shared" si="16"/>
        <v>11</v>
      </c>
      <c r="J220" t="s">
        <v>483</v>
      </c>
      <c r="K220" t="s">
        <v>18</v>
      </c>
      <c r="L220">
        <v>26</v>
      </c>
      <c r="M220">
        <v>82</v>
      </c>
      <c r="N220" t="s">
        <v>15</v>
      </c>
      <c r="O220" t="s">
        <v>430</v>
      </c>
      <c r="P220">
        <v>1200</v>
      </c>
      <c r="Q220">
        <v>1300</v>
      </c>
      <c r="R220" t="s">
        <v>20</v>
      </c>
      <c r="S220" t="s">
        <v>20</v>
      </c>
      <c r="T220" t="s">
        <v>723</v>
      </c>
      <c r="U220" t="s">
        <v>18</v>
      </c>
      <c r="V220" t="s">
        <v>18</v>
      </c>
      <c r="X220" t="s">
        <v>346</v>
      </c>
      <c r="Y220" t="str">
        <f>VLOOKUP(B220,'NCA et DEES'!A:A,1,FALSE)</f>
        <v>fab4f</v>
      </c>
      <c r="Z220" t="b">
        <f t="shared" si="15"/>
        <v>1</v>
      </c>
    </row>
    <row r="221" spans="1:26" hidden="1" x14ac:dyDescent="0.2">
      <c r="A221">
        <v>246</v>
      </c>
      <c r="B221" s="1" t="s">
        <v>437</v>
      </c>
      <c r="C221" t="s">
        <v>46</v>
      </c>
      <c r="D221" t="s">
        <v>46</v>
      </c>
      <c r="E221" t="str">
        <f>C221</f>
        <v>Angleterre</v>
      </c>
      <c r="F221">
        <v>29</v>
      </c>
      <c r="G221">
        <v>29</v>
      </c>
      <c r="H221">
        <v>29</v>
      </c>
      <c r="I221">
        <f t="shared" si="16"/>
        <v>29</v>
      </c>
      <c r="J221" t="s">
        <v>395</v>
      </c>
      <c r="K221" t="s">
        <v>18</v>
      </c>
      <c r="L221">
        <v>86</v>
      </c>
      <c r="M221">
        <v>70</v>
      </c>
      <c r="N221" t="s">
        <v>15</v>
      </c>
      <c r="O221" t="s">
        <v>430</v>
      </c>
      <c r="P221">
        <v>1207</v>
      </c>
      <c r="Q221">
        <v>1300</v>
      </c>
      <c r="R221" t="s">
        <v>20</v>
      </c>
      <c r="S221" t="s">
        <v>20</v>
      </c>
      <c r="T221" t="s">
        <v>723</v>
      </c>
      <c r="U221" t="s">
        <v>48</v>
      </c>
      <c r="V221" t="s">
        <v>48</v>
      </c>
      <c r="W221" t="s">
        <v>48</v>
      </c>
      <c r="X221" t="s">
        <v>686</v>
      </c>
      <c r="Y221" t="str">
        <f>VLOOKUP(B221,'NCA et DEES'!A:A,1,FALSE)</f>
        <v>aileg</v>
      </c>
      <c r="Z221" t="b">
        <f t="shared" si="15"/>
        <v>1</v>
      </c>
    </row>
    <row r="222" spans="1:26" hidden="1" x14ac:dyDescent="0.2">
      <c r="A222">
        <v>116</v>
      </c>
      <c r="B222" s="1" t="s">
        <v>440</v>
      </c>
      <c r="C222" t="s">
        <v>224</v>
      </c>
      <c r="D222" t="s">
        <v>224</v>
      </c>
      <c r="E222" t="str">
        <f>C222</f>
        <v>Wallonie</v>
      </c>
      <c r="F222">
        <v>16</v>
      </c>
      <c r="G222">
        <v>16</v>
      </c>
      <c r="H222">
        <v>16</v>
      </c>
      <c r="I222">
        <f t="shared" si="16"/>
        <v>16</v>
      </c>
      <c r="J222" t="s">
        <v>441</v>
      </c>
      <c r="K222" t="s">
        <v>18</v>
      </c>
      <c r="L222">
        <v>45</v>
      </c>
      <c r="M222">
        <v>76</v>
      </c>
      <c r="N222" t="s">
        <v>15</v>
      </c>
      <c r="O222" t="s">
        <v>430</v>
      </c>
      <c r="P222">
        <v>1207</v>
      </c>
      <c r="Q222">
        <v>1300</v>
      </c>
      <c r="R222" t="s">
        <v>20</v>
      </c>
      <c r="S222" t="s">
        <v>20</v>
      </c>
      <c r="T222" t="s">
        <v>723</v>
      </c>
      <c r="U222" t="s">
        <v>57</v>
      </c>
      <c r="V222" t="s">
        <v>57</v>
      </c>
      <c r="W222" t="s">
        <v>727</v>
      </c>
      <c r="X222" t="s">
        <v>686</v>
      </c>
      <c r="Y222" t="str">
        <f>VLOOKUP(B222,'NCA et DEES'!A:A,1,FALSE)</f>
        <v>ailet</v>
      </c>
      <c r="Z222" t="b">
        <f t="shared" si="15"/>
        <v>1</v>
      </c>
    </row>
    <row r="223" spans="1:26" hidden="1" x14ac:dyDescent="0.2">
      <c r="A223">
        <v>147</v>
      </c>
      <c r="B223" s="1" t="s">
        <v>50</v>
      </c>
      <c r="C223" t="s">
        <v>18</v>
      </c>
      <c r="D223" t="s">
        <v>18</v>
      </c>
      <c r="E223" t="s">
        <v>455</v>
      </c>
      <c r="H223">
        <v>19</v>
      </c>
      <c r="I223">
        <f>H223</f>
        <v>19</v>
      </c>
      <c r="J223" t="s">
        <v>18</v>
      </c>
      <c r="K223" t="s">
        <v>18</v>
      </c>
      <c r="L223" t="s">
        <v>18</v>
      </c>
      <c r="M223" t="s">
        <v>18</v>
      </c>
      <c r="N223" t="s">
        <v>15</v>
      </c>
      <c r="O223" t="s">
        <v>17</v>
      </c>
      <c r="P223">
        <v>1210</v>
      </c>
      <c r="Q223">
        <v>1300</v>
      </c>
      <c r="R223" t="s">
        <v>51</v>
      </c>
      <c r="S223" t="s">
        <v>51</v>
      </c>
      <c r="T223" t="s">
        <v>730</v>
      </c>
      <c r="U223" t="s">
        <v>51</v>
      </c>
      <c r="V223" t="s">
        <v>51</v>
      </c>
      <c r="W223" t="s">
        <v>730</v>
      </c>
      <c r="X223" t="s">
        <v>52</v>
      </c>
      <c r="Y223" t="e">
        <f>VLOOKUP(B223,'NCA et DEES'!A:A,1,FALSE)</f>
        <v>#N/A</v>
      </c>
      <c r="Z223" t="b">
        <f t="shared" si="15"/>
        <v>0</v>
      </c>
    </row>
    <row r="224" spans="1:26" hidden="1" x14ac:dyDescent="0.2">
      <c r="A224">
        <v>231</v>
      </c>
      <c r="B224" s="1" t="s">
        <v>42</v>
      </c>
      <c r="C224" t="s">
        <v>434</v>
      </c>
      <c r="D224" t="s">
        <v>434</v>
      </c>
      <c r="E224" t="str">
        <f t="shared" ref="E224:E235" si="18">C224</f>
        <v>Nievre, Allier</v>
      </c>
      <c r="F224">
        <v>28</v>
      </c>
      <c r="G224">
        <v>28</v>
      </c>
      <c r="H224">
        <v>28</v>
      </c>
      <c r="I224">
        <f t="shared" si="16"/>
        <v>28</v>
      </c>
      <c r="J224" t="s">
        <v>627</v>
      </c>
      <c r="K224">
        <v>1300</v>
      </c>
      <c r="L224">
        <v>85</v>
      </c>
      <c r="M224">
        <v>74</v>
      </c>
      <c r="N224" t="s">
        <v>15</v>
      </c>
      <c r="O224" t="s">
        <v>17</v>
      </c>
      <c r="P224">
        <v>1213</v>
      </c>
      <c r="Q224">
        <v>1300</v>
      </c>
      <c r="R224" t="s">
        <v>20</v>
      </c>
      <c r="S224" t="s">
        <v>20</v>
      </c>
      <c r="T224" t="s">
        <v>723</v>
      </c>
      <c r="U224" t="s">
        <v>43</v>
      </c>
      <c r="V224" t="s">
        <v>43</v>
      </c>
      <c r="W224" t="s">
        <v>724</v>
      </c>
      <c r="X224" t="s">
        <v>44</v>
      </c>
      <c r="Y224" t="str">
        <f>VLOOKUP(B224,'NCA et DEES'!A:A,1,FALSE)</f>
        <v>flo</v>
      </c>
      <c r="Z224" t="b">
        <f t="shared" si="15"/>
        <v>1</v>
      </c>
    </row>
    <row r="225" spans="1:26" hidden="1" x14ac:dyDescent="0.2">
      <c r="A225">
        <v>50</v>
      </c>
      <c r="B225" s="1" t="s">
        <v>465</v>
      </c>
      <c r="C225" t="s">
        <v>80</v>
      </c>
      <c r="D225" t="s">
        <v>80</v>
      </c>
      <c r="E225" t="str">
        <f t="shared" si="18"/>
        <v>Somme, Pas-de-Calais</v>
      </c>
      <c r="F225">
        <v>11</v>
      </c>
      <c r="G225">
        <v>11</v>
      </c>
      <c r="H225">
        <v>11</v>
      </c>
      <c r="I225">
        <f t="shared" si="16"/>
        <v>11</v>
      </c>
      <c r="J225" t="s">
        <v>466</v>
      </c>
      <c r="K225">
        <v>1300</v>
      </c>
      <c r="L225">
        <v>26</v>
      </c>
      <c r="M225">
        <v>97</v>
      </c>
      <c r="N225" t="s">
        <v>16</v>
      </c>
      <c r="O225" t="s">
        <v>430</v>
      </c>
      <c r="P225">
        <v>1217</v>
      </c>
      <c r="Q225">
        <v>1300</v>
      </c>
      <c r="R225" t="s">
        <v>20</v>
      </c>
      <c r="S225" t="s">
        <v>20</v>
      </c>
      <c r="T225" t="s">
        <v>723</v>
      </c>
      <c r="U225" t="s">
        <v>20</v>
      </c>
      <c r="V225" t="s">
        <v>20</v>
      </c>
      <c r="W225" t="s">
        <v>723</v>
      </c>
      <c r="X225" t="s">
        <v>652</v>
      </c>
      <c r="Y225" t="str">
        <f>VLOOKUP(B225,'NCA et DEES'!A:A,1,FALSE)</f>
        <v>clari2</v>
      </c>
      <c r="Z225" t="b">
        <f t="shared" si="15"/>
        <v>1</v>
      </c>
    </row>
    <row r="226" spans="1:26" hidden="1" x14ac:dyDescent="0.2">
      <c r="A226">
        <v>53</v>
      </c>
      <c r="B226" s="1" t="s">
        <v>358</v>
      </c>
      <c r="C226" t="s">
        <v>80</v>
      </c>
      <c r="D226" t="s">
        <v>80</v>
      </c>
      <c r="E226" t="str">
        <f t="shared" si="18"/>
        <v>Somme, Pas-de-Calais</v>
      </c>
      <c r="F226">
        <v>11</v>
      </c>
      <c r="G226">
        <v>11</v>
      </c>
      <c r="H226">
        <v>11</v>
      </c>
      <c r="I226">
        <f t="shared" si="16"/>
        <v>11</v>
      </c>
      <c r="J226" t="s">
        <v>359</v>
      </c>
      <c r="K226">
        <v>1300</v>
      </c>
      <c r="L226">
        <v>29</v>
      </c>
      <c r="M226">
        <v>74</v>
      </c>
      <c r="N226" t="s">
        <v>15</v>
      </c>
      <c r="O226" t="s">
        <v>337</v>
      </c>
      <c r="P226">
        <v>1238</v>
      </c>
      <c r="Q226">
        <v>1300</v>
      </c>
      <c r="R226" t="s">
        <v>20</v>
      </c>
      <c r="S226" t="s">
        <v>20</v>
      </c>
      <c r="T226" t="s">
        <v>723</v>
      </c>
      <c r="U226" t="s">
        <v>360</v>
      </c>
      <c r="V226" t="s">
        <v>360</v>
      </c>
      <c r="W226" t="s">
        <v>723</v>
      </c>
      <c r="X226" t="s">
        <v>361</v>
      </c>
      <c r="Y226" t="str">
        <f>VLOOKUP(B226,'NCA et DEES'!A:A,1,FALSE)</f>
        <v>desp</v>
      </c>
      <c r="Z226" t="b">
        <f t="shared" si="15"/>
        <v>1</v>
      </c>
    </row>
    <row r="227" spans="1:26" hidden="1" x14ac:dyDescent="0.2">
      <c r="A227">
        <v>40</v>
      </c>
      <c r="B227" s="1" t="s">
        <v>192</v>
      </c>
      <c r="C227" t="s">
        <v>240</v>
      </c>
      <c r="D227" t="s">
        <v>240</v>
      </c>
      <c r="E227" t="str">
        <f t="shared" si="18"/>
        <v>Normandie</v>
      </c>
      <c r="F227">
        <v>10</v>
      </c>
      <c r="G227">
        <v>10</v>
      </c>
      <c r="H227">
        <v>10</v>
      </c>
      <c r="I227">
        <f t="shared" si="16"/>
        <v>10</v>
      </c>
      <c r="J227" t="s">
        <v>193</v>
      </c>
      <c r="K227">
        <v>1290</v>
      </c>
      <c r="L227">
        <v>24</v>
      </c>
      <c r="M227">
        <v>83</v>
      </c>
      <c r="N227" t="s">
        <v>15</v>
      </c>
      <c r="O227" t="s">
        <v>81</v>
      </c>
      <c r="P227">
        <v>1240</v>
      </c>
      <c r="Q227">
        <v>1300</v>
      </c>
      <c r="R227" t="s">
        <v>61</v>
      </c>
      <c r="S227" t="s">
        <v>61</v>
      </c>
      <c r="T227" t="s">
        <v>731</v>
      </c>
      <c r="U227" t="s">
        <v>194</v>
      </c>
      <c r="V227" t="s">
        <v>194</v>
      </c>
      <c r="W227" t="s">
        <v>731</v>
      </c>
      <c r="X227" t="s">
        <v>195</v>
      </c>
      <c r="Y227" t="str">
        <f>VLOOKUP(B227,'NCA et DEES'!A:A,1,FALSE)</f>
        <v>vergib</v>
      </c>
      <c r="Z227" t="b">
        <f t="shared" si="15"/>
        <v>1</v>
      </c>
    </row>
    <row r="228" spans="1:26" hidden="1" x14ac:dyDescent="0.2">
      <c r="A228">
        <v>42</v>
      </c>
      <c r="B228" s="1" t="s">
        <v>207</v>
      </c>
      <c r="C228" t="s">
        <v>240</v>
      </c>
      <c r="D228" t="s">
        <v>240</v>
      </c>
      <c r="E228" t="str">
        <f t="shared" si="18"/>
        <v>Normandie</v>
      </c>
      <c r="F228">
        <v>10</v>
      </c>
      <c r="G228">
        <v>10</v>
      </c>
      <c r="H228">
        <v>10</v>
      </c>
      <c r="I228">
        <f t="shared" si="16"/>
        <v>10</v>
      </c>
      <c r="J228" t="s">
        <v>208</v>
      </c>
      <c r="K228">
        <v>1300</v>
      </c>
      <c r="L228">
        <v>24</v>
      </c>
      <c r="M228">
        <v>85</v>
      </c>
      <c r="N228" t="s">
        <v>15</v>
      </c>
      <c r="O228" t="s">
        <v>81</v>
      </c>
      <c r="P228">
        <v>1240</v>
      </c>
      <c r="Q228">
        <v>1300</v>
      </c>
      <c r="R228" t="s">
        <v>61</v>
      </c>
      <c r="S228" t="s">
        <v>61</v>
      </c>
      <c r="T228" t="s">
        <v>731</v>
      </c>
      <c r="U228" t="s">
        <v>61</v>
      </c>
      <c r="V228" t="s">
        <v>61</v>
      </c>
      <c r="W228" t="s">
        <v>731</v>
      </c>
      <c r="X228" t="s">
        <v>191</v>
      </c>
      <c r="Y228" t="str">
        <f>VLOOKUP(B228,'NCA et DEES'!A:A,1,FALSE)</f>
        <v>vergii</v>
      </c>
      <c r="Z228" t="b">
        <f t="shared" si="15"/>
        <v>1</v>
      </c>
    </row>
    <row r="229" spans="1:26" hidden="1" x14ac:dyDescent="0.2">
      <c r="A229">
        <v>108</v>
      </c>
      <c r="B229" s="1" t="s">
        <v>444</v>
      </c>
      <c r="C229" t="s">
        <v>70</v>
      </c>
      <c r="D229" t="s">
        <v>70</v>
      </c>
      <c r="E229" t="str">
        <f t="shared" si="18"/>
        <v>Nord</v>
      </c>
      <c r="F229">
        <v>14</v>
      </c>
      <c r="G229">
        <v>14</v>
      </c>
      <c r="H229">
        <v>14</v>
      </c>
      <c r="I229">
        <f t="shared" si="16"/>
        <v>14</v>
      </c>
      <c r="J229" t="s">
        <v>445</v>
      </c>
      <c r="K229">
        <v>1300</v>
      </c>
      <c r="L229">
        <v>40</v>
      </c>
      <c r="M229">
        <v>78</v>
      </c>
      <c r="N229" t="s">
        <v>15</v>
      </c>
      <c r="O229" t="s">
        <v>430</v>
      </c>
      <c r="P229">
        <v>1250</v>
      </c>
      <c r="Q229">
        <v>1300</v>
      </c>
      <c r="R229" t="s">
        <v>30</v>
      </c>
      <c r="S229" t="s">
        <v>30</v>
      </c>
      <c r="T229" t="s">
        <v>723</v>
      </c>
      <c r="U229" t="s">
        <v>446</v>
      </c>
      <c r="X229" t="s">
        <v>686</v>
      </c>
      <c r="Y229" t="str">
        <f>VLOOKUP(B229,'NCA et DEES'!A:A,1,FALSE)</f>
        <v>amo</v>
      </c>
      <c r="Z229" t="b">
        <f t="shared" si="15"/>
        <v>1</v>
      </c>
    </row>
    <row r="230" spans="1:26" hidden="1" x14ac:dyDescent="0.2">
      <c r="A230">
        <v>91</v>
      </c>
      <c r="B230" s="1" t="s">
        <v>281</v>
      </c>
      <c r="C230" t="s">
        <v>28</v>
      </c>
      <c r="D230" t="s">
        <v>28</v>
      </c>
      <c r="E230" t="str">
        <f t="shared" si="18"/>
        <v>Oise</v>
      </c>
      <c r="F230">
        <v>12</v>
      </c>
      <c r="G230">
        <v>12</v>
      </c>
      <c r="H230">
        <v>12</v>
      </c>
      <c r="I230">
        <f t="shared" si="16"/>
        <v>12</v>
      </c>
      <c r="J230" t="s">
        <v>282</v>
      </c>
      <c r="K230">
        <v>1300</v>
      </c>
      <c r="L230">
        <v>32</v>
      </c>
      <c r="M230">
        <v>89</v>
      </c>
      <c r="N230" t="s">
        <v>15</v>
      </c>
      <c r="O230" t="s">
        <v>283</v>
      </c>
      <c r="P230">
        <v>1250</v>
      </c>
      <c r="Q230">
        <v>1300</v>
      </c>
      <c r="R230" t="s">
        <v>284</v>
      </c>
      <c r="S230" t="s">
        <v>51</v>
      </c>
      <c r="T230" t="s">
        <v>730</v>
      </c>
      <c r="U230" t="s">
        <v>70</v>
      </c>
      <c r="V230" t="s">
        <v>70</v>
      </c>
      <c r="W230" t="s">
        <v>723</v>
      </c>
      <c r="X230" t="s">
        <v>638</v>
      </c>
      <c r="Y230" t="str">
        <f>VLOOKUP(B230,'NCA et DEES'!A:A,1,FALSE)</f>
        <v>amou</v>
      </c>
      <c r="Z230" t="b">
        <f t="shared" si="15"/>
        <v>1</v>
      </c>
    </row>
    <row r="231" spans="1:26" hidden="1" x14ac:dyDescent="0.2">
      <c r="A231">
        <v>200</v>
      </c>
      <c r="B231" s="1" t="s">
        <v>608</v>
      </c>
      <c r="C231" t="s">
        <v>22</v>
      </c>
      <c r="D231" t="s">
        <v>22</v>
      </c>
      <c r="E231" t="str">
        <f t="shared" si="18"/>
        <v>Haute-Marne</v>
      </c>
      <c r="F231">
        <v>22</v>
      </c>
      <c r="G231">
        <v>22</v>
      </c>
      <c r="H231">
        <v>22</v>
      </c>
      <c r="I231">
        <f t="shared" si="16"/>
        <v>22</v>
      </c>
      <c r="J231" t="s">
        <v>365</v>
      </c>
      <c r="K231">
        <v>1310</v>
      </c>
      <c r="L231">
        <v>61</v>
      </c>
      <c r="M231">
        <v>73</v>
      </c>
      <c r="N231" t="s">
        <v>15</v>
      </c>
      <c r="O231" t="s">
        <v>605</v>
      </c>
      <c r="P231">
        <v>1250</v>
      </c>
      <c r="Q231">
        <v>1300</v>
      </c>
      <c r="R231" t="s">
        <v>609</v>
      </c>
      <c r="S231" t="s">
        <v>609</v>
      </c>
      <c r="T231" t="s">
        <v>725</v>
      </c>
      <c r="U231" t="s">
        <v>152</v>
      </c>
      <c r="V231" t="s">
        <v>43</v>
      </c>
      <c r="W231" t="s">
        <v>724</v>
      </c>
      <c r="X231" t="s">
        <v>361</v>
      </c>
      <c r="Y231" t="str">
        <f>VLOOKUP(B231,'NCA et DEES'!A:A,1,FALSE)</f>
        <v>jouf</v>
      </c>
      <c r="Z231" t="b">
        <f t="shared" si="15"/>
        <v>1</v>
      </c>
    </row>
    <row r="232" spans="1:26" hidden="1" x14ac:dyDescent="0.2">
      <c r="A232">
        <v>218</v>
      </c>
      <c r="B232" s="1" t="s">
        <v>428</v>
      </c>
      <c r="C232" t="s">
        <v>649</v>
      </c>
      <c r="D232" t="s">
        <v>649</v>
      </c>
      <c r="E232" t="str">
        <f t="shared" si="18"/>
        <v>Franche-Comte</v>
      </c>
      <c r="F232">
        <v>26</v>
      </c>
      <c r="G232">
        <v>26</v>
      </c>
      <c r="H232">
        <v>26</v>
      </c>
      <c r="I232">
        <f t="shared" si="16"/>
        <v>26</v>
      </c>
      <c r="J232" t="s">
        <v>429</v>
      </c>
      <c r="K232">
        <v>1290</v>
      </c>
      <c r="L232">
        <v>78</v>
      </c>
      <c r="M232">
        <v>86</v>
      </c>
      <c r="N232" t="s">
        <v>15</v>
      </c>
      <c r="O232" t="s">
        <v>430</v>
      </c>
      <c r="P232">
        <v>1290</v>
      </c>
      <c r="Q232">
        <v>1300</v>
      </c>
      <c r="R232" t="s">
        <v>108</v>
      </c>
      <c r="S232" t="s">
        <v>108</v>
      </c>
      <c r="T232" t="s">
        <v>725</v>
      </c>
      <c r="U232" t="s">
        <v>108</v>
      </c>
      <c r="V232" t="s">
        <v>108</v>
      </c>
      <c r="W232" t="s">
        <v>725</v>
      </c>
      <c r="X232" t="s">
        <v>650</v>
      </c>
      <c r="Y232" t="str">
        <f>VLOOKUP(B232,'NCA et DEES'!A:A,1,FALSE)</f>
        <v>abreja</v>
      </c>
      <c r="Z232" t="b">
        <f t="shared" si="15"/>
        <v>1</v>
      </c>
    </row>
    <row r="233" spans="1:26" hidden="1" x14ac:dyDescent="0.2">
      <c r="A233">
        <v>83</v>
      </c>
      <c r="B233" s="1" t="s">
        <v>388</v>
      </c>
      <c r="C233" t="s">
        <v>80</v>
      </c>
      <c r="D233" t="s">
        <v>80</v>
      </c>
      <c r="E233" t="str">
        <f t="shared" si="18"/>
        <v>Somme, Pas-de-Calais</v>
      </c>
      <c r="F233">
        <v>11</v>
      </c>
      <c r="G233">
        <v>11</v>
      </c>
      <c r="H233">
        <v>11</v>
      </c>
      <c r="I233">
        <f t="shared" si="16"/>
        <v>11</v>
      </c>
      <c r="J233" t="s">
        <v>389</v>
      </c>
      <c r="K233" t="s">
        <v>18</v>
      </c>
      <c r="L233">
        <v>29</v>
      </c>
      <c r="M233">
        <v>90</v>
      </c>
      <c r="N233" t="s">
        <v>15</v>
      </c>
      <c r="O233" t="s">
        <v>337</v>
      </c>
      <c r="P233">
        <v>1290</v>
      </c>
      <c r="Q233">
        <v>1300</v>
      </c>
      <c r="R233" t="s">
        <v>20</v>
      </c>
      <c r="S233" t="s">
        <v>20</v>
      </c>
      <c r="T233" t="s">
        <v>723</v>
      </c>
      <c r="U233" t="s">
        <v>20</v>
      </c>
      <c r="V233" t="s">
        <v>20</v>
      </c>
      <c r="W233" t="s">
        <v>723</v>
      </c>
      <c r="X233" t="s">
        <v>18</v>
      </c>
      <c r="Y233" t="str">
        <f>VLOOKUP(B233,'NCA et DEES'!A:A,1,FALSE)</f>
        <v>pritheo</v>
      </c>
      <c r="Z233" t="b">
        <f t="shared" si="15"/>
        <v>1</v>
      </c>
    </row>
    <row r="234" spans="1:26" hidden="1" x14ac:dyDescent="0.2">
      <c r="A234">
        <v>103</v>
      </c>
      <c r="B234" s="1" t="s">
        <v>187</v>
      </c>
      <c r="C234" t="s">
        <v>106</v>
      </c>
      <c r="D234" t="s">
        <v>106</v>
      </c>
      <c r="E234" t="str">
        <f t="shared" si="18"/>
        <v>Aisne</v>
      </c>
      <c r="F234">
        <v>13</v>
      </c>
      <c r="G234">
        <v>13</v>
      </c>
      <c r="H234">
        <v>13</v>
      </c>
      <c r="I234">
        <f t="shared" si="16"/>
        <v>13</v>
      </c>
      <c r="J234" t="s">
        <v>188</v>
      </c>
      <c r="K234" t="s">
        <v>18</v>
      </c>
      <c r="L234">
        <v>37</v>
      </c>
      <c r="M234">
        <v>91</v>
      </c>
      <c r="N234" t="s">
        <v>15</v>
      </c>
      <c r="O234" t="s">
        <v>81</v>
      </c>
      <c r="P234">
        <v>1290</v>
      </c>
      <c r="Q234">
        <v>1300</v>
      </c>
      <c r="R234" t="s">
        <v>102</v>
      </c>
      <c r="S234" t="s">
        <v>102</v>
      </c>
      <c r="T234" t="s">
        <v>727</v>
      </c>
      <c r="U234" t="s">
        <v>106</v>
      </c>
      <c r="V234" t="s">
        <v>106</v>
      </c>
      <c r="W234" t="s">
        <v>732</v>
      </c>
      <c r="X234" t="s">
        <v>18</v>
      </c>
      <c r="Y234" t="str">
        <f>VLOOKUP(B234,'NCA et DEES'!A:A,1,FALSE)</f>
        <v>vache</v>
      </c>
      <c r="Z234" t="b">
        <f t="shared" si="15"/>
        <v>1</v>
      </c>
    </row>
    <row r="235" spans="1:26" hidden="1" x14ac:dyDescent="0.2">
      <c r="A235">
        <v>118</v>
      </c>
      <c r="B235" s="1" t="s">
        <v>447</v>
      </c>
      <c r="C235" t="s">
        <v>224</v>
      </c>
      <c r="D235" t="s">
        <v>224</v>
      </c>
      <c r="E235" t="str">
        <f t="shared" si="18"/>
        <v>Wallonie</v>
      </c>
      <c r="F235">
        <v>16</v>
      </c>
      <c r="G235">
        <v>16</v>
      </c>
      <c r="H235">
        <v>16</v>
      </c>
      <c r="I235">
        <f t="shared" si="16"/>
        <v>16</v>
      </c>
      <c r="J235" t="s">
        <v>448</v>
      </c>
      <c r="K235">
        <v>1300</v>
      </c>
      <c r="L235">
        <v>45</v>
      </c>
      <c r="M235">
        <v>73</v>
      </c>
      <c r="N235" t="s">
        <v>15</v>
      </c>
      <c r="O235" t="s">
        <v>430</v>
      </c>
      <c r="P235">
        <v>1300</v>
      </c>
      <c r="Q235">
        <v>1300</v>
      </c>
      <c r="R235" t="s">
        <v>57</v>
      </c>
      <c r="S235" t="s">
        <v>57</v>
      </c>
      <c r="T235" t="s">
        <v>727</v>
      </c>
      <c r="U235" t="s">
        <v>57</v>
      </c>
      <c r="V235" t="s">
        <v>57</v>
      </c>
      <c r="W235" t="s">
        <v>727</v>
      </c>
      <c r="X235" t="s">
        <v>449</v>
      </c>
      <c r="Y235" t="str">
        <f>VLOOKUP(B235,'NCA et DEES'!A:A,1,FALSE)</f>
        <v>baisieux</v>
      </c>
      <c r="Z235" t="b">
        <f t="shared" si="15"/>
        <v>1</v>
      </c>
    </row>
    <row r="236" spans="1:26" hidden="1" x14ac:dyDescent="0.2">
      <c r="A236">
        <v>173</v>
      </c>
      <c r="B236" s="1" t="s">
        <v>146</v>
      </c>
      <c r="C236" t="s">
        <v>18</v>
      </c>
      <c r="D236" t="s">
        <v>18</v>
      </c>
      <c r="E236" t="s">
        <v>33</v>
      </c>
      <c r="H236">
        <v>21</v>
      </c>
      <c r="I236">
        <f>H236</f>
        <v>21</v>
      </c>
      <c r="J236" t="s">
        <v>18</v>
      </c>
      <c r="K236" t="s">
        <v>18</v>
      </c>
      <c r="L236" t="s">
        <v>18</v>
      </c>
      <c r="M236" t="s">
        <v>18</v>
      </c>
      <c r="N236" t="s">
        <v>15</v>
      </c>
      <c r="O236" t="s">
        <v>81</v>
      </c>
      <c r="P236">
        <v>1180</v>
      </c>
      <c r="Q236">
        <v>1310</v>
      </c>
      <c r="R236" t="s">
        <v>642</v>
      </c>
      <c r="S236" t="s">
        <v>102</v>
      </c>
      <c r="T236" t="s">
        <v>727</v>
      </c>
      <c r="U236" t="s">
        <v>99</v>
      </c>
      <c r="V236" t="s">
        <v>40</v>
      </c>
      <c r="W236" t="s">
        <v>725</v>
      </c>
      <c r="X236" t="s">
        <v>41</v>
      </c>
      <c r="Y236" t="e">
        <f>VLOOKUP(B236,'NCA et DEES'!A:A,1,FALSE)</f>
        <v>#N/A</v>
      </c>
      <c r="Z236" t="b">
        <f t="shared" si="15"/>
        <v>0</v>
      </c>
    </row>
    <row r="237" spans="1:26" hidden="1" x14ac:dyDescent="0.2">
      <c r="A237">
        <v>295</v>
      </c>
      <c r="B237" s="1" t="s">
        <v>495</v>
      </c>
      <c r="C237" t="s">
        <v>18</v>
      </c>
      <c r="D237" t="s">
        <v>18</v>
      </c>
      <c r="E237" t="s">
        <v>737</v>
      </c>
      <c r="J237" t="s">
        <v>18</v>
      </c>
      <c r="K237" t="s">
        <v>18</v>
      </c>
      <c r="L237" t="s">
        <v>18</v>
      </c>
      <c r="M237" t="s">
        <v>18</v>
      </c>
      <c r="N237" t="s">
        <v>15</v>
      </c>
      <c r="O237" t="s">
        <v>430</v>
      </c>
      <c r="P237">
        <v>1180</v>
      </c>
      <c r="Q237">
        <v>1310</v>
      </c>
      <c r="R237" t="s">
        <v>54</v>
      </c>
      <c r="S237" t="s">
        <v>54</v>
      </c>
      <c r="T237" t="s">
        <v>731</v>
      </c>
      <c r="U237" t="s">
        <v>18</v>
      </c>
      <c r="V237" t="s">
        <v>18</v>
      </c>
      <c r="X237" t="s">
        <v>491</v>
      </c>
      <c r="Y237" t="e">
        <f>VLOOKUP(B237,'NCA et DEES'!A:A,1,FALSE)</f>
        <v>#N/A</v>
      </c>
      <c r="Z237" t="b">
        <f t="shared" si="15"/>
        <v>0</v>
      </c>
    </row>
    <row r="238" spans="1:26" hidden="1" x14ac:dyDescent="0.2">
      <c r="A238">
        <v>205</v>
      </c>
      <c r="B238" s="1" t="s">
        <v>149</v>
      </c>
      <c r="C238" t="s">
        <v>22</v>
      </c>
      <c r="D238" t="s">
        <v>22</v>
      </c>
      <c r="E238" t="str">
        <f t="shared" ref="E238:E248" si="19">C238</f>
        <v>Haute-Marne</v>
      </c>
      <c r="F238">
        <v>22</v>
      </c>
      <c r="G238">
        <v>22</v>
      </c>
      <c r="H238">
        <v>22</v>
      </c>
      <c r="I238">
        <f t="shared" si="16"/>
        <v>22</v>
      </c>
      <c r="J238" t="s">
        <v>150</v>
      </c>
      <c r="K238">
        <v>1350</v>
      </c>
      <c r="L238">
        <v>61</v>
      </c>
      <c r="M238">
        <v>90</v>
      </c>
      <c r="N238" t="s">
        <v>15</v>
      </c>
      <c r="O238" t="s">
        <v>81</v>
      </c>
      <c r="P238">
        <v>1180</v>
      </c>
      <c r="Q238">
        <v>1310</v>
      </c>
      <c r="R238" t="s">
        <v>642</v>
      </c>
      <c r="S238" t="s">
        <v>102</v>
      </c>
      <c r="T238" t="s">
        <v>727</v>
      </c>
      <c r="U238" t="s">
        <v>99</v>
      </c>
      <c r="V238" t="s">
        <v>40</v>
      </c>
      <c r="W238" t="s">
        <v>725</v>
      </c>
      <c r="X238" t="s">
        <v>41</v>
      </c>
      <c r="Y238" t="str">
        <f>VLOOKUP(B238,'NCA et DEES'!A:A,1,FALSE)</f>
        <v>percevalb</v>
      </c>
      <c r="Z238" t="b">
        <f t="shared" si="15"/>
        <v>1</v>
      </c>
    </row>
    <row r="239" spans="1:26" hidden="1" x14ac:dyDescent="0.2">
      <c r="A239">
        <v>39</v>
      </c>
      <c r="B239" s="1" t="s">
        <v>166</v>
      </c>
      <c r="C239" t="s">
        <v>240</v>
      </c>
      <c r="D239" t="s">
        <v>240</v>
      </c>
      <c r="E239" t="str">
        <f t="shared" si="19"/>
        <v>Normandie</v>
      </c>
      <c r="F239">
        <v>10</v>
      </c>
      <c r="G239">
        <v>10</v>
      </c>
      <c r="H239">
        <v>10</v>
      </c>
      <c r="I239">
        <f t="shared" si="16"/>
        <v>10</v>
      </c>
      <c r="J239" t="s">
        <v>167</v>
      </c>
      <c r="K239">
        <v>1350</v>
      </c>
      <c r="L239">
        <v>24</v>
      </c>
      <c r="M239">
        <v>89</v>
      </c>
      <c r="N239" t="s">
        <v>15</v>
      </c>
      <c r="O239" t="s">
        <v>81</v>
      </c>
      <c r="P239">
        <v>1180</v>
      </c>
      <c r="Q239">
        <v>1310</v>
      </c>
      <c r="R239" t="s">
        <v>642</v>
      </c>
      <c r="S239" t="s">
        <v>102</v>
      </c>
      <c r="T239" t="s">
        <v>727</v>
      </c>
      <c r="U239" t="s">
        <v>168</v>
      </c>
      <c r="X239" t="s">
        <v>18</v>
      </c>
      <c r="Y239" t="str">
        <f>VLOOKUP(B239,'NCA et DEES'!A:A,1,FALSE)</f>
        <v>pers</v>
      </c>
      <c r="Z239" t="b">
        <f t="shared" si="15"/>
        <v>1</v>
      </c>
    </row>
    <row r="240" spans="1:26" hidden="1" x14ac:dyDescent="0.2">
      <c r="A240">
        <v>243</v>
      </c>
      <c r="B240" s="1" t="s">
        <v>183</v>
      </c>
      <c r="C240" t="s">
        <v>434</v>
      </c>
      <c r="D240" t="s">
        <v>434</v>
      </c>
      <c r="E240" t="str">
        <f t="shared" si="19"/>
        <v>Nievre, Allier</v>
      </c>
      <c r="F240">
        <v>28</v>
      </c>
      <c r="G240">
        <v>28</v>
      </c>
      <c r="H240">
        <v>28</v>
      </c>
      <c r="I240">
        <f t="shared" si="16"/>
        <v>28</v>
      </c>
      <c r="J240" t="s">
        <v>637</v>
      </c>
      <c r="K240">
        <v>1350</v>
      </c>
      <c r="L240">
        <v>85</v>
      </c>
      <c r="M240">
        <v>77</v>
      </c>
      <c r="N240" t="s">
        <v>15</v>
      </c>
      <c r="O240" t="s">
        <v>81</v>
      </c>
      <c r="P240">
        <v>1188</v>
      </c>
      <c r="Q240">
        <v>1310</v>
      </c>
      <c r="R240" t="s">
        <v>18</v>
      </c>
      <c r="U240" t="s">
        <v>18</v>
      </c>
      <c r="V240" t="s">
        <v>18</v>
      </c>
      <c r="X240" t="s">
        <v>18</v>
      </c>
      <c r="Y240" t="str">
        <f>VLOOKUP(B240,'NCA et DEES'!A:A,1,FALSE)</f>
        <v>romm</v>
      </c>
      <c r="Z240" t="b">
        <f t="shared" si="15"/>
        <v>1</v>
      </c>
    </row>
    <row r="241" spans="1:26" hidden="1" x14ac:dyDescent="0.2">
      <c r="A241">
        <v>229</v>
      </c>
      <c r="B241" s="1" t="s">
        <v>98</v>
      </c>
      <c r="C241" t="s">
        <v>434</v>
      </c>
      <c r="D241" t="s">
        <v>434</v>
      </c>
      <c r="E241" t="str">
        <f t="shared" si="19"/>
        <v>Nievre, Allier</v>
      </c>
      <c r="F241">
        <v>28</v>
      </c>
      <c r="G241">
        <v>28</v>
      </c>
      <c r="H241">
        <v>28</v>
      </c>
      <c r="I241">
        <f t="shared" si="16"/>
        <v>28</v>
      </c>
      <c r="J241" t="s">
        <v>625</v>
      </c>
      <c r="K241">
        <v>1300</v>
      </c>
      <c r="L241">
        <v>85</v>
      </c>
      <c r="M241">
        <v>86</v>
      </c>
      <c r="N241" t="s">
        <v>15</v>
      </c>
      <c r="O241" t="s">
        <v>81</v>
      </c>
      <c r="P241">
        <v>1200</v>
      </c>
      <c r="Q241">
        <v>1310</v>
      </c>
      <c r="R241" t="s">
        <v>40</v>
      </c>
      <c r="S241" t="s">
        <v>40</v>
      </c>
      <c r="T241" t="s">
        <v>725</v>
      </c>
      <c r="U241" t="s">
        <v>99</v>
      </c>
      <c r="V241" t="s">
        <v>40</v>
      </c>
      <c r="W241" t="s">
        <v>725</v>
      </c>
      <c r="X241" t="s">
        <v>100</v>
      </c>
      <c r="Y241" t="str">
        <f>VLOOKUP(B241,'NCA et DEES'!A:A,1,FALSE)</f>
        <v>epee</v>
      </c>
      <c r="Z241" t="b">
        <f t="shared" si="15"/>
        <v>1</v>
      </c>
    </row>
    <row r="242" spans="1:26" hidden="1" x14ac:dyDescent="0.2">
      <c r="A242">
        <v>236</v>
      </c>
      <c r="B242" s="1" t="s">
        <v>121</v>
      </c>
      <c r="C242" t="s">
        <v>434</v>
      </c>
      <c r="D242" t="s">
        <v>434</v>
      </c>
      <c r="E242" t="str">
        <f t="shared" si="19"/>
        <v>Nievre, Allier</v>
      </c>
      <c r="F242">
        <v>28</v>
      </c>
      <c r="G242">
        <v>28</v>
      </c>
      <c r="H242">
        <v>28</v>
      </c>
      <c r="I242">
        <f t="shared" si="16"/>
        <v>28</v>
      </c>
      <c r="J242" t="s">
        <v>623</v>
      </c>
      <c r="K242">
        <v>1300</v>
      </c>
      <c r="L242">
        <v>85</v>
      </c>
      <c r="M242">
        <v>85</v>
      </c>
      <c r="N242" t="s">
        <v>15</v>
      </c>
      <c r="O242" t="s">
        <v>81</v>
      </c>
      <c r="P242">
        <v>1200</v>
      </c>
      <c r="Q242">
        <v>1310</v>
      </c>
      <c r="R242" t="s">
        <v>40</v>
      </c>
      <c r="S242" t="s">
        <v>40</v>
      </c>
      <c r="T242" t="s">
        <v>725</v>
      </c>
      <c r="U242" t="s">
        <v>99</v>
      </c>
      <c r="V242" t="s">
        <v>40</v>
      </c>
      <c r="W242" t="s">
        <v>725</v>
      </c>
      <c r="X242" t="s">
        <v>122</v>
      </c>
      <c r="Y242" t="str">
        <f>VLOOKUP(B242,'NCA et DEES'!A:A,1,FALSE)</f>
        <v>mule</v>
      </c>
      <c r="Z242" t="b">
        <f t="shared" si="15"/>
        <v>1</v>
      </c>
    </row>
    <row r="243" spans="1:26" hidden="1" x14ac:dyDescent="0.2">
      <c r="A243">
        <v>107</v>
      </c>
      <c r="B243" s="1" t="s">
        <v>438</v>
      </c>
      <c r="C243" t="s">
        <v>70</v>
      </c>
      <c r="D243" t="s">
        <v>70</v>
      </c>
      <c r="E243" t="str">
        <f t="shared" si="19"/>
        <v>Nord</v>
      </c>
      <c r="F243">
        <v>14</v>
      </c>
      <c r="G243">
        <v>14</v>
      </c>
      <c r="H243">
        <v>14</v>
      </c>
      <c r="I243">
        <f t="shared" si="16"/>
        <v>14</v>
      </c>
      <c r="J243" t="s">
        <v>439</v>
      </c>
      <c r="K243">
        <v>1310</v>
      </c>
      <c r="L243">
        <v>40</v>
      </c>
      <c r="M243">
        <v>87</v>
      </c>
      <c r="N243" t="s">
        <v>15</v>
      </c>
      <c r="O243" t="s">
        <v>430</v>
      </c>
      <c r="P243">
        <v>1207</v>
      </c>
      <c r="Q243">
        <v>1310</v>
      </c>
      <c r="R243" t="s">
        <v>20</v>
      </c>
      <c r="S243" t="s">
        <v>20</v>
      </c>
      <c r="T243" t="s">
        <v>723</v>
      </c>
      <c r="U243" t="s">
        <v>69</v>
      </c>
      <c r="V243" t="s">
        <v>69</v>
      </c>
      <c r="W243" t="s">
        <v>727</v>
      </c>
      <c r="X243" t="s">
        <v>686</v>
      </c>
      <c r="Y243" t="str">
        <f>VLOOKUP(B243,'NCA et DEES'!A:A,1,FALSE)</f>
        <v>aileo</v>
      </c>
      <c r="Z243" t="b">
        <f t="shared" si="15"/>
        <v>1</v>
      </c>
    </row>
    <row r="244" spans="1:26" hidden="1" x14ac:dyDescent="0.2">
      <c r="A244">
        <v>48</v>
      </c>
      <c r="B244" s="1" t="s">
        <v>347</v>
      </c>
      <c r="C244" t="s">
        <v>80</v>
      </c>
      <c r="D244" t="s">
        <v>80</v>
      </c>
      <c r="E244" t="str">
        <f t="shared" si="19"/>
        <v>Somme, Pas-de-Calais</v>
      </c>
      <c r="F244">
        <v>11</v>
      </c>
      <c r="G244">
        <v>11</v>
      </c>
      <c r="H244">
        <v>11</v>
      </c>
      <c r="I244">
        <f t="shared" si="16"/>
        <v>11</v>
      </c>
      <c r="J244" t="s">
        <v>348</v>
      </c>
      <c r="K244">
        <v>1310</v>
      </c>
      <c r="L244">
        <v>26</v>
      </c>
      <c r="M244">
        <v>95</v>
      </c>
      <c r="N244" t="s">
        <v>15</v>
      </c>
      <c r="O244" t="s">
        <v>337</v>
      </c>
      <c r="P244">
        <v>1210</v>
      </c>
      <c r="Q244">
        <v>1310</v>
      </c>
      <c r="R244" t="s">
        <v>20</v>
      </c>
      <c r="S244" t="s">
        <v>20</v>
      </c>
      <c r="T244" t="s">
        <v>723</v>
      </c>
      <c r="U244" t="s">
        <v>20</v>
      </c>
      <c r="V244" t="s">
        <v>20</v>
      </c>
      <c r="W244" t="s">
        <v>723</v>
      </c>
      <c r="X244" t="s">
        <v>349</v>
      </c>
      <c r="Y244" t="str">
        <f>VLOOKUP(B244,'NCA et DEES'!A:A,1,FALSE)</f>
        <v>bar</v>
      </c>
      <c r="Z244" t="b">
        <f t="shared" si="15"/>
        <v>1</v>
      </c>
    </row>
    <row r="245" spans="1:26" hidden="1" x14ac:dyDescent="0.2">
      <c r="A245">
        <v>73</v>
      </c>
      <c r="B245" s="1" t="s">
        <v>333</v>
      </c>
      <c r="C245" t="s">
        <v>80</v>
      </c>
      <c r="D245" t="s">
        <v>80</v>
      </c>
      <c r="E245" t="str">
        <f t="shared" si="19"/>
        <v>Somme, Pas-de-Calais</v>
      </c>
      <c r="F245">
        <v>11</v>
      </c>
      <c r="G245">
        <v>11</v>
      </c>
      <c r="H245">
        <v>11</v>
      </c>
      <c r="I245">
        <f t="shared" si="16"/>
        <v>11</v>
      </c>
      <c r="J245" t="s">
        <v>85</v>
      </c>
      <c r="K245">
        <v>1290</v>
      </c>
      <c r="L245">
        <v>29</v>
      </c>
      <c r="M245">
        <v>80</v>
      </c>
      <c r="N245" t="s">
        <v>16</v>
      </c>
      <c r="O245" t="s">
        <v>17</v>
      </c>
      <c r="P245">
        <v>1213</v>
      </c>
      <c r="Q245">
        <v>1310</v>
      </c>
      <c r="R245" t="s">
        <v>334</v>
      </c>
      <c r="S245" t="s">
        <v>334</v>
      </c>
      <c r="T245" t="s">
        <v>725</v>
      </c>
      <c r="U245" t="s">
        <v>20</v>
      </c>
      <c r="V245" t="s">
        <v>20</v>
      </c>
      <c r="W245" t="s">
        <v>723</v>
      </c>
      <c r="X245" t="s">
        <v>41</v>
      </c>
      <c r="Y245" t="str">
        <f>VLOOKUP(B245,'NCA et DEES'!A:A,1,FALSE)</f>
        <v>merlin</v>
      </c>
      <c r="Z245" t="b">
        <f t="shared" si="15"/>
        <v>1</v>
      </c>
    </row>
    <row r="246" spans="1:26" hidden="1" x14ac:dyDescent="0.2">
      <c r="A246">
        <v>101</v>
      </c>
      <c r="B246" s="1" t="s">
        <v>309</v>
      </c>
      <c r="C246" t="s">
        <v>106</v>
      </c>
      <c r="D246" t="s">
        <v>106</v>
      </c>
      <c r="E246" t="str">
        <f t="shared" si="19"/>
        <v>Aisne</v>
      </c>
      <c r="F246">
        <v>13</v>
      </c>
      <c r="G246">
        <v>13</v>
      </c>
      <c r="H246">
        <v>13</v>
      </c>
      <c r="I246">
        <f t="shared" si="16"/>
        <v>13</v>
      </c>
      <c r="J246" t="s">
        <v>107</v>
      </c>
      <c r="K246">
        <v>1310</v>
      </c>
      <c r="L246">
        <v>37</v>
      </c>
      <c r="M246">
        <v>83</v>
      </c>
      <c r="N246" t="s">
        <v>15</v>
      </c>
      <c r="O246" t="s">
        <v>283</v>
      </c>
      <c r="P246">
        <v>1224</v>
      </c>
      <c r="Q246">
        <v>1310</v>
      </c>
      <c r="R246" t="s">
        <v>310</v>
      </c>
      <c r="S246" t="s">
        <v>720</v>
      </c>
      <c r="T246" t="s">
        <v>723</v>
      </c>
      <c r="U246" t="s">
        <v>639</v>
      </c>
      <c r="V246" t="s">
        <v>165</v>
      </c>
      <c r="W246" t="s">
        <v>723</v>
      </c>
      <c r="X246" t="s">
        <v>311</v>
      </c>
      <c r="Y246" t="str">
        <f>VLOOKUP(B246,'NCA et DEES'!A:A,1,FALSE)</f>
        <v>mir</v>
      </c>
      <c r="Z246" t="b">
        <f t="shared" si="15"/>
        <v>1</v>
      </c>
    </row>
    <row r="247" spans="1:26" hidden="1" x14ac:dyDescent="0.2">
      <c r="A247">
        <v>51</v>
      </c>
      <c r="B247" s="1" t="s">
        <v>467</v>
      </c>
      <c r="C247" t="s">
        <v>80</v>
      </c>
      <c r="D247" t="s">
        <v>80</v>
      </c>
      <c r="E247" t="str">
        <f t="shared" si="19"/>
        <v>Somme, Pas-de-Calais</v>
      </c>
      <c r="F247">
        <v>11</v>
      </c>
      <c r="G247">
        <v>11</v>
      </c>
      <c r="H247">
        <v>11</v>
      </c>
      <c r="I247">
        <f t="shared" si="16"/>
        <v>11</v>
      </c>
      <c r="J247" t="s">
        <v>468</v>
      </c>
      <c r="K247">
        <v>1310</v>
      </c>
      <c r="L247">
        <v>29</v>
      </c>
      <c r="M247">
        <v>86</v>
      </c>
      <c r="N247" t="s">
        <v>15</v>
      </c>
      <c r="O247" t="s">
        <v>430</v>
      </c>
      <c r="P247">
        <v>1225</v>
      </c>
      <c r="Q247">
        <v>1310</v>
      </c>
      <c r="R247" t="s">
        <v>20</v>
      </c>
      <c r="S247" t="s">
        <v>20</v>
      </c>
      <c r="T247" t="s">
        <v>723</v>
      </c>
      <c r="U247" t="s">
        <v>20</v>
      </c>
      <c r="V247" t="s">
        <v>20</v>
      </c>
      <c r="W247" t="s">
        <v>723</v>
      </c>
      <c r="X247" t="s">
        <v>97</v>
      </c>
      <c r="Y247" t="str">
        <f>VLOOKUP(B247,'NCA et DEES'!A:A,1,FALSE)</f>
        <v>compoit</v>
      </c>
      <c r="Z247" t="b">
        <f t="shared" si="15"/>
        <v>1</v>
      </c>
    </row>
    <row r="248" spans="1:26" hidden="1" x14ac:dyDescent="0.2">
      <c r="A248">
        <v>137</v>
      </c>
      <c r="B248" s="1" t="s">
        <v>90</v>
      </c>
      <c r="C248" t="s">
        <v>91</v>
      </c>
      <c r="D248" t="s">
        <v>91</v>
      </c>
      <c r="E248" t="str">
        <f t="shared" si="19"/>
        <v>Marne</v>
      </c>
      <c r="F248">
        <v>18</v>
      </c>
      <c r="G248">
        <v>18</v>
      </c>
      <c r="H248">
        <v>18</v>
      </c>
      <c r="I248">
        <f t="shared" si="16"/>
        <v>18</v>
      </c>
      <c r="J248" t="s">
        <v>92</v>
      </c>
      <c r="K248">
        <v>1350</v>
      </c>
      <c r="L248">
        <v>52</v>
      </c>
      <c r="M248">
        <v>79</v>
      </c>
      <c r="N248" t="s">
        <v>15</v>
      </c>
      <c r="O248" t="s">
        <v>81</v>
      </c>
      <c r="P248">
        <v>1226</v>
      </c>
      <c r="Q248">
        <v>1310</v>
      </c>
      <c r="R248" t="s">
        <v>93</v>
      </c>
      <c r="S248" t="s">
        <v>93</v>
      </c>
      <c r="T248" t="s">
        <v>723</v>
      </c>
      <c r="U248" t="s">
        <v>639</v>
      </c>
      <c r="V248" t="s">
        <v>165</v>
      </c>
      <c r="W248" t="s">
        <v>723</v>
      </c>
      <c r="X248" t="s">
        <v>94</v>
      </c>
      <c r="Y248" t="str">
        <f>VLOOKUP(B248,'NCA et DEES'!A:A,1,FALSE)</f>
        <v>coinci</v>
      </c>
      <c r="Z248" t="b">
        <f t="shared" si="15"/>
        <v>1</v>
      </c>
    </row>
    <row r="249" spans="1:26" hidden="1" x14ac:dyDescent="0.2">
      <c r="A249">
        <v>187</v>
      </c>
      <c r="B249" s="1" t="s">
        <v>198</v>
      </c>
      <c r="C249" t="s">
        <v>33</v>
      </c>
      <c r="D249" t="s">
        <v>33</v>
      </c>
      <c r="E249" t="s">
        <v>33</v>
      </c>
      <c r="F249">
        <v>21</v>
      </c>
      <c r="G249">
        <v>21</v>
      </c>
      <c r="H249">
        <v>21</v>
      </c>
      <c r="I249">
        <f t="shared" si="16"/>
        <v>21</v>
      </c>
      <c r="J249" t="s">
        <v>199</v>
      </c>
      <c r="K249">
        <v>1310</v>
      </c>
      <c r="L249">
        <v>59</v>
      </c>
      <c r="M249">
        <v>82</v>
      </c>
      <c r="N249" t="s">
        <v>15</v>
      </c>
      <c r="O249" t="s">
        <v>81</v>
      </c>
      <c r="P249">
        <v>1240</v>
      </c>
      <c r="Q249">
        <v>1310</v>
      </c>
      <c r="R249" t="s">
        <v>61</v>
      </c>
      <c r="S249" t="s">
        <v>61</v>
      </c>
      <c r="T249" t="s">
        <v>731</v>
      </c>
      <c r="U249" t="s">
        <v>642</v>
      </c>
      <c r="V249" t="s">
        <v>102</v>
      </c>
      <c r="W249" t="s">
        <v>727</v>
      </c>
      <c r="X249" t="s">
        <v>195</v>
      </c>
      <c r="Y249" t="str">
        <f>VLOOKUP(B249,'NCA et DEES'!A:A,1,FALSE)</f>
        <v>vergie</v>
      </c>
      <c r="Z249" t="b">
        <f t="shared" si="15"/>
        <v>1</v>
      </c>
    </row>
    <row r="250" spans="1:26" hidden="1" x14ac:dyDescent="0.2">
      <c r="A250">
        <v>210</v>
      </c>
      <c r="B250" s="1" t="s">
        <v>205</v>
      </c>
      <c r="C250" t="s">
        <v>22</v>
      </c>
      <c r="D250" t="s">
        <v>22</v>
      </c>
      <c r="E250" t="str">
        <f t="shared" ref="E250:E255" si="20">C250</f>
        <v>Haute-Marne</v>
      </c>
      <c r="F250">
        <v>22</v>
      </c>
      <c r="G250">
        <v>22</v>
      </c>
      <c r="H250">
        <v>22</v>
      </c>
      <c r="I250">
        <f t="shared" si="16"/>
        <v>22</v>
      </c>
      <c r="J250" t="s">
        <v>206</v>
      </c>
      <c r="K250">
        <v>1350</v>
      </c>
      <c r="L250">
        <v>63</v>
      </c>
      <c r="M250">
        <v>85</v>
      </c>
      <c r="N250" t="s">
        <v>15</v>
      </c>
      <c r="O250" t="s">
        <v>81</v>
      </c>
      <c r="P250">
        <v>1240</v>
      </c>
      <c r="Q250">
        <v>1310</v>
      </c>
      <c r="R250" t="s">
        <v>61</v>
      </c>
      <c r="S250" t="s">
        <v>61</v>
      </c>
      <c r="T250" t="s">
        <v>731</v>
      </c>
      <c r="U250" t="s">
        <v>18</v>
      </c>
      <c r="V250" t="s">
        <v>18</v>
      </c>
      <c r="X250" t="s">
        <v>191</v>
      </c>
      <c r="Y250" t="str">
        <f>VLOOKUP(B250,'NCA et DEES'!A:A,1,FALSE)</f>
        <v>vergih</v>
      </c>
      <c r="Z250" t="b">
        <f t="shared" si="15"/>
        <v>1</v>
      </c>
    </row>
    <row r="251" spans="1:26" hidden="1" x14ac:dyDescent="0.2">
      <c r="A251">
        <v>197</v>
      </c>
      <c r="B251" s="1" t="s">
        <v>486</v>
      </c>
      <c r="C251" t="s">
        <v>22</v>
      </c>
      <c r="D251" t="s">
        <v>22</v>
      </c>
      <c r="E251" t="str">
        <f t="shared" si="20"/>
        <v>Haute-Marne</v>
      </c>
      <c r="F251">
        <v>22</v>
      </c>
      <c r="G251">
        <v>22</v>
      </c>
      <c r="H251">
        <v>22</v>
      </c>
      <c r="I251">
        <f t="shared" si="16"/>
        <v>22</v>
      </c>
      <c r="J251" t="s">
        <v>487</v>
      </c>
      <c r="K251" t="s">
        <v>18</v>
      </c>
      <c r="L251">
        <v>61</v>
      </c>
      <c r="M251">
        <v>88</v>
      </c>
      <c r="N251" t="s">
        <v>15</v>
      </c>
      <c r="O251" t="s">
        <v>430</v>
      </c>
      <c r="P251">
        <v>1250</v>
      </c>
      <c r="Q251">
        <v>1310</v>
      </c>
      <c r="R251" t="s">
        <v>20</v>
      </c>
      <c r="S251" t="s">
        <v>20</v>
      </c>
      <c r="T251" t="s">
        <v>723</v>
      </c>
      <c r="U251" t="s">
        <v>99</v>
      </c>
      <c r="V251" t="s">
        <v>40</v>
      </c>
      <c r="W251" t="s">
        <v>725</v>
      </c>
      <c r="X251" t="s">
        <v>346</v>
      </c>
      <c r="Y251" t="str">
        <f>VLOOKUP(B251,'NCA et DEES'!A:A,1,FALSE)</f>
        <v>fabb</v>
      </c>
      <c r="Z251" t="b">
        <f t="shared" si="15"/>
        <v>1</v>
      </c>
    </row>
    <row r="252" spans="1:26" hidden="1" x14ac:dyDescent="0.2">
      <c r="A252">
        <v>193</v>
      </c>
      <c r="B252" s="1" t="s">
        <v>21</v>
      </c>
      <c r="C252" t="s">
        <v>22</v>
      </c>
      <c r="D252" t="s">
        <v>22</v>
      </c>
      <c r="E252" t="str">
        <f t="shared" si="20"/>
        <v>Haute-Marne</v>
      </c>
      <c r="F252">
        <v>22</v>
      </c>
      <c r="G252">
        <v>22</v>
      </c>
      <c r="H252">
        <v>22</v>
      </c>
      <c r="I252">
        <f t="shared" si="16"/>
        <v>22</v>
      </c>
      <c r="J252" t="s">
        <v>23</v>
      </c>
      <c r="K252">
        <v>1310</v>
      </c>
      <c r="L252">
        <v>63</v>
      </c>
      <c r="M252">
        <v>87</v>
      </c>
      <c r="N252" t="s">
        <v>15</v>
      </c>
      <c r="O252" t="s">
        <v>17</v>
      </c>
      <c r="P252">
        <v>1285</v>
      </c>
      <c r="Q252">
        <v>1310</v>
      </c>
      <c r="R252" t="s">
        <v>24</v>
      </c>
      <c r="S252" t="s">
        <v>719</v>
      </c>
      <c r="T252" t="s">
        <v>727</v>
      </c>
      <c r="U252" t="s">
        <v>25</v>
      </c>
      <c r="V252" t="s">
        <v>25</v>
      </c>
      <c r="W252" t="s">
        <v>727</v>
      </c>
      <c r="X252" t="s">
        <v>26</v>
      </c>
      <c r="Y252" t="str">
        <f>VLOOKUP(B252,'NCA et DEES'!A:A,1,FALSE)</f>
        <v>chauvency</v>
      </c>
      <c r="Z252" t="b">
        <f t="shared" si="15"/>
        <v>1</v>
      </c>
    </row>
    <row r="253" spans="1:26" hidden="1" x14ac:dyDescent="0.2">
      <c r="A253">
        <v>37</v>
      </c>
      <c r="B253" s="1" t="s">
        <v>567</v>
      </c>
      <c r="C253" t="s">
        <v>240</v>
      </c>
      <c r="D253" t="s">
        <v>240</v>
      </c>
      <c r="E253" t="str">
        <f t="shared" si="20"/>
        <v>Normandie</v>
      </c>
      <c r="F253">
        <v>10</v>
      </c>
      <c r="G253">
        <v>10</v>
      </c>
      <c r="H253">
        <v>10</v>
      </c>
      <c r="I253">
        <f t="shared" si="16"/>
        <v>10</v>
      </c>
      <c r="J253" t="s">
        <v>568</v>
      </c>
      <c r="K253">
        <v>1310</v>
      </c>
      <c r="L253">
        <v>24</v>
      </c>
      <c r="M253">
        <v>96</v>
      </c>
      <c r="N253" t="s">
        <v>16</v>
      </c>
      <c r="O253" t="s">
        <v>81</v>
      </c>
      <c r="P253">
        <v>1298</v>
      </c>
      <c r="Q253">
        <v>1310</v>
      </c>
      <c r="R253" t="s">
        <v>569</v>
      </c>
      <c r="U253" t="s">
        <v>18</v>
      </c>
      <c r="V253" t="s">
        <v>18</v>
      </c>
      <c r="X253" t="s">
        <v>570</v>
      </c>
      <c r="Y253" t="str">
        <f>VLOOKUP(B253,'NCA et DEES'!A:A,1,FALSE)</f>
        <v>loys</v>
      </c>
      <c r="Z253" t="b">
        <f t="shared" si="15"/>
        <v>1</v>
      </c>
    </row>
    <row r="254" spans="1:26" hidden="1" x14ac:dyDescent="0.2">
      <c r="A254">
        <v>219</v>
      </c>
      <c r="B254" s="1" t="s">
        <v>89</v>
      </c>
      <c r="C254" t="s">
        <v>649</v>
      </c>
      <c r="D254" t="s">
        <v>649</v>
      </c>
      <c r="E254" t="str">
        <f t="shared" si="20"/>
        <v>Franche-Comte</v>
      </c>
      <c r="F254">
        <v>26</v>
      </c>
      <c r="G254">
        <v>26</v>
      </c>
      <c r="H254">
        <v>26</v>
      </c>
      <c r="I254">
        <f t="shared" si="16"/>
        <v>26</v>
      </c>
      <c r="J254" t="s">
        <v>673</v>
      </c>
      <c r="K254">
        <v>1310</v>
      </c>
      <c r="L254">
        <v>79</v>
      </c>
      <c r="M254">
        <v>90</v>
      </c>
      <c r="N254" t="s">
        <v>15</v>
      </c>
      <c r="O254" t="s">
        <v>81</v>
      </c>
      <c r="P254">
        <v>1310</v>
      </c>
      <c r="Q254">
        <v>1310</v>
      </c>
      <c r="R254" t="s">
        <v>18</v>
      </c>
      <c r="U254" t="s">
        <v>40</v>
      </c>
      <c r="V254" t="s">
        <v>40</v>
      </c>
      <c r="W254" t="s">
        <v>725</v>
      </c>
      <c r="X254" t="s">
        <v>703</v>
      </c>
      <c r="Y254" t="str">
        <f>VLOOKUP(B254,'NCA et DEES'!A:A,1,FALSE)</f>
        <v>bourg</v>
      </c>
      <c r="Z254" t="b">
        <f t="shared" si="15"/>
        <v>1</v>
      </c>
    </row>
    <row r="255" spans="1:26" hidden="1" x14ac:dyDescent="0.2">
      <c r="A255">
        <v>126</v>
      </c>
      <c r="B255" s="1" t="s">
        <v>58</v>
      </c>
      <c r="C255" t="s">
        <v>224</v>
      </c>
      <c r="D255" t="s">
        <v>224</v>
      </c>
      <c r="E255" t="str">
        <f t="shared" si="20"/>
        <v>Wallonie</v>
      </c>
      <c r="F255">
        <v>16</v>
      </c>
      <c r="G255">
        <v>16</v>
      </c>
      <c r="H255">
        <v>16</v>
      </c>
      <c r="I255">
        <f t="shared" si="16"/>
        <v>16</v>
      </c>
      <c r="J255" t="s">
        <v>59</v>
      </c>
      <c r="K255" t="s">
        <v>18</v>
      </c>
      <c r="L255">
        <v>45</v>
      </c>
      <c r="M255">
        <v>91</v>
      </c>
      <c r="N255" t="s">
        <v>15</v>
      </c>
      <c r="O255" t="s">
        <v>17</v>
      </c>
      <c r="P255">
        <v>1200</v>
      </c>
      <c r="Q255">
        <v>1311</v>
      </c>
      <c r="R255" t="s">
        <v>57</v>
      </c>
      <c r="S255" t="s">
        <v>57</v>
      </c>
      <c r="T255" t="s">
        <v>727</v>
      </c>
      <c r="U255" t="s">
        <v>57</v>
      </c>
      <c r="V255" t="s">
        <v>57</v>
      </c>
      <c r="W255" t="s">
        <v>727</v>
      </c>
      <c r="X255" t="s">
        <v>694</v>
      </c>
      <c r="Y255" t="str">
        <f>VLOOKUP(B255,'NCA et DEES'!A:A,1,FALSE)</f>
        <v>moral2</v>
      </c>
      <c r="Z255" t="b">
        <f t="shared" si="15"/>
        <v>1</v>
      </c>
    </row>
    <row r="256" spans="1:26" hidden="1" x14ac:dyDescent="0.2">
      <c r="A256">
        <v>65</v>
      </c>
      <c r="B256" s="1" t="s">
        <v>621</v>
      </c>
      <c r="C256" s="9" t="s">
        <v>18</v>
      </c>
      <c r="D256" t="s">
        <v>80</v>
      </c>
      <c r="E256" t="s">
        <v>80</v>
      </c>
      <c r="F256">
        <v>11</v>
      </c>
      <c r="G256" s="9"/>
      <c r="H256">
        <v>11</v>
      </c>
      <c r="I256">
        <f t="shared" si="16"/>
        <v>11</v>
      </c>
      <c r="J256" t="s">
        <v>18</v>
      </c>
      <c r="K256">
        <v>1310</v>
      </c>
      <c r="L256">
        <v>26</v>
      </c>
      <c r="M256">
        <v>76</v>
      </c>
      <c r="N256" t="s">
        <v>16</v>
      </c>
      <c r="O256" t="s">
        <v>18</v>
      </c>
      <c r="P256">
        <v>1220</v>
      </c>
      <c r="Q256">
        <v>1316</v>
      </c>
      <c r="R256" t="s">
        <v>18</v>
      </c>
      <c r="U256" t="s">
        <v>20</v>
      </c>
      <c r="V256" t="s">
        <v>20</v>
      </c>
      <c r="W256" t="s">
        <v>723</v>
      </c>
      <c r="X256" t="s">
        <v>18</v>
      </c>
      <c r="Y256" t="str">
        <f>VLOOKUP(B256,'NCA et DEES'!A:A,1,FALSE)</f>
        <v>lancpr</v>
      </c>
      <c r="Z256" t="b">
        <f t="shared" si="15"/>
        <v>1</v>
      </c>
    </row>
    <row r="257" spans="1:26" hidden="1" x14ac:dyDescent="0.2">
      <c r="A257">
        <v>89</v>
      </c>
      <c r="B257" s="1" t="s">
        <v>551</v>
      </c>
      <c r="C257" t="s">
        <v>80</v>
      </c>
      <c r="D257" t="s">
        <v>80</v>
      </c>
      <c r="E257" t="str">
        <f t="shared" ref="E257:E264" si="21">C257</f>
        <v>Somme, Pas-de-Calais</v>
      </c>
      <c r="F257">
        <v>11</v>
      </c>
      <c r="G257">
        <v>11</v>
      </c>
      <c r="H257">
        <v>11</v>
      </c>
      <c r="I257">
        <f t="shared" si="16"/>
        <v>11</v>
      </c>
      <c r="J257" t="s">
        <v>552</v>
      </c>
      <c r="K257">
        <v>1250</v>
      </c>
      <c r="L257">
        <v>26</v>
      </c>
      <c r="M257">
        <v>86</v>
      </c>
      <c r="N257" t="s">
        <v>15</v>
      </c>
      <c r="O257" t="s">
        <v>430</v>
      </c>
      <c r="P257">
        <v>1177</v>
      </c>
      <c r="Q257">
        <v>1317</v>
      </c>
      <c r="R257" t="s">
        <v>642</v>
      </c>
      <c r="S257" t="s">
        <v>102</v>
      </c>
      <c r="T257" t="s">
        <v>727</v>
      </c>
      <c r="U257" t="s">
        <v>20</v>
      </c>
      <c r="V257" t="s">
        <v>20</v>
      </c>
      <c r="W257" t="s">
        <v>723</v>
      </c>
      <c r="X257" t="s">
        <v>213</v>
      </c>
      <c r="Y257" t="str">
        <f>VLOOKUP(B257,'NCA et DEES'!A:A,1,FALSE)</f>
        <v>yvp</v>
      </c>
      <c r="Z257" t="b">
        <f t="shared" si="15"/>
        <v>1</v>
      </c>
    </row>
    <row r="258" spans="1:26" hidden="1" x14ac:dyDescent="0.2">
      <c r="A258">
        <v>227</v>
      </c>
      <c r="B258" s="1" t="s">
        <v>450</v>
      </c>
      <c r="C258" t="s">
        <v>434</v>
      </c>
      <c r="D258" t="s">
        <v>434</v>
      </c>
      <c r="E258" t="str">
        <f t="shared" si="21"/>
        <v>Nievre, Allier</v>
      </c>
      <c r="F258">
        <v>28</v>
      </c>
      <c r="G258">
        <v>28</v>
      </c>
      <c r="H258">
        <v>28</v>
      </c>
      <c r="I258">
        <f t="shared" si="16"/>
        <v>28</v>
      </c>
      <c r="J258" t="s">
        <v>623</v>
      </c>
      <c r="K258">
        <v>1310</v>
      </c>
      <c r="L258">
        <v>85</v>
      </c>
      <c r="M258">
        <v>85</v>
      </c>
      <c r="N258" t="s">
        <v>15</v>
      </c>
      <c r="O258" t="s">
        <v>430</v>
      </c>
      <c r="P258">
        <v>1218</v>
      </c>
      <c r="Q258">
        <v>1317</v>
      </c>
      <c r="R258" t="s">
        <v>387</v>
      </c>
      <c r="S258" t="s">
        <v>387</v>
      </c>
      <c r="T258" t="s">
        <v>726</v>
      </c>
      <c r="U258" t="s">
        <v>387</v>
      </c>
      <c r="V258" t="s">
        <v>387</v>
      </c>
      <c r="W258" t="s">
        <v>726</v>
      </c>
      <c r="X258" t="s">
        <v>687</v>
      </c>
      <c r="Y258" t="str">
        <f>VLOOKUP(B258,'NCA et DEES'!A:A,1,FALSE)</f>
        <v>barril</v>
      </c>
      <c r="Z258" t="b">
        <f t="shared" ref="Z258:Z297" si="22">ISTEXT(Y258)</f>
        <v>1</v>
      </c>
    </row>
    <row r="259" spans="1:26" hidden="1" x14ac:dyDescent="0.2">
      <c r="A259">
        <v>27</v>
      </c>
      <c r="B259" s="1" t="s">
        <v>475</v>
      </c>
      <c r="C259" t="s">
        <v>240</v>
      </c>
      <c r="D259" t="s">
        <v>240</v>
      </c>
      <c r="E259" t="str">
        <f t="shared" si="21"/>
        <v>Normandie</v>
      </c>
      <c r="F259">
        <v>10</v>
      </c>
      <c r="G259">
        <v>10</v>
      </c>
      <c r="H259">
        <v>10</v>
      </c>
      <c r="I259">
        <f t="shared" ref="I259:I297" si="23">F259</f>
        <v>10</v>
      </c>
      <c r="J259" t="s">
        <v>476</v>
      </c>
      <c r="K259">
        <v>1350</v>
      </c>
      <c r="L259">
        <v>22</v>
      </c>
      <c r="M259">
        <v>85</v>
      </c>
      <c r="N259" t="s">
        <v>15</v>
      </c>
      <c r="O259" t="s">
        <v>430</v>
      </c>
      <c r="P259">
        <v>1275</v>
      </c>
      <c r="Q259">
        <v>1317</v>
      </c>
      <c r="R259" t="s">
        <v>117</v>
      </c>
      <c r="S259" t="s">
        <v>117</v>
      </c>
      <c r="T259" t="s">
        <v>729</v>
      </c>
      <c r="U259" t="s">
        <v>20</v>
      </c>
      <c r="V259" t="s">
        <v>20</v>
      </c>
      <c r="W259" t="s">
        <v>723</v>
      </c>
      <c r="X259" t="s">
        <v>700</v>
      </c>
      <c r="Y259" t="str">
        <f>VLOOKUP(B259,'NCA et DEES'!A:A,1,FALSE)</f>
        <v>enf</v>
      </c>
      <c r="Z259" t="b">
        <f t="shared" si="22"/>
        <v>1</v>
      </c>
    </row>
    <row r="260" spans="1:26" hidden="1" x14ac:dyDescent="0.2">
      <c r="A260">
        <v>21</v>
      </c>
      <c r="B260" s="1" t="s">
        <v>287</v>
      </c>
      <c r="C260" t="s">
        <v>240</v>
      </c>
      <c r="D260" t="s">
        <v>240</v>
      </c>
      <c r="E260" t="str">
        <f t="shared" si="21"/>
        <v>Normandie</v>
      </c>
      <c r="F260">
        <v>10</v>
      </c>
      <c r="G260">
        <v>10</v>
      </c>
      <c r="H260">
        <v>10</v>
      </c>
      <c r="I260">
        <f t="shared" si="23"/>
        <v>10</v>
      </c>
      <c r="J260" t="s">
        <v>288</v>
      </c>
      <c r="K260" t="s">
        <v>18</v>
      </c>
      <c r="L260">
        <v>22</v>
      </c>
      <c r="M260">
        <v>92</v>
      </c>
      <c r="N260" t="s">
        <v>15</v>
      </c>
      <c r="O260" t="s">
        <v>283</v>
      </c>
      <c r="P260">
        <v>1280</v>
      </c>
      <c r="Q260">
        <v>1317</v>
      </c>
      <c r="R260" t="s">
        <v>61</v>
      </c>
      <c r="S260" t="s">
        <v>61</v>
      </c>
      <c r="T260" t="s">
        <v>731</v>
      </c>
      <c r="U260" t="s">
        <v>20</v>
      </c>
      <c r="V260" t="s">
        <v>20</v>
      </c>
      <c r="W260" t="s">
        <v>723</v>
      </c>
      <c r="X260" t="s">
        <v>289</v>
      </c>
      <c r="Y260" t="str">
        <f>VLOOKUP(B260,'NCA et DEES'!A:A,1,FALSE)</f>
        <v>clef</v>
      </c>
      <c r="Z260" t="b">
        <f t="shared" si="22"/>
        <v>1</v>
      </c>
    </row>
    <row r="261" spans="1:26" hidden="1" x14ac:dyDescent="0.2">
      <c r="A261">
        <v>41</v>
      </c>
      <c r="B261" s="1" t="s">
        <v>200</v>
      </c>
      <c r="C261" t="s">
        <v>240</v>
      </c>
      <c r="D261" t="s">
        <v>240</v>
      </c>
      <c r="E261" t="str">
        <f t="shared" si="21"/>
        <v>Normandie</v>
      </c>
      <c r="F261">
        <v>10</v>
      </c>
      <c r="G261">
        <v>10</v>
      </c>
      <c r="H261">
        <v>10</v>
      </c>
      <c r="I261">
        <f t="shared" si="23"/>
        <v>10</v>
      </c>
      <c r="J261" t="s">
        <v>201</v>
      </c>
      <c r="K261">
        <v>1310</v>
      </c>
      <c r="L261">
        <v>22</v>
      </c>
      <c r="M261">
        <v>81</v>
      </c>
      <c r="N261" t="s">
        <v>15</v>
      </c>
      <c r="O261" t="s">
        <v>81</v>
      </c>
      <c r="P261">
        <v>1240</v>
      </c>
      <c r="Q261">
        <v>1318</v>
      </c>
      <c r="R261" t="s">
        <v>61</v>
      </c>
      <c r="S261" t="s">
        <v>61</v>
      </c>
      <c r="T261" t="s">
        <v>731</v>
      </c>
      <c r="U261" t="s">
        <v>20</v>
      </c>
      <c r="V261" t="s">
        <v>20</v>
      </c>
      <c r="W261" t="s">
        <v>723</v>
      </c>
      <c r="X261" t="s">
        <v>202</v>
      </c>
      <c r="Y261" t="str">
        <f>VLOOKUP(B261,'NCA et DEES'!A:A,1,FALSE)</f>
        <v>vergif</v>
      </c>
      <c r="Z261" t="b">
        <f t="shared" si="22"/>
        <v>1</v>
      </c>
    </row>
    <row r="262" spans="1:26" hidden="1" x14ac:dyDescent="0.2">
      <c r="A262">
        <v>35</v>
      </c>
      <c r="B262" s="1" t="s">
        <v>503</v>
      </c>
      <c r="C262" t="s">
        <v>240</v>
      </c>
      <c r="D262" t="s">
        <v>240</v>
      </c>
      <c r="E262" t="str">
        <f t="shared" si="21"/>
        <v>Normandie</v>
      </c>
      <c r="F262">
        <v>10</v>
      </c>
      <c r="G262">
        <v>10</v>
      </c>
      <c r="H262">
        <v>10</v>
      </c>
      <c r="I262">
        <f t="shared" si="23"/>
        <v>10</v>
      </c>
      <c r="J262" t="s">
        <v>504</v>
      </c>
      <c r="K262">
        <v>1317</v>
      </c>
      <c r="L262">
        <v>22</v>
      </c>
      <c r="M262">
        <v>87</v>
      </c>
      <c r="N262" t="s">
        <v>15</v>
      </c>
      <c r="O262" t="s">
        <v>430</v>
      </c>
      <c r="P262">
        <v>1316</v>
      </c>
      <c r="Q262">
        <v>1318</v>
      </c>
      <c r="R262" t="s">
        <v>61</v>
      </c>
      <c r="S262" t="s">
        <v>61</v>
      </c>
      <c r="T262" t="s">
        <v>731</v>
      </c>
      <c r="U262" t="s">
        <v>18</v>
      </c>
      <c r="V262" t="s">
        <v>18</v>
      </c>
      <c r="X262" t="s">
        <v>505</v>
      </c>
      <c r="Y262" t="str">
        <f>VLOOKUP(B262,'NCA et DEES'!A:A,1,FALSE)</f>
        <v>gepa</v>
      </c>
      <c r="Z262" t="b">
        <f t="shared" si="22"/>
        <v>1</v>
      </c>
    </row>
    <row r="263" spans="1:26" x14ac:dyDescent="0.2">
      <c r="A263">
        <v>238</v>
      </c>
      <c r="B263" s="1" t="s">
        <v>129</v>
      </c>
      <c r="C263" t="s">
        <v>434</v>
      </c>
      <c r="D263" t="s">
        <v>434</v>
      </c>
      <c r="E263" t="str">
        <f t="shared" si="21"/>
        <v>Nievre, Allier</v>
      </c>
      <c r="F263">
        <v>28</v>
      </c>
      <c r="G263">
        <v>28</v>
      </c>
      <c r="H263">
        <v>28</v>
      </c>
      <c r="I263">
        <f t="shared" si="23"/>
        <v>28</v>
      </c>
      <c r="J263" t="s">
        <v>632</v>
      </c>
      <c r="K263">
        <v>1325</v>
      </c>
      <c r="L263">
        <v>85</v>
      </c>
      <c r="M263">
        <v>76</v>
      </c>
      <c r="N263" t="s">
        <v>15</v>
      </c>
      <c r="O263" t="s">
        <v>81</v>
      </c>
      <c r="P263">
        <v>1150</v>
      </c>
      <c r="Q263">
        <v>1325</v>
      </c>
      <c r="R263" t="s">
        <v>18</v>
      </c>
      <c r="U263" t="s">
        <v>25</v>
      </c>
      <c r="V263" t="s">
        <v>25</v>
      </c>
      <c r="W263" t="s">
        <v>727</v>
      </c>
      <c r="X263" t="s">
        <v>708</v>
      </c>
      <c r="Y263" t="str">
        <f>VLOOKUP(B263,'NCA et DEES'!A:A,1,FALSE)</f>
        <v>nima3</v>
      </c>
      <c r="Z263" t="b">
        <f t="shared" si="22"/>
        <v>1</v>
      </c>
    </row>
    <row r="264" spans="1:26" hidden="1" x14ac:dyDescent="0.2">
      <c r="A264">
        <v>223</v>
      </c>
      <c r="B264" s="1" t="s">
        <v>366</v>
      </c>
      <c r="C264" t="s">
        <v>104</v>
      </c>
      <c r="D264" t="s">
        <v>104</v>
      </c>
      <c r="E264" t="str">
        <f t="shared" si="21"/>
        <v>Bourgogne</v>
      </c>
      <c r="F264">
        <v>27</v>
      </c>
      <c r="G264">
        <v>27</v>
      </c>
      <c r="H264">
        <v>27</v>
      </c>
      <c r="I264">
        <f t="shared" si="23"/>
        <v>27</v>
      </c>
      <c r="J264" t="s">
        <v>367</v>
      </c>
      <c r="K264">
        <v>1350</v>
      </c>
      <c r="L264">
        <v>81</v>
      </c>
      <c r="M264">
        <v>84</v>
      </c>
      <c r="N264" t="s">
        <v>15</v>
      </c>
      <c r="O264" t="s">
        <v>337</v>
      </c>
      <c r="P264">
        <v>1190</v>
      </c>
      <c r="Q264">
        <v>1325</v>
      </c>
      <c r="R264" t="s">
        <v>334</v>
      </c>
      <c r="S264" t="s">
        <v>334</v>
      </c>
      <c r="T264" t="s">
        <v>725</v>
      </c>
      <c r="U264" t="s">
        <v>40</v>
      </c>
      <c r="V264" t="s">
        <v>40</v>
      </c>
      <c r="W264" t="s">
        <v>725</v>
      </c>
      <c r="X264" t="s">
        <v>244</v>
      </c>
      <c r="Y264" t="str">
        <f>VLOOKUP(B264,'NCA et DEES'!A:A,1,FALSE)</f>
        <v>floov</v>
      </c>
      <c r="Z264" t="b">
        <f t="shared" si="22"/>
        <v>1</v>
      </c>
    </row>
    <row r="265" spans="1:26" hidden="1" x14ac:dyDescent="0.2">
      <c r="A265">
        <v>282</v>
      </c>
      <c r="B265" s="1" t="s">
        <v>238</v>
      </c>
      <c r="C265" t="s">
        <v>18</v>
      </c>
      <c r="D265" t="s">
        <v>46</v>
      </c>
      <c r="E265" t="s">
        <v>46</v>
      </c>
      <c r="F265">
        <v>29</v>
      </c>
      <c r="H265">
        <v>29</v>
      </c>
      <c r="I265">
        <f t="shared" si="23"/>
        <v>29</v>
      </c>
      <c r="J265" t="s">
        <v>18</v>
      </c>
      <c r="K265" t="s">
        <v>18</v>
      </c>
      <c r="L265">
        <v>86</v>
      </c>
      <c r="M265" t="s">
        <v>18</v>
      </c>
      <c r="N265" t="s">
        <v>15</v>
      </c>
      <c r="O265" t="s">
        <v>226</v>
      </c>
      <c r="P265">
        <v>1195</v>
      </c>
      <c r="Q265">
        <v>1325</v>
      </c>
      <c r="R265" t="s">
        <v>48</v>
      </c>
      <c r="S265" t="s">
        <v>48</v>
      </c>
      <c r="T265" t="s">
        <v>48</v>
      </c>
      <c r="U265" t="s">
        <v>48</v>
      </c>
      <c r="V265" t="s">
        <v>48</v>
      </c>
      <c r="W265" t="s">
        <v>48</v>
      </c>
      <c r="X265" t="s">
        <v>144</v>
      </c>
      <c r="Y265" t="e">
        <f>VLOOKUP(B265,'NCA et DEES'!A:A,1,FALSE)</f>
        <v>#N/A</v>
      </c>
      <c r="Z265" t="b">
        <f t="shared" si="22"/>
        <v>0</v>
      </c>
    </row>
    <row r="266" spans="1:26" hidden="1" x14ac:dyDescent="0.2">
      <c r="A266">
        <v>160</v>
      </c>
      <c r="B266" s="1" t="s">
        <v>211</v>
      </c>
      <c r="C266" t="s">
        <v>455</v>
      </c>
      <c r="D266" t="s">
        <v>455</v>
      </c>
      <c r="E266" t="str">
        <f>C266</f>
        <v>Region parisienne</v>
      </c>
      <c r="F266">
        <v>19</v>
      </c>
      <c r="G266">
        <v>19</v>
      </c>
      <c r="H266">
        <v>19</v>
      </c>
      <c r="I266">
        <f t="shared" si="23"/>
        <v>19</v>
      </c>
      <c r="J266" t="s">
        <v>662</v>
      </c>
      <c r="K266">
        <v>1325</v>
      </c>
      <c r="L266">
        <v>54</v>
      </c>
      <c r="M266">
        <v>86</v>
      </c>
      <c r="N266" t="s">
        <v>15</v>
      </c>
      <c r="O266" t="s">
        <v>81</v>
      </c>
      <c r="P266">
        <v>1240</v>
      </c>
      <c r="Q266">
        <v>1325</v>
      </c>
      <c r="R266" t="s">
        <v>61</v>
      </c>
      <c r="S266" t="s">
        <v>61</v>
      </c>
      <c r="T266" t="s">
        <v>731</v>
      </c>
      <c r="U266" t="s">
        <v>51</v>
      </c>
      <c r="V266" t="s">
        <v>51</v>
      </c>
      <c r="W266" t="s">
        <v>730</v>
      </c>
      <c r="X266" t="s">
        <v>191</v>
      </c>
      <c r="Y266" t="str">
        <f>VLOOKUP(B266,'NCA et DEES'!A:A,1,FALSE)</f>
        <v>vergil</v>
      </c>
      <c r="Z266" t="b">
        <f t="shared" si="22"/>
        <v>1</v>
      </c>
    </row>
    <row r="267" spans="1:26" hidden="1" x14ac:dyDescent="0.2">
      <c r="A267">
        <v>220</v>
      </c>
      <c r="B267" s="1" t="s">
        <v>114</v>
      </c>
      <c r="C267" t="s">
        <v>649</v>
      </c>
      <c r="D267" t="s">
        <v>649</v>
      </c>
      <c r="E267" t="str">
        <f>C267</f>
        <v>Franche-Comte</v>
      </c>
      <c r="F267">
        <v>26</v>
      </c>
      <c r="G267">
        <v>26</v>
      </c>
      <c r="H267">
        <v>26</v>
      </c>
      <c r="I267">
        <f t="shared" si="23"/>
        <v>26</v>
      </c>
      <c r="J267" t="s">
        <v>676</v>
      </c>
      <c r="K267">
        <v>1350</v>
      </c>
      <c r="L267">
        <v>79</v>
      </c>
      <c r="M267">
        <v>75</v>
      </c>
      <c r="N267" t="s">
        <v>15</v>
      </c>
      <c r="O267" t="s">
        <v>81</v>
      </c>
      <c r="P267">
        <v>1250</v>
      </c>
      <c r="Q267">
        <v>1325</v>
      </c>
      <c r="R267" t="s">
        <v>75</v>
      </c>
      <c r="S267" t="s">
        <v>75</v>
      </c>
      <c r="T267" t="s">
        <v>728</v>
      </c>
      <c r="U267" t="s">
        <v>115</v>
      </c>
      <c r="X267" t="s">
        <v>704</v>
      </c>
      <c r="Y267" t="str">
        <f>VLOOKUP(B267,'NCA et DEES'!A:A,1,FALSE)</f>
        <v>kathe</v>
      </c>
      <c r="Z267" t="b">
        <f t="shared" si="22"/>
        <v>1</v>
      </c>
    </row>
    <row r="268" spans="1:26" hidden="1" x14ac:dyDescent="0.2">
      <c r="A268">
        <v>256</v>
      </c>
      <c r="B268" s="1" t="s">
        <v>316</v>
      </c>
      <c r="C268" t="s">
        <v>18</v>
      </c>
      <c r="D268" t="s">
        <v>46</v>
      </c>
      <c r="E268" t="s">
        <v>46</v>
      </c>
      <c r="F268">
        <v>29</v>
      </c>
      <c r="H268">
        <v>29</v>
      </c>
      <c r="I268">
        <f t="shared" si="23"/>
        <v>29</v>
      </c>
      <c r="J268" t="s">
        <v>18</v>
      </c>
      <c r="K268" t="s">
        <v>18</v>
      </c>
      <c r="L268">
        <v>86</v>
      </c>
      <c r="M268" t="s">
        <v>18</v>
      </c>
      <c r="N268" t="s">
        <v>15</v>
      </c>
      <c r="O268" t="s">
        <v>283</v>
      </c>
      <c r="P268">
        <v>1312</v>
      </c>
      <c r="Q268">
        <v>1325</v>
      </c>
      <c r="R268" t="s">
        <v>48</v>
      </c>
      <c r="S268" t="s">
        <v>48</v>
      </c>
      <c r="T268" t="s">
        <v>48</v>
      </c>
      <c r="U268" t="s">
        <v>48</v>
      </c>
      <c r="V268" t="s">
        <v>48</v>
      </c>
      <c r="W268" t="s">
        <v>48</v>
      </c>
      <c r="X268" t="s">
        <v>317</v>
      </c>
      <c r="Y268" t="e">
        <f>VLOOKUP(B268,'NCA et DEES'!A:A,1,FALSE)</f>
        <v>#N/A</v>
      </c>
      <c r="Z268" t="b">
        <f t="shared" si="22"/>
        <v>0</v>
      </c>
    </row>
    <row r="269" spans="1:26" hidden="1" x14ac:dyDescent="0.2">
      <c r="A269">
        <v>154</v>
      </c>
      <c r="B269" s="1" t="s">
        <v>170</v>
      </c>
      <c r="C269" t="s">
        <v>455</v>
      </c>
      <c r="D269" t="s">
        <v>455</v>
      </c>
      <c r="E269" t="str">
        <f>C269</f>
        <v>Region parisienne</v>
      </c>
      <c r="F269">
        <v>19</v>
      </c>
      <c r="G269">
        <v>19</v>
      </c>
      <c r="H269">
        <v>19</v>
      </c>
      <c r="I269">
        <f t="shared" si="23"/>
        <v>19</v>
      </c>
      <c r="J269" t="s">
        <v>171</v>
      </c>
      <c r="K269">
        <v>1350</v>
      </c>
      <c r="L269">
        <v>55</v>
      </c>
      <c r="M269">
        <v>87</v>
      </c>
      <c r="N269" t="s">
        <v>15</v>
      </c>
      <c r="O269" t="s">
        <v>81</v>
      </c>
      <c r="P269">
        <v>1180</v>
      </c>
      <c r="Q269">
        <v>1330</v>
      </c>
      <c r="R269" t="s">
        <v>642</v>
      </c>
      <c r="S269" t="s">
        <v>102</v>
      </c>
      <c r="T269" t="s">
        <v>727</v>
      </c>
      <c r="U269" t="s">
        <v>135</v>
      </c>
      <c r="V269" t="s">
        <v>135</v>
      </c>
      <c r="W269" t="s">
        <v>730</v>
      </c>
      <c r="X269" t="s">
        <v>41</v>
      </c>
      <c r="Y269" t="str">
        <f>VLOOKUP(B269,'NCA et DEES'!A:A,1,FALSE)</f>
        <v>peru</v>
      </c>
      <c r="Z269" t="b">
        <f t="shared" si="22"/>
        <v>1</v>
      </c>
    </row>
    <row r="270" spans="1:26" x14ac:dyDescent="0.2">
      <c r="A270">
        <v>102</v>
      </c>
      <c r="B270" s="1" t="s">
        <v>133</v>
      </c>
      <c r="C270" t="s">
        <v>106</v>
      </c>
      <c r="D270" t="s">
        <v>106</v>
      </c>
      <c r="E270" t="str">
        <f>C270</f>
        <v>Aisne</v>
      </c>
      <c r="F270">
        <v>13</v>
      </c>
      <c r="G270">
        <v>13</v>
      </c>
      <c r="H270">
        <v>13</v>
      </c>
      <c r="I270">
        <f t="shared" si="23"/>
        <v>13</v>
      </c>
      <c r="J270" t="s">
        <v>134</v>
      </c>
      <c r="K270">
        <v>1310</v>
      </c>
      <c r="L270">
        <v>37</v>
      </c>
      <c r="M270">
        <v>85</v>
      </c>
      <c r="N270" t="s">
        <v>15</v>
      </c>
      <c r="O270" t="s">
        <v>81</v>
      </c>
      <c r="P270">
        <v>1150</v>
      </c>
      <c r="Q270">
        <v>1335</v>
      </c>
      <c r="R270" t="s">
        <v>18</v>
      </c>
      <c r="U270" t="s">
        <v>135</v>
      </c>
      <c r="V270" t="s">
        <v>135</v>
      </c>
      <c r="W270" t="s">
        <v>730</v>
      </c>
      <c r="X270" t="s">
        <v>708</v>
      </c>
      <c r="Y270" t="str">
        <f>VLOOKUP(B270,'NCA et DEES'!A:A,1,FALSE)</f>
        <v>nimb1</v>
      </c>
      <c r="Z270" t="b">
        <f t="shared" si="22"/>
        <v>1</v>
      </c>
    </row>
    <row r="271" spans="1:26" x14ac:dyDescent="0.2">
      <c r="A271">
        <v>38</v>
      </c>
      <c r="B271" s="1" t="s">
        <v>136</v>
      </c>
      <c r="C271" t="s">
        <v>240</v>
      </c>
      <c r="D271" t="s">
        <v>240</v>
      </c>
      <c r="E271" t="str">
        <f>C271</f>
        <v>Normandie</v>
      </c>
      <c r="F271">
        <v>10</v>
      </c>
      <c r="G271">
        <v>10</v>
      </c>
      <c r="H271">
        <v>10</v>
      </c>
      <c r="I271">
        <f t="shared" si="23"/>
        <v>10</v>
      </c>
      <c r="J271" t="s">
        <v>137</v>
      </c>
      <c r="K271">
        <v>1350</v>
      </c>
      <c r="L271">
        <v>24</v>
      </c>
      <c r="M271">
        <v>91</v>
      </c>
      <c r="N271" t="s">
        <v>15</v>
      </c>
      <c r="O271" t="s">
        <v>81</v>
      </c>
      <c r="P271">
        <v>1150</v>
      </c>
      <c r="Q271">
        <v>1335</v>
      </c>
      <c r="R271" t="s">
        <v>18</v>
      </c>
      <c r="U271" t="s">
        <v>135</v>
      </c>
      <c r="V271" t="s">
        <v>135</v>
      </c>
      <c r="W271" t="s">
        <v>730</v>
      </c>
      <c r="X271" t="s">
        <v>708</v>
      </c>
      <c r="Y271" t="str">
        <f>VLOOKUP(B271,'NCA et DEES'!A:A,1,FALSE)</f>
        <v>nimb2</v>
      </c>
      <c r="Z271" t="b">
        <f t="shared" si="22"/>
        <v>1</v>
      </c>
    </row>
    <row r="272" spans="1:26" hidden="1" x14ac:dyDescent="0.2">
      <c r="A272">
        <v>148</v>
      </c>
      <c r="B272" s="1" t="s">
        <v>329</v>
      </c>
      <c r="C272" t="s">
        <v>455</v>
      </c>
      <c r="D272" t="s">
        <v>455</v>
      </c>
      <c r="E272" t="str">
        <f>C272</f>
        <v>Region parisienne</v>
      </c>
      <c r="F272">
        <v>19</v>
      </c>
      <c r="G272">
        <v>19</v>
      </c>
      <c r="H272">
        <v>19</v>
      </c>
      <c r="I272">
        <f t="shared" si="23"/>
        <v>19</v>
      </c>
      <c r="J272" t="s">
        <v>171</v>
      </c>
      <c r="K272">
        <v>1350</v>
      </c>
      <c r="L272">
        <v>55</v>
      </c>
      <c r="M272">
        <v>87</v>
      </c>
      <c r="N272" t="s">
        <v>16</v>
      </c>
      <c r="O272" t="s">
        <v>17</v>
      </c>
      <c r="P272">
        <v>1307</v>
      </c>
      <c r="Q272">
        <v>1335</v>
      </c>
      <c r="R272" t="s">
        <v>102</v>
      </c>
      <c r="S272" t="s">
        <v>102</v>
      </c>
      <c r="T272" t="s">
        <v>727</v>
      </c>
      <c r="U272" t="s">
        <v>69</v>
      </c>
      <c r="V272" t="s">
        <v>69</v>
      </c>
      <c r="W272" t="s">
        <v>727</v>
      </c>
      <c r="X272" t="s">
        <v>330</v>
      </c>
      <c r="Y272" t="str">
        <f>VLOOKUP(B272,'NCA et DEES'!A:A,1,FALSE)</f>
        <v>joinv</v>
      </c>
      <c r="Z272" t="b">
        <f t="shared" si="22"/>
        <v>1</v>
      </c>
    </row>
    <row r="273" spans="1:26" hidden="1" x14ac:dyDescent="0.2">
      <c r="A273">
        <v>167</v>
      </c>
      <c r="B273" s="1" t="s">
        <v>355</v>
      </c>
      <c r="C273" t="s">
        <v>33</v>
      </c>
      <c r="D273" t="s">
        <v>33</v>
      </c>
      <c r="E273" t="str">
        <f>C273</f>
        <v>Aube</v>
      </c>
      <c r="F273">
        <v>21</v>
      </c>
      <c r="G273">
        <v>21</v>
      </c>
      <c r="H273">
        <v>21</v>
      </c>
      <c r="I273">
        <f t="shared" si="23"/>
        <v>21</v>
      </c>
      <c r="J273" t="s">
        <v>356</v>
      </c>
      <c r="K273">
        <v>1310</v>
      </c>
      <c r="L273">
        <v>59</v>
      </c>
      <c r="M273">
        <v>87</v>
      </c>
      <c r="N273" t="s">
        <v>15</v>
      </c>
      <c r="O273" t="s">
        <v>337</v>
      </c>
      <c r="P273">
        <v>1322</v>
      </c>
      <c r="Q273">
        <v>1337</v>
      </c>
      <c r="R273" t="s">
        <v>642</v>
      </c>
      <c r="S273" t="s">
        <v>102</v>
      </c>
      <c r="T273" t="s">
        <v>727</v>
      </c>
      <c r="U273" t="s">
        <v>18</v>
      </c>
      <c r="V273" t="s">
        <v>18</v>
      </c>
      <c r="X273" t="s">
        <v>357</v>
      </c>
      <c r="Y273" t="str">
        <f>VLOOKUP(B273,'NCA et DEES'!A:A,1,FALSE)</f>
        <v>contre</v>
      </c>
      <c r="Z273" t="b">
        <f t="shared" si="22"/>
        <v>1</v>
      </c>
    </row>
    <row r="274" spans="1:26" hidden="1" x14ac:dyDescent="0.2">
      <c r="A274">
        <v>266</v>
      </c>
      <c r="B274" s="1" t="s">
        <v>549</v>
      </c>
      <c r="C274" t="s">
        <v>18</v>
      </c>
      <c r="D274" t="s">
        <v>18</v>
      </c>
      <c r="E274" t="s">
        <v>46</v>
      </c>
      <c r="H274">
        <v>29</v>
      </c>
      <c r="I274">
        <f>H274</f>
        <v>29</v>
      </c>
      <c r="J274" t="s">
        <v>18</v>
      </c>
      <c r="K274" t="s">
        <v>18</v>
      </c>
      <c r="L274" t="s">
        <v>18</v>
      </c>
      <c r="M274" t="s">
        <v>18</v>
      </c>
      <c r="N274" t="s">
        <v>15</v>
      </c>
      <c r="O274" t="s">
        <v>430</v>
      </c>
      <c r="P274">
        <v>1165</v>
      </c>
      <c r="Q274">
        <v>1339</v>
      </c>
      <c r="R274" t="s">
        <v>48</v>
      </c>
      <c r="S274" t="s">
        <v>48</v>
      </c>
      <c r="T274" t="s">
        <v>48</v>
      </c>
      <c r="U274" t="s">
        <v>51</v>
      </c>
      <c r="V274" t="s">
        <v>51</v>
      </c>
      <c r="W274" t="s">
        <v>730</v>
      </c>
      <c r="X274" t="s">
        <v>458</v>
      </c>
      <c r="Y274" t="e">
        <f>VLOOKUP(B274,'NCA et DEES'!A:A,1,FALSE)</f>
        <v>#N/A</v>
      </c>
      <c r="Z274" t="b">
        <f t="shared" si="22"/>
        <v>0</v>
      </c>
    </row>
    <row r="275" spans="1:26" hidden="1" x14ac:dyDescent="0.2">
      <c r="A275">
        <v>155</v>
      </c>
      <c r="B275" s="1" t="s">
        <v>173</v>
      </c>
      <c r="C275" t="s">
        <v>455</v>
      </c>
      <c r="D275" t="s">
        <v>455</v>
      </c>
      <c r="E275" t="str">
        <f>C275</f>
        <v>Region parisienne</v>
      </c>
      <c r="F275">
        <v>19</v>
      </c>
      <c r="G275">
        <v>19</v>
      </c>
      <c r="H275">
        <v>19</v>
      </c>
      <c r="I275">
        <f t="shared" si="23"/>
        <v>19</v>
      </c>
      <c r="J275" t="s">
        <v>174</v>
      </c>
      <c r="K275">
        <v>1339</v>
      </c>
      <c r="L275">
        <v>56</v>
      </c>
      <c r="M275">
        <v>84</v>
      </c>
      <c r="N275" t="s">
        <v>15</v>
      </c>
      <c r="O275" t="s">
        <v>81</v>
      </c>
      <c r="P275">
        <v>1188</v>
      </c>
      <c r="Q275">
        <v>1339</v>
      </c>
      <c r="R275" t="s">
        <v>18</v>
      </c>
      <c r="U275" t="s">
        <v>51</v>
      </c>
      <c r="V275" t="s">
        <v>51</v>
      </c>
      <c r="W275" t="s">
        <v>730</v>
      </c>
      <c r="X275" t="s">
        <v>18</v>
      </c>
      <c r="Y275" t="str">
        <f>VLOOKUP(B275,'NCA et DEES'!A:A,1,FALSE)</f>
        <v>romd</v>
      </c>
      <c r="Z275" t="b">
        <f t="shared" si="22"/>
        <v>1</v>
      </c>
    </row>
    <row r="276" spans="1:26" hidden="1" x14ac:dyDescent="0.2">
      <c r="A276">
        <v>135</v>
      </c>
      <c r="B276" s="1" t="s">
        <v>335</v>
      </c>
      <c r="C276" t="s">
        <v>91</v>
      </c>
      <c r="D276" t="s">
        <v>91</v>
      </c>
      <c r="E276" t="str">
        <f>C276</f>
        <v>Marne</v>
      </c>
      <c r="F276">
        <v>18</v>
      </c>
      <c r="G276">
        <v>18</v>
      </c>
      <c r="H276">
        <v>18</v>
      </c>
      <c r="I276">
        <f t="shared" si="23"/>
        <v>18</v>
      </c>
      <c r="J276" t="s">
        <v>336</v>
      </c>
      <c r="K276">
        <v>1340</v>
      </c>
      <c r="L276">
        <v>52</v>
      </c>
      <c r="M276">
        <v>82</v>
      </c>
      <c r="N276" t="s">
        <v>16</v>
      </c>
      <c r="O276" t="s">
        <v>337</v>
      </c>
      <c r="P276">
        <v>1288</v>
      </c>
      <c r="Q276">
        <v>1340</v>
      </c>
      <c r="R276" t="s">
        <v>51</v>
      </c>
      <c r="S276" t="s">
        <v>51</v>
      </c>
      <c r="T276" t="s">
        <v>730</v>
      </c>
      <c r="U276" t="s">
        <v>20</v>
      </c>
      <c r="V276" t="s">
        <v>20</v>
      </c>
      <c r="W276" t="s">
        <v>723</v>
      </c>
      <c r="X276" t="s">
        <v>338</v>
      </c>
      <c r="Y276" t="str">
        <f>VLOOKUP(B276,'NCA et DEES'!A:A,1,FALSE)</f>
        <v>artch</v>
      </c>
      <c r="Z276" t="b">
        <f t="shared" si="22"/>
        <v>1</v>
      </c>
    </row>
    <row r="277" spans="1:26" hidden="1" x14ac:dyDescent="0.2">
      <c r="A277">
        <v>234</v>
      </c>
      <c r="B277" s="1" t="s">
        <v>305</v>
      </c>
      <c r="C277" t="s">
        <v>434</v>
      </c>
      <c r="D277" t="s">
        <v>434</v>
      </c>
      <c r="E277" t="str">
        <f>C277</f>
        <v>Nievre, Allier</v>
      </c>
      <c r="F277">
        <v>28</v>
      </c>
      <c r="G277">
        <v>28</v>
      </c>
      <c r="H277">
        <v>28</v>
      </c>
      <c r="I277">
        <f t="shared" si="23"/>
        <v>28</v>
      </c>
      <c r="J277" t="s">
        <v>635</v>
      </c>
      <c r="K277">
        <v>1343</v>
      </c>
      <c r="L277">
        <v>85</v>
      </c>
      <c r="M277">
        <v>84</v>
      </c>
      <c r="N277" t="s">
        <v>15</v>
      </c>
      <c r="O277" t="s">
        <v>283</v>
      </c>
      <c r="P277">
        <v>1300</v>
      </c>
      <c r="Q277">
        <v>1343</v>
      </c>
      <c r="R277" t="s">
        <v>306</v>
      </c>
      <c r="S277" t="s">
        <v>717</v>
      </c>
      <c r="T277" t="s">
        <v>726</v>
      </c>
      <c r="U277" t="s">
        <v>307</v>
      </c>
      <c r="V277" t="s">
        <v>307</v>
      </c>
      <c r="W277" t="s">
        <v>726</v>
      </c>
      <c r="X277" t="s">
        <v>308</v>
      </c>
      <c r="Y277" t="str">
        <f>VLOOKUP(B277,'NCA et DEES'!A:A,1,FALSE)</f>
        <v>mace</v>
      </c>
      <c r="Z277" t="b">
        <f t="shared" si="22"/>
        <v>1</v>
      </c>
    </row>
    <row r="278" spans="1:26" hidden="1" x14ac:dyDescent="0.2">
      <c r="A278">
        <v>175</v>
      </c>
      <c r="B278" s="1" t="s">
        <v>153</v>
      </c>
      <c r="C278" t="s">
        <v>18</v>
      </c>
      <c r="D278" t="s">
        <v>46</v>
      </c>
      <c r="E278" t="s">
        <v>46</v>
      </c>
      <c r="F278">
        <v>29</v>
      </c>
      <c r="H278">
        <v>29</v>
      </c>
      <c r="I278">
        <f t="shared" si="23"/>
        <v>29</v>
      </c>
      <c r="J278" t="s">
        <v>18</v>
      </c>
      <c r="K278">
        <v>1375</v>
      </c>
      <c r="L278">
        <v>86</v>
      </c>
      <c r="M278">
        <v>58</v>
      </c>
      <c r="N278" t="s">
        <v>15</v>
      </c>
      <c r="O278" t="s">
        <v>81</v>
      </c>
      <c r="P278">
        <v>1180</v>
      </c>
      <c r="Q278">
        <v>1350</v>
      </c>
      <c r="R278" t="s">
        <v>642</v>
      </c>
      <c r="S278" t="s">
        <v>102</v>
      </c>
      <c r="T278" t="s">
        <v>727</v>
      </c>
      <c r="U278" t="s">
        <v>48</v>
      </c>
      <c r="V278" t="s">
        <v>48</v>
      </c>
      <c r="W278" t="s">
        <v>48</v>
      </c>
      <c r="X278" t="s">
        <v>41</v>
      </c>
      <c r="Y278" t="e">
        <f>VLOOKUP(B278,'NCA et DEES'!A:A,1,FALSE)</f>
        <v>#N/A</v>
      </c>
      <c r="Z278" t="b">
        <f t="shared" si="22"/>
        <v>0</v>
      </c>
    </row>
    <row r="279" spans="1:26" hidden="1" x14ac:dyDescent="0.2">
      <c r="A279">
        <v>208</v>
      </c>
      <c r="B279" s="1" t="s">
        <v>181</v>
      </c>
      <c r="C279" t="s">
        <v>22</v>
      </c>
      <c r="D279" t="s">
        <v>22</v>
      </c>
      <c r="E279" t="str">
        <f t="shared" ref="E279:E287" si="24">C279</f>
        <v>Haute-Marne</v>
      </c>
      <c r="F279">
        <v>22</v>
      </c>
      <c r="G279">
        <v>22</v>
      </c>
      <c r="H279">
        <v>22</v>
      </c>
      <c r="I279">
        <f t="shared" si="23"/>
        <v>22</v>
      </c>
      <c r="J279" t="s">
        <v>182</v>
      </c>
      <c r="K279">
        <v>1350</v>
      </c>
      <c r="L279">
        <v>61</v>
      </c>
      <c r="M279">
        <v>91</v>
      </c>
      <c r="N279" t="s">
        <v>15</v>
      </c>
      <c r="O279" t="s">
        <v>81</v>
      </c>
      <c r="P279">
        <v>1188</v>
      </c>
      <c r="Q279">
        <v>1350</v>
      </c>
      <c r="R279" t="s">
        <v>18</v>
      </c>
      <c r="U279" t="s">
        <v>18</v>
      </c>
      <c r="V279" t="s">
        <v>18</v>
      </c>
      <c r="X279" t="s">
        <v>18</v>
      </c>
      <c r="Y279" t="str">
        <f>VLOOKUP(B279,'NCA et DEES'!A:A,1,FALSE)</f>
        <v>roml</v>
      </c>
      <c r="Z279" t="b">
        <f t="shared" si="22"/>
        <v>1</v>
      </c>
    </row>
    <row r="280" spans="1:26" hidden="1" x14ac:dyDescent="0.2">
      <c r="A280">
        <v>97</v>
      </c>
      <c r="B280" s="1" t="s">
        <v>339</v>
      </c>
      <c r="C280" t="s">
        <v>106</v>
      </c>
      <c r="D280" t="s">
        <v>106</v>
      </c>
      <c r="E280" t="str">
        <f t="shared" si="24"/>
        <v>Aisne</v>
      </c>
      <c r="F280">
        <v>13</v>
      </c>
      <c r="G280">
        <v>13</v>
      </c>
      <c r="H280">
        <v>13</v>
      </c>
      <c r="I280">
        <f t="shared" si="23"/>
        <v>13</v>
      </c>
      <c r="J280" t="s">
        <v>340</v>
      </c>
      <c r="K280" t="s">
        <v>18</v>
      </c>
      <c r="L280">
        <v>37</v>
      </c>
      <c r="M280">
        <v>74</v>
      </c>
      <c r="N280" t="s">
        <v>15</v>
      </c>
      <c r="O280" t="s">
        <v>337</v>
      </c>
      <c r="P280">
        <v>1200</v>
      </c>
      <c r="Q280">
        <v>1350</v>
      </c>
      <c r="R280" t="s">
        <v>20</v>
      </c>
      <c r="S280" t="s">
        <v>20</v>
      </c>
      <c r="T280" t="s">
        <v>723</v>
      </c>
      <c r="U280" t="s">
        <v>51</v>
      </c>
      <c r="V280" t="s">
        <v>51</v>
      </c>
      <c r="W280" t="s">
        <v>730</v>
      </c>
      <c r="X280" t="s">
        <v>341</v>
      </c>
      <c r="Y280" t="str">
        <f>VLOOKUP(B280,'NCA et DEES'!A:A,1,FALSE)</f>
        <v>athi</v>
      </c>
      <c r="Z280" t="b">
        <f t="shared" si="22"/>
        <v>1</v>
      </c>
    </row>
    <row r="281" spans="1:26" hidden="1" x14ac:dyDescent="0.2">
      <c r="A281">
        <v>105</v>
      </c>
      <c r="B281" s="1" t="s">
        <v>209</v>
      </c>
      <c r="C281" t="s">
        <v>106</v>
      </c>
      <c r="D281" t="s">
        <v>106</v>
      </c>
      <c r="E281" t="str">
        <f t="shared" si="24"/>
        <v>Aisne</v>
      </c>
      <c r="F281">
        <v>13</v>
      </c>
      <c r="G281">
        <v>13</v>
      </c>
      <c r="H281">
        <v>13</v>
      </c>
      <c r="I281">
        <f t="shared" si="23"/>
        <v>13</v>
      </c>
      <c r="J281" t="s">
        <v>210</v>
      </c>
      <c r="K281">
        <v>1350</v>
      </c>
      <c r="L281">
        <v>37</v>
      </c>
      <c r="M281">
        <v>81</v>
      </c>
      <c r="N281" t="s">
        <v>15</v>
      </c>
      <c r="O281" t="s">
        <v>81</v>
      </c>
      <c r="P281">
        <v>1240</v>
      </c>
      <c r="Q281">
        <v>1350</v>
      </c>
      <c r="R281" t="s">
        <v>61</v>
      </c>
      <c r="S281" t="s">
        <v>61</v>
      </c>
      <c r="T281" t="s">
        <v>731</v>
      </c>
      <c r="U281" t="s">
        <v>20</v>
      </c>
      <c r="V281" t="s">
        <v>20</v>
      </c>
      <c r="W281" t="s">
        <v>723</v>
      </c>
      <c r="X281" t="s">
        <v>191</v>
      </c>
      <c r="Y281" t="str">
        <f>VLOOKUP(B281,'NCA et DEES'!A:A,1,FALSE)</f>
        <v>vergik</v>
      </c>
      <c r="Z281" t="b">
        <f t="shared" si="22"/>
        <v>1</v>
      </c>
    </row>
    <row r="282" spans="1:26" hidden="1" x14ac:dyDescent="0.2">
      <c r="A282">
        <v>13</v>
      </c>
      <c r="B282" s="1" t="s">
        <v>251</v>
      </c>
      <c r="C282" t="s">
        <v>751</v>
      </c>
      <c r="D282" t="s">
        <v>751</v>
      </c>
      <c r="E282" t="str">
        <f t="shared" si="24"/>
        <v>Orleanais</v>
      </c>
      <c r="F282">
        <v>5</v>
      </c>
      <c r="G282">
        <v>5</v>
      </c>
      <c r="H282">
        <v>5</v>
      </c>
      <c r="I282">
        <f t="shared" si="23"/>
        <v>5</v>
      </c>
      <c r="J282" t="s">
        <v>677</v>
      </c>
      <c r="K282">
        <v>1250</v>
      </c>
      <c r="L282">
        <v>11</v>
      </c>
      <c r="M282">
        <v>89</v>
      </c>
      <c r="N282" t="s">
        <v>15</v>
      </c>
      <c r="O282" t="s">
        <v>226</v>
      </c>
      <c r="P282">
        <v>1257</v>
      </c>
      <c r="Q282">
        <v>1350</v>
      </c>
      <c r="R282" t="s">
        <v>252</v>
      </c>
      <c r="S282" t="s">
        <v>716</v>
      </c>
      <c r="T282" t="s">
        <v>729</v>
      </c>
      <c r="U282" t="s">
        <v>252</v>
      </c>
      <c r="V282" t="s">
        <v>716</v>
      </c>
      <c r="W282" t="s">
        <v>724</v>
      </c>
      <c r="X282" t="s">
        <v>664</v>
      </c>
      <c r="Y282" t="str">
        <f>VLOOKUP(B282,'NCA et DEES'!A:A,1,FALSE)</f>
        <v>ndchar</v>
      </c>
      <c r="Z282" t="b">
        <f t="shared" si="22"/>
        <v>1</v>
      </c>
    </row>
    <row r="283" spans="1:26" hidden="1" x14ac:dyDescent="0.2">
      <c r="A283">
        <v>132</v>
      </c>
      <c r="B283" s="1" t="s">
        <v>256</v>
      </c>
      <c r="C283" t="s">
        <v>13</v>
      </c>
      <c r="D283" t="s">
        <v>13</v>
      </c>
      <c r="E283" t="str">
        <f t="shared" si="24"/>
        <v>Ardennes</v>
      </c>
      <c r="F283">
        <v>17</v>
      </c>
      <c r="G283">
        <v>17</v>
      </c>
      <c r="H283">
        <v>17</v>
      </c>
      <c r="I283">
        <f t="shared" si="23"/>
        <v>17</v>
      </c>
      <c r="J283" t="s">
        <v>257</v>
      </c>
      <c r="K283">
        <v>1300</v>
      </c>
      <c r="L283">
        <v>50</v>
      </c>
      <c r="M283">
        <v>86</v>
      </c>
      <c r="N283" t="s">
        <v>15</v>
      </c>
      <c r="O283" t="s">
        <v>226</v>
      </c>
      <c r="P283">
        <v>1283</v>
      </c>
      <c r="Q283">
        <v>1350</v>
      </c>
      <c r="R283" t="s">
        <v>258</v>
      </c>
      <c r="S283" t="s">
        <v>102</v>
      </c>
      <c r="T283" t="s">
        <v>727</v>
      </c>
      <c r="U283" t="s">
        <v>13</v>
      </c>
      <c r="V283" t="s">
        <v>102</v>
      </c>
      <c r="W283" t="s">
        <v>727</v>
      </c>
      <c r="X283" t="s">
        <v>66</v>
      </c>
      <c r="Y283" t="str">
        <f>VLOOKUP(B283,'NCA et DEES'!A:A,1,FALSE)</f>
        <v>remi</v>
      </c>
      <c r="Z283" t="b">
        <f t="shared" si="22"/>
        <v>1</v>
      </c>
    </row>
    <row r="284" spans="1:26" hidden="1" x14ac:dyDescent="0.2">
      <c r="A284">
        <v>79</v>
      </c>
      <c r="B284" s="1" t="s">
        <v>64</v>
      </c>
      <c r="C284" t="s">
        <v>80</v>
      </c>
      <c r="D284" t="s">
        <v>80</v>
      </c>
      <c r="E284" t="str">
        <f t="shared" si="24"/>
        <v>Somme, Pas-de-Calais</v>
      </c>
      <c r="F284">
        <v>11</v>
      </c>
      <c r="G284">
        <v>11</v>
      </c>
      <c r="H284">
        <v>11</v>
      </c>
      <c r="I284">
        <f t="shared" si="23"/>
        <v>11</v>
      </c>
      <c r="J284" t="s">
        <v>65</v>
      </c>
      <c r="K284">
        <v>1290</v>
      </c>
      <c r="L284">
        <v>29</v>
      </c>
      <c r="M284">
        <v>83</v>
      </c>
      <c r="N284" t="s">
        <v>15</v>
      </c>
      <c r="O284" t="s">
        <v>17</v>
      </c>
      <c r="P284">
        <v>1200</v>
      </c>
      <c r="Q284">
        <v>1370</v>
      </c>
      <c r="R284" t="s">
        <v>20</v>
      </c>
      <c r="S284" t="s">
        <v>20</v>
      </c>
      <c r="T284" t="s">
        <v>723</v>
      </c>
      <c r="U284" t="s">
        <v>20</v>
      </c>
      <c r="V284" t="s">
        <v>20</v>
      </c>
      <c r="W284" t="s">
        <v>723</v>
      </c>
      <c r="X284" t="s">
        <v>66</v>
      </c>
      <c r="Y284" t="str">
        <f>VLOOKUP(B284,'NCA et DEES'!A:A,1,FALSE)</f>
        <v>or</v>
      </c>
      <c r="Z284" t="b">
        <f t="shared" si="22"/>
        <v>1</v>
      </c>
    </row>
    <row r="285" spans="1:26" hidden="1" x14ac:dyDescent="0.2">
      <c r="A285">
        <v>225</v>
      </c>
      <c r="B285" s="1" t="s">
        <v>398</v>
      </c>
      <c r="C285" t="s">
        <v>104</v>
      </c>
      <c r="D285" t="s">
        <v>104</v>
      </c>
      <c r="E285" t="str">
        <f t="shared" si="24"/>
        <v>Bourgogne</v>
      </c>
      <c r="F285">
        <v>27</v>
      </c>
      <c r="G285">
        <v>27</v>
      </c>
      <c r="H285">
        <v>27</v>
      </c>
      <c r="I285">
        <f t="shared" si="23"/>
        <v>27</v>
      </c>
      <c r="J285" t="s">
        <v>670</v>
      </c>
      <c r="K285">
        <v>1375</v>
      </c>
      <c r="L285">
        <v>84</v>
      </c>
      <c r="M285">
        <v>76</v>
      </c>
      <c r="N285" t="s">
        <v>16</v>
      </c>
      <c r="O285" t="s">
        <v>337</v>
      </c>
      <c r="P285">
        <v>1205</v>
      </c>
      <c r="Q285">
        <v>1375</v>
      </c>
      <c r="R285" t="s">
        <v>102</v>
      </c>
      <c r="S285" t="s">
        <v>102</v>
      </c>
      <c r="T285" t="s">
        <v>727</v>
      </c>
      <c r="U285" t="s">
        <v>18</v>
      </c>
      <c r="V285" t="s">
        <v>18</v>
      </c>
      <c r="X285" t="s">
        <v>260</v>
      </c>
      <c r="Y285" t="str">
        <f>VLOOKUP(B285,'NCA et DEES'!A:A,1,FALSE)</f>
        <v>vilea</v>
      </c>
      <c r="Z285" t="b">
        <f t="shared" si="22"/>
        <v>1</v>
      </c>
    </row>
    <row r="286" spans="1:26" hidden="1" x14ac:dyDescent="0.2">
      <c r="A286">
        <v>212</v>
      </c>
      <c r="B286" s="1" t="s">
        <v>510</v>
      </c>
      <c r="C286" t="s">
        <v>24</v>
      </c>
      <c r="D286" t="s">
        <v>24</v>
      </c>
      <c r="E286" t="str">
        <f t="shared" si="24"/>
        <v>Meuse</v>
      </c>
      <c r="F286">
        <v>23</v>
      </c>
      <c r="G286">
        <v>23</v>
      </c>
      <c r="H286">
        <v>23</v>
      </c>
      <c r="I286">
        <f t="shared" si="23"/>
        <v>23</v>
      </c>
      <c r="J286" t="s">
        <v>511</v>
      </c>
      <c r="K286">
        <v>1350</v>
      </c>
      <c r="L286">
        <v>67</v>
      </c>
      <c r="M286">
        <v>75</v>
      </c>
      <c r="N286" t="s">
        <v>16</v>
      </c>
      <c r="O286" t="s">
        <v>430</v>
      </c>
      <c r="P286">
        <v>1365</v>
      </c>
      <c r="Q286">
        <v>1375</v>
      </c>
      <c r="R286" t="s">
        <v>25</v>
      </c>
      <c r="S286" t="s">
        <v>25</v>
      </c>
      <c r="T286" t="s">
        <v>727</v>
      </c>
      <c r="U286" t="s">
        <v>25</v>
      </c>
      <c r="V286" t="s">
        <v>25</v>
      </c>
      <c r="W286" t="s">
        <v>727</v>
      </c>
      <c r="X286" t="s">
        <v>390</v>
      </c>
      <c r="Y286" t="str">
        <f>VLOOKUP(B286,'NCA et DEES'!A:A,1,FALSE)</f>
        <v>loth</v>
      </c>
      <c r="Z286" t="b">
        <f t="shared" si="22"/>
        <v>1</v>
      </c>
    </row>
    <row r="287" spans="1:26" hidden="1" x14ac:dyDescent="0.2">
      <c r="A287">
        <v>143</v>
      </c>
      <c r="B287" s="1" t="s">
        <v>604</v>
      </c>
      <c r="C287" t="s">
        <v>455</v>
      </c>
      <c r="D287" t="s">
        <v>455</v>
      </c>
      <c r="E287" t="str">
        <f t="shared" si="24"/>
        <v>Region parisienne</v>
      </c>
      <c r="F287">
        <v>19</v>
      </c>
      <c r="G287">
        <v>19</v>
      </c>
      <c r="H287">
        <v>19</v>
      </c>
      <c r="I287">
        <f t="shared" si="23"/>
        <v>19</v>
      </c>
      <c r="J287" t="s">
        <v>666</v>
      </c>
      <c r="K287">
        <v>1325</v>
      </c>
      <c r="L287">
        <v>54</v>
      </c>
      <c r="M287">
        <v>84</v>
      </c>
      <c r="N287" t="s">
        <v>16</v>
      </c>
      <c r="O287" t="s">
        <v>605</v>
      </c>
      <c r="P287">
        <v>1280</v>
      </c>
      <c r="Q287">
        <v>1395</v>
      </c>
      <c r="R287" t="s">
        <v>51</v>
      </c>
      <c r="S287" t="s">
        <v>51</v>
      </c>
      <c r="T287" t="s">
        <v>730</v>
      </c>
      <c r="U287" t="s">
        <v>135</v>
      </c>
      <c r="V287" t="s">
        <v>135</v>
      </c>
      <c r="W287" t="s">
        <v>730</v>
      </c>
      <c r="X287" t="s">
        <v>667</v>
      </c>
      <c r="Y287" t="str">
        <f>VLOOKUP(B287,'NCA et DEES'!A:A,1,FALSE)</f>
        <v>abe</v>
      </c>
      <c r="Z287" t="b">
        <f t="shared" si="22"/>
        <v>1</v>
      </c>
    </row>
    <row r="288" spans="1:26" hidden="1" x14ac:dyDescent="0.2">
      <c r="A288">
        <v>289</v>
      </c>
      <c r="B288" s="1" t="s">
        <v>500</v>
      </c>
      <c r="C288" t="s">
        <v>18</v>
      </c>
      <c r="D288" t="s">
        <v>18</v>
      </c>
      <c r="E288" t="s">
        <v>737</v>
      </c>
      <c r="J288" t="s">
        <v>18</v>
      </c>
      <c r="K288" t="s">
        <v>18</v>
      </c>
      <c r="L288" t="s">
        <v>18</v>
      </c>
      <c r="M288" t="s">
        <v>18</v>
      </c>
      <c r="N288" t="s">
        <v>15</v>
      </c>
      <c r="O288" t="s">
        <v>430</v>
      </c>
      <c r="P288">
        <v>1180</v>
      </c>
      <c r="Q288">
        <v>1400</v>
      </c>
      <c r="R288" t="s">
        <v>54</v>
      </c>
      <c r="S288" t="s">
        <v>54</v>
      </c>
      <c r="T288" t="s">
        <v>731</v>
      </c>
      <c r="U288" t="s">
        <v>18</v>
      </c>
      <c r="V288" t="s">
        <v>18</v>
      </c>
      <c r="X288" t="s">
        <v>491</v>
      </c>
      <c r="Y288" t="e">
        <f>VLOOKUP(B288,'NCA et DEES'!A:A,1,FALSE)</f>
        <v>#N/A</v>
      </c>
      <c r="Z288" t="b">
        <f t="shared" si="22"/>
        <v>0</v>
      </c>
    </row>
    <row r="289" spans="1:26" hidden="1" x14ac:dyDescent="0.2">
      <c r="A289">
        <v>156</v>
      </c>
      <c r="B289" s="1" t="s">
        <v>175</v>
      </c>
      <c r="C289" t="s">
        <v>455</v>
      </c>
      <c r="D289" s="4" t="s">
        <v>18</v>
      </c>
      <c r="E289" t="str">
        <f>C289</f>
        <v>Region parisienne</v>
      </c>
      <c r="G289">
        <v>19</v>
      </c>
      <c r="H289">
        <v>19</v>
      </c>
      <c r="I289">
        <f>H289</f>
        <v>19</v>
      </c>
      <c r="J289" t="s">
        <v>176</v>
      </c>
      <c r="K289">
        <v>1400</v>
      </c>
      <c r="L289" t="s">
        <v>18</v>
      </c>
      <c r="M289" s="11">
        <v>78</v>
      </c>
      <c r="N289" t="s">
        <v>15</v>
      </c>
      <c r="O289" t="s">
        <v>81</v>
      </c>
      <c r="P289">
        <v>1188</v>
      </c>
      <c r="Q289">
        <v>1400</v>
      </c>
      <c r="R289" t="s">
        <v>18</v>
      </c>
      <c r="U289" t="s">
        <v>18</v>
      </c>
      <c r="V289" t="s">
        <v>18</v>
      </c>
      <c r="X289" t="s">
        <v>18</v>
      </c>
      <c r="Y289" t="str">
        <f>VLOOKUP(B289,'NCA et DEES'!A:A,1,FALSE)</f>
        <v>rome</v>
      </c>
      <c r="Z289" t="b">
        <f t="shared" si="22"/>
        <v>1</v>
      </c>
    </row>
    <row r="290" spans="1:26" hidden="1" x14ac:dyDescent="0.2">
      <c r="A290">
        <v>64</v>
      </c>
      <c r="B290" s="1" t="s">
        <v>583</v>
      </c>
      <c r="C290" t="s">
        <v>18</v>
      </c>
      <c r="D290" t="s">
        <v>18</v>
      </c>
      <c r="E290" t="s">
        <v>80</v>
      </c>
      <c r="H290">
        <v>11</v>
      </c>
      <c r="I290">
        <f>H290</f>
        <v>11</v>
      </c>
      <c r="J290" t="s">
        <v>18</v>
      </c>
      <c r="K290" t="s">
        <v>18</v>
      </c>
      <c r="L290" t="s">
        <v>18</v>
      </c>
      <c r="M290" t="s">
        <v>18</v>
      </c>
      <c r="N290" t="s">
        <v>16</v>
      </c>
      <c r="O290" t="s">
        <v>81</v>
      </c>
      <c r="P290">
        <v>1389</v>
      </c>
      <c r="Q290">
        <v>1400</v>
      </c>
      <c r="R290" t="s">
        <v>20</v>
      </c>
      <c r="S290" t="s">
        <v>20</v>
      </c>
      <c r="T290" t="s">
        <v>723</v>
      </c>
      <c r="U290" t="s">
        <v>18</v>
      </c>
      <c r="V290" t="s">
        <v>18</v>
      </c>
      <c r="X290" t="s">
        <v>18</v>
      </c>
      <c r="Y290" t="e">
        <f>VLOOKUP(B290,'NCA et DEES'!A:A,1,FALSE)</f>
        <v>#N/A</v>
      </c>
      <c r="Z290" t="b">
        <f t="shared" si="22"/>
        <v>0</v>
      </c>
    </row>
    <row r="291" spans="1:26" hidden="1" x14ac:dyDescent="0.2">
      <c r="A291">
        <v>122</v>
      </c>
      <c r="B291" s="1" t="s">
        <v>501</v>
      </c>
      <c r="C291" t="s">
        <v>18</v>
      </c>
      <c r="D291" t="s">
        <v>18</v>
      </c>
      <c r="E291" t="s">
        <v>224</v>
      </c>
      <c r="H291">
        <v>16</v>
      </c>
      <c r="I291">
        <f>H291</f>
        <v>16</v>
      </c>
      <c r="J291" t="s">
        <v>18</v>
      </c>
      <c r="K291" t="s">
        <v>18</v>
      </c>
      <c r="L291" t="s">
        <v>18</v>
      </c>
      <c r="M291" t="s">
        <v>18</v>
      </c>
      <c r="N291" t="s">
        <v>16</v>
      </c>
      <c r="O291" t="s">
        <v>430</v>
      </c>
      <c r="P291">
        <v>1489</v>
      </c>
      <c r="Q291">
        <v>1489</v>
      </c>
      <c r="R291" t="s">
        <v>502</v>
      </c>
      <c r="S291" t="s">
        <v>57</v>
      </c>
      <c r="T291" t="s">
        <v>727</v>
      </c>
      <c r="U291" t="s">
        <v>502</v>
      </c>
      <c r="V291" t="s">
        <v>159</v>
      </c>
      <c r="W291" t="s">
        <v>723</v>
      </c>
      <c r="X291" t="s">
        <v>701</v>
      </c>
      <c r="Y291" t="e">
        <f>VLOOKUP(B291,'NCA et DEES'!A:A,1,FALSE)</f>
        <v>#N/A</v>
      </c>
      <c r="Z291" t="b">
        <f t="shared" si="22"/>
        <v>0</v>
      </c>
    </row>
    <row r="292" spans="1:26" hidden="1" x14ac:dyDescent="0.2">
      <c r="A292">
        <v>293</v>
      </c>
      <c r="B292" s="1" t="s">
        <v>542</v>
      </c>
      <c r="C292" t="s">
        <v>18</v>
      </c>
      <c r="D292" t="s">
        <v>18</v>
      </c>
      <c r="E292" t="s">
        <v>737</v>
      </c>
      <c r="J292" t="s">
        <v>18</v>
      </c>
      <c r="K292">
        <v>1450</v>
      </c>
      <c r="L292" t="s">
        <v>18</v>
      </c>
      <c r="M292" t="s">
        <v>18</v>
      </c>
      <c r="N292" t="s">
        <v>15</v>
      </c>
      <c r="O292" t="s">
        <v>430</v>
      </c>
      <c r="P292" t="s">
        <v>18</v>
      </c>
      <c r="Q292">
        <v>1750</v>
      </c>
      <c r="R292" t="s">
        <v>18</v>
      </c>
      <c r="U292" t="s">
        <v>18</v>
      </c>
      <c r="V292" t="s">
        <v>18</v>
      </c>
      <c r="X292" t="s">
        <v>18</v>
      </c>
      <c r="Y292" t="e">
        <f>VLOOKUP(B292,'NCA et DEES'!A:A,1,FALSE)</f>
        <v>#N/A</v>
      </c>
      <c r="Z292" t="b">
        <f t="shared" si="22"/>
        <v>0</v>
      </c>
    </row>
    <row r="293" spans="1:26" hidden="1" x14ac:dyDescent="0.2">
      <c r="A293">
        <v>290</v>
      </c>
      <c r="B293" s="1" t="s">
        <v>537</v>
      </c>
      <c r="C293" t="s">
        <v>18</v>
      </c>
      <c r="D293" t="s">
        <v>18</v>
      </c>
      <c r="E293" t="s">
        <v>737</v>
      </c>
      <c r="J293" t="s">
        <v>18</v>
      </c>
      <c r="K293" t="s">
        <v>18</v>
      </c>
      <c r="L293" t="s">
        <v>18</v>
      </c>
      <c r="M293" t="s">
        <v>18</v>
      </c>
      <c r="N293" t="s">
        <v>15</v>
      </c>
      <c r="O293" t="s">
        <v>430</v>
      </c>
      <c r="P293">
        <v>1188</v>
      </c>
      <c r="Q293" t="s">
        <v>18</v>
      </c>
      <c r="R293" t="s">
        <v>18</v>
      </c>
      <c r="U293" t="s">
        <v>18</v>
      </c>
      <c r="V293" t="s">
        <v>18</v>
      </c>
      <c r="X293" t="s">
        <v>18</v>
      </c>
      <c r="Y293" t="e">
        <f>VLOOKUP(B293,'NCA et DEES'!A:A,1,FALSE)</f>
        <v>#N/A</v>
      </c>
      <c r="Z293" t="b">
        <f t="shared" si="22"/>
        <v>0</v>
      </c>
    </row>
    <row r="294" spans="1:26" hidden="1" x14ac:dyDescent="0.2">
      <c r="A294">
        <v>291</v>
      </c>
      <c r="B294" s="1" t="s">
        <v>179</v>
      </c>
      <c r="C294" t="s">
        <v>18</v>
      </c>
      <c r="D294" t="s">
        <v>18</v>
      </c>
      <c r="E294" t="s">
        <v>737</v>
      </c>
      <c r="J294" t="s">
        <v>18</v>
      </c>
      <c r="K294" t="s">
        <v>18</v>
      </c>
      <c r="L294" t="s">
        <v>18</v>
      </c>
      <c r="M294" t="s">
        <v>18</v>
      </c>
      <c r="N294" t="s">
        <v>15</v>
      </c>
      <c r="O294" t="s">
        <v>81</v>
      </c>
      <c r="P294">
        <v>1188</v>
      </c>
      <c r="Q294" t="s">
        <v>18</v>
      </c>
      <c r="R294" t="s">
        <v>18</v>
      </c>
      <c r="U294" t="s">
        <v>18</v>
      </c>
      <c r="V294" t="s">
        <v>18</v>
      </c>
      <c r="X294" t="s">
        <v>18</v>
      </c>
      <c r="Y294" t="e">
        <f>VLOOKUP(B294,'NCA et DEES'!A:A,1,FALSE)</f>
        <v>#N/A</v>
      </c>
      <c r="Z294" t="b">
        <f t="shared" si="22"/>
        <v>0</v>
      </c>
    </row>
    <row r="295" spans="1:26" hidden="1" x14ac:dyDescent="0.2">
      <c r="A295">
        <v>186</v>
      </c>
      <c r="B295" s="1" t="s">
        <v>184</v>
      </c>
      <c r="C295" t="s">
        <v>33</v>
      </c>
      <c r="D295" t="s">
        <v>33</v>
      </c>
      <c r="E295" t="s">
        <v>33</v>
      </c>
      <c r="F295">
        <v>21</v>
      </c>
      <c r="G295">
        <v>21</v>
      </c>
      <c r="H295">
        <v>21</v>
      </c>
      <c r="I295">
        <f t="shared" si="23"/>
        <v>21</v>
      </c>
      <c r="J295">
        <v>89</v>
      </c>
      <c r="K295">
        <v>1310</v>
      </c>
      <c r="L295">
        <v>59</v>
      </c>
      <c r="M295">
        <v>89</v>
      </c>
      <c r="N295" t="s">
        <v>15</v>
      </c>
      <c r="O295" t="s">
        <v>81</v>
      </c>
      <c r="P295">
        <v>1188</v>
      </c>
      <c r="Q295" t="s">
        <v>18</v>
      </c>
      <c r="R295" t="s">
        <v>18</v>
      </c>
      <c r="U295" t="s">
        <v>18</v>
      </c>
      <c r="V295" t="s">
        <v>18</v>
      </c>
      <c r="X295" t="s">
        <v>18</v>
      </c>
      <c r="Y295" t="str">
        <f>VLOOKUP(B295,'NCA et DEES'!A:A,1,FALSE)</f>
        <v>romo</v>
      </c>
      <c r="Z295" t="b">
        <f t="shared" si="22"/>
        <v>1</v>
      </c>
    </row>
    <row r="296" spans="1:26" hidden="1" x14ac:dyDescent="0.2">
      <c r="A296">
        <v>49</v>
      </c>
      <c r="B296" s="1" t="s">
        <v>228</v>
      </c>
      <c r="C296" t="s">
        <v>80</v>
      </c>
      <c r="D296" t="s">
        <v>80</v>
      </c>
      <c r="E296" t="str">
        <f>C296</f>
        <v>Somme, Pas-de-Calais</v>
      </c>
      <c r="F296">
        <v>11</v>
      </c>
      <c r="G296">
        <v>11</v>
      </c>
      <c r="H296">
        <v>11</v>
      </c>
      <c r="I296">
        <f t="shared" si="23"/>
        <v>11</v>
      </c>
      <c r="J296" t="s">
        <v>229</v>
      </c>
      <c r="K296" t="s">
        <v>18</v>
      </c>
      <c r="L296">
        <v>29</v>
      </c>
      <c r="M296">
        <v>73</v>
      </c>
      <c r="N296" t="s">
        <v>15</v>
      </c>
      <c r="O296" t="s">
        <v>226</v>
      </c>
      <c r="P296">
        <v>1200</v>
      </c>
      <c r="Q296" t="s">
        <v>18</v>
      </c>
      <c r="R296" t="s">
        <v>20</v>
      </c>
      <c r="S296" t="s">
        <v>20</v>
      </c>
      <c r="T296" t="s">
        <v>723</v>
      </c>
      <c r="U296" t="s">
        <v>18</v>
      </c>
      <c r="V296" t="s">
        <v>18</v>
      </c>
      <c r="X296" t="s">
        <v>230</v>
      </c>
      <c r="Y296" t="str">
        <f>VLOOKUP(B296,'NCA et DEES'!A:A,1,FALSE)</f>
        <v>bodo</v>
      </c>
      <c r="Z296" t="b">
        <f t="shared" si="22"/>
        <v>1</v>
      </c>
    </row>
    <row r="297" spans="1:26" hidden="1" x14ac:dyDescent="0.2">
      <c r="A297">
        <v>253</v>
      </c>
      <c r="B297" s="1" t="s">
        <v>577</v>
      </c>
      <c r="C297" t="s">
        <v>18</v>
      </c>
      <c r="D297" t="s">
        <v>46</v>
      </c>
      <c r="E297" t="s">
        <v>46</v>
      </c>
      <c r="F297">
        <v>29</v>
      </c>
      <c r="H297">
        <v>29</v>
      </c>
      <c r="I297">
        <f t="shared" si="23"/>
        <v>29</v>
      </c>
      <c r="J297" t="s">
        <v>18</v>
      </c>
      <c r="K297" t="s">
        <v>18</v>
      </c>
      <c r="L297">
        <v>86</v>
      </c>
      <c r="M297" t="s">
        <v>18</v>
      </c>
      <c r="N297" t="s">
        <v>16</v>
      </c>
      <c r="O297" t="s">
        <v>81</v>
      </c>
      <c r="P297" t="s">
        <v>18</v>
      </c>
      <c r="Q297" t="s">
        <v>18</v>
      </c>
      <c r="R297" t="s">
        <v>18</v>
      </c>
      <c r="U297" t="s">
        <v>18</v>
      </c>
      <c r="V297" t="s">
        <v>18</v>
      </c>
      <c r="X297" t="s">
        <v>578</v>
      </c>
      <c r="Y297" t="e">
        <f>VLOOKUP(B297,'NCA et DEES'!A:A,1,FALSE)</f>
        <v>#N/A</v>
      </c>
      <c r="Z297" t="b">
        <f t="shared" si="22"/>
        <v>0</v>
      </c>
    </row>
    <row r="298" spans="1:26" x14ac:dyDescent="0.2">
      <c r="B298" s="1"/>
    </row>
    <row r="299" spans="1:26" x14ac:dyDescent="0.2">
      <c r="B299" s="1"/>
    </row>
    <row r="300" spans="1:26" x14ac:dyDescent="0.2">
      <c r="B300" s="1"/>
    </row>
    <row r="301" spans="1:26" x14ac:dyDescent="0.2">
      <c r="B301" s="1"/>
    </row>
    <row r="302" spans="1:26" x14ac:dyDescent="0.2">
      <c r="B302" s="1"/>
    </row>
    <row r="304" spans="1:26" x14ac:dyDescent="0.2">
      <c r="B304" s="1"/>
    </row>
    <row r="306" spans="2:2" x14ac:dyDescent="0.2">
      <c r="B306" s="1"/>
    </row>
    <row r="308" spans="2:2" x14ac:dyDescent="0.2">
      <c r="B308" s="1"/>
    </row>
    <row r="310" spans="2:2" x14ac:dyDescent="0.2">
      <c r="B310" s="1"/>
    </row>
    <row r="312" spans="2:2" x14ac:dyDescent="0.2">
      <c r="B312" s="1"/>
    </row>
    <row r="314" spans="2:2" x14ac:dyDescent="0.2">
      <c r="B314" s="1"/>
    </row>
    <row r="316" spans="2:2" x14ac:dyDescent="0.2">
      <c r="B316" s="1"/>
    </row>
    <row r="318" spans="2:2" x14ac:dyDescent="0.2">
      <c r="B318" s="1"/>
    </row>
    <row r="320" spans="2:2" x14ac:dyDescent="0.2">
      <c r="B320" s="1"/>
    </row>
    <row r="322" spans="2:2" x14ac:dyDescent="0.2">
      <c r="B322" s="1"/>
    </row>
    <row r="324" spans="2:2" x14ac:dyDescent="0.2">
      <c r="B324" s="1"/>
    </row>
    <row r="326" spans="2:2" x14ac:dyDescent="0.2">
      <c r="B326" s="1"/>
    </row>
    <row r="328" spans="2:2" x14ac:dyDescent="0.2">
      <c r="B328" s="1"/>
    </row>
    <row r="330" spans="2:2" x14ac:dyDescent="0.2">
      <c r="B330" s="1"/>
    </row>
    <row r="332" spans="2:2" x14ac:dyDescent="0.2">
      <c r="B332" s="1"/>
    </row>
    <row r="334" spans="2:2" x14ac:dyDescent="0.2">
      <c r="B334" s="1"/>
    </row>
    <row r="336" spans="2:2" x14ac:dyDescent="0.2">
      <c r="B336" s="1"/>
    </row>
    <row r="338" spans="2:2" x14ac:dyDescent="0.2">
      <c r="B338" s="1"/>
    </row>
    <row r="340" spans="2:2" x14ac:dyDescent="0.2">
      <c r="B340" s="1"/>
    </row>
    <row r="342" spans="2:2" x14ac:dyDescent="0.2">
      <c r="B342" s="1"/>
    </row>
    <row r="344" spans="2:2" x14ac:dyDescent="0.2">
      <c r="B344" s="1"/>
    </row>
    <row r="346" spans="2:2" x14ac:dyDescent="0.2">
      <c r="B346" s="1"/>
    </row>
    <row r="348" spans="2:2" x14ac:dyDescent="0.2">
      <c r="B348" s="1"/>
    </row>
    <row r="350" spans="2:2" x14ac:dyDescent="0.2">
      <c r="B350" s="1"/>
    </row>
    <row r="352" spans="2:2" x14ac:dyDescent="0.2">
      <c r="B352" s="1"/>
    </row>
    <row r="354" spans="2:2" x14ac:dyDescent="0.2">
      <c r="B354" s="1"/>
    </row>
    <row r="356" spans="2:2" x14ac:dyDescent="0.2">
      <c r="B356" s="1"/>
    </row>
    <row r="358" spans="2:2" x14ac:dyDescent="0.2">
      <c r="B358" s="1"/>
    </row>
    <row r="360" spans="2:2" x14ac:dyDescent="0.2">
      <c r="B360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6" spans="2:2" x14ac:dyDescent="0.2">
      <c r="B366" s="1"/>
    </row>
    <row r="368" spans="2:2" x14ac:dyDescent="0.2">
      <c r="B368" s="1"/>
    </row>
    <row r="370" spans="2:2" x14ac:dyDescent="0.2">
      <c r="B370" s="1"/>
    </row>
    <row r="372" spans="2:2" x14ac:dyDescent="0.2">
      <c r="B372" s="1"/>
    </row>
    <row r="374" spans="2:2" x14ac:dyDescent="0.2">
      <c r="B374" s="1"/>
    </row>
    <row r="376" spans="2:2" x14ac:dyDescent="0.2">
      <c r="B376" s="1"/>
    </row>
    <row r="378" spans="2:2" x14ac:dyDescent="0.2">
      <c r="B378" s="1"/>
    </row>
    <row r="380" spans="2:2" x14ac:dyDescent="0.2">
      <c r="B380" s="1"/>
    </row>
    <row r="382" spans="2:2" x14ac:dyDescent="0.2">
      <c r="B382" s="1"/>
    </row>
    <row r="384" spans="2:2" x14ac:dyDescent="0.2">
      <c r="B384" s="1"/>
    </row>
    <row r="386" spans="2:2" x14ac:dyDescent="0.2">
      <c r="B386" s="1"/>
    </row>
    <row r="388" spans="2:2" x14ac:dyDescent="0.2">
      <c r="B388" s="1"/>
    </row>
    <row r="390" spans="2:2" x14ac:dyDescent="0.2">
      <c r="B390" s="1"/>
    </row>
    <row r="392" spans="2:2" x14ac:dyDescent="0.2">
      <c r="B392" s="1"/>
    </row>
    <row r="394" spans="2:2" x14ac:dyDescent="0.2">
      <c r="B394" s="1"/>
    </row>
    <row r="396" spans="2:2" x14ac:dyDescent="0.2">
      <c r="B396" s="1"/>
    </row>
    <row r="398" spans="2:2" x14ac:dyDescent="0.2">
      <c r="B398" s="1"/>
    </row>
    <row r="400" spans="2:2" x14ac:dyDescent="0.2">
      <c r="B400" s="1"/>
    </row>
    <row r="402" spans="2:2" x14ac:dyDescent="0.2">
      <c r="B402" s="1"/>
    </row>
    <row r="404" spans="2:2" x14ac:dyDescent="0.2">
      <c r="B404" s="1"/>
    </row>
    <row r="406" spans="2:2" x14ac:dyDescent="0.2">
      <c r="B406" s="1"/>
    </row>
    <row r="408" spans="2:2" x14ac:dyDescent="0.2">
      <c r="B408" s="1"/>
    </row>
    <row r="410" spans="2:2" x14ac:dyDescent="0.2">
      <c r="B410" s="1"/>
    </row>
    <row r="412" spans="2:2" x14ac:dyDescent="0.2">
      <c r="B412" s="1"/>
    </row>
    <row r="414" spans="2:2" x14ac:dyDescent="0.2">
      <c r="B414" s="1"/>
    </row>
    <row r="416" spans="2:2" x14ac:dyDescent="0.2">
      <c r="B416" s="1"/>
    </row>
    <row r="418" spans="2:2" x14ac:dyDescent="0.2">
      <c r="B418" s="1"/>
    </row>
    <row r="420" spans="2:2" x14ac:dyDescent="0.2">
      <c r="B420" s="1"/>
    </row>
    <row r="422" spans="2:2" x14ac:dyDescent="0.2">
      <c r="B422" s="1"/>
    </row>
    <row r="424" spans="2:2" x14ac:dyDescent="0.2">
      <c r="B424" s="1"/>
    </row>
    <row r="426" spans="2:2" x14ac:dyDescent="0.2">
      <c r="B426" s="1"/>
    </row>
    <row r="428" spans="2:2" x14ac:dyDescent="0.2">
      <c r="B428" s="1"/>
    </row>
    <row r="430" spans="2:2" x14ac:dyDescent="0.2">
      <c r="B430" s="1"/>
    </row>
    <row r="432" spans="2:2" x14ac:dyDescent="0.2">
      <c r="B432" s="1"/>
    </row>
    <row r="434" spans="2:2" x14ac:dyDescent="0.2">
      <c r="B434" s="1"/>
    </row>
    <row r="436" spans="2:2" x14ac:dyDescent="0.2">
      <c r="B436" s="1"/>
    </row>
    <row r="438" spans="2:2" x14ac:dyDescent="0.2">
      <c r="B438" s="1"/>
    </row>
    <row r="440" spans="2:2" x14ac:dyDescent="0.2">
      <c r="B440" s="1"/>
    </row>
    <row r="442" spans="2:2" x14ac:dyDescent="0.2">
      <c r="B442" s="1"/>
    </row>
    <row r="444" spans="2:2" x14ac:dyDescent="0.2">
      <c r="B444" s="1"/>
    </row>
    <row r="446" spans="2:2" x14ac:dyDescent="0.2">
      <c r="B446" s="1"/>
    </row>
    <row r="448" spans="2:2" x14ac:dyDescent="0.2">
      <c r="B448" s="1"/>
    </row>
    <row r="450" spans="2:2" x14ac:dyDescent="0.2">
      <c r="B450" s="1"/>
    </row>
    <row r="452" spans="2:2" x14ac:dyDescent="0.2">
      <c r="B452" s="1"/>
    </row>
    <row r="454" spans="2:2" x14ac:dyDescent="0.2">
      <c r="B454" s="1"/>
    </row>
    <row r="456" spans="2:2" x14ac:dyDescent="0.2">
      <c r="B456" s="1"/>
    </row>
    <row r="458" spans="2:2" x14ac:dyDescent="0.2">
      <c r="B458" s="1"/>
    </row>
    <row r="460" spans="2:2" x14ac:dyDescent="0.2">
      <c r="B460" s="1"/>
    </row>
    <row r="462" spans="2:2" x14ac:dyDescent="0.2">
      <c r="B462" s="1"/>
    </row>
    <row r="464" spans="2:2" x14ac:dyDescent="0.2">
      <c r="B464" s="1"/>
    </row>
    <row r="466" spans="2:2" x14ac:dyDescent="0.2">
      <c r="B466" s="1"/>
    </row>
    <row r="468" spans="2:2" x14ac:dyDescent="0.2">
      <c r="B468" s="1"/>
    </row>
    <row r="470" spans="2:2" x14ac:dyDescent="0.2">
      <c r="B470" s="1"/>
    </row>
    <row r="472" spans="2:2" x14ac:dyDescent="0.2">
      <c r="B472" s="1"/>
    </row>
    <row r="474" spans="2:2" x14ac:dyDescent="0.2">
      <c r="B474" s="1"/>
    </row>
    <row r="476" spans="2:2" x14ac:dyDescent="0.2">
      <c r="B476" s="1"/>
    </row>
    <row r="478" spans="2:2" x14ac:dyDescent="0.2">
      <c r="B478" s="1"/>
    </row>
    <row r="480" spans="2:2" x14ac:dyDescent="0.2">
      <c r="B480" s="1"/>
    </row>
    <row r="482" spans="2:2" x14ac:dyDescent="0.2">
      <c r="B482" s="1"/>
    </row>
    <row r="484" spans="2:2" x14ac:dyDescent="0.2">
      <c r="B484" s="1"/>
    </row>
    <row r="486" spans="2:2" x14ac:dyDescent="0.2">
      <c r="B486" s="1"/>
    </row>
    <row r="488" spans="2:2" x14ac:dyDescent="0.2">
      <c r="B488" s="1"/>
    </row>
    <row r="490" spans="2:2" x14ac:dyDescent="0.2">
      <c r="B490" s="1"/>
    </row>
    <row r="492" spans="2:2" x14ac:dyDescent="0.2">
      <c r="B492" s="1"/>
    </row>
    <row r="494" spans="2:2" x14ac:dyDescent="0.2">
      <c r="B494" s="1"/>
    </row>
    <row r="496" spans="2:2" x14ac:dyDescent="0.2">
      <c r="B496" s="1"/>
    </row>
    <row r="498" spans="2:2" x14ac:dyDescent="0.2">
      <c r="B498" s="1"/>
    </row>
    <row r="500" spans="2:2" x14ac:dyDescent="0.2">
      <c r="B500" s="1"/>
    </row>
    <row r="502" spans="2:2" x14ac:dyDescent="0.2">
      <c r="B502" s="1"/>
    </row>
    <row r="504" spans="2:2" x14ac:dyDescent="0.2">
      <c r="B504" s="1"/>
    </row>
    <row r="506" spans="2:2" x14ac:dyDescent="0.2">
      <c r="B506" s="1"/>
    </row>
    <row r="508" spans="2:2" x14ac:dyDescent="0.2">
      <c r="B508" s="1"/>
    </row>
    <row r="510" spans="2:2" x14ac:dyDescent="0.2">
      <c r="B510" s="1"/>
    </row>
    <row r="512" spans="2:2" x14ac:dyDescent="0.2">
      <c r="B512" s="1"/>
    </row>
    <row r="514" spans="2:2" x14ac:dyDescent="0.2">
      <c r="B514" s="1"/>
    </row>
    <row r="516" spans="2:2" x14ac:dyDescent="0.2">
      <c r="B516" s="1"/>
    </row>
    <row r="518" spans="2:2" x14ac:dyDescent="0.2">
      <c r="B518" s="1"/>
    </row>
    <row r="520" spans="2:2" x14ac:dyDescent="0.2">
      <c r="B520" s="1"/>
    </row>
    <row r="522" spans="2:2" x14ac:dyDescent="0.2">
      <c r="B522" s="1"/>
    </row>
    <row r="524" spans="2:2" x14ac:dyDescent="0.2">
      <c r="B524" s="1"/>
    </row>
    <row r="526" spans="2:2" x14ac:dyDescent="0.2">
      <c r="B526" s="1"/>
    </row>
    <row r="528" spans="2:2" x14ac:dyDescent="0.2">
      <c r="B528" s="1"/>
    </row>
    <row r="530" spans="2:2" x14ac:dyDescent="0.2">
      <c r="B530" s="1"/>
    </row>
    <row r="532" spans="2:2" x14ac:dyDescent="0.2">
      <c r="B532" s="1"/>
    </row>
    <row r="534" spans="2:2" x14ac:dyDescent="0.2">
      <c r="B534" s="1"/>
    </row>
    <row r="536" spans="2:2" x14ac:dyDescent="0.2">
      <c r="B536" s="1"/>
    </row>
    <row r="538" spans="2:2" x14ac:dyDescent="0.2">
      <c r="B538" s="1"/>
    </row>
    <row r="540" spans="2:2" x14ac:dyDescent="0.2">
      <c r="B540" s="1"/>
    </row>
    <row r="542" spans="2:2" x14ac:dyDescent="0.2">
      <c r="B542" s="1"/>
    </row>
    <row r="544" spans="2:2" x14ac:dyDescent="0.2">
      <c r="B544" s="1"/>
    </row>
    <row r="546" spans="2:2" x14ac:dyDescent="0.2">
      <c r="B546" s="1"/>
    </row>
    <row r="548" spans="2:2" x14ac:dyDescent="0.2">
      <c r="B548" s="1"/>
    </row>
    <row r="550" spans="2:2" x14ac:dyDescent="0.2">
      <c r="B550" s="1"/>
    </row>
    <row r="552" spans="2:2" x14ac:dyDescent="0.2">
      <c r="B552" s="1"/>
    </row>
    <row r="554" spans="2:2" x14ac:dyDescent="0.2">
      <c r="B554" s="1"/>
    </row>
    <row r="556" spans="2:2" x14ac:dyDescent="0.2">
      <c r="B556" s="1"/>
    </row>
    <row r="558" spans="2:2" x14ac:dyDescent="0.2">
      <c r="B558" s="1"/>
    </row>
    <row r="560" spans="2:2" x14ac:dyDescent="0.2">
      <c r="B560" s="1"/>
    </row>
    <row r="562" spans="2:2" x14ac:dyDescent="0.2">
      <c r="B562" s="1"/>
    </row>
    <row r="564" spans="2:2" x14ac:dyDescent="0.2">
      <c r="B564" s="1"/>
    </row>
    <row r="566" spans="2:2" x14ac:dyDescent="0.2">
      <c r="B566" s="1"/>
    </row>
    <row r="568" spans="2:2" x14ac:dyDescent="0.2">
      <c r="B568" s="1"/>
    </row>
    <row r="570" spans="2:2" x14ac:dyDescent="0.2">
      <c r="B570" s="1"/>
    </row>
    <row r="572" spans="2:2" x14ac:dyDescent="0.2">
      <c r="B572" s="1"/>
    </row>
    <row r="574" spans="2:2" x14ac:dyDescent="0.2">
      <c r="B574" s="1"/>
    </row>
    <row r="576" spans="2:2" x14ac:dyDescent="0.2">
      <c r="B576" s="1"/>
    </row>
    <row r="578" spans="2:2" x14ac:dyDescent="0.2">
      <c r="B578" s="1"/>
    </row>
    <row r="580" spans="2:2" x14ac:dyDescent="0.2">
      <c r="B580" s="1"/>
    </row>
    <row r="582" spans="2:2" x14ac:dyDescent="0.2">
      <c r="B582" s="1"/>
    </row>
    <row r="584" spans="2:2" x14ac:dyDescent="0.2">
      <c r="B584" s="1"/>
    </row>
    <row r="586" spans="2:2" x14ac:dyDescent="0.2">
      <c r="B586" s="1"/>
    </row>
    <row r="588" spans="2:2" x14ac:dyDescent="0.2">
      <c r="B588" s="1"/>
    </row>
    <row r="590" spans="2:2" x14ac:dyDescent="0.2">
      <c r="B590" s="1"/>
    </row>
    <row r="592" spans="2:2" x14ac:dyDescent="0.2">
      <c r="B592" s="1"/>
    </row>
    <row r="594" spans="2:2" x14ac:dyDescent="0.2">
      <c r="B594" s="1"/>
    </row>
  </sheetData>
  <autoFilter ref="A1:Z297" xr:uid="{ABFB9964-4289-3E42-896E-02EE6D072E18}">
    <filterColumn colId="1">
      <filters>
        <filter val="nic"/>
        <filter val="nicb"/>
        <filter val="nicoa"/>
        <filter val="nima1"/>
        <filter val="nima2"/>
        <filter val="nima3"/>
        <filter val="nima4"/>
        <filter val="nimafrag"/>
        <filter val="nimb1"/>
        <filter val="nimb2"/>
        <filter val="nimc"/>
        <filter val="nimd"/>
      </filters>
    </filterColumn>
    <sortState xmlns:xlrd2="http://schemas.microsoft.com/office/spreadsheetml/2017/richdata2" ref="A2:Z297">
      <sortCondition ref="Q1:Q2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6A88-8426-894A-B9F1-4E529053F2A5}">
  <dimension ref="A1:H302"/>
  <sheetViews>
    <sheetView workbookViewId="0">
      <selection activeCell="F298" sqref="F298"/>
    </sheetView>
  </sheetViews>
  <sheetFormatPr baseColWidth="10" defaultRowHeight="16" x14ac:dyDescent="0.2"/>
  <sheetData>
    <row r="1" spans="1:8" x14ac:dyDescent="0.2">
      <c r="A1" t="s">
        <v>773</v>
      </c>
      <c r="G1" t="s">
        <v>774</v>
      </c>
    </row>
    <row r="2" spans="1:8" x14ac:dyDescent="0.2">
      <c r="A2" s="15">
        <v>1100</v>
      </c>
      <c r="G2" s="15">
        <v>1137</v>
      </c>
    </row>
    <row r="3" spans="1:8" x14ac:dyDescent="0.2">
      <c r="A3" s="15">
        <v>1125</v>
      </c>
      <c r="B3">
        <f>A3-A2</f>
        <v>25</v>
      </c>
      <c r="G3" s="15">
        <v>1150</v>
      </c>
      <c r="H3">
        <f>G3-G2</f>
        <v>13</v>
      </c>
    </row>
    <row r="4" spans="1:8" x14ac:dyDescent="0.2">
      <c r="A4" s="15">
        <v>1125</v>
      </c>
      <c r="B4">
        <f t="shared" ref="B4:B67" si="0">A4-A3</f>
        <v>0</v>
      </c>
      <c r="G4" s="15">
        <v>1190</v>
      </c>
      <c r="H4">
        <f t="shared" ref="H4:H67" si="1">G4-G3</f>
        <v>40</v>
      </c>
    </row>
    <row r="5" spans="1:8" x14ac:dyDescent="0.2">
      <c r="A5" s="15">
        <v>1135</v>
      </c>
      <c r="B5">
        <f t="shared" si="0"/>
        <v>10</v>
      </c>
      <c r="G5" s="15">
        <v>1190</v>
      </c>
      <c r="H5">
        <f t="shared" si="1"/>
        <v>0</v>
      </c>
    </row>
    <row r="6" spans="1:8" x14ac:dyDescent="0.2">
      <c r="A6" s="15">
        <v>1135</v>
      </c>
      <c r="B6">
        <f t="shared" si="0"/>
        <v>0</v>
      </c>
      <c r="G6" s="15">
        <v>1190</v>
      </c>
      <c r="H6">
        <f t="shared" si="1"/>
        <v>0</v>
      </c>
    </row>
    <row r="7" spans="1:8" x14ac:dyDescent="0.2">
      <c r="A7" s="15">
        <v>1137</v>
      </c>
      <c r="B7">
        <f t="shared" si="0"/>
        <v>2</v>
      </c>
      <c r="G7" s="15">
        <v>1190</v>
      </c>
      <c r="H7">
        <f t="shared" si="1"/>
        <v>0</v>
      </c>
    </row>
    <row r="8" spans="1:8" x14ac:dyDescent="0.2">
      <c r="A8" s="15">
        <v>1150</v>
      </c>
      <c r="B8">
        <f t="shared" si="0"/>
        <v>13</v>
      </c>
      <c r="G8" s="15">
        <v>1190</v>
      </c>
      <c r="H8">
        <f t="shared" si="1"/>
        <v>0</v>
      </c>
    </row>
    <row r="9" spans="1:8" x14ac:dyDescent="0.2">
      <c r="A9" s="15">
        <v>1150</v>
      </c>
      <c r="B9">
        <f t="shared" si="0"/>
        <v>0</v>
      </c>
      <c r="G9" s="15">
        <v>1200</v>
      </c>
      <c r="H9">
        <f t="shared" si="1"/>
        <v>10</v>
      </c>
    </row>
    <row r="10" spans="1:8" x14ac:dyDescent="0.2">
      <c r="A10" s="15">
        <v>1150</v>
      </c>
      <c r="B10">
        <f t="shared" si="0"/>
        <v>0</v>
      </c>
      <c r="G10" s="15">
        <v>1200</v>
      </c>
      <c r="H10">
        <f t="shared" si="1"/>
        <v>0</v>
      </c>
    </row>
    <row r="11" spans="1:8" x14ac:dyDescent="0.2">
      <c r="A11" s="15">
        <v>1150</v>
      </c>
      <c r="B11">
        <f t="shared" si="0"/>
        <v>0</v>
      </c>
      <c r="G11" s="15">
        <v>1200</v>
      </c>
      <c r="H11">
        <f t="shared" si="1"/>
        <v>0</v>
      </c>
    </row>
    <row r="12" spans="1:8" x14ac:dyDescent="0.2">
      <c r="A12" s="15">
        <v>1150</v>
      </c>
      <c r="B12">
        <f t="shared" si="0"/>
        <v>0</v>
      </c>
      <c r="G12" s="15">
        <v>1200</v>
      </c>
      <c r="H12">
        <f t="shared" si="1"/>
        <v>0</v>
      </c>
    </row>
    <row r="13" spans="1:8" x14ac:dyDescent="0.2">
      <c r="A13" s="15">
        <v>1150</v>
      </c>
      <c r="B13">
        <f t="shared" si="0"/>
        <v>0</v>
      </c>
      <c r="G13" s="15">
        <v>1210</v>
      </c>
      <c r="H13">
        <f t="shared" si="1"/>
        <v>10</v>
      </c>
    </row>
    <row r="14" spans="1:8" x14ac:dyDescent="0.2">
      <c r="A14" s="15">
        <v>1150</v>
      </c>
      <c r="B14">
        <f t="shared" si="0"/>
        <v>0</v>
      </c>
      <c r="G14" s="15">
        <v>1210</v>
      </c>
      <c r="H14">
        <f t="shared" si="1"/>
        <v>0</v>
      </c>
    </row>
    <row r="15" spans="1:8" x14ac:dyDescent="0.2">
      <c r="A15" s="15">
        <v>1150</v>
      </c>
      <c r="B15">
        <f t="shared" si="0"/>
        <v>0</v>
      </c>
      <c r="G15" s="15">
        <v>1210</v>
      </c>
      <c r="H15">
        <f t="shared" si="1"/>
        <v>0</v>
      </c>
    </row>
    <row r="16" spans="1:8" x14ac:dyDescent="0.2">
      <c r="A16" s="15">
        <v>1150</v>
      </c>
      <c r="B16">
        <f t="shared" si="0"/>
        <v>0</v>
      </c>
      <c r="G16" s="15">
        <v>1210</v>
      </c>
      <c r="H16">
        <f t="shared" si="1"/>
        <v>0</v>
      </c>
    </row>
    <row r="17" spans="1:8" x14ac:dyDescent="0.2">
      <c r="A17" s="15">
        <v>1150</v>
      </c>
      <c r="B17">
        <f t="shared" si="0"/>
        <v>0</v>
      </c>
      <c r="G17" s="15">
        <v>1210</v>
      </c>
      <c r="H17">
        <f t="shared" si="1"/>
        <v>0</v>
      </c>
    </row>
    <row r="18" spans="1:8" x14ac:dyDescent="0.2">
      <c r="A18" s="15">
        <v>1160</v>
      </c>
      <c r="B18">
        <f t="shared" si="0"/>
        <v>10</v>
      </c>
      <c r="G18" s="15">
        <v>1210</v>
      </c>
      <c r="H18">
        <f t="shared" si="1"/>
        <v>0</v>
      </c>
    </row>
    <row r="19" spans="1:8" x14ac:dyDescent="0.2">
      <c r="A19" s="15">
        <v>1160</v>
      </c>
      <c r="B19">
        <f t="shared" si="0"/>
        <v>0</v>
      </c>
      <c r="G19" s="15">
        <v>1210</v>
      </c>
      <c r="H19">
        <f t="shared" si="1"/>
        <v>0</v>
      </c>
    </row>
    <row r="20" spans="1:8" x14ac:dyDescent="0.2">
      <c r="A20" s="15">
        <v>1160</v>
      </c>
      <c r="B20">
        <f t="shared" si="0"/>
        <v>0</v>
      </c>
      <c r="G20" s="15">
        <v>1210</v>
      </c>
      <c r="H20">
        <f t="shared" si="1"/>
        <v>0</v>
      </c>
    </row>
    <row r="21" spans="1:8" x14ac:dyDescent="0.2">
      <c r="A21" s="15">
        <v>1160</v>
      </c>
      <c r="B21">
        <f t="shared" si="0"/>
        <v>0</v>
      </c>
      <c r="G21" s="15">
        <v>1210</v>
      </c>
      <c r="H21">
        <f t="shared" si="1"/>
        <v>0</v>
      </c>
    </row>
    <row r="22" spans="1:8" x14ac:dyDescent="0.2">
      <c r="A22" s="15">
        <v>1163</v>
      </c>
      <c r="B22">
        <f t="shared" si="0"/>
        <v>3</v>
      </c>
      <c r="G22" s="15">
        <v>1210</v>
      </c>
      <c r="H22">
        <f t="shared" si="1"/>
        <v>0</v>
      </c>
    </row>
    <row r="23" spans="1:8" x14ac:dyDescent="0.2">
      <c r="A23" s="15">
        <v>1165</v>
      </c>
      <c r="B23">
        <f t="shared" si="0"/>
        <v>2</v>
      </c>
      <c r="G23" s="15">
        <v>1210</v>
      </c>
      <c r="H23">
        <f t="shared" si="1"/>
        <v>0</v>
      </c>
    </row>
    <row r="24" spans="1:8" x14ac:dyDescent="0.2">
      <c r="A24" s="15">
        <v>1165</v>
      </c>
      <c r="B24">
        <f t="shared" si="0"/>
        <v>0</v>
      </c>
      <c r="G24" s="15">
        <v>1210</v>
      </c>
      <c r="H24">
        <f t="shared" si="1"/>
        <v>0</v>
      </c>
    </row>
    <row r="25" spans="1:8" x14ac:dyDescent="0.2">
      <c r="A25" s="15">
        <v>1165</v>
      </c>
      <c r="B25">
        <f t="shared" si="0"/>
        <v>0</v>
      </c>
      <c r="G25" s="15">
        <v>1210</v>
      </c>
      <c r="H25">
        <f t="shared" si="1"/>
        <v>0</v>
      </c>
    </row>
    <row r="26" spans="1:8" x14ac:dyDescent="0.2">
      <c r="A26" s="15">
        <v>1165</v>
      </c>
      <c r="B26">
        <f t="shared" si="0"/>
        <v>0</v>
      </c>
      <c r="G26" s="15">
        <v>1213</v>
      </c>
      <c r="H26">
        <f t="shared" si="1"/>
        <v>3</v>
      </c>
    </row>
    <row r="27" spans="1:8" x14ac:dyDescent="0.2">
      <c r="A27" s="15">
        <v>1165</v>
      </c>
      <c r="B27">
        <f t="shared" si="0"/>
        <v>0</v>
      </c>
      <c r="G27" s="15">
        <v>1213</v>
      </c>
      <c r="H27">
        <f t="shared" si="1"/>
        <v>0</v>
      </c>
    </row>
    <row r="28" spans="1:8" x14ac:dyDescent="0.2">
      <c r="A28" s="15">
        <v>1165</v>
      </c>
      <c r="B28">
        <f t="shared" si="0"/>
        <v>0</v>
      </c>
      <c r="G28" s="15">
        <v>1215</v>
      </c>
      <c r="H28">
        <f t="shared" si="1"/>
        <v>2</v>
      </c>
    </row>
    <row r="29" spans="1:8" x14ac:dyDescent="0.2">
      <c r="A29" s="15">
        <v>1165</v>
      </c>
      <c r="B29">
        <f t="shared" si="0"/>
        <v>0</v>
      </c>
      <c r="G29" s="15">
        <v>1217</v>
      </c>
      <c r="H29">
        <f t="shared" si="1"/>
        <v>2</v>
      </c>
    </row>
    <row r="30" spans="1:8" x14ac:dyDescent="0.2">
      <c r="A30" s="15">
        <v>1165</v>
      </c>
      <c r="B30">
        <f t="shared" si="0"/>
        <v>0</v>
      </c>
      <c r="G30" s="15">
        <v>1217</v>
      </c>
      <c r="H30">
        <f t="shared" si="1"/>
        <v>0</v>
      </c>
    </row>
    <row r="31" spans="1:8" x14ac:dyDescent="0.2">
      <c r="A31" s="15">
        <v>1165</v>
      </c>
      <c r="B31">
        <f t="shared" si="0"/>
        <v>0</v>
      </c>
      <c r="G31" s="15">
        <v>1225</v>
      </c>
      <c r="H31">
        <f t="shared" si="1"/>
        <v>8</v>
      </c>
    </row>
    <row r="32" spans="1:8" x14ac:dyDescent="0.2">
      <c r="A32" s="15">
        <v>1165</v>
      </c>
      <c r="B32">
        <f t="shared" si="0"/>
        <v>0</v>
      </c>
      <c r="G32" s="15">
        <v>1225</v>
      </c>
      <c r="H32">
        <f t="shared" si="1"/>
        <v>0</v>
      </c>
    </row>
    <row r="33" spans="1:8" x14ac:dyDescent="0.2">
      <c r="A33" s="15">
        <v>1165</v>
      </c>
      <c r="B33">
        <f t="shared" si="0"/>
        <v>0</v>
      </c>
      <c r="G33" s="15">
        <v>1225</v>
      </c>
      <c r="H33">
        <f t="shared" si="1"/>
        <v>0</v>
      </c>
    </row>
    <row r="34" spans="1:8" x14ac:dyDescent="0.2">
      <c r="A34" s="15">
        <v>1165</v>
      </c>
      <c r="B34">
        <f t="shared" si="0"/>
        <v>0</v>
      </c>
      <c r="G34" s="15">
        <v>1225</v>
      </c>
      <c r="H34">
        <f t="shared" si="1"/>
        <v>0</v>
      </c>
    </row>
    <row r="35" spans="1:8" x14ac:dyDescent="0.2">
      <c r="A35" s="15">
        <v>1165</v>
      </c>
      <c r="B35">
        <f t="shared" si="0"/>
        <v>0</v>
      </c>
      <c r="G35" s="15">
        <v>1225</v>
      </c>
      <c r="H35">
        <f t="shared" si="1"/>
        <v>0</v>
      </c>
    </row>
    <row r="36" spans="1:8" x14ac:dyDescent="0.2">
      <c r="A36" s="15">
        <v>1165</v>
      </c>
      <c r="B36">
        <f t="shared" si="0"/>
        <v>0</v>
      </c>
      <c r="G36" s="15">
        <v>1225</v>
      </c>
      <c r="H36">
        <f t="shared" si="1"/>
        <v>0</v>
      </c>
    </row>
    <row r="37" spans="1:8" x14ac:dyDescent="0.2">
      <c r="A37" s="15">
        <v>1165</v>
      </c>
      <c r="B37">
        <f t="shared" si="0"/>
        <v>0</v>
      </c>
      <c r="G37" s="15">
        <v>1225</v>
      </c>
      <c r="H37">
        <f t="shared" si="1"/>
        <v>0</v>
      </c>
    </row>
    <row r="38" spans="1:8" x14ac:dyDescent="0.2">
      <c r="A38" s="15">
        <v>1165</v>
      </c>
      <c r="B38">
        <f t="shared" si="0"/>
        <v>0</v>
      </c>
      <c r="G38" s="15">
        <v>1235</v>
      </c>
      <c r="H38">
        <f t="shared" si="1"/>
        <v>10</v>
      </c>
    </row>
    <row r="39" spans="1:8" x14ac:dyDescent="0.2">
      <c r="A39" s="15">
        <v>1165</v>
      </c>
      <c r="B39">
        <f t="shared" si="0"/>
        <v>0</v>
      </c>
      <c r="G39" s="15">
        <v>1235</v>
      </c>
      <c r="H39">
        <f t="shared" si="1"/>
        <v>0</v>
      </c>
    </row>
    <row r="40" spans="1:8" x14ac:dyDescent="0.2">
      <c r="A40" s="15">
        <v>1165</v>
      </c>
      <c r="B40">
        <f t="shared" si="0"/>
        <v>0</v>
      </c>
      <c r="G40" s="15">
        <v>1235</v>
      </c>
      <c r="H40">
        <f t="shared" si="1"/>
        <v>0</v>
      </c>
    </row>
    <row r="41" spans="1:8" x14ac:dyDescent="0.2">
      <c r="A41" s="15">
        <v>1165</v>
      </c>
      <c r="B41">
        <f t="shared" si="0"/>
        <v>0</v>
      </c>
      <c r="G41" s="15">
        <v>1235</v>
      </c>
      <c r="H41">
        <f t="shared" si="1"/>
        <v>0</v>
      </c>
    </row>
    <row r="42" spans="1:8" x14ac:dyDescent="0.2">
      <c r="A42" s="15">
        <v>1165</v>
      </c>
      <c r="B42">
        <f t="shared" si="0"/>
        <v>0</v>
      </c>
      <c r="G42" s="15">
        <v>1237</v>
      </c>
      <c r="H42">
        <f t="shared" si="1"/>
        <v>2</v>
      </c>
    </row>
    <row r="43" spans="1:8" x14ac:dyDescent="0.2">
      <c r="A43" s="15">
        <v>1165</v>
      </c>
      <c r="B43">
        <f t="shared" si="0"/>
        <v>0</v>
      </c>
      <c r="G43" s="15">
        <v>1237</v>
      </c>
      <c r="H43">
        <f t="shared" si="1"/>
        <v>0</v>
      </c>
    </row>
    <row r="44" spans="1:8" x14ac:dyDescent="0.2">
      <c r="A44" s="15">
        <v>1165</v>
      </c>
      <c r="B44">
        <f t="shared" si="0"/>
        <v>0</v>
      </c>
      <c r="G44" s="15">
        <v>1237</v>
      </c>
      <c r="H44">
        <f t="shared" si="1"/>
        <v>0</v>
      </c>
    </row>
    <row r="45" spans="1:8" x14ac:dyDescent="0.2">
      <c r="A45" s="15">
        <v>1165</v>
      </c>
      <c r="B45">
        <f t="shared" si="0"/>
        <v>0</v>
      </c>
      <c r="G45" s="15">
        <v>1237</v>
      </c>
      <c r="H45">
        <f t="shared" si="1"/>
        <v>0</v>
      </c>
    </row>
    <row r="46" spans="1:8" x14ac:dyDescent="0.2">
      <c r="A46" s="15">
        <v>1165</v>
      </c>
      <c r="B46">
        <f t="shared" si="0"/>
        <v>0</v>
      </c>
      <c r="G46" s="15">
        <v>1238</v>
      </c>
      <c r="H46">
        <f t="shared" si="1"/>
        <v>1</v>
      </c>
    </row>
    <row r="47" spans="1:8" x14ac:dyDescent="0.2">
      <c r="A47" s="15">
        <v>1165</v>
      </c>
      <c r="B47">
        <f t="shared" si="0"/>
        <v>0</v>
      </c>
      <c r="G47" s="15">
        <v>1238</v>
      </c>
      <c r="H47">
        <f t="shared" si="1"/>
        <v>0</v>
      </c>
    </row>
    <row r="48" spans="1:8" x14ac:dyDescent="0.2">
      <c r="A48" s="15">
        <v>1165</v>
      </c>
      <c r="B48">
        <f t="shared" si="0"/>
        <v>0</v>
      </c>
      <c r="G48" s="15">
        <v>1238</v>
      </c>
      <c r="H48">
        <f t="shared" si="1"/>
        <v>0</v>
      </c>
    </row>
    <row r="49" spans="1:8" x14ac:dyDescent="0.2">
      <c r="A49" s="15">
        <v>1165</v>
      </c>
      <c r="B49">
        <f t="shared" si="0"/>
        <v>0</v>
      </c>
      <c r="G49" s="15">
        <v>1238</v>
      </c>
      <c r="H49">
        <f t="shared" si="1"/>
        <v>0</v>
      </c>
    </row>
    <row r="50" spans="1:8" x14ac:dyDescent="0.2">
      <c r="A50" s="15">
        <v>1165</v>
      </c>
      <c r="B50">
        <f t="shared" si="0"/>
        <v>0</v>
      </c>
      <c r="G50" s="15">
        <v>1238</v>
      </c>
      <c r="H50">
        <f t="shared" si="1"/>
        <v>0</v>
      </c>
    </row>
    <row r="51" spans="1:8" x14ac:dyDescent="0.2">
      <c r="A51" s="15">
        <v>1167</v>
      </c>
      <c r="B51">
        <f t="shared" si="0"/>
        <v>2</v>
      </c>
      <c r="G51" s="15">
        <v>1250</v>
      </c>
      <c r="H51">
        <f t="shared" si="1"/>
        <v>12</v>
      </c>
    </row>
    <row r="52" spans="1:8" x14ac:dyDescent="0.2">
      <c r="A52" s="15">
        <v>1167</v>
      </c>
      <c r="B52">
        <f t="shared" si="0"/>
        <v>0</v>
      </c>
      <c r="G52" s="15">
        <v>1250</v>
      </c>
      <c r="H52">
        <f t="shared" si="1"/>
        <v>0</v>
      </c>
    </row>
    <row r="53" spans="1:8" x14ac:dyDescent="0.2">
      <c r="A53" s="15">
        <v>1167</v>
      </c>
      <c r="B53">
        <f t="shared" si="0"/>
        <v>0</v>
      </c>
      <c r="G53" s="15">
        <v>1250</v>
      </c>
      <c r="H53">
        <f t="shared" si="1"/>
        <v>0</v>
      </c>
    </row>
    <row r="54" spans="1:8" x14ac:dyDescent="0.2">
      <c r="A54" s="15">
        <v>1167</v>
      </c>
      <c r="B54">
        <f t="shared" si="0"/>
        <v>0</v>
      </c>
      <c r="G54" s="15">
        <v>1250</v>
      </c>
      <c r="H54">
        <f t="shared" si="1"/>
        <v>0</v>
      </c>
    </row>
    <row r="55" spans="1:8" x14ac:dyDescent="0.2">
      <c r="A55" s="15">
        <v>1170</v>
      </c>
      <c r="B55">
        <f t="shared" si="0"/>
        <v>3</v>
      </c>
      <c r="G55" s="15">
        <v>1250</v>
      </c>
      <c r="H55">
        <f t="shared" si="1"/>
        <v>0</v>
      </c>
    </row>
    <row r="56" spans="1:8" x14ac:dyDescent="0.2">
      <c r="A56" s="15">
        <v>1170</v>
      </c>
      <c r="B56">
        <f t="shared" si="0"/>
        <v>0</v>
      </c>
      <c r="G56" s="15">
        <v>1250</v>
      </c>
      <c r="H56">
        <f t="shared" si="1"/>
        <v>0</v>
      </c>
    </row>
    <row r="57" spans="1:8" x14ac:dyDescent="0.2">
      <c r="A57" s="15">
        <v>1174</v>
      </c>
      <c r="B57">
        <f t="shared" si="0"/>
        <v>4</v>
      </c>
      <c r="G57" s="15">
        <v>1250</v>
      </c>
      <c r="H57">
        <f t="shared" si="1"/>
        <v>0</v>
      </c>
    </row>
    <row r="58" spans="1:8" x14ac:dyDescent="0.2">
      <c r="A58" s="15">
        <v>1174</v>
      </c>
      <c r="B58">
        <f t="shared" si="0"/>
        <v>0</v>
      </c>
      <c r="G58" s="15">
        <v>1250</v>
      </c>
      <c r="H58">
        <f t="shared" si="1"/>
        <v>0</v>
      </c>
    </row>
    <row r="59" spans="1:8" x14ac:dyDescent="0.2">
      <c r="A59" s="15">
        <v>1175</v>
      </c>
      <c r="B59">
        <f t="shared" si="0"/>
        <v>1</v>
      </c>
      <c r="G59" s="15">
        <v>1250</v>
      </c>
      <c r="H59">
        <f t="shared" si="1"/>
        <v>0</v>
      </c>
    </row>
    <row r="60" spans="1:8" x14ac:dyDescent="0.2">
      <c r="A60" s="15">
        <v>1175</v>
      </c>
      <c r="B60">
        <f t="shared" si="0"/>
        <v>0</v>
      </c>
      <c r="G60" s="15">
        <v>1250</v>
      </c>
      <c r="H60">
        <f t="shared" si="1"/>
        <v>0</v>
      </c>
    </row>
    <row r="61" spans="1:8" x14ac:dyDescent="0.2">
      <c r="A61" s="15">
        <v>1175</v>
      </c>
      <c r="B61">
        <f t="shared" si="0"/>
        <v>0</v>
      </c>
      <c r="G61" s="15">
        <v>1250</v>
      </c>
      <c r="H61">
        <f t="shared" si="1"/>
        <v>0</v>
      </c>
    </row>
    <row r="62" spans="1:8" x14ac:dyDescent="0.2">
      <c r="A62" s="15">
        <v>1176</v>
      </c>
      <c r="B62">
        <f t="shared" si="0"/>
        <v>1</v>
      </c>
      <c r="G62" s="15">
        <v>1250</v>
      </c>
      <c r="H62">
        <f t="shared" si="1"/>
        <v>0</v>
      </c>
    </row>
    <row r="63" spans="1:8" x14ac:dyDescent="0.2">
      <c r="A63" s="15">
        <v>1177</v>
      </c>
      <c r="B63">
        <f t="shared" si="0"/>
        <v>1</v>
      </c>
      <c r="G63" s="15">
        <v>1250</v>
      </c>
      <c r="H63">
        <f t="shared" si="1"/>
        <v>0</v>
      </c>
    </row>
    <row r="64" spans="1:8" x14ac:dyDescent="0.2">
      <c r="A64" s="15">
        <v>1177</v>
      </c>
      <c r="B64">
        <f t="shared" si="0"/>
        <v>0</v>
      </c>
      <c r="G64" s="15">
        <v>1250</v>
      </c>
      <c r="H64">
        <f t="shared" si="1"/>
        <v>0</v>
      </c>
    </row>
    <row r="65" spans="1:8" x14ac:dyDescent="0.2">
      <c r="A65" s="15">
        <v>1177</v>
      </c>
      <c r="B65">
        <f t="shared" si="0"/>
        <v>0</v>
      </c>
      <c r="G65" s="15">
        <v>1250</v>
      </c>
      <c r="H65">
        <f t="shared" si="1"/>
        <v>0</v>
      </c>
    </row>
    <row r="66" spans="1:8" x14ac:dyDescent="0.2">
      <c r="A66" s="15">
        <v>1177</v>
      </c>
      <c r="B66">
        <f t="shared" si="0"/>
        <v>0</v>
      </c>
      <c r="G66" s="15">
        <v>1250</v>
      </c>
      <c r="H66">
        <f t="shared" si="1"/>
        <v>0</v>
      </c>
    </row>
    <row r="67" spans="1:8" x14ac:dyDescent="0.2">
      <c r="A67" s="15">
        <v>1177</v>
      </c>
      <c r="B67">
        <f t="shared" si="0"/>
        <v>0</v>
      </c>
      <c r="G67" s="15">
        <v>1250</v>
      </c>
      <c r="H67">
        <f t="shared" si="1"/>
        <v>0</v>
      </c>
    </row>
    <row r="68" spans="1:8" x14ac:dyDescent="0.2">
      <c r="A68" s="15">
        <v>1177</v>
      </c>
      <c r="B68">
        <f t="shared" ref="B68:B131" si="2">A68-A67</f>
        <v>0</v>
      </c>
      <c r="G68" s="15">
        <v>1250</v>
      </c>
      <c r="H68">
        <f t="shared" ref="H68:H131" si="3">G68-G67</f>
        <v>0</v>
      </c>
    </row>
    <row r="69" spans="1:8" x14ac:dyDescent="0.2">
      <c r="A69" s="15">
        <v>1177</v>
      </c>
      <c r="B69">
        <f t="shared" si="2"/>
        <v>0</v>
      </c>
      <c r="G69" s="15">
        <v>1262</v>
      </c>
      <c r="H69">
        <f t="shared" si="3"/>
        <v>12</v>
      </c>
    </row>
    <row r="70" spans="1:8" x14ac:dyDescent="0.2">
      <c r="A70" s="15">
        <v>1180</v>
      </c>
      <c r="B70">
        <f t="shared" si="2"/>
        <v>3</v>
      </c>
      <c r="G70" s="15">
        <v>1263</v>
      </c>
      <c r="H70">
        <f t="shared" si="3"/>
        <v>1</v>
      </c>
    </row>
    <row r="71" spans="1:8" x14ac:dyDescent="0.2">
      <c r="A71" s="15">
        <v>1180</v>
      </c>
      <c r="B71">
        <f t="shared" si="2"/>
        <v>0</v>
      </c>
      <c r="G71" s="15">
        <v>1263</v>
      </c>
      <c r="H71">
        <f t="shared" si="3"/>
        <v>0</v>
      </c>
    </row>
    <row r="72" spans="1:8" x14ac:dyDescent="0.2">
      <c r="A72" s="15">
        <v>1180</v>
      </c>
      <c r="B72">
        <f t="shared" si="2"/>
        <v>0</v>
      </c>
      <c r="G72" s="15">
        <v>1267</v>
      </c>
      <c r="H72">
        <f t="shared" si="3"/>
        <v>4</v>
      </c>
    </row>
    <row r="73" spans="1:8" x14ac:dyDescent="0.2">
      <c r="A73" s="15">
        <v>1180</v>
      </c>
      <c r="B73">
        <f t="shared" si="2"/>
        <v>0</v>
      </c>
      <c r="G73" s="15">
        <v>1267</v>
      </c>
      <c r="H73">
        <f t="shared" si="3"/>
        <v>0</v>
      </c>
    </row>
    <row r="74" spans="1:8" x14ac:dyDescent="0.2">
      <c r="A74" s="15">
        <v>1180</v>
      </c>
      <c r="B74">
        <f t="shared" si="2"/>
        <v>0</v>
      </c>
      <c r="G74" s="15">
        <v>1270</v>
      </c>
      <c r="H74">
        <f t="shared" si="3"/>
        <v>3</v>
      </c>
    </row>
    <row r="75" spans="1:8" x14ac:dyDescent="0.2">
      <c r="A75" s="15">
        <v>1180</v>
      </c>
      <c r="B75">
        <f t="shared" si="2"/>
        <v>0</v>
      </c>
      <c r="G75" s="15">
        <v>1270</v>
      </c>
      <c r="H75">
        <f t="shared" si="3"/>
        <v>0</v>
      </c>
    </row>
    <row r="76" spans="1:8" x14ac:dyDescent="0.2">
      <c r="A76" s="15">
        <v>1180</v>
      </c>
      <c r="B76">
        <f t="shared" si="2"/>
        <v>0</v>
      </c>
      <c r="G76" s="15">
        <v>1275</v>
      </c>
      <c r="H76">
        <f t="shared" si="3"/>
        <v>5</v>
      </c>
    </row>
    <row r="77" spans="1:8" x14ac:dyDescent="0.2">
      <c r="A77" s="15">
        <v>1180</v>
      </c>
      <c r="B77">
        <f t="shared" si="2"/>
        <v>0</v>
      </c>
      <c r="G77" s="15">
        <v>1275</v>
      </c>
      <c r="H77">
        <f t="shared" si="3"/>
        <v>0</v>
      </c>
    </row>
    <row r="78" spans="1:8" x14ac:dyDescent="0.2">
      <c r="A78" s="15">
        <v>1180</v>
      </c>
      <c r="B78">
        <f t="shared" si="2"/>
        <v>0</v>
      </c>
      <c r="G78" s="15">
        <v>1275</v>
      </c>
      <c r="H78">
        <f t="shared" si="3"/>
        <v>0</v>
      </c>
    </row>
    <row r="79" spans="1:8" x14ac:dyDescent="0.2">
      <c r="A79" s="15">
        <v>1180</v>
      </c>
      <c r="B79">
        <f t="shared" si="2"/>
        <v>0</v>
      </c>
      <c r="G79" s="15">
        <v>1275</v>
      </c>
      <c r="H79">
        <f t="shared" si="3"/>
        <v>0</v>
      </c>
    </row>
    <row r="80" spans="1:8" x14ac:dyDescent="0.2">
      <c r="A80" s="15">
        <v>1180</v>
      </c>
      <c r="B80">
        <f t="shared" si="2"/>
        <v>0</v>
      </c>
      <c r="G80" s="15">
        <v>1275</v>
      </c>
      <c r="H80">
        <f t="shared" si="3"/>
        <v>0</v>
      </c>
    </row>
    <row r="81" spans="1:8" x14ac:dyDescent="0.2">
      <c r="A81" s="15">
        <v>1180</v>
      </c>
      <c r="B81">
        <f t="shared" si="2"/>
        <v>0</v>
      </c>
      <c r="G81" s="15">
        <v>1275</v>
      </c>
      <c r="H81">
        <f t="shared" si="3"/>
        <v>0</v>
      </c>
    </row>
    <row r="82" spans="1:8" x14ac:dyDescent="0.2">
      <c r="A82" s="15">
        <v>1180</v>
      </c>
      <c r="B82">
        <f t="shared" si="2"/>
        <v>0</v>
      </c>
      <c r="G82" s="15">
        <v>1275</v>
      </c>
      <c r="H82">
        <f t="shared" si="3"/>
        <v>0</v>
      </c>
    </row>
    <row r="83" spans="1:8" x14ac:dyDescent="0.2">
      <c r="A83" s="15">
        <v>1180</v>
      </c>
      <c r="B83">
        <f t="shared" si="2"/>
        <v>0</v>
      </c>
      <c r="G83" s="15">
        <v>1275</v>
      </c>
      <c r="H83">
        <f t="shared" si="3"/>
        <v>0</v>
      </c>
    </row>
    <row r="84" spans="1:8" x14ac:dyDescent="0.2">
      <c r="A84" s="15">
        <v>1180</v>
      </c>
      <c r="B84">
        <f t="shared" si="2"/>
        <v>0</v>
      </c>
      <c r="G84" s="15">
        <v>1275</v>
      </c>
      <c r="H84">
        <f t="shared" si="3"/>
        <v>0</v>
      </c>
    </row>
    <row r="85" spans="1:8" x14ac:dyDescent="0.2">
      <c r="A85" s="15">
        <v>1180</v>
      </c>
      <c r="B85">
        <f t="shared" si="2"/>
        <v>0</v>
      </c>
      <c r="G85" s="15">
        <v>1275</v>
      </c>
      <c r="H85">
        <f t="shared" si="3"/>
        <v>0</v>
      </c>
    </row>
    <row r="86" spans="1:8" x14ac:dyDescent="0.2">
      <c r="A86" s="15">
        <v>1180</v>
      </c>
      <c r="B86">
        <f t="shared" si="2"/>
        <v>0</v>
      </c>
      <c r="G86" s="15">
        <v>1275</v>
      </c>
      <c r="H86">
        <f t="shared" si="3"/>
        <v>0</v>
      </c>
    </row>
    <row r="87" spans="1:8" x14ac:dyDescent="0.2">
      <c r="A87" s="15">
        <v>1180</v>
      </c>
      <c r="B87">
        <f t="shared" si="2"/>
        <v>0</v>
      </c>
      <c r="G87" s="15">
        <v>1275</v>
      </c>
      <c r="H87">
        <f t="shared" si="3"/>
        <v>0</v>
      </c>
    </row>
    <row r="88" spans="1:8" x14ac:dyDescent="0.2">
      <c r="A88" s="15">
        <v>1180</v>
      </c>
      <c r="B88">
        <f t="shared" si="2"/>
        <v>0</v>
      </c>
      <c r="G88" s="15">
        <v>1275</v>
      </c>
      <c r="H88">
        <f t="shared" si="3"/>
        <v>0</v>
      </c>
    </row>
    <row r="89" spans="1:8" x14ac:dyDescent="0.2">
      <c r="A89" s="15">
        <v>1180</v>
      </c>
      <c r="B89">
        <f t="shared" si="2"/>
        <v>0</v>
      </c>
      <c r="G89" s="15">
        <v>1275</v>
      </c>
      <c r="H89">
        <f t="shared" si="3"/>
        <v>0</v>
      </c>
    </row>
    <row r="90" spans="1:8" x14ac:dyDescent="0.2">
      <c r="A90" s="15">
        <v>1180</v>
      </c>
      <c r="B90">
        <f t="shared" si="2"/>
        <v>0</v>
      </c>
      <c r="G90" s="15">
        <v>1275</v>
      </c>
      <c r="H90">
        <f t="shared" si="3"/>
        <v>0</v>
      </c>
    </row>
    <row r="91" spans="1:8" x14ac:dyDescent="0.2">
      <c r="A91" s="15">
        <v>1180</v>
      </c>
      <c r="B91">
        <f t="shared" si="2"/>
        <v>0</v>
      </c>
      <c r="G91" s="15">
        <v>1275</v>
      </c>
      <c r="H91">
        <f t="shared" si="3"/>
        <v>0</v>
      </c>
    </row>
    <row r="92" spans="1:8" x14ac:dyDescent="0.2">
      <c r="A92" s="15">
        <v>1180</v>
      </c>
      <c r="B92">
        <f t="shared" si="2"/>
        <v>0</v>
      </c>
      <c r="G92" s="15">
        <v>1275</v>
      </c>
      <c r="H92">
        <f t="shared" si="3"/>
        <v>0</v>
      </c>
    </row>
    <row r="93" spans="1:8" x14ac:dyDescent="0.2">
      <c r="A93" s="15">
        <v>1180</v>
      </c>
      <c r="B93">
        <f t="shared" si="2"/>
        <v>0</v>
      </c>
      <c r="G93" s="15">
        <v>1275</v>
      </c>
      <c r="H93">
        <f t="shared" si="3"/>
        <v>0</v>
      </c>
    </row>
    <row r="94" spans="1:8" x14ac:dyDescent="0.2">
      <c r="A94" s="15">
        <v>1180</v>
      </c>
      <c r="B94">
        <f t="shared" si="2"/>
        <v>0</v>
      </c>
      <c r="G94" s="15">
        <v>1275</v>
      </c>
      <c r="H94">
        <f t="shared" si="3"/>
        <v>0</v>
      </c>
    </row>
    <row r="95" spans="1:8" x14ac:dyDescent="0.2">
      <c r="A95" s="15">
        <v>1180</v>
      </c>
      <c r="B95">
        <f t="shared" si="2"/>
        <v>0</v>
      </c>
      <c r="G95" s="15">
        <v>1275</v>
      </c>
      <c r="H95">
        <f t="shared" si="3"/>
        <v>0</v>
      </c>
    </row>
    <row r="96" spans="1:8" x14ac:dyDescent="0.2">
      <c r="A96" s="15">
        <v>1180</v>
      </c>
      <c r="B96">
        <f t="shared" si="2"/>
        <v>0</v>
      </c>
      <c r="G96" s="15">
        <v>1275</v>
      </c>
      <c r="H96">
        <f t="shared" si="3"/>
        <v>0</v>
      </c>
    </row>
    <row r="97" spans="1:8" x14ac:dyDescent="0.2">
      <c r="A97" s="15">
        <v>1183</v>
      </c>
      <c r="B97">
        <f t="shared" si="2"/>
        <v>3</v>
      </c>
      <c r="G97" s="15">
        <v>1275</v>
      </c>
      <c r="H97">
        <f t="shared" si="3"/>
        <v>0</v>
      </c>
    </row>
    <row r="98" spans="1:8" x14ac:dyDescent="0.2">
      <c r="A98" s="15">
        <v>1183</v>
      </c>
      <c r="B98">
        <f t="shared" si="2"/>
        <v>0</v>
      </c>
      <c r="G98" s="15">
        <v>1275</v>
      </c>
      <c r="H98">
        <f t="shared" si="3"/>
        <v>0</v>
      </c>
    </row>
    <row r="99" spans="1:8" x14ac:dyDescent="0.2">
      <c r="A99" s="15">
        <v>1185</v>
      </c>
      <c r="B99">
        <f t="shared" si="2"/>
        <v>2</v>
      </c>
      <c r="G99" s="15">
        <v>1275</v>
      </c>
      <c r="H99">
        <f t="shared" si="3"/>
        <v>0</v>
      </c>
    </row>
    <row r="100" spans="1:8" x14ac:dyDescent="0.2">
      <c r="A100" s="15">
        <v>1185</v>
      </c>
      <c r="B100">
        <f t="shared" si="2"/>
        <v>0</v>
      </c>
      <c r="G100" s="15">
        <v>1275</v>
      </c>
      <c r="H100">
        <f t="shared" si="3"/>
        <v>0</v>
      </c>
    </row>
    <row r="101" spans="1:8" x14ac:dyDescent="0.2">
      <c r="A101" s="15">
        <v>1188</v>
      </c>
      <c r="B101">
        <f t="shared" si="2"/>
        <v>3</v>
      </c>
      <c r="G101" s="15">
        <v>1275</v>
      </c>
      <c r="H101">
        <f t="shared" si="3"/>
        <v>0</v>
      </c>
    </row>
    <row r="102" spans="1:8" x14ac:dyDescent="0.2">
      <c r="A102" s="15">
        <v>1188</v>
      </c>
      <c r="B102">
        <f t="shared" si="2"/>
        <v>0</v>
      </c>
      <c r="G102" s="15">
        <v>1275</v>
      </c>
      <c r="H102">
        <f t="shared" si="3"/>
        <v>0</v>
      </c>
    </row>
    <row r="103" spans="1:8" x14ac:dyDescent="0.2">
      <c r="A103" s="15">
        <v>1188</v>
      </c>
      <c r="B103">
        <f t="shared" si="2"/>
        <v>0</v>
      </c>
      <c r="G103" s="15">
        <v>1275</v>
      </c>
      <c r="H103">
        <f t="shared" si="3"/>
        <v>0</v>
      </c>
    </row>
    <row r="104" spans="1:8" x14ac:dyDescent="0.2">
      <c r="A104" s="15">
        <v>1188</v>
      </c>
      <c r="B104">
        <f t="shared" si="2"/>
        <v>0</v>
      </c>
      <c r="G104" s="15">
        <v>1275</v>
      </c>
      <c r="H104">
        <f t="shared" si="3"/>
        <v>0</v>
      </c>
    </row>
    <row r="105" spans="1:8" x14ac:dyDescent="0.2">
      <c r="A105" s="15">
        <v>1188</v>
      </c>
      <c r="B105">
        <f t="shared" si="2"/>
        <v>0</v>
      </c>
      <c r="G105" s="15">
        <v>1275</v>
      </c>
      <c r="H105">
        <f t="shared" si="3"/>
        <v>0</v>
      </c>
    </row>
    <row r="106" spans="1:8" x14ac:dyDescent="0.2">
      <c r="A106" s="15">
        <v>1188</v>
      </c>
      <c r="B106">
        <f t="shared" si="2"/>
        <v>0</v>
      </c>
      <c r="G106" s="15">
        <v>1275</v>
      </c>
      <c r="H106">
        <f t="shared" si="3"/>
        <v>0</v>
      </c>
    </row>
    <row r="107" spans="1:8" x14ac:dyDescent="0.2">
      <c r="A107" s="15">
        <v>1188</v>
      </c>
      <c r="B107">
        <f t="shared" si="2"/>
        <v>0</v>
      </c>
      <c r="G107" s="15">
        <v>1275</v>
      </c>
      <c r="H107">
        <f t="shared" si="3"/>
        <v>0</v>
      </c>
    </row>
    <row r="108" spans="1:8" x14ac:dyDescent="0.2">
      <c r="A108" s="15">
        <v>1188</v>
      </c>
      <c r="B108">
        <f t="shared" si="2"/>
        <v>0</v>
      </c>
      <c r="G108" s="15">
        <v>1275</v>
      </c>
      <c r="H108">
        <f t="shared" si="3"/>
        <v>0</v>
      </c>
    </row>
    <row r="109" spans="1:8" x14ac:dyDescent="0.2">
      <c r="A109" s="15">
        <v>1188</v>
      </c>
      <c r="B109">
        <f t="shared" si="2"/>
        <v>0</v>
      </c>
      <c r="G109" s="15">
        <v>1275</v>
      </c>
      <c r="H109">
        <f t="shared" si="3"/>
        <v>0</v>
      </c>
    </row>
    <row r="110" spans="1:8" x14ac:dyDescent="0.2">
      <c r="A110" s="15">
        <v>1188</v>
      </c>
      <c r="B110">
        <f t="shared" si="2"/>
        <v>0</v>
      </c>
      <c r="G110" s="15">
        <v>1275</v>
      </c>
      <c r="H110">
        <f t="shared" si="3"/>
        <v>0</v>
      </c>
    </row>
    <row r="111" spans="1:8" x14ac:dyDescent="0.2">
      <c r="A111" s="15">
        <v>1188</v>
      </c>
      <c r="B111">
        <f t="shared" si="2"/>
        <v>0</v>
      </c>
      <c r="G111" s="15">
        <v>1275</v>
      </c>
      <c r="H111">
        <f t="shared" si="3"/>
        <v>0</v>
      </c>
    </row>
    <row r="112" spans="1:8" x14ac:dyDescent="0.2">
      <c r="A112" s="15">
        <v>1188</v>
      </c>
      <c r="B112">
        <f t="shared" si="2"/>
        <v>0</v>
      </c>
      <c r="G112" s="15">
        <v>1275</v>
      </c>
      <c r="H112">
        <f t="shared" si="3"/>
        <v>0</v>
      </c>
    </row>
    <row r="113" spans="1:8" x14ac:dyDescent="0.2">
      <c r="A113" s="15">
        <v>1188</v>
      </c>
      <c r="B113">
        <f t="shared" si="2"/>
        <v>0</v>
      </c>
      <c r="G113" s="15">
        <v>1275</v>
      </c>
      <c r="H113">
        <f t="shared" si="3"/>
        <v>0</v>
      </c>
    </row>
    <row r="114" spans="1:8" x14ac:dyDescent="0.2">
      <c r="A114" s="15">
        <v>1188</v>
      </c>
      <c r="B114">
        <f t="shared" si="2"/>
        <v>0</v>
      </c>
      <c r="G114" s="15">
        <v>1277</v>
      </c>
      <c r="H114">
        <f t="shared" si="3"/>
        <v>2</v>
      </c>
    </row>
    <row r="115" spans="1:8" x14ac:dyDescent="0.2">
      <c r="A115" s="15">
        <v>1188</v>
      </c>
      <c r="B115">
        <f t="shared" si="2"/>
        <v>0</v>
      </c>
      <c r="G115" s="15">
        <v>1277</v>
      </c>
      <c r="H115">
        <f t="shared" si="3"/>
        <v>0</v>
      </c>
    </row>
    <row r="116" spans="1:8" x14ac:dyDescent="0.2">
      <c r="A116" s="15">
        <v>1190</v>
      </c>
      <c r="B116">
        <f t="shared" si="2"/>
        <v>2</v>
      </c>
      <c r="G116" s="15">
        <v>1280</v>
      </c>
      <c r="H116">
        <f t="shared" si="3"/>
        <v>3</v>
      </c>
    </row>
    <row r="117" spans="1:8" x14ac:dyDescent="0.2">
      <c r="A117" s="15">
        <v>1190</v>
      </c>
      <c r="B117">
        <f t="shared" si="2"/>
        <v>0</v>
      </c>
      <c r="G117" s="15">
        <v>1283</v>
      </c>
      <c r="H117">
        <f t="shared" si="3"/>
        <v>3</v>
      </c>
    </row>
    <row r="118" spans="1:8" x14ac:dyDescent="0.2">
      <c r="A118" s="15">
        <v>1190</v>
      </c>
      <c r="B118">
        <f t="shared" si="2"/>
        <v>0</v>
      </c>
      <c r="G118" s="15">
        <v>1283</v>
      </c>
      <c r="H118">
        <f t="shared" si="3"/>
        <v>0</v>
      </c>
    </row>
    <row r="119" spans="1:8" x14ac:dyDescent="0.2">
      <c r="A119" s="15">
        <v>1190</v>
      </c>
      <c r="B119">
        <f t="shared" si="2"/>
        <v>0</v>
      </c>
      <c r="G119" s="15">
        <v>1283</v>
      </c>
      <c r="H119">
        <f t="shared" si="3"/>
        <v>0</v>
      </c>
    </row>
    <row r="120" spans="1:8" x14ac:dyDescent="0.2">
      <c r="A120" s="15">
        <v>1190</v>
      </c>
      <c r="B120">
        <f t="shared" si="2"/>
        <v>0</v>
      </c>
      <c r="G120" s="15">
        <v>1283</v>
      </c>
      <c r="H120">
        <f t="shared" si="3"/>
        <v>0</v>
      </c>
    </row>
    <row r="121" spans="1:8" x14ac:dyDescent="0.2">
      <c r="A121" s="15">
        <v>1190</v>
      </c>
      <c r="B121">
        <f t="shared" si="2"/>
        <v>0</v>
      </c>
      <c r="G121" s="15">
        <v>1283</v>
      </c>
      <c r="H121">
        <f t="shared" si="3"/>
        <v>0</v>
      </c>
    </row>
    <row r="122" spans="1:8" x14ac:dyDescent="0.2">
      <c r="A122" s="15">
        <v>1190</v>
      </c>
      <c r="B122">
        <f t="shared" si="2"/>
        <v>0</v>
      </c>
      <c r="G122" s="15">
        <v>1283</v>
      </c>
      <c r="H122">
        <f t="shared" si="3"/>
        <v>0</v>
      </c>
    </row>
    <row r="123" spans="1:8" x14ac:dyDescent="0.2">
      <c r="A123" s="15">
        <v>1190</v>
      </c>
      <c r="B123">
        <f t="shared" si="2"/>
        <v>0</v>
      </c>
      <c r="G123" s="15">
        <v>1285</v>
      </c>
      <c r="H123">
        <f t="shared" si="3"/>
        <v>2</v>
      </c>
    </row>
    <row r="124" spans="1:8" x14ac:dyDescent="0.2">
      <c r="A124" s="15">
        <v>1190</v>
      </c>
      <c r="B124">
        <f t="shared" si="2"/>
        <v>0</v>
      </c>
      <c r="G124" s="15">
        <v>1285</v>
      </c>
      <c r="H124">
        <f t="shared" si="3"/>
        <v>0</v>
      </c>
    </row>
    <row r="125" spans="1:8" x14ac:dyDescent="0.2">
      <c r="A125" s="15">
        <v>1190</v>
      </c>
      <c r="B125">
        <f t="shared" si="2"/>
        <v>0</v>
      </c>
      <c r="G125" s="15">
        <v>1285</v>
      </c>
      <c r="H125">
        <f t="shared" si="3"/>
        <v>0</v>
      </c>
    </row>
    <row r="126" spans="1:8" x14ac:dyDescent="0.2">
      <c r="A126" s="15">
        <v>1190</v>
      </c>
      <c r="B126">
        <f t="shared" si="2"/>
        <v>0</v>
      </c>
      <c r="G126" s="15">
        <v>1285</v>
      </c>
      <c r="H126">
        <f t="shared" si="3"/>
        <v>0</v>
      </c>
    </row>
    <row r="127" spans="1:8" x14ac:dyDescent="0.2">
      <c r="A127" s="15">
        <v>1195</v>
      </c>
      <c r="B127">
        <f t="shared" si="2"/>
        <v>5</v>
      </c>
      <c r="G127" s="15">
        <v>1285</v>
      </c>
      <c r="H127">
        <f t="shared" si="3"/>
        <v>0</v>
      </c>
    </row>
    <row r="128" spans="1:8" x14ac:dyDescent="0.2">
      <c r="A128" s="15">
        <v>1196</v>
      </c>
      <c r="B128">
        <f t="shared" si="2"/>
        <v>1</v>
      </c>
      <c r="G128" s="15">
        <v>1285</v>
      </c>
      <c r="H128">
        <f t="shared" si="3"/>
        <v>0</v>
      </c>
    </row>
    <row r="129" spans="1:8" x14ac:dyDescent="0.2">
      <c r="A129" s="15">
        <v>1197</v>
      </c>
      <c r="B129">
        <f t="shared" si="2"/>
        <v>1</v>
      </c>
      <c r="G129" s="15">
        <v>1287</v>
      </c>
      <c r="H129">
        <f t="shared" si="3"/>
        <v>2</v>
      </c>
    </row>
    <row r="130" spans="1:8" x14ac:dyDescent="0.2">
      <c r="A130" s="15">
        <v>1198</v>
      </c>
      <c r="B130">
        <f t="shared" si="2"/>
        <v>1</v>
      </c>
      <c r="G130" s="15">
        <v>1287</v>
      </c>
      <c r="H130">
        <f t="shared" si="3"/>
        <v>0</v>
      </c>
    </row>
    <row r="131" spans="1:8" x14ac:dyDescent="0.2">
      <c r="A131" s="15">
        <v>1198</v>
      </c>
      <c r="B131">
        <f t="shared" si="2"/>
        <v>0</v>
      </c>
      <c r="G131" s="15">
        <v>1287</v>
      </c>
      <c r="H131">
        <f t="shared" si="3"/>
        <v>0</v>
      </c>
    </row>
    <row r="132" spans="1:8" x14ac:dyDescent="0.2">
      <c r="A132" s="15">
        <v>1200</v>
      </c>
      <c r="B132">
        <f t="shared" ref="B132:B195" si="4">A132-A131</f>
        <v>2</v>
      </c>
      <c r="G132" s="2">
        <v>1287</v>
      </c>
      <c r="H132">
        <f t="shared" ref="H132:H195" si="5">G132-G131</f>
        <v>0</v>
      </c>
    </row>
    <row r="133" spans="1:8" x14ac:dyDescent="0.2">
      <c r="A133" s="15">
        <v>1200</v>
      </c>
      <c r="B133">
        <f t="shared" si="4"/>
        <v>0</v>
      </c>
      <c r="G133" s="15">
        <v>1288</v>
      </c>
      <c r="H133">
        <f t="shared" si="5"/>
        <v>1</v>
      </c>
    </row>
    <row r="134" spans="1:8" x14ac:dyDescent="0.2">
      <c r="A134" s="15">
        <v>1200</v>
      </c>
      <c r="B134">
        <f t="shared" si="4"/>
        <v>0</v>
      </c>
      <c r="G134" s="15">
        <v>1288</v>
      </c>
      <c r="H134">
        <f t="shared" si="5"/>
        <v>0</v>
      </c>
    </row>
    <row r="135" spans="1:8" x14ac:dyDescent="0.2">
      <c r="A135" s="15">
        <v>1200</v>
      </c>
      <c r="B135">
        <f t="shared" si="4"/>
        <v>0</v>
      </c>
      <c r="G135" s="15">
        <v>1288</v>
      </c>
      <c r="H135">
        <f t="shared" si="5"/>
        <v>0</v>
      </c>
    </row>
    <row r="136" spans="1:8" x14ac:dyDescent="0.2">
      <c r="A136" s="15">
        <v>1200</v>
      </c>
      <c r="B136">
        <f t="shared" si="4"/>
        <v>0</v>
      </c>
      <c r="G136" s="15">
        <v>1288</v>
      </c>
      <c r="H136">
        <f t="shared" si="5"/>
        <v>0</v>
      </c>
    </row>
    <row r="137" spans="1:8" x14ac:dyDescent="0.2">
      <c r="A137" s="15">
        <v>1200</v>
      </c>
      <c r="B137">
        <f t="shared" si="4"/>
        <v>0</v>
      </c>
      <c r="G137" s="15">
        <v>1288</v>
      </c>
      <c r="H137">
        <f t="shared" si="5"/>
        <v>0</v>
      </c>
    </row>
    <row r="138" spans="1:8" x14ac:dyDescent="0.2">
      <c r="A138" s="15">
        <v>1200</v>
      </c>
      <c r="B138">
        <f t="shared" si="4"/>
        <v>0</v>
      </c>
      <c r="G138" s="15">
        <v>1288</v>
      </c>
      <c r="H138">
        <f t="shared" si="5"/>
        <v>0</v>
      </c>
    </row>
    <row r="139" spans="1:8" x14ac:dyDescent="0.2">
      <c r="A139" s="15">
        <v>1200</v>
      </c>
      <c r="B139">
        <f t="shared" si="4"/>
        <v>0</v>
      </c>
      <c r="G139" s="15">
        <v>1288</v>
      </c>
      <c r="H139">
        <f t="shared" si="5"/>
        <v>0</v>
      </c>
    </row>
    <row r="140" spans="1:8" x14ac:dyDescent="0.2">
      <c r="A140" s="15">
        <v>1200</v>
      </c>
      <c r="B140">
        <f t="shared" si="4"/>
        <v>0</v>
      </c>
      <c r="G140" s="15">
        <v>1288</v>
      </c>
      <c r="H140">
        <f t="shared" si="5"/>
        <v>0</v>
      </c>
    </row>
    <row r="141" spans="1:8" x14ac:dyDescent="0.2">
      <c r="A141" s="15">
        <v>1200</v>
      </c>
      <c r="B141">
        <f t="shared" si="4"/>
        <v>0</v>
      </c>
      <c r="G141" s="15">
        <v>1288</v>
      </c>
      <c r="H141">
        <f t="shared" si="5"/>
        <v>0</v>
      </c>
    </row>
    <row r="142" spans="1:8" x14ac:dyDescent="0.2">
      <c r="A142" s="15">
        <v>1200</v>
      </c>
      <c r="B142">
        <f t="shared" si="4"/>
        <v>0</v>
      </c>
      <c r="G142" s="15">
        <v>1288</v>
      </c>
      <c r="H142">
        <f t="shared" si="5"/>
        <v>0</v>
      </c>
    </row>
    <row r="143" spans="1:8" x14ac:dyDescent="0.2">
      <c r="A143" s="15">
        <v>1200</v>
      </c>
      <c r="B143">
        <f t="shared" si="4"/>
        <v>0</v>
      </c>
      <c r="G143" s="15">
        <v>1288</v>
      </c>
      <c r="H143">
        <f t="shared" si="5"/>
        <v>0</v>
      </c>
    </row>
    <row r="144" spans="1:8" x14ac:dyDescent="0.2">
      <c r="A144" s="15">
        <v>1200</v>
      </c>
      <c r="B144">
        <f t="shared" si="4"/>
        <v>0</v>
      </c>
      <c r="G144" s="15">
        <v>1288</v>
      </c>
      <c r="H144">
        <f t="shared" si="5"/>
        <v>0</v>
      </c>
    </row>
    <row r="145" spans="1:8" x14ac:dyDescent="0.2">
      <c r="A145" s="15">
        <v>1200</v>
      </c>
      <c r="B145">
        <f t="shared" si="4"/>
        <v>0</v>
      </c>
      <c r="G145" s="15">
        <v>1289</v>
      </c>
      <c r="H145">
        <f t="shared" si="5"/>
        <v>1</v>
      </c>
    </row>
    <row r="146" spans="1:8" x14ac:dyDescent="0.2">
      <c r="A146" s="15">
        <v>1200</v>
      </c>
      <c r="B146">
        <f t="shared" si="4"/>
        <v>0</v>
      </c>
      <c r="G146" s="15">
        <v>1289</v>
      </c>
      <c r="H146">
        <f t="shared" si="5"/>
        <v>0</v>
      </c>
    </row>
    <row r="147" spans="1:8" x14ac:dyDescent="0.2">
      <c r="A147" s="15">
        <v>1200</v>
      </c>
      <c r="B147">
        <f t="shared" si="4"/>
        <v>0</v>
      </c>
      <c r="G147" s="15">
        <v>1289</v>
      </c>
      <c r="H147">
        <f t="shared" si="5"/>
        <v>0</v>
      </c>
    </row>
    <row r="148" spans="1:8" x14ac:dyDescent="0.2">
      <c r="A148" s="15">
        <v>1200</v>
      </c>
      <c r="B148">
        <f t="shared" si="4"/>
        <v>0</v>
      </c>
      <c r="G148" s="15">
        <v>1290</v>
      </c>
      <c r="H148">
        <f t="shared" si="5"/>
        <v>1</v>
      </c>
    </row>
    <row r="149" spans="1:8" x14ac:dyDescent="0.2">
      <c r="A149" s="15">
        <v>1200</v>
      </c>
      <c r="B149">
        <f t="shared" si="4"/>
        <v>0</v>
      </c>
      <c r="G149" s="15">
        <v>1290</v>
      </c>
      <c r="H149">
        <f t="shared" si="5"/>
        <v>0</v>
      </c>
    </row>
    <row r="150" spans="1:8" x14ac:dyDescent="0.2">
      <c r="A150" s="15">
        <v>1205</v>
      </c>
      <c r="B150">
        <f t="shared" si="4"/>
        <v>5</v>
      </c>
      <c r="G150" s="15">
        <v>1290</v>
      </c>
      <c r="H150">
        <f t="shared" si="5"/>
        <v>0</v>
      </c>
    </row>
    <row r="151" spans="1:8" x14ac:dyDescent="0.2">
      <c r="A151" s="15">
        <v>1205</v>
      </c>
      <c r="B151">
        <f t="shared" si="4"/>
        <v>0</v>
      </c>
      <c r="G151" s="15">
        <v>1290</v>
      </c>
      <c r="H151">
        <f t="shared" si="5"/>
        <v>0</v>
      </c>
    </row>
    <row r="152" spans="1:8" x14ac:dyDescent="0.2">
      <c r="A152" s="15">
        <v>1207</v>
      </c>
      <c r="B152">
        <f t="shared" si="4"/>
        <v>2</v>
      </c>
      <c r="G152" s="15">
        <v>1290</v>
      </c>
      <c r="H152">
        <f t="shared" si="5"/>
        <v>0</v>
      </c>
    </row>
    <row r="153" spans="1:8" x14ac:dyDescent="0.2">
      <c r="A153" s="15">
        <v>1207</v>
      </c>
      <c r="B153">
        <f t="shared" si="4"/>
        <v>0</v>
      </c>
      <c r="G153" s="15">
        <v>1290</v>
      </c>
      <c r="H153">
        <f t="shared" si="5"/>
        <v>0</v>
      </c>
    </row>
    <row r="154" spans="1:8" x14ac:dyDescent="0.2">
      <c r="A154" s="15">
        <v>1207</v>
      </c>
      <c r="B154">
        <f t="shared" si="4"/>
        <v>0</v>
      </c>
      <c r="G154" s="15">
        <v>1290</v>
      </c>
      <c r="H154">
        <f t="shared" si="5"/>
        <v>0</v>
      </c>
    </row>
    <row r="155" spans="1:8" x14ac:dyDescent="0.2">
      <c r="A155" s="15">
        <v>1207</v>
      </c>
      <c r="B155">
        <f t="shared" si="4"/>
        <v>0</v>
      </c>
      <c r="G155" s="15">
        <v>1290</v>
      </c>
      <c r="H155">
        <f t="shared" si="5"/>
        <v>0</v>
      </c>
    </row>
    <row r="156" spans="1:8" x14ac:dyDescent="0.2">
      <c r="A156" s="15">
        <v>1207</v>
      </c>
      <c r="B156">
        <f t="shared" si="4"/>
        <v>0</v>
      </c>
      <c r="G156" s="15">
        <v>1290</v>
      </c>
      <c r="H156">
        <f t="shared" si="5"/>
        <v>0</v>
      </c>
    </row>
    <row r="157" spans="1:8" x14ac:dyDescent="0.2">
      <c r="A157" s="15">
        <v>1207</v>
      </c>
      <c r="B157">
        <f t="shared" si="4"/>
        <v>0</v>
      </c>
      <c r="G157" s="15">
        <v>1290</v>
      </c>
      <c r="H157">
        <f t="shared" si="5"/>
        <v>0</v>
      </c>
    </row>
    <row r="158" spans="1:8" x14ac:dyDescent="0.2">
      <c r="A158" s="15">
        <v>1208</v>
      </c>
      <c r="B158">
        <f t="shared" si="4"/>
        <v>1</v>
      </c>
      <c r="G158" s="15">
        <v>1290</v>
      </c>
      <c r="H158">
        <f t="shared" si="5"/>
        <v>0</v>
      </c>
    </row>
    <row r="159" spans="1:8" x14ac:dyDescent="0.2">
      <c r="A159" s="15">
        <v>1208</v>
      </c>
      <c r="B159">
        <f t="shared" si="4"/>
        <v>0</v>
      </c>
      <c r="G159" s="15">
        <v>1290</v>
      </c>
      <c r="H159">
        <f t="shared" si="5"/>
        <v>0</v>
      </c>
    </row>
    <row r="160" spans="1:8" x14ac:dyDescent="0.2">
      <c r="A160" s="15">
        <v>1208</v>
      </c>
      <c r="B160">
        <f t="shared" si="4"/>
        <v>0</v>
      </c>
      <c r="G160" s="15">
        <v>1290</v>
      </c>
      <c r="H160">
        <f t="shared" si="5"/>
        <v>0</v>
      </c>
    </row>
    <row r="161" spans="1:8" x14ac:dyDescent="0.2">
      <c r="A161" s="15">
        <v>1209</v>
      </c>
      <c r="B161">
        <f t="shared" si="4"/>
        <v>1</v>
      </c>
      <c r="G161" s="15">
        <v>1290</v>
      </c>
      <c r="H161">
        <f t="shared" si="5"/>
        <v>0</v>
      </c>
    </row>
    <row r="162" spans="1:8" x14ac:dyDescent="0.2">
      <c r="A162" s="15">
        <v>1210</v>
      </c>
      <c r="B162">
        <f t="shared" si="4"/>
        <v>1</v>
      </c>
      <c r="G162" s="15">
        <v>1290</v>
      </c>
      <c r="H162">
        <f t="shared" si="5"/>
        <v>0</v>
      </c>
    </row>
    <row r="163" spans="1:8" x14ac:dyDescent="0.2">
      <c r="A163" s="15">
        <v>1210</v>
      </c>
      <c r="B163">
        <f t="shared" si="4"/>
        <v>0</v>
      </c>
      <c r="G163" s="15">
        <v>1290</v>
      </c>
      <c r="H163">
        <f t="shared" si="5"/>
        <v>0</v>
      </c>
    </row>
    <row r="164" spans="1:8" x14ac:dyDescent="0.2">
      <c r="A164" s="15">
        <v>1210</v>
      </c>
      <c r="B164">
        <f t="shared" si="4"/>
        <v>0</v>
      </c>
      <c r="G164" s="15">
        <v>1290</v>
      </c>
      <c r="H164">
        <f t="shared" si="5"/>
        <v>0</v>
      </c>
    </row>
    <row r="165" spans="1:8" x14ac:dyDescent="0.2">
      <c r="A165" s="15">
        <v>1210</v>
      </c>
      <c r="B165">
        <f t="shared" si="4"/>
        <v>0</v>
      </c>
      <c r="G165" s="15">
        <v>1290</v>
      </c>
      <c r="H165">
        <f t="shared" si="5"/>
        <v>0</v>
      </c>
    </row>
    <row r="166" spans="1:8" x14ac:dyDescent="0.2">
      <c r="A166" s="15">
        <v>1210</v>
      </c>
      <c r="B166">
        <f t="shared" si="4"/>
        <v>0</v>
      </c>
      <c r="G166" s="15">
        <v>1290</v>
      </c>
      <c r="H166">
        <f t="shared" si="5"/>
        <v>0</v>
      </c>
    </row>
    <row r="167" spans="1:8" x14ac:dyDescent="0.2">
      <c r="A167" s="15">
        <v>1210</v>
      </c>
      <c r="B167">
        <f t="shared" si="4"/>
        <v>0</v>
      </c>
      <c r="G167" s="15">
        <v>1290</v>
      </c>
      <c r="H167">
        <f t="shared" si="5"/>
        <v>0</v>
      </c>
    </row>
    <row r="168" spans="1:8" x14ac:dyDescent="0.2">
      <c r="A168" s="15">
        <v>1210</v>
      </c>
      <c r="B168">
        <f t="shared" si="4"/>
        <v>0</v>
      </c>
      <c r="G168" s="15">
        <v>1290</v>
      </c>
      <c r="H168">
        <f t="shared" si="5"/>
        <v>0</v>
      </c>
    </row>
    <row r="169" spans="1:8" x14ac:dyDescent="0.2">
      <c r="A169" s="15">
        <v>1210</v>
      </c>
      <c r="B169">
        <f t="shared" si="4"/>
        <v>0</v>
      </c>
      <c r="G169" s="15">
        <v>1290</v>
      </c>
      <c r="H169">
        <f t="shared" si="5"/>
        <v>0</v>
      </c>
    </row>
    <row r="170" spans="1:8" x14ac:dyDescent="0.2">
      <c r="A170" s="15">
        <v>1210</v>
      </c>
      <c r="B170">
        <f t="shared" si="4"/>
        <v>0</v>
      </c>
      <c r="G170" s="15">
        <v>1290</v>
      </c>
      <c r="H170">
        <f t="shared" si="5"/>
        <v>0</v>
      </c>
    </row>
    <row r="171" spans="1:8" x14ac:dyDescent="0.2">
      <c r="A171" s="15">
        <v>1210</v>
      </c>
      <c r="B171">
        <f t="shared" si="4"/>
        <v>0</v>
      </c>
      <c r="G171" s="15">
        <v>1290</v>
      </c>
      <c r="H171">
        <f t="shared" si="5"/>
        <v>0</v>
      </c>
    </row>
    <row r="172" spans="1:8" x14ac:dyDescent="0.2">
      <c r="A172" s="15">
        <v>1211</v>
      </c>
      <c r="B172">
        <f t="shared" si="4"/>
        <v>1</v>
      </c>
      <c r="G172" s="15">
        <v>1290</v>
      </c>
      <c r="H172">
        <f t="shared" si="5"/>
        <v>0</v>
      </c>
    </row>
    <row r="173" spans="1:8" x14ac:dyDescent="0.2">
      <c r="A173" s="15">
        <v>1212</v>
      </c>
      <c r="B173">
        <f t="shared" si="4"/>
        <v>1</v>
      </c>
      <c r="G173" s="15">
        <v>1290</v>
      </c>
      <c r="H173">
        <f t="shared" si="5"/>
        <v>0</v>
      </c>
    </row>
    <row r="174" spans="1:8" x14ac:dyDescent="0.2">
      <c r="A174" s="15">
        <v>1213</v>
      </c>
      <c r="B174">
        <f t="shared" si="4"/>
        <v>1</v>
      </c>
      <c r="G174" s="15">
        <v>1290</v>
      </c>
      <c r="H174">
        <f t="shared" si="5"/>
        <v>0</v>
      </c>
    </row>
    <row r="175" spans="1:8" x14ac:dyDescent="0.2">
      <c r="A175" s="15">
        <v>1213</v>
      </c>
      <c r="B175">
        <f t="shared" si="4"/>
        <v>0</v>
      </c>
      <c r="G175" s="15">
        <v>1290</v>
      </c>
      <c r="H175">
        <f t="shared" si="5"/>
        <v>0</v>
      </c>
    </row>
    <row r="176" spans="1:8" x14ac:dyDescent="0.2">
      <c r="A176" s="15">
        <v>1213</v>
      </c>
      <c r="B176">
        <f t="shared" si="4"/>
        <v>0</v>
      </c>
      <c r="G176" s="15">
        <v>1290</v>
      </c>
      <c r="H176">
        <f t="shared" si="5"/>
        <v>0</v>
      </c>
    </row>
    <row r="177" spans="1:8" x14ac:dyDescent="0.2">
      <c r="A177" s="15">
        <v>1213</v>
      </c>
      <c r="B177">
        <f t="shared" si="4"/>
        <v>0</v>
      </c>
      <c r="G177" s="15">
        <v>1290</v>
      </c>
      <c r="H177">
        <f t="shared" si="5"/>
        <v>0</v>
      </c>
    </row>
    <row r="178" spans="1:8" x14ac:dyDescent="0.2">
      <c r="A178" s="15">
        <v>1213</v>
      </c>
      <c r="B178">
        <f t="shared" si="4"/>
        <v>0</v>
      </c>
      <c r="G178" s="15">
        <v>1290</v>
      </c>
      <c r="H178">
        <f t="shared" si="5"/>
        <v>0</v>
      </c>
    </row>
    <row r="179" spans="1:8" x14ac:dyDescent="0.2">
      <c r="A179" s="15">
        <v>1213</v>
      </c>
      <c r="B179">
        <f t="shared" si="4"/>
        <v>0</v>
      </c>
      <c r="G179" s="15">
        <v>1290</v>
      </c>
      <c r="H179">
        <f t="shared" si="5"/>
        <v>0</v>
      </c>
    </row>
    <row r="180" spans="1:8" x14ac:dyDescent="0.2">
      <c r="A180" s="15">
        <v>1213</v>
      </c>
      <c r="B180">
        <f t="shared" si="4"/>
        <v>0</v>
      </c>
      <c r="G180" s="15">
        <v>1290</v>
      </c>
      <c r="H180">
        <f t="shared" si="5"/>
        <v>0</v>
      </c>
    </row>
    <row r="181" spans="1:8" x14ac:dyDescent="0.2">
      <c r="A181" s="15">
        <v>1214</v>
      </c>
      <c r="B181">
        <f t="shared" si="4"/>
        <v>1</v>
      </c>
      <c r="G181" s="15">
        <v>1290</v>
      </c>
      <c r="H181">
        <f t="shared" si="5"/>
        <v>0</v>
      </c>
    </row>
    <row r="182" spans="1:8" x14ac:dyDescent="0.2">
      <c r="A182" s="15">
        <v>1215</v>
      </c>
      <c r="B182">
        <f t="shared" si="4"/>
        <v>1</v>
      </c>
      <c r="G182" s="15">
        <v>1290</v>
      </c>
      <c r="H182">
        <f t="shared" si="5"/>
        <v>0</v>
      </c>
    </row>
    <row r="183" spans="1:8" x14ac:dyDescent="0.2">
      <c r="A183" s="15">
        <v>1215</v>
      </c>
      <c r="B183">
        <f t="shared" si="4"/>
        <v>0</v>
      </c>
      <c r="G183" s="15">
        <v>1290</v>
      </c>
      <c r="H183">
        <f t="shared" si="5"/>
        <v>0</v>
      </c>
    </row>
    <row r="184" spans="1:8" x14ac:dyDescent="0.2">
      <c r="A184" s="15">
        <v>1217</v>
      </c>
      <c r="B184">
        <f t="shared" si="4"/>
        <v>2</v>
      </c>
      <c r="G184" s="15">
        <v>1290</v>
      </c>
      <c r="H184">
        <f t="shared" si="5"/>
        <v>0</v>
      </c>
    </row>
    <row r="185" spans="1:8" x14ac:dyDescent="0.2">
      <c r="A185" s="15">
        <v>1217</v>
      </c>
      <c r="B185">
        <f t="shared" si="4"/>
        <v>0</v>
      </c>
      <c r="G185" s="15">
        <v>1290</v>
      </c>
      <c r="H185">
        <f t="shared" si="5"/>
        <v>0</v>
      </c>
    </row>
    <row r="186" spans="1:8" x14ac:dyDescent="0.2">
      <c r="A186" s="15">
        <v>1217</v>
      </c>
      <c r="B186">
        <f t="shared" si="4"/>
        <v>0</v>
      </c>
      <c r="G186" s="15">
        <v>1290</v>
      </c>
      <c r="H186">
        <f t="shared" si="5"/>
        <v>0</v>
      </c>
    </row>
    <row r="187" spans="1:8" x14ac:dyDescent="0.2">
      <c r="A187" s="15">
        <v>1217</v>
      </c>
      <c r="B187">
        <f t="shared" si="4"/>
        <v>0</v>
      </c>
      <c r="G187" s="15">
        <v>1290</v>
      </c>
      <c r="H187">
        <f t="shared" si="5"/>
        <v>0</v>
      </c>
    </row>
    <row r="188" spans="1:8" x14ac:dyDescent="0.2">
      <c r="A188" s="15">
        <v>1217</v>
      </c>
      <c r="B188">
        <f t="shared" si="4"/>
        <v>0</v>
      </c>
      <c r="G188" s="15">
        <v>1290</v>
      </c>
      <c r="H188">
        <f t="shared" si="5"/>
        <v>0</v>
      </c>
    </row>
    <row r="189" spans="1:8" x14ac:dyDescent="0.2">
      <c r="A189" s="15">
        <v>1217</v>
      </c>
      <c r="B189">
        <f t="shared" si="4"/>
        <v>0</v>
      </c>
      <c r="G189" s="15">
        <v>1290</v>
      </c>
      <c r="H189">
        <f t="shared" si="5"/>
        <v>0</v>
      </c>
    </row>
    <row r="190" spans="1:8" x14ac:dyDescent="0.2">
      <c r="A190" s="15">
        <v>1218</v>
      </c>
      <c r="B190">
        <f t="shared" si="4"/>
        <v>1</v>
      </c>
      <c r="G190" s="15">
        <v>1290</v>
      </c>
      <c r="H190">
        <f t="shared" si="5"/>
        <v>0</v>
      </c>
    </row>
    <row r="191" spans="1:8" x14ac:dyDescent="0.2">
      <c r="A191" s="15">
        <v>1220</v>
      </c>
      <c r="B191">
        <f t="shared" si="4"/>
        <v>2</v>
      </c>
      <c r="G191" s="15">
        <v>1290</v>
      </c>
      <c r="H191">
        <f t="shared" si="5"/>
        <v>0</v>
      </c>
    </row>
    <row r="192" spans="1:8" x14ac:dyDescent="0.2">
      <c r="A192" s="15">
        <v>1220</v>
      </c>
      <c r="B192">
        <f t="shared" si="4"/>
        <v>0</v>
      </c>
      <c r="G192" s="15">
        <v>1290</v>
      </c>
      <c r="H192">
        <f t="shared" si="5"/>
        <v>0</v>
      </c>
    </row>
    <row r="193" spans="1:8" x14ac:dyDescent="0.2">
      <c r="A193" s="15">
        <v>1220</v>
      </c>
      <c r="B193">
        <f t="shared" si="4"/>
        <v>0</v>
      </c>
      <c r="G193" s="15">
        <v>1290</v>
      </c>
      <c r="H193">
        <f t="shared" si="5"/>
        <v>0</v>
      </c>
    </row>
    <row r="194" spans="1:8" x14ac:dyDescent="0.2">
      <c r="A194" s="15">
        <v>1221</v>
      </c>
      <c r="B194">
        <f t="shared" si="4"/>
        <v>1</v>
      </c>
      <c r="G194" s="15">
        <v>1290</v>
      </c>
      <c r="H194">
        <f t="shared" si="5"/>
        <v>0</v>
      </c>
    </row>
    <row r="195" spans="1:8" x14ac:dyDescent="0.2">
      <c r="A195" s="15">
        <v>1223</v>
      </c>
      <c r="B195">
        <f t="shared" si="4"/>
        <v>2</v>
      </c>
      <c r="G195" s="15">
        <v>1290</v>
      </c>
      <c r="H195">
        <f t="shared" si="5"/>
        <v>0</v>
      </c>
    </row>
    <row r="196" spans="1:8" x14ac:dyDescent="0.2">
      <c r="A196" s="15">
        <v>1224</v>
      </c>
      <c r="B196">
        <f t="shared" ref="B196:B259" si="6">A196-A195</f>
        <v>1</v>
      </c>
      <c r="G196" s="15">
        <v>1290</v>
      </c>
      <c r="H196">
        <f t="shared" ref="H196:H259" si="7">G196-G195</f>
        <v>0</v>
      </c>
    </row>
    <row r="197" spans="1:8" x14ac:dyDescent="0.2">
      <c r="A197" s="15">
        <v>1225</v>
      </c>
      <c r="B197">
        <f t="shared" si="6"/>
        <v>1</v>
      </c>
      <c r="G197" s="15">
        <v>1290</v>
      </c>
      <c r="H197">
        <f t="shared" si="7"/>
        <v>0</v>
      </c>
    </row>
    <row r="198" spans="1:8" x14ac:dyDescent="0.2">
      <c r="A198" s="15">
        <v>1225</v>
      </c>
      <c r="B198">
        <f t="shared" si="6"/>
        <v>0</v>
      </c>
      <c r="G198" s="15">
        <v>1295</v>
      </c>
      <c r="H198">
        <f t="shared" si="7"/>
        <v>5</v>
      </c>
    </row>
    <row r="199" spans="1:8" x14ac:dyDescent="0.2">
      <c r="A199" s="15">
        <v>1225</v>
      </c>
      <c r="B199">
        <f t="shared" si="6"/>
        <v>0</v>
      </c>
      <c r="G199" s="15">
        <v>1295</v>
      </c>
      <c r="H199">
        <f t="shared" si="7"/>
        <v>0</v>
      </c>
    </row>
    <row r="200" spans="1:8" x14ac:dyDescent="0.2">
      <c r="A200" s="15">
        <v>1225</v>
      </c>
      <c r="B200">
        <f t="shared" si="6"/>
        <v>0</v>
      </c>
      <c r="G200" s="15">
        <v>1295</v>
      </c>
      <c r="H200">
        <f t="shared" si="7"/>
        <v>0</v>
      </c>
    </row>
    <row r="201" spans="1:8" x14ac:dyDescent="0.2">
      <c r="A201" s="15">
        <v>1225</v>
      </c>
      <c r="B201">
        <f t="shared" si="6"/>
        <v>0</v>
      </c>
      <c r="G201" s="15">
        <v>1295</v>
      </c>
      <c r="H201">
        <f t="shared" si="7"/>
        <v>0</v>
      </c>
    </row>
    <row r="202" spans="1:8" x14ac:dyDescent="0.2">
      <c r="A202" s="15">
        <v>1225</v>
      </c>
      <c r="B202">
        <f t="shared" si="6"/>
        <v>0</v>
      </c>
      <c r="G202" s="15">
        <v>1295</v>
      </c>
      <c r="H202">
        <f t="shared" si="7"/>
        <v>0</v>
      </c>
    </row>
    <row r="203" spans="1:8" x14ac:dyDescent="0.2">
      <c r="A203" s="15">
        <v>1225</v>
      </c>
      <c r="B203">
        <f t="shared" si="6"/>
        <v>0</v>
      </c>
      <c r="G203" s="15">
        <v>1295</v>
      </c>
      <c r="H203">
        <f t="shared" si="7"/>
        <v>0</v>
      </c>
    </row>
    <row r="204" spans="1:8" x14ac:dyDescent="0.2">
      <c r="A204" s="15">
        <v>1225</v>
      </c>
      <c r="B204">
        <f t="shared" si="6"/>
        <v>0</v>
      </c>
      <c r="G204" s="15">
        <v>1300</v>
      </c>
      <c r="H204">
        <f t="shared" si="7"/>
        <v>5</v>
      </c>
    </row>
    <row r="205" spans="1:8" x14ac:dyDescent="0.2">
      <c r="A205" s="15">
        <v>1225</v>
      </c>
      <c r="B205">
        <f t="shared" si="6"/>
        <v>0</v>
      </c>
      <c r="G205" s="15">
        <v>1300</v>
      </c>
      <c r="H205">
        <f t="shared" si="7"/>
        <v>0</v>
      </c>
    </row>
    <row r="206" spans="1:8" x14ac:dyDescent="0.2">
      <c r="A206" s="15">
        <v>1225</v>
      </c>
      <c r="B206">
        <f t="shared" si="6"/>
        <v>0</v>
      </c>
      <c r="G206" s="15">
        <v>1300</v>
      </c>
      <c r="H206">
        <f t="shared" si="7"/>
        <v>0</v>
      </c>
    </row>
    <row r="207" spans="1:8" x14ac:dyDescent="0.2">
      <c r="A207" s="15">
        <v>1225</v>
      </c>
      <c r="B207">
        <f t="shared" si="6"/>
        <v>0</v>
      </c>
      <c r="G207" s="15">
        <v>1300</v>
      </c>
      <c r="H207">
        <f t="shared" si="7"/>
        <v>0</v>
      </c>
    </row>
    <row r="208" spans="1:8" x14ac:dyDescent="0.2">
      <c r="A208" s="15">
        <v>1226</v>
      </c>
      <c r="B208">
        <f t="shared" si="6"/>
        <v>1</v>
      </c>
      <c r="G208" s="15">
        <v>1300</v>
      </c>
      <c r="H208">
        <f t="shared" si="7"/>
        <v>0</v>
      </c>
    </row>
    <row r="209" spans="1:8" x14ac:dyDescent="0.2">
      <c r="A209" s="15">
        <v>1227</v>
      </c>
      <c r="B209">
        <f t="shared" si="6"/>
        <v>1</v>
      </c>
      <c r="G209" s="15">
        <v>1300</v>
      </c>
      <c r="H209">
        <f t="shared" si="7"/>
        <v>0</v>
      </c>
    </row>
    <row r="210" spans="1:8" x14ac:dyDescent="0.2">
      <c r="A210" s="15">
        <v>1228</v>
      </c>
      <c r="B210">
        <f t="shared" si="6"/>
        <v>1</v>
      </c>
      <c r="G210" s="15">
        <v>1300</v>
      </c>
      <c r="H210">
        <f t="shared" si="7"/>
        <v>0</v>
      </c>
    </row>
    <row r="211" spans="1:8" x14ac:dyDescent="0.2">
      <c r="A211" s="15">
        <v>1230</v>
      </c>
      <c r="B211">
        <f t="shared" si="6"/>
        <v>2</v>
      </c>
      <c r="G211" s="15">
        <v>1300</v>
      </c>
      <c r="H211">
        <f t="shared" si="7"/>
        <v>0</v>
      </c>
    </row>
    <row r="212" spans="1:8" x14ac:dyDescent="0.2">
      <c r="A212" s="15">
        <v>1230</v>
      </c>
      <c r="B212">
        <f t="shared" si="6"/>
        <v>0</v>
      </c>
      <c r="G212" s="15">
        <v>1300</v>
      </c>
      <c r="H212">
        <f t="shared" si="7"/>
        <v>0</v>
      </c>
    </row>
    <row r="213" spans="1:8" x14ac:dyDescent="0.2">
      <c r="A213" s="15">
        <v>1230</v>
      </c>
      <c r="B213">
        <f t="shared" si="6"/>
        <v>0</v>
      </c>
      <c r="G213" s="15">
        <v>1300</v>
      </c>
      <c r="H213">
        <f t="shared" si="7"/>
        <v>0</v>
      </c>
    </row>
    <row r="214" spans="1:8" x14ac:dyDescent="0.2">
      <c r="A214" s="15">
        <v>1236</v>
      </c>
      <c r="B214">
        <f t="shared" si="6"/>
        <v>6</v>
      </c>
      <c r="G214" s="15">
        <v>1300</v>
      </c>
      <c r="H214">
        <f t="shared" si="7"/>
        <v>0</v>
      </c>
    </row>
    <row r="215" spans="1:8" x14ac:dyDescent="0.2">
      <c r="A215" s="15">
        <v>1238</v>
      </c>
      <c r="B215">
        <f t="shared" si="6"/>
        <v>2</v>
      </c>
      <c r="G215" s="15">
        <v>1300</v>
      </c>
      <c r="H215">
        <f t="shared" si="7"/>
        <v>0</v>
      </c>
    </row>
    <row r="216" spans="1:8" x14ac:dyDescent="0.2">
      <c r="A216" s="15">
        <v>1238</v>
      </c>
      <c r="B216">
        <f t="shared" si="6"/>
        <v>0</v>
      </c>
      <c r="G216" s="15">
        <v>1300</v>
      </c>
      <c r="H216">
        <f t="shared" si="7"/>
        <v>0</v>
      </c>
    </row>
    <row r="217" spans="1:8" x14ac:dyDescent="0.2">
      <c r="A217" s="15">
        <v>1238</v>
      </c>
      <c r="B217">
        <f t="shared" si="6"/>
        <v>0</v>
      </c>
      <c r="G217" s="15">
        <v>1300</v>
      </c>
      <c r="H217">
        <f t="shared" si="7"/>
        <v>0</v>
      </c>
    </row>
    <row r="218" spans="1:8" x14ac:dyDescent="0.2">
      <c r="A218" s="15">
        <v>1238</v>
      </c>
      <c r="B218">
        <f t="shared" si="6"/>
        <v>0</v>
      </c>
      <c r="G218" s="15">
        <v>1300</v>
      </c>
      <c r="H218">
        <f t="shared" si="7"/>
        <v>0</v>
      </c>
    </row>
    <row r="219" spans="1:8" x14ac:dyDescent="0.2">
      <c r="A219" s="15">
        <v>1240</v>
      </c>
      <c r="B219">
        <f t="shared" si="6"/>
        <v>2</v>
      </c>
      <c r="G219" s="15">
        <v>1300</v>
      </c>
      <c r="H219">
        <f t="shared" si="7"/>
        <v>0</v>
      </c>
    </row>
    <row r="220" spans="1:8" x14ac:dyDescent="0.2">
      <c r="A220" s="15">
        <v>1240</v>
      </c>
      <c r="B220">
        <f t="shared" si="6"/>
        <v>0</v>
      </c>
      <c r="G220" s="15">
        <v>1300</v>
      </c>
      <c r="H220">
        <f t="shared" si="7"/>
        <v>0</v>
      </c>
    </row>
    <row r="221" spans="1:8" x14ac:dyDescent="0.2">
      <c r="A221" s="15">
        <v>1240</v>
      </c>
      <c r="B221">
        <f t="shared" si="6"/>
        <v>0</v>
      </c>
      <c r="G221" s="15">
        <v>1300</v>
      </c>
      <c r="H221">
        <f t="shared" si="7"/>
        <v>0</v>
      </c>
    </row>
    <row r="222" spans="1:8" x14ac:dyDescent="0.2">
      <c r="A222" s="15">
        <v>1240</v>
      </c>
      <c r="B222">
        <f t="shared" si="6"/>
        <v>0</v>
      </c>
      <c r="G222" s="15">
        <v>1300</v>
      </c>
      <c r="H222">
        <f t="shared" si="7"/>
        <v>0</v>
      </c>
    </row>
    <row r="223" spans="1:8" x14ac:dyDescent="0.2">
      <c r="A223" s="15">
        <v>1240</v>
      </c>
      <c r="B223">
        <f t="shared" si="6"/>
        <v>0</v>
      </c>
      <c r="G223" s="15">
        <v>1300</v>
      </c>
      <c r="H223">
        <f t="shared" si="7"/>
        <v>0</v>
      </c>
    </row>
    <row r="224" spans="1:8" x14ac:dyDescent="0.2">
      <c r="A224" s="15">
        <v>1240</v>
      </c>
      <c r="B224">
        <f t="shared" si="6"/>
        <v>0</v>
      </c>
      <c r="G224" s="15">
        <v>1300</v>
      </c>
      <c r="H224">
        <f t="shared" si="7"/>
        <v>0</v>
      </c>
    </row>
    <row r="225" spans="1:8" x14ac:dyDescent="0.2">
      <c r="A225" s="15">
        <v>1240</v>
      </c>
      <c r="B225">
        <f t="shared" si="6"/>
        <v>0</v>
      </c>
      <c r="G225" s="15">
        <v>1300</v>
      </c>
      <c r="H225">
        <f t="shared" si="7"/>
        <v>0</v>
      </c>
    </row>
    <row r="226" spans="1:8" x14ac:dyDescent="0.2">
      <c r="A226" s="15">
        <v>1240</v>
      </c>
      <c r="B226">
        <f t="shared" si="6"/>
        <v>0</v>
      </c>
      <c r="G226" s="15">
        <v>1300</v>
      </c>
      <c r="H226">
        <f t="shared" si="7"/>
        <v>0</v>
      </c>
    </row>
    <row r="227" spans="1:8" x14ac:dyDescent="0.2">
      <c r="A227" s="15">
        <v>1240</v>
      </c>
      <c r="B227">
        <f t="shared" si="6"/>
        <v>0</v>
      </c>
      <c r="G227" s="15">
        <v>1300</v>
      </c>
      <c r="H227">
        <f t="shared" si="7"/>
        <v>0</v>
      </c>
    </row>
    <row r="228" spans="1:8" x14ac:dyDescent="0.2">
      <c r="A228" s="15">
        <v>1240</v>
      </c>
      <c r="B228">
        <f t="shared" si="6"/>
        <v>0</v>
      </c>
      <c r="G228" s="15">
        <v>1300</v>
      </c>
      <c r="H228">
        <f t="shared" si="7"/>
        <v>0</v>
      </c>
    </row>
    <row r="229" spans="1:8" x14ac:dyDescent="0.2">
      <c r="A229" s="15">
        <v>1243</v>
      </c>
      <c r="B229">
        <f t="shared" si="6"/>
        <v>3</v>
      </c>
      <c r="G229" s="15">
        <v>1300</v>
      </c>
      <c r="H229">
        <f t="shared" si="7"/>
        <v>0</v>
      </c>
    </row>
    <row r="230" spans="1:8" x14ac:dyDescent="0.2">
      <c r="A230" s="15">
        <v>1243</v>
      </c>
      <c r="B230">
        <f t="shared" si="6"/>
        <v>0</v>
      </c>
      <c r="G230" s="15">
        <v>1300</v>
      </c>
      <c r="H230">
        <f t="shared" si="7"/>
        <v>0</v>
      </c>
    </row>
    <row r="231" spans="1:8" x14ac:dyDescent="0.2">
      <c r="A231" s="15">
        <v>1247</v>
      </c>
      <c r="B231">
        <f t="shared" si="6"/>
        <v>4</v>
      </c>
      <c r="G231" s="15">
        <v>1300</v>
      </c>
      <c r="H231">
        <f t="shared" si="7"/>
        <v>0</v>
      </c>
    </row>
    <row r="232" spans="1:8" x14ac:dyDescent="0.2">
      <c r="A232" s="15">
        <v>1250</v>
      </c>
      <c r="B232">
        <f t="shared" si="6"/>
        <v>3</v>
      </c>
      <c r="G232" s="15">
        <v>1300</v>
      </c>
      <c r="H232">
        <f t="shared" si="7"/>
        <v>0</v>
      </c>
    </row>
    <row r="233" spans="1:8" x14ac:dyDescent="0.2">
      <c r="A233" s="15">
        <v>1250</v>
      </c>
      <c r="B233">
        <f t="shared" si="6"/>
        <v>0</v>
      </c>
      <c r="G233" s="15">
        <v>1300</v>
      </c>
      <c r="H233">
        <f t="shared" si="7"/>
        <v>0</v>
      </c>
    </row>
    <row r="234" spans="1:8" x14ac:dyDescent="0.2">
      <c r="A234" s="15">
        <v>1250</v>
      </c>
      <c r="B234">
        <f t="shared" si="6"/>
        <v>0</v>
      </c>
      <c r="G234" s="15">
        <v>1300</v>
      </c>
      <c r="H234">
        <f t="shared" si="7"/>
        <v>0</v>
      </c>
    </row>
    <row r="235" spans="1:8" x14ac:dyDescent="0.2">
      <c r="A235" s="15">
        <v>1250</v>
      </c>
      <c r="B235">
        <f t="shared" si="6"/>
        <v>0</v>
      </c>
      <c r="G235" s="15">
        <v>1300</v>
      </c>
      <c r="H235">
        <f t="shared" si="7"/>
        <v>0</v>
      </c>
    </row>
    <row r="236" spans="1:8" x14ac:dyDescent="0.2">
      <c r="A236" s="2">
        <v>1250</v>
      </c>
      <c r="B236">
        <f t="shared" si="6"/>
        <v>0</v>
      </c>
      <c r="G236" s="15">
        <v>1310</v>
      </c>
      <c r="H236">
        <f t="shared" si="7"/>
        <v>10</v>
      </c>
    </row>
    <row r="237" spans="1:8" x14ac:dyDescent="0.2">
      <c r="A237" s="15">
        <v>1250</v>
      </c>
      <c r="B237">
        <f t="shared" si="6"/>
        <v>0</v>
      </c>
      <c r="G237" s="15">
        <v>1310</v>
      </c>
      <c r="H237">
        <f t="shared" si="7"/>
        <v>0</v>
      </c>
    </row>
    <row r="238" spans="1:8" x14ac:dyDescent="0.2">
      <c r="A238" s="15">
        <v>1250</v>
      </c>
      <c r="B238">
        <f t="shared" si="6"/>
        <v>0</v>
      </c>
      <c r="G238" s="15">
        <v>1310</v>
      </c>
      <c r="H238">
        <f t="shared" si="7"/>
        <v>0</v>
      </c>
    </row>
    <row r="239" spans="1:8" x14ac:dyDescent="0.2">
      <c r="A239" s="15">
        <v>1250</v>
      </c>
      <c r="B239">
        <f t="shared" si="6"/>
        <v>0</v>
      </c>
      <c r="G239" s="15">
        <v>1310</v>
      </c>
      <c r="H239">
        <f t="shared" si="7"/>
        <v>0</v>
      </c>
    </row>
    <row r="240" spans="1:8" x14ac:dyDescent="0.2">
      <c r="A240" s="15">
        <v>1250</v>
      </c>
      <c r="B240">
        <f t="shared" si="6"/>
        <v>0</v>
      </c>
      <c r="G240" s="15">
        <v>1310</v>
      </c>
      <c r="H240">
        <f t="shared" si="7"/>
        <v>0</v>
      </c>
    </row>
    <row r="241" spans="1:8" x14ac:dyDescent="0.2">
      <c r="A241" s="15">
        <v>1250</v>
      </c>
      <c r="B241">
        <f t="shared" si="6"/>
        <v>0</v>
      </c>
      <c r="G241" s="15">
        <v>1310</v>
      </c>
      <c r="H241">
        <f t="shared" si="7"/>
        <v>0</v>
      </c>
    </row>
    <row r="242" spans="1:8" x14ac:dyDescent="0.2">
      <c r="A242" s="15">
        <v>1250</v>
      </c>
      <c r="B242">
        <f t="shared" si="6"/>
        <v>0</v>
      </c>
      <c r="G242" s="15">
        <v>1310</v>
      </c>
      <c r="H242">
        <f t="shared" si="7"/>
        <v>0</v>
      </c>
    </row>
    <row r="243" spans="1:8" x14ac:dyDescent="0.2">
      <c r="A243" s="15">
        <v>1250</v>
      </c>
      <c r="B243">
        <f t="shared" si="6"/>
        <v>0</v>
      </c>
      <c r="G243" s="15">
        <v>1310</v>
      </c>
      <c r="H243">
        <f t="shared" si="7"/>
        <v>0</v>
      </c>
    </row>
    <row r="244" spans="1:8" x14ac:dyDescent="0.2">
      <c r="A244" s="15">
        <v>1250</v>
      </c>
      <c r="B244">
        <f t="shared" si="6"/>
        <v>0</v>
      </c>
      <c r="G244" s="15">
        <v>1310</v>
      </c>
      <c r="H244">
        <f t="shared" si="7"/>
        <v>0</v>
      </c>
    </row>
    <row r="245" spans="1:8" x14ac:dyDescent="0.2">
      <c r="A245" s="15">
        <v>1250</v>
      </c>
      <c r="B245">
        <f t="shared" si="6"/>
        <v>0</v>
      </c>
      <c r="G245" s="15">
        <v>1310</v>
      </c>
      <c r="H245">
        <f t="shared" si="7"/>
        <v>0</v>
      </c>
    </row>
    <row r="246" spans="1:8" x14ac:dyDescent="0.2">
      <c r="A246" s="15">
        <v>1250</v>
      </c>
      <c r="B246">
        <f t="shared" si="6"/>
        <v>0</v>
      </c>
      <c r="G246" s="15">
        <v>1310</v>
      </c>
      <c r="H246">
        <f t="shared" si="7"/>
        <v>0</v>
      </c>
    </row>
    <row r="247" spans="1:8" x14ac:dyDescent="0.2">
      <c r="A247" s="15">
        <v>1250</v>
      </c>
      <c r="B247">
        <f t="shared" si="6"/>
        <v>0</v>
      </c>
      <c r="G247" s="15">
        <v>1310</v>
      </c>
      <c r="H247">
        <f t="shared" si="7"/>
        <v>0</v>
      </c>
    </row>
    <row r="248" spans="1:8" x14ac:dyDescent="0.2">
      <c r="A248" s="15">
        <v>1250</v>
      </c>
      <c r="B248">
        <f t="shared" si="6"/>
        <v>0</v>
      </c>
      <c r="G248" s="15">
        <v>1310</v>
      </c>
      <c r="H248">
        <f t="shared" si="7"/>
        <v>0</v>
      </c>
    </row>
    <row r="249" spans="1:8" x14ac:dyDescent="0.2">
      <c r="A249" s="15">
        <v>1255</v>
      </c>
      <c r="B249">
        <f t="shared" si="6"/>
        <v>5</v>
      </c>
      <c r="G249" s="15">
        <v>1310</v>
      </c>
      <c r="H249">
        <f t="shared" si="7"/>
        <v>0</v>
      </c>
    </row>
    <row r="250" spans="1:8" x14ac:dyDescent="0.2">
      <c r="A250" s="15">
        <v>1257</v>
      </c>
      <c r="B250">
        <f t="shared" si="6"/>
        <v>2</v>
      </c>
      <c r="G250" s="15">
        <v>1310</v>
      </c>
      <c r="H250">
        <f t="shared" si="7"/>
        <v>0</v>
      </c>
    </row>
    <row r="251" spans="1:8" x14ac:dyDescent="0.2">
      <c r="A251" s="15">
        <v>1261</v>
      </c>
      <c r="B251">
        <f t="shared" si="6"/>
        <v>4</v>
      </c>
      <c r="G251" s="15">
        <v>1310</v>
      </c>
      <c r="H251">
        <f t="shared" si="7"/>
        <v>0</v>
      </c>
    </row>
    <row r="252" spans="1:8" x14ac:dyDescent="0.2">
      <c r="A252" s="15">
        <v>1263</v>
      </c>
      <c r="B252">
        <f t="shared" si="6"/>
        <v>2</v>
      </c>
      <c r="G252" s="15">
        <v>1310</v>
      </c>
      <c r="H252">
        <f t="shared" si="7"/>
        <v>0</v>
      </c>
    </row>
    <row r="253" spans="1:8" x14ac:dyDescent="0.2">
      <c r="A253" s="15">
        <v>1265</v>
      </c>
      <c r="B253">
        <f t="shared" si="6"/>
        <v>2</v>
      </c>
      <c r="G253" s="15">
        <v>1310</v>
      </c>
      <c r="H253">
        <f t="shared" si="7"/>
        <v>0</v>
      </c>
    </row>
    <row r="254" spans="1:8" x14ac:dyDescent="0.2">
      <c r="A254" s="15">
        <v>1266</v>
      </c>
      <c r="B254">
        <f t="shared" si="6"/>
        <v>1</v>
      </c>
      <c r="G254" s="15">
        <v>1310</v>
      </c>
      <c r="H254">
        <f t="shared" si="7"/>
        <v>0</v>
      </c>
    </row>
    <row r="255" spans="1:8" x14ac:dyDescent="0.2">
      <c r="A255" s="15">
        <v>1275</v>
      </c>
      <c r="B255">
        <f t="shared" si="6"/>
        <v>9</v>
      </c>
      <c r="G255" s="15">
        <v>1311</v>
      </c>
      <c r="H255">
        <f t="shared" si="7"/>
        <v>1</v>
      </c>
    </row>
    <row r="256" spans="1:8" x14ac:dyDescent="0.2">
      <c r="A256" s="15">
        <v>1275</v>
      </c>
      <c r="B256">
        <f t="shared" si="6"/>
        <v>0</v>
      </c>
      <c r="G256" s="15">
        <v>1316</v>
      </c>
      <c r="H256">
        <f t="shared" si="7"/>
        <v>5</v>
      </c>
    </row>
    <row r="257" spans="1:8" x14ac:dyDescent="0.2">
      <c r="A257" s="15">
        <v>1275</v>
      </c>
      <c r="B257">
        <f t="shared" si="6"/>
        <v>0</v>
      </c>
      <c r="G257" s="15">
        <v>1317</v>
      </c>
      <c r="H257">
        <f t="shared" si="7"/>
        <v>1</v>
      </c>
    </row>
    <row r="258" spans="1:8" x14ac:dyDescent="0.2">
      <c r="A258" s="15">
        <v>1275</v>
      </c>
      <c r="B258">
        <f t="shared" si="6"/>
        <v>0</v>
      </c>
      <c r="G258" s="15">
        <v>1317</v>
      </c>
      <c r="H258">
        <f t="shared" si="7"/>
        <v>0</v>
      </c>
    </row>
    <row r="259" spans="1:8" x14ac:dyDescent="0.2">
      <c r="A259" s="15">
        <v>1275</v>
      </c>
      <c r="B259">
        <f t="shared" si="6"/>
        <v>0</v>
      </c>
      <c r="G259" s="15">
        <v>1317</v>
      </c>
      <c r="H259">
        <f t="shared" si="7"/>
        <v>0</v>
      </c>
    </row>
    <row r="260" spans="1:8" x14ac:dyDescent="0.2">
      <c r="A260" s="15">
        <v>1275</v>
      </c>
      <c r="B260">
        <f t="shared" ref="B260:B291" si="8">A260-A259</f>
        <v>0</v>
      </c>
      <c r="G260" s="15">
        <v>1317</v>
      </c>
      <c r="H260">
        <f t="shared" ref="H260:H290" si="9">G260-G259</f>
        <v>0</v>
      </c>
    </row>
    <row r="261" spans="1:8" x14ac:dyDescent="0.2">
      <c r="A261" s="15">
        <v>1275</v>
      </c>
      <c r="B261">
        <f t="shared" si="8"/>
        <v>0</v>
      </c>
      <c r="G261" s="15">
        <v>1318</v>
      </c>
      <c r="H261">
        <f t="shared" si="9"/>
        <v>1</v>
      </c>
    </row>
    <row r="262" spans="1:8" x14ac:dyDescent="0.2">
      <c r="A262" s="15">
        <v>1275</v>
      </c>
      <c r="B262">
        <f t="shared" si="8"/>
        <v>0</v>
      </c>
      <c r="G262" s="15">
        <v>1318</v>
      </c>
      <c r="H262">
        <f t="shared" si="9"/>
        <v>0</v>
      </c>
    </row>
    <row r="263" spans="1:8" x14ac:dyDescent="0.2">
      <c r="A263" s="15">
        <v>1276</v>
      </c>
      <c r="B263">
        <f t="shared" si="8"/>
        <v>1</v>
      </c>
      <c r="G263" s="15">
        <v>1325</v>
      </c>
      <c r="H263">
        <f t="shared" si="9"/>
        <v>7</v>
      </c>
    </row>
    <row r="264" spans="1:8" x14ac:dyDescent="0.2">
      <c r="A264" s="15">
        <v>1280</v>
      </c>
      <c r="B264">
        <f t="shared" si="8"/>
        <v>4</v>
      </c>
      <c r="G264" s="15">
        <v>1325</v>
      </c>
      <c r="H264">
        <f t="shared" si="9"/>
        <v>0</v>
      </c>
    </row>
    <row r="265" spans="1:8" x14ac:dyDescent="0.2">
      <c r="A265" s="15">
        <v>1280</v>
      </c>
      <c r="B265">
        <f t="shared" si="8"/>
        <v>0</v>
      </c>
      <c r="G265" s="15">
        <v>1325</v>
      </c>
      <c r="H265">
        <f t="shared" si="9"/>
        <v>0</v>
      </c>
    </row>
    <row r="266" spans="1:8" x14ac:dyDescent="0.2">
      <c r="A266" s="15">
        <v>1283</v>
      </c>
      <c r="B266">
        <f t="shared" si="8"/>
        <v>3</v>
      </c>
      <c r="G266" s="15">
        <v>1325</v>
      </c>
      <c r="H266">
        <f t="shared" si="9"/>
        <v>0</v>
      </c>
    </row>
    <row r="267" spans="1:8" x14ac:dyDescent="0.2">
      <c r="A267" s="15">
        <v>1283</v>
      </c>
      <c r="B267">
        <f t="shared" si="8"/>
        <v>0</v>
      </c>
      <c r="G267" s="15">
        <v>1325</v>
      </c>
      <c r="H267">
        <f t="shared" si="9"/>
        <v>0</v>
      </c>
    </row>
    <row r="268" spans="1:8" x14ac:dyDescent="0.2">
      <c r="A268" s="15">
        <v>1283</v>
      </c>
      <c r="B268">
        <f t="shared" si="8"/>
        <v>0</v>
      </c>
      <c r="G268" s="15">
        <v>1325</v>
      </c>
      <c r="H268">
        <f t="shared" si="9"/>
        <v>0</v>
      </c>
    </row>
    <row r="269" spans="1:8" x14ac:dyDescent="0.2">
      <c r="A269" s="15">
        <v>1285</v>
      </c>
      <c r="B269">
        <f t="shared" si="8"/>
        <v>2</v>
      </c>
      <c r="G269" s="15">
        <v>1330</v>
      </c>
      <c r="H269">
        <f t="shared" si="9"/>
        <v>5</v>
      </c>
    </row>
    <row r="270" spans="1:8" x14ac:dyDescent="0.2">
      <c r="A270" s="15">
        <v>1285</v>
      </c>
      <c r="B270">
        <f t="shared" si="8"/>
        <v>0</v>
      </c>
      <c r="G270" s="15">
        <v>1335</v>
      </c>
      <c r="H270">
        <f t="shared" si="9"/>
        <v>5</v>
      </c>
    </row>
    <row r="271" spans="1:8" x14ac:dyDescent="0.2">
      <c r="A271" s="15">
        <v>1285</v>
      </c>
      <c r="B271">
        <f t="shared" si="8"/>
        <v>0</v>
      </c>
      <c r="G271" s="15">
        <v>1335</v>
      </c>
      <c r="H271">
        <f t="shared" si="9"/>
        <v>0</v>
      </c>
    </row>
    <row r="272" spans="1:8" x14ac:dyDescent="0.2">
      <c r="A272" s="15">
        <v>1285</v>
      </c>
      <c r="B272">
        <f t="shared" si="8"/>
        <v>0</v>
      </c>
      <c r="G272" s="15">
        <v>1335</v>
      </c>
      <c r="H272">
        <f t="shared" si="9"/>
        <v>0</v>
      </c>
    </row>
    <row r="273" spans="1:8" x14ac:dyDescent="0.2">
      <c r="A273" s="15">
        <v>1285</v>
      </c>
      <c r="B273">
        <f t="shared" si="8"/>
        <v>0</v>
      </c>
      <c r="G273" s="15">
        <v>1337</v>
      </c>
      <c r="H273">
        <f t="shared" si="9"/>
        <v>2</v>
      </c>
    </row>
    <row r="274" spans="1:8" x14ac:dyDescent="0.2">
      <c r="A274" s="15">
        <v>1288</v>
      </c>
      <c r="B274">
        <f t="shared" si="8"/>
        <v>3</v>
      </c>
      <c r="G274" s="15">
        <v>1339</v>
      </c>
      <c r="H274">
        <f t="shared" si="9"/>
        <v>2</v>
      </c>
    </row>
    <row r="275" spans="1:8" x14ac:dyDescent="0.2">
      <c r="A275" s="15">
        <v>1288</v>
      </c>
      <c r="B275">
        <f t="shared" si="8"/>
        <v>0</v>
      </c>
      <c r="G275" s="15">
        <v>1339</v>
      </c>
      <c r="H275">
        <f t="shared" si="9"/>
        <v>0</v>
      </c>
    </row>
    <row r="276" spans="1:8" x14ac:dyDescent="0.2">
      <c r="A276" s="15">
        <v>1289</v>
      </c>
      <c r="B276">
        <f t="shared" si="8"/>
        <v>1</v>
      </c>
      <c r="G276" s="15">
        <v>1340</v>
      </c>
      <c r="H276">
        <f t="shared" si="9"/>
        <v>1</v>
      </c>
    </row>
    <row r="277" spans="1:8" x14ac:dyDescent="0.2">
      <c r="A277" s="15">
        <v>1290</v>
      </c>
      <c r="B277">
        <f t="shared" si="8"/>
        <v>1</v>
      </c>
      <c r="G277" s="15">
        <v>1343</v>
      </c>
      <c r="H277">
        <f t="shared" si="9"/>
        <v>3</v>
      </c>
    </row>
    <row r="278" spans="1:8" x14ac:dyDescent="0.2">
      <c r="A278" s="15">
        <v>1290</v>
      </c>
      <c r="B278">
        <f t="shared" si="8"/>
        <v>0</v>
      </c>
      <c r="G278" s="15">
        <v>1350</v>
      </c>
      <c r="H278">
        <f t="shared" si="9"/>
        <v>7</v>
      </c>
    </row>
    <row r="279" spans="1:8" x14ac:dyDescent="0.2">
      <c r="A279" s="15">
        <v>1290</v>
      </c>
      <c r="B279">
        <f t="shared" si="8"/>
        <v>0</v>
      </c>
      <c r="G279" s="15">
        <v>1350</v>
      </c>
      <c r="H279">
        <f t="shared" si="9"/>
        <v>0</v>
      </c>
    </row>
    <row r="280" spans="1:8" x14ac:dyDescent="0.2">
      <c r="A280" s="15">
        <v>1290</v>
      </c>
      <c r="B280">
        <f t="shared" si="8"/>
        <v>0</v>
      </c>
      <c r="G280" s="15">
        <v>1350</v>
      </c>
      <c r="H280">
        <f t="shared" si="9"/>
        <v>0</v>
      </c>
    </row>
    <row r="281" spans="1:8" x14ac:dyDescent="0.2">
      <c r="A281" s="15">
        <v>1290</v>
      </c>
      <c r="B281">
        <f t="shared" si="8"/>
        <v>0</v>
      </c>
      <c r="G281" s="15">
        <v>1350</v>
      </c>
      <c r="H281">
        <f t="shared" si="9"/>
        <v>0</v>
      </c>
    </row>
    <row r="282" spans="1:8" x14ac:dyDescent="0.2">
      <c r="A282" s="15">
        <v>1290</v>
      </c>
      <c r="B282">
        <f t="shared" si="8"/>
        <v>0</v>
      </c>
      <c r="G282" s="15">
        <v>1350</v>
      </c>
      <c r="H282">
        <f t="shared" si="9"/>
        <v>0</v>
      </c>
    </row>
    <row r="283" spans="1:8" x14ac:dyDescent="0.2">
      <c r="A283" s="15">
        <v>1290</v>
      </c>
      <c r="B283">
        <f t="shared" si="8"/>
        <v>0</v>
      </c>
      <c r="G283" s="15">
        <v>1350</v>
      </c>
      <c r="H283">
        <f t="shared" si="9"/>
        <v>0</v>
      </c>
    </row>
    <row r="284" spans="1:8" x14ac:dyDescent="0.2">
      <c r="A284" s="15">
        <v>1298</v>
      </c>
      <c r="B284">
        <f t="shared" si="8"/>
        <v>8</v>
      </c>
      <c r="G284" s="15">
        <v>1370</v>
      </c>
      <c r="H284">
        <f t="shared" si="9"/>
        <v>20</v>
      </c>
    </row>
    <row r="285" spans="1:8" x14ac:dyDescent="0.2">
      <c r="A285" s="15">
        <v>1300</v>
      </c>
      <c r="B285">
        <f t="shared" si="8"/>
        <v>2</v>
      </c>
      <c r="G285" s="15">
        <v>1375</v>
      </c>
      <c r="H285">
        <f t="shared" si="9"/>
        <v>5</v>
      </c>
    </row>
    <row r="286" spans="1:8" x14ac:dyDescent="0.2">
      <c r="A286" s="15">
        <v>1300</v>
      </c>
      <c r="B286">
        <f t="shared" si="8"/>
        <v>0</v>
      </c>
      <c r="G286" s="15">
        <v>1375</v>
      </c>
      <c r="H286">
        <f t="shared" si="9"/>
        <v>0</v>
      </c>
    </row>
    <row r="287" spans="1:8" x14ac:dyDescent="0.2">
      <c r="A287" s="15">
        <v>1307</v>
      </c>
      <c r="B287">
        <f t="shared" si="8"/>
        <v>7</v>
      </c>
      <c r="G287" s="15">
        <v>1395</v>
      </c>
      <c r="H287">
        <f t="shared" si="9"/>
        <v>20</v>
      </c>
    </row>
    <row r="288" spans="1:8" x14ac:dyDescent="0.2">
      <c r="A288" s="15">
        <v>1310</v>
      </c>
      <c r="B288">
        <f t="shared" si="8"/>
        <v>3</v>
      </c>
      <c r="G288" s="15">
        <v>1400</v>
      </c>
      <c r="H288">
        <f t="shared" si="9"/>
        <v>5</v>
      </c>
    </row>
    <row r="289" spans="1:8" x14ac:dyDescent="0.2">
      <c r="A289" s="15">
        <v>1312</v>
      </c>
      <c r="B289">
        <f t="shared" si="8"/>
        <v>2</v>
      </c>
      <c r="G289" s="15">
        <v>1400</v>
      </c>
      <c r="H289">
        <f t="shared" si="9"/>
        <v>0</v>
      </c>
    </row>
    <row r="290" spans="1:8" x14ac:dyDescent="0.2">
      <c r="A290" s="15">
        <v>1316</v>
      </c>
      <c r="B290">
        <f t="shared" si="8"/>
        <v>4</v>
      </c>
      <c r="G290" s="15">
        <v>1400</v>
      </c>
      <c r="H290">
        <f t="shared" si="9"/>
        <v>0</v>
      </c>
    </row>
    <row r="291" spans="1:8" x14ac:dyDescent="0.2">
      <c r="A291" s="15">
        <v>1322</v>
      </c>
      <c r="B291">
        <f t="shared" si="8"/>
        <v>6</v>
      </c>
    </row>
    <row r="293" spans="1:8" x14ac:dyDescent="0.2">
      <c r="A293" t="s">
        <v>775</v>
      </c>
      <c r="B293">
        <f>MAX(B3:B292)</f>
        <v>25</v>
      </c>
      <c r="G293" t="s">
        <v>775</v>
      </c>
      <c r="H293">
        <f>MAX(H3:H292)</f>
        <v>40</v>
      </c>
    </row>
    <row r="294" spans="1:8" x14ac:dyDescent="0.2">
      <c r="A294" t="s">
        <v>776</v>
      </c>
      <c r="B294">
        <f>MIN(B3:B291)</f>
        <v>0</v>
      </c>
      <c r="G294" t="s">
        <v>776</v>
      </c>
      <c r="H294">
        <f>MIN(H3:H291)</f>
        <v>0</v>
      </c>
    </row>
    <row r="295" spans="1:8" x14ac:dyDescent="0.2">
      <c r="A295" s="15" t="s">
        <v>777</v>
      </c>
      <c r="B295">
        <f>AVERAGE(B3:B291)</f>
        <v>0.76816608996539792</v>
      </c>
      <c r="G295" s="15" t="s">
        <v>777</v>
      </c>
      <c r="H295">
        <f>AVERAGE(H3:H291)</f>
        <v>0.91319444444444442</v>
      </c>
    </row>
    <row r="296" spans="1:8" x14ac:dyDescent="0.2">
      <c r="A296" s="15" t="s">
        <v>778</v>
      </c>
      <c r="B296">
        <f>MEDIAN(B3:B291)</f>
        <v>0</v>
      </c>
      <c r="G296" s="15" t="s">
        <v>778</v>
      </c>
      <c r="H296">
        <f>MEDIAN(H3:H291)</f>
        <v>0</v>
      </c>
    </row>
    <row r="297" spans="1:8" x14ac:dyDescent="0.2">
      <c r="A297" t="s">
        <v>779</v>
      </c>
      <c r="B297">
        <f>STDEV(B3:B291)</f>
        <v>2.2325458251080152</v>
      </c>
      <c r="G297" t="s">
        <v>779</v>
      </c>
      <c r="H297">
        <f>STDEV(H3:H291)</f>
        <v>3.4825747719466116</v>
      </c>
    </row>
    <row r="298" spans="1:8" x14ac:dyDescent="0.2">
      <c r="A298" t="s">
        <v>780</v>
      </c>
      <c r="B298">
        <f>COUNTIF(B3:B291,0)</f>
        <v>218</v>
      </c>
      <c r="G298" t="s">
        <v>780</v>
      </c>
      <c r="H298">
        <f>COUNTIF(H3:H291,0)</f>
        <v>244</v>
      </c>
    </row>
    <row r="300" spans="1:8" x14ac:dyDescent="0.2">
      <c r="A300" s="15">
        <v>1365</v>
      </c>
      <c r="B300">
        <f>A300-A291</f>
        <v>43</v>
      </c>
    </row>
    <row r="301" spans="1:8" x14ac:dyDescent="0.2">
      <c r="A301" s="15">
        <v>1389</v>
      </c>
      <c r="B301">
        <f>A301-A300</f>
        <v>24</v>
      </c>
      <c r="G301" s="15">
        <v>1489</v>
      </c>
      <c r="H301">
        <f>G301-G290</f>
        <v>89</v>
      </c>
    </row>
    <row r="302" spans="1:8" x14ac:dyDescent="0.2">
      <c r="A302" s="15">
        <v>1489</v>
      </c>
      <c r="B302">
        <f>A302-A301</f>
        <v>100</v>
      </c>
      <c r="G302" s="15">
        <v>1750</v>
      </c>
      <c r="H302">
        <f>G302-G301</f>
        <v>261</v>
      </c>
    </row>
  </sheetData>
  <sortState xmlns:xlrd2="http://schemas.microsoft.com/office/spreadsheetml/2017/richdata2" ref="G2:G296">
    <sortCondition ref="G2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E87D-4EF4-7E4B-95F1-FEB9A3256C6E}">
  <dimension ref="A1:D201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762</v>
      </c>
      <c r="B1" t="s">
        <v>763</v>
      </c>
      <c r="D1" t="s">
        <v>770</v>
      </c>
    </row>
    <row r="2" spans="1:4" x14ac:dyDescent="0.2">
      <c r="A2" s="1" t="s">
        <v>604</v>
      </c>
      <c r="B2" s="1" t="s">
        <v>604</v>
      </c>
      <c r="C2" t="str">
        <f t="shared" ref="C2:C65" si="0">IF(B2=A2,"OUI","NON")</f>
        <v>OUI</v>
      </c>
      <c r="D2" t="s">
        <v>771</v>
      </c>
    </row>
    <row r="3" spans="1:4" x14ac:dyDescent="0.2">
      <c r="A3" s="1" t="s">
        <v>428</v>
      </c>
      <c r="B3" s="1" t="s">
        <v>428</v>
      </c>
      <c r="C3" t="str">
        <f t="shared" si="0"/>
        <v>OUI</v>
      </c>
      <c r="D3" t="s">
        <v>771</v>
      </c>
    </row>
    <row r="4" spans="1:4" x14ac:dyDescent="0.2">
      <c r="A4" s="1" t="s">
        <v>431</v>
      </c>
      <c r="B4" s="1" t="s">
        <v>431</v>
      </c>
      <c r="C4" t="str">
        <f t="shared" si="0"/>
        <v>OUI</v>
      </c>
      <c r="D4" t="s">
        <v>771</v>
      </c>
    </row>
    <row r="5" spans="1:4" x14ac:dyDescent="0.2">
      <c r="A5" s="1" t="s">
        <v>433</v>
      </c>
      <c r="B5" s="1" t="s">
        <v>433</v>
      </c>
      <c r="C5" t="str">
        <f t="shared" si="0"/>
        <v>OUI</v>
      </c>
      <c r="D5" t="s">
        <v>771</v>
      </c>
    </row>
    <row r="6" spans="1:4" x14ac:dyDescent="0.2">
      <c r="A6" s="1" t="s">
        <v>435</v>
      </c>
      <c r="B6" s="1" t="s">
        <v>435</v>
      </c>
      <c r="C6" t="str">
        <f t="shared" si="0"/>
        <v>OUI</v>
      </c>
      <c r="D6" t="s">
        <v>771</v>
      </c>
    </row>
    <row r="7" spans="1:4" x14ac:dyDescent="0.2">
      <c r="A7" s="1" t="s">
        <v>437</v>
      </c>
      <c r="B7" s="1" t="s">
        <v>437</v>
      </c>
      <c r="C7" t="str">
        <f t="shared" si="0"/>
        <v>OUI</v>
      </c>
      <c r="D7" t="s">
        <v>771</v>
      </c>
    </row>
    <row r="8" spans="1:4" x14ac:dyDescent="0.2">
      <c r="A8" s="1" t="s">
        <v>438</v>
      </c>
      <c r="B8" s="1" t="s">
        <v>438</v>
      </c>
      <c r="C8" t="str">
        <f t="shared" si="0"/>
        <v>OUI</v>
      </c>
      <c r="D8" t="s">
        <v>771</v>
      </c>
    </row>
    <row r="9" spans="1:4" x14ac:dyDescent="0.2">
      <c r="A9" s="1" t="s">
        <v>440</v>
      </c>
      <c r="B9" s="1" t="s">
        <v>440</v>
      </c>
      <c r="C9" t="str">
        <f t="shared" si="0"/>
        <v>OUI</v>
      </c>
      <c r="D9" t="s">
        <v>771</v>
      </c>
    </row>
    <row r="10" spans="1:4" x14ac:dyDescent="0.2">
      <c r="A10" s="1" t="s">
        <v>79</v>
      </c>
      <c r="B10" s="1" t="s">
        <v>79</v>
      </c>
      <c r="C10" t="str">
        <f t="shared" si="0"/>
        <v>OUI</v>
      </c>
      <c r="D10" t="s">
        <v>771</v>
      </c>
    </row>
    <row r="11" spans="1:4" x14ac:dyDescent="0.2">
      <c r="A11" s="1" t="s">
        <v>223</v>
      </c>
      <c r="B11" s="1" t="s">
        <v>223</v>
      </c>
      <c r="C11" t="str">
        <f t="shared" si="0"/>
        <v>OUI</v>
      </c>
      <c r="D11" t="s">
        <v>771</v>
      </c>
    </row>
    <row r="12" spans="1:4" x14ac:dyDescent="0.2">
      <c r="A12" s="1" t="s">
        <v>442</v>
      </c>
      <c r="B12" s="1" t="s">
        <v>442</v>
      </c>
      <c r="C12" t="str">
        <f t="shared" si="0"/>
        <v>OUI</v>
      </c>
      <c r="D12" t="s">
        <v>771</v>
      </c>
    </row>
    <row r="13" spans="1:4" x14ac:dyDescent="0.2">
      <c r="A13" s="1" t="s">
        <v>399</v>
      </c>
      <c r="B13" s="1" t="s">
        <v>399</v>
      </c>
      <c r="C13" t="str">
        <f t="shared" si="0"/>
        <v>OUI</v>
      </c>
      <c r="D13" t="s">
        <v>771</v>
      </c>
    </row>
    <row r="14" spans="1:4" x14ac:dyDescent="0.2">
      <c r="A14" s="1" t="s">
        <v>82</v>
      </c>
      <c r="B14" s="1" t="s">
        <v>82</v>
      </c>
      <c r="C14" t="str">
        <f t="shared" si="0"/>
        <v>OUI</v>
      </c>
      <c r="D14" t="s">
        <v>771</v>
      </c>
    </row>
    <row r="15" spans="1:4" x14ac:dyDescent="0.2">
      <c r="A15" s="1" t="s">
        <v>444</v>
      </c>
      <c r="B15" s="1" t="s">
        <v>444</v>
      </c>
      <c r="C15" t="str">
        <f t="shared" si="0"/>
        <v>OUI</v>
      </c>
      <c r="D15" t="s">
        <v>771</v>
      </c>
    </row>
    <row r="16" spans="1:4" x14ac:dyDescent="0.2">
      <c r="A16" s="1" t="s">
        <v>281</v>
      </c>
      <c r="B16" s="1" t="s">
        <v>281</v>
      </c>
      <c r="C16" t="str">
        <f t="shared" si="0"/>
        <v>OUI</v>
      </c>
      <c r="D16" t="s">
        <v>771</v>
      </c>
    </row>
    <row r="17" spans="1:4" x14ac:dyDescent="0.2">
      <c r="A17" s="1" t="s">
        <v>558</v>
      </c>
      <c r="B17" s="1" t="s">
        <v>558</v>
      </c>
      <c r="C17" t="str">
        <f t="shared" si="0"/>
        <v>OUI</v>
      </c>
      <c r="D17" t="s">
        <v>771</v>
      </c>
    </row>
    <row r="18" spans="1:4" x14ac:dyDescent="0.2">
      <c r="A18" s="1" t="s">
        <v>560</v>
      </c>
      <c r="B18" s="1" t="s">
        <v>560</v>
      </c>
      <c r="C18" t="str">
        <f t="shared" si="0"/>
        <v>OUI</v>
      </c>
      <c r="D18" t="s">
        <v>771</v>
      </c>
    </row>
    <row r="19" spans="1:4" x14ac:dyDescent="0.2">
      <c r="A19" s="1" t="s">
        <v>335</v>
      </c>
      <c r="B19" s="1" t="s">
        <v>335</v>
      </c>
      <c r="C19" t="str">
        <f t="shared" si="0"/>
        <v>OUI</v>
      </c>
      <c r="D19" t="s">
        <v>771</v>
      </c>
    </row>
    <row r="20" spans="1:4" x14ac:dyDescent="0.2">
      <c r="A20" s="1" t="s">
        <v>339</v>
      </c>
      <c r="B20" s="1" t="s">
        <v>339</v>
      </c>
      <c r="C20" t="str">
        <f t="shared" si="0"/>
        <v>OUI</v>
      </c>
      <c r="D20" t="s">
        <v>771</v>
      </c>
    </row>
    <row r="21" spans="1:4" x14ac:dyDescent="0.2">
      <c r="A21" s="1" t="s">
        <v>561</v>
      </c>
      <c r="B21" s="1" t="s">
        <v>561</v>
      </c>
      <c r="C21" t="str">
        <f t="shared" si="0"/>
        <v>OUI</v>
      </c>
      <c r="D21" t="s">
        <v>771</v>
      </c>
    </row>
    <row r="22" spans="1:4" x14ac:dyDescent="0.2">
      <c r="A22" s="1" t="s">
        <v>84</v>
      </c>
      <c r="B22" s="1" t="s">
        <v>84</v>
      </c>
      <c r="C22" t="str">
        <f t="shared" si="0"/>
        <v>OUI</v>
      </c>
      <c r="D22" t="s">
        <v>771</v>
      </c>
    </row>
    <row r="23" spans="1:4" x14ac:dyDescent="0.2">
      <c r="A23" s="1" t="s">
        <v>344</v>
      </c>
      <c r="B23" s="1" t="s">
        <v>344</v>
      </c>
      <c r="C23" t="str">
        <f t="shared" si="0"/>
        <v>OUI</v>
      </c>
      <c r="D23" t="s">
        <v>771</v>
      </c>
    </row>
    <row r="24" spans="1:4" x14ac:dyDescent="0.2">
      <c r="A24" s="1" t="s">
        <v>447</v>
      </c>
      <c r="B24" s="1" t="s">
        <v>447</v>
      </c>
      <c r="C24" t="str">
        <f t="shared" si="0"/>
        <v>OUI</v>
      </c>
      <c r="D24" t="s">
        <v>771</v>
      </c>
    </row>
    <row r="25" spans="1:4" x14ac:dyDescent="0.2">
      <c r="A25" s="1" t="s">
        <v>347</v>
      </c>
      <c r="B25" s="1" t="s">
        <v>347</v>
      </c>
      <c r="C25" t="str">
        <f t="shared" si="0"/>
        <v>OUI</v>
      </c>
      <c r="D25" t="s">
        <v>771</v>
      </c>
    </row>
    <row r="26" spans="1:4" x14ac:dyDescent="0.2">
      <c r="A26" s="1" t="s">
        <v>402</v>
      </c>
      <c r="B26" s="1" t="s">
        <v>402</v>
      </c>
      <c r="C26" t="str">
        <f t="shared" si="0"/>
        <v>OUI</v>
      </c>
      <c r="D26" t="s">
        <v>771</v>
      </c>
    </row>
    <row r="27" spans="1:4" x14ac:dyDescent="0.2">
      <c r="A27" s="1" t="s">
        <v>450</v>
      </c>
      <c r="B27" s="1" t="s">
        <v>450</v>
      </c>
      <c r="C27" t="str">
        <f t="shared" si="0"/>
        <v>OUI</v>
      </c>
      <c r="D27" t="s">
        <v>771</v>
      </c>
    </row>
    <row r="28" spans="1:4" x14ac:dyDescent="0.2">
      <c r="A28" s="1" t="s">
        <v>588</v>
      </c>
      <c r="B28" s="1" t="s">
        <v>588</v>
      </c>
      <c r="C28" t="str">
        <f t="shared" si="0"/>
        <v>OUI</v>
      </c>
      <c r="D28" t="s">
        <v>771</v>
      </c>
    </row>
    <row r="29" spans="1:4" x14ac:dyDescent="0.2">
      <c r="A29" s="1" t="s">
        <v>606</v>
      </c>
      <c r="B29" s="1" t="s">
        <v>606</v>
      </c>
      <c r="C29" t="str">
        <f t="shared" si="0"/>
        <v>OUI</v>
      </c>
      <c r="D29" t="s">
        <v>771</v>
      </c>
    </row>
    <row r="30" spans="1:4" x14ac:dyDescent="0.2">
      <c r="A30" s="1" t="s">
        <v>87</v>
      </c>
      <c r="B30" s="1" t="s">
        <v>87</v>
      </c>
      <c r="C30" t="str">
        <f t="shared" si="0"/>
        <v>OUI</v>
      </c>
      <c r="D30" t="s">
        <v>771</v>
      </c>
    </row>
    <row r="31" spans="1:4" x14ac:dyDescent="0.2">
      <c r="A31" s="1" t="s">
        <v>451</v>
      </c>
      <c r="B31" s="1" t="s">
        <v>451</v>
      </c>
      <c r="C31" t="str">
        <f t="shared" si="0"/>
        <v>OUI</v>
      </c>
      <c r="D31" t="s">
        <v>771</v>
      </c>
    </row>
    <row r="32" spans="1:4" x14ac:dyDescent="0.2">
      <c r="A32" s="1" t="s">
        <v>286</v>
      </c>
      <c r="B32" s="1" t="s">
        <v>286</v>
      </c>
      <c r="C32" t="str">
        <f t="shared" si="0"/>
        <v>OUI</v>
      </c>
      <c r="D32" t="s">
        <v>771</v>
      </c>
    </row>
    <row r="33" spans="1:4" x14ac:dyDescent="0.2">
      <c r="A33" s="1" t="s">
        <v>403</v>
      </c>
      <c r="B33" s="1" t="s">
        <v>403</v>
      </c>
      <c r="C33" t="str">
        <f t="shared" si="0"/>
        <v>OUI</v>
      </c>
      <c r="D33" t="s">
        <v>771</v>
      </c>
    </row>
    <row r="34" spans="1:4" x14ac:dyDescent="0.2">
      <c r="A34" s="1" t="s">
        <v>228</v>
      </c>
      <c r="B34" s="1" t="s">
        <v>228</v>
      </c>
      <c r="C34" t="str">
        <f t="shared" si="0"/>
        <v>OUI</v>
      </c>
      <c r="D34" t="s">
        <v>771</v>
      </c>
    </row>
    <row r="35" spans="1:4" x14ac:dyDescent="0.2">
      <c r="A35" s="1" t="s">
        <v>89</v>
      </c>
      <c r="B35" s="1" t="s">
        <v>89</v>
      </c>
      <c r="C35" t="str">
        <f t="shared" si="0"/>
        <v>OUI</v>
      </c>
      <c r="D35" t="s">
        <v>771</v>
      </c>
    </row>
    <row r="36" spans="1:4" x14ac:dyDescent="0.2">
      <c r="A36" s="1" t="s">
        <v>231</v>
      </c>
      <c r="B36" s="1" t="s">
        <v>231</v>
      </c>
      <c r="C36" t="str">
        <f t="shared" si="0"/>
        <v>OUI</v>
      </c>
      <c r="D36" t="s">
        <v>771</v>
      </c>
    </row>
    <row r="37" spans="1:4" x14ac:dyDescent="0.2">
      <c r="A37" s="1" t="s">
        <v>454</v>
      </c>
      <c r="B37" s="1" t="s">
        <v>454</v>
      </c>
      <c r="C37" t="str">
        <f t="shared" si="0"/>
        <v>OUI</v>
      </c>
      <c r="D37" t="s">
        <v>771</v>
      </c>
    </row>
    <row r="38" spans="1:4" x14ac:dyDescent="0.2">
      <c r="A38" s="1" t="s">
        <v>12</v>
      </c>
      <c r="B38" s="1" t="s">
        <v>12</v>
      </c>
      <c r="C38" t="str">
        <f t="shared" si="0"/>
        <v>OUI</v>
      </c>
      <c r="D38" t="s">
        <v>771</v>
      </c>
    </row>
    <row r="39" spans="1:4" x14ac:dyDescent="0.2">
      <c r="A39" s="1" t="s">
        <v>592</v>
      </c>
      <c r="B39" s="1" t="s">
        <v>592</v>
      </c>
      <c r="C39" t="str">
        <f t="shared" si="0"/>
        <v>OUI</v>
      </c>
      <c r="D39" t="s">
        <v>771</v>
      </c>
    </row>
    <row r="40" spans="1:4" x14ac:dyDescent="0.2">
      <c r="A40" s="1" t="s">
        <v>456</v>
      </c>
      <c r="B40" s="1" t="s">
        <v>456</v>
      </c>
      <c r="C40" t="str">
        <f t="shared" si="0"/>
        <v>OUI</v>
      </c>
      <c r="D40" t="s">
        <v>771</v>
      </c>
    </row>
    <row r="41" spans="1:4" x14ac:dyDescent="0.2">
      <c r="A41" s="1" t="s">
        <v>350</v>
      </c>
      <c r="B41" s="1" t="s">
        <v>350</v>
      </c>
      <c r="C41" t="str">
        <f t="shared" si="0"/>
        <v>OUI</v>
      </c>
      <c r="D41" t="s">
        <v>771</v>
      </c>
    </row>
    <row r="42" spans="1:4" x14ac:dyDescent="0.2">
      <c r="A42" s="1" t="s">
        <v>21</v>
      </c>
      <c r="B42" s="1" t="s">
        <v>21</v>
      </c>
      <c r="C42" t="str">
        <f t="shared" si="0"/>
        <v>OUI</v>
      </c>
      <c r="D42" t="s">
        <v>771</v>
      </c>
    </row>
    <row r="43" spans="1:4" x14ac:dyDescent="0.2">
      <c r="A43" s="1" t="s">
        <v>463</v>
      </c>
      <c r="B43" s="1" t="s">
        <v>463</v>
      </c>
      <c r="C43" t="str">
        <f t="shared" si="0"/>
        <v>OUI</v>
      </c>
      <c r="D43" t="s">
        <v>771</v>
      </c>
    </row>
    <row r="44" spans="1:4" x14ac:dyDescent="0.2">
      <c r="A44" s="1" t="s">
        <v>465</v>
      </c>
      <c r="B44" s="1" t="s">
        <v>465</v>
      </c>
      <c r="C44" t="str">
        <f t="shared" si="0"/>
        <v>OUI</v>
      </c>
      <c r="D44" t="s">
        <v>771</v>
      </c>
    </row>
    <row r="45" spans="1:4" x14ac:dyDescent="0.2">
      <c r="A45" s="1" t="s">
        <v>287</v>
      </c>
      <c r="B45" s="1" t="s">
        <v>287</v>
      </c>
      <c r="C45" t="str">
        <f t="shared" si="0"/>
        <v>OUI</v>
      </c>
      <c r="D45" t="s">
        <v>771</v>
      </c>
    </row>
    <row r="46" spans="1:4" x14ac:dyDescent="0.2">
      <c r="A46" s="1" t="s">
        <v>27</v>
      </c>
      <c r="B46" s="1" t="s">
        <v>27</v>
      </c>
      <c r="C46" t="str">
        <f t="shared" si="0"/>
        <v>OUI</v>
      </c>
      <c r="D46" t="s">
        <v>771</v>
      </c>
    </row>
    <row r="47" spans="1:4" x14ac:dyDescent="0.2">
      <c r="A47" s="1" t="s">
        <v>90</v>
      </c>
      <c r="B47" s="1" t="s">
        <v>90</v>
      </c>
      <c r="C47" t="str">
        <f t="shared" si="0"/>
        <v>OUI</v>
      </c>
      <c r="D47" t="s">
        <v>771</v>
      </c>
    </row>
    <row r="48" spans="1:4" x14ac:dyDescent="0.2">
      <c r="A48" s="1" t="s">
        <v>467</v>
      </c>
      <c r="B48" s="1" t="s">
        <v>467</v>
      </c>
      <c r="C48" t="str">
        <f t="shared" si="0"/>
        <v>OUI</v>
      </c>
      <c r="D48" t="s">
        <v>771</v>
      </c>
    </row>
    <row r="49" spans="1:4" x14ac:dyDescent="0.2">
      <c r="A49" s="1" t="s">
        <v>95</v>
      </c>
      <c r="B49" s="1" t="s">
        <v>95</v>
      </c>
      <c r="C49" t="str">
        <f t="shared" si="0"/>
        <v>OUI</v>
      </c>
      <c r="D49" t="s">
        <v>771</v>
      </c>
    </row>
    <row r="50" spans="1:4" x14ac:dyDescent="0.2">
      <c r="A50" s="1" t="s">
        <v>355</v>
      </c>
      <c r="B50" s="1" t="s">
        <v>355</v>
      </c>
      <c r="C50" t="str">
        <f t="shared" si="0"/>
        <v>OUI</v>
      </c>
      <c r="D50" t="s">
        <v>771</v>
      </c>
    </row>
    <row r="51" spans="1:4" x14ac:dyDescent="0.2">
      <c r="A51" s="1" t="s">
        <v>32</v>
      </c>
      <c r="B51" s="1" t="s">
        <v>32</v>
      </c>
      <c r="C51" t="str">
        <f t="shared" si="0"/>
        <v>OUI</v>
      </c>
      <c r="D51" t="s">
        <v>771</v>
      </c>
    </row>
    <row r="52" spans="1:4" x14ac:dyDescent="0.2">
      <c r="A52" s="1" t="s">
        <v>234</v>
      </c>
      <c r="B52" s="1" t="s">
        <v>234</v>
      </c>
      <c r="C52" t="str">
        <f t="shared" si="0"/>
        <v>OUI</v>
      </c>
      <c r="D52" t="s">
        <v>771</v>
      </c>
    </row>
    <row r="53" spans="1:4" x14ac:dyDescent="0.2">
      <c r="A53" s="1" t="s">
        <v>35</v>
      </c>
      <c r="B53" s="1" t="s">
        <v>35</v>
      </c>
      <c r="C53" t="str">
        <f t="shared" si="0"/>
        <v>OUI</v>
      </c>
      <c r="D53" t="s">
        <v>771</v>
      </c>
    </row>
    <row r="54" spans="1:4" x14ac:dyDescent="0.2">
      <c r="A54" s="1" t="s">
        <v>324</v>
      </c>
      <c r="B54" s="1" t="s">
        <v>324</v>
      </c>
      <c r="C54" t="str">
        <f t="shared" si="0"/>
        <v>OUI</v>
      </c>
      <c r="D54" t="s">
        <v>771</v>
      </c>
    </row>
    <row r="55" spans="1:4" x14ac:dyDescent="0.2">
      <c r="A55" s="1" t="s">
        <v>358</v>
      </c>
      <c r="B55" s="1" t="s">
        <v>358</v>
      </c>
      <c r="C55" t="str">
        <f t="shared" si="0"/>
        <v>OUI</v>
      </c>
      <c r="D55" t="s">
        <v>771</v>
      </c>
    </row>
    <row r="56" spans="1:4" x14ac:dyDescent="0.2">
      <c r="A56" s="1" t="s">
        <v>407</v>
      </c>
      <c r="B56" s="1" t="s">
        <v>407</v>
      </c>
      <c r="C56" t="str">
        <f t="shared" si="0"/>
        <v>OUI</v>
      </c>
      <c r="D56" t="s">
        <v>771</v>
      </c>
    </row>
    <row r="57" spans="1:4" x14ac:dyDescent="0.2">
      <c r="A57" s="1" t="s">
        <v>362</v>
      </c>
      <c r="B57" s="1" t="s">
        <v>362</v>
      </c>
      <c r="C57" t="str">
        <f t="shared" si="0"/>
        <v>OUI</v>
      </c>
      <c r="D57" t="s">
        <v>771</v>
      </c>
    </row>
    <row r="58" spans="1:4" x14ac:dyDescent="0.2">
      <c r="A58" s="1" t="s">
        <v>471</v>
      </c>
      <c r="B58" s="1" t="s">
        <v>471</v>
      </c>
      <c r="C58" t="str">
        <f t="shared" si="0"/>
        <v>OUI</v>
      </c>
      <c r="D58" t="s">
        <v>771</v>
      </c>
    </row>
    <row r="59" spans="1:4" x14ac:dyDescent="0.2">
      <c r="A59" s="1" t="s">
        <v>618</v>
      </c>
      <c r="B59" s="1" t="s">
        <v>618</v>
      </c>
      <c r="C59" t="str">
        <f t="shared" si="0"/>
        <v>OUI</v>
      </c>
      <c r="D59" t="s">
        <v>771</v>
      </c>
    </row>
    <row r="60" spans="1:4" x14ac:dyDescent="0.2">
      <c r="A60" s="1" t="s">
        <v>364</v>
      </c>
      <c r="B60" s="1" t="s">
        <v>364</v>
      </c>
      <c r="C60" t="str">
        <f t="shared" si="0"/>
        <v>OUI</v>
      </c>
      <c r="D60" t="s">
        <v>771</v>
      </c>
    </row>
    <row r="61" spans="1:4" x14ac:dyDescent="0.2">
      <c r="A61" s="1" t="s">
        <v>475</v>
      </c>
      <c r="B61" s="1" t="s">
        <v>475</v>
      </c>
      <c r="C61" t="str">
        <f t="shared" si="0"/>
        <v>OUI</v>
      </c>
      <c r="D61" t="s">
        <v>771</v>
      </c>
    </row>
    <row r="62" spans="1:4" x14ac:dyDescent="0.2">
      <c r="A62" s="1" t="s">
        <v>98</v>
      </c>
      <c r="B62" s="1" t="s">
        <v>98</v>
      </c>
      <c r="C62" t="str">
        <f t="shared" si="0"/>
        <v>OUI</v>
      </c>
      <c r="D62" t="s">
        <v>771</v>
      </c>
    </row>
    <row r="63" spans="1:4" x14ac:dyDescent="0.2">
      <c r="A63" s="1" t="s">
        <v>239</v>
      </c>
      <c r="B63" s="1" t="s">
        <v>239</v>
      </c>
      <c r="C63" t="str">
        <f t="shared" si="0"/>
        <v>OUI</v>
      </c>
      <c r="D63" t="s">
        <v>771</v>
      </c>
    </row>
    <row r="64" spans="1:4" x14ac:dyDescent="0.2">
      <c r="A64" s="1" t="s">
        <v>479</v>
      </c>
      <c r="B64" s="1" t="s">
        <v>479</v>
      </c>
      <c r="C64" t="str">
        <f t="shared" si="0"/>
        <v>OUI</v>
      </c>
      <c r="D64" t="s">
        <v>771</v>
      </c>
    </row>
    <row r="65" spans="1:4" x14ac:dyDescent="0.2">
      <c r="A65" s="1" t="s">
        <v>481</v>
      </c>
      <c r="B65" s="1" t="s">
        <v>481</v>
      </c>
      <c r="C65" t="str">
        <f t="shared" si="0"/>
        <v>OUI</v>
      </c>
      <c r="D65" t="s">
        <v>771</v>
      </c>
    </row>
    <row r="66" spans="1:4" x14ac:dyDescent="0.2">
      <c r="A66" s="1" t="s">
        <v>482</v>
      </c>
      <c r="B66" s="1" t="s">
        <v>482</v>
      </c>
      <c r="C66" t="str">
        <f t="shared" ref="C66:C128" si="1">IF(B66=A66,"OUI","NON")</f>
        <v>OUI</v>
      </c>
      <c r="D66" t="s">
        <v>771</v>
      </c>
    </row>
    <row r="67" spans="1:4" x14ac:dyDescent="0.2">
      <c r="A67" s="1" t="s">
        <v>484</v>
      </c>
      <c r="B67" s="1" t="s">
        <v>484</v>
      </c>
      <c r="C67" t="str">
        <f t="shared" si="1"/>
        <v>OUI</v>
      </c>
      <c r="D67" t="s">
        <v>771</v>
      </c>
    </row>
    <row r="68" spans="1:4" x14ac:dyDescent="0.2">
      <c r="A68" s="1" t="s">
        <v>486</v>
      </c>
      <c r="B68" s="1" t="s">
        <v>486</v>
      </c>
      <c r="C68" t="str">
        <f t="shared" si="1"/>
        <v>OUI</v>
      </c>
      <c r="D68" t="s">
        <v>771</v>
      </c>
    </row>
    <row r="69" spans="1:4" x14ac:dyDescent="0.2">
      <c r="A69" s="1" t="s">
        <v>488</v>
      </c>
      <c r="B69" s="1" t="s">
        <v>488</v>
      </c>
      <c r="C69" t="str">
        <f t="shared" si="1"/>
        <v>OUI</v>
      </c>
      <c r="D69" t="s">
        <v>771</v>
      </c>
    </row>
    <row r="70" spans="1:4" x14ac:dyDescent="0.2">
      <c r="A70" s="1" t="s">
        <v>489</v>
      </c>
      <c r="B70" s="1" t="s">
        <v>489</v>
      </c>
      <c r="C70" t="str">
        <f t="shared" si="1"/>
        <v>OUI</v>
      </c>
      <c r="D70" t="s">
        <v>771</v>
      </c>
    </row>
    <row r="71" spans="1:4" x14ac:dyDescent="0.2">
      <c r="A71" s="1" t="s">
        <v>290</v>
      </c>
      <c r="B71" s="1" t="s">
        <v>290</v>
      </c>
      <c r="C71" t="str">
        <f t="shared" si="1"/>
        <v>OUI</v>
      </c>
      <c r="D71" t="s">
        <v>771</v>
      </c>
    </row>
    <row r="72" spans="1:4" x14ac:dyDescent="0.2">
      <c r="A72" s="1" t="s">
        <v>326</v>
      </c>
      <c r="B72" s="1" t="s">
        <v>326</v>
      </c>
      <c r="C72" t="str">
        <f t="shared" si="1"/>
        <v>OUI</v>
      </c>
      <c r="D72" t="s">
        <v>771</v>
      </c>
    </row>
    <row r="73" spans="1:4" x14ac:dyDescent="0.2">
      <c r="A73" s="1" t="s">
        <v>410</v>
      </c>
      <c r="B73" s="1" t="s">
        <v>410</v>
      </c>
      <c r="C73" t="str">
        <f t="shared" si="1"/>
        <v>OUI</v>
      </c>
      <c r="D73" t="s">
        <v>771</v>
      </c>
    </row>
    <row r="74" spans="1:4" x14ac:dyDescent="0.2">
      <c r="A74" s="1" t="s">
        <v>42</v>
      </c>
      <c r="B74" s="1" t="s">
        <v>42</v>
      </c>
      <c r="C74" t="str">
        <f t="shared" si="1"/>
        <v>OUI</v>
      </c>
      <c r="D74" t="s">
        <v>771</v>
      </c>
    </row>
    <row r="75" spans="1:4" x14ac:dyDescent="0.2">
      <c r="A75" s="1" t="s">
        <v>366</v>
      </c>
      <c r="B75" s="1" t="s">
        <v>366</v>
      </c>
      <c r="C75" t="str">
        <f t="shared" si="1"/>
        <v>OUI</v>
      </c>
      <c r="D75" t="s">
        <v>771</v>
      </c>
    </row>
    <row r="76" spans="1:4" x14ac:dyDescent="0.2">
      <c r="A76" s="1" t="s">
        <v>368</v>
      </c>
      <c r="B76" s="1" t="s">
        <v>368</v>
      </c>
      <c r="C76" t="str">
        <f t="shared" si="1"/>
        <v>OUI</v>
      </c>
      <c r="D76" t="s">
        <v>771</v>
      </c>
    </row>
    <row r="77" spans="1:4" x14ac:dyDescent="0.2">
      <c r="A77" s="1" t="s">
        <v>503</v>
      </c>
      <c r="B77" s="1" t="s">
        <v>503</v>
      </c>
      <c r="C77" t="str">
        <f t="shared" si="1"/>
        <v>OUI</v>
      </c>
      <c r="D77" t="s">
        <v>771</v>
      </c>
    </row>
    <row r="78" spans="1:4" x14ac:dyDescent="0.2">
      <c r="A78" s="1" t="s">
        <v>103</v>
      </c>
      <c r="B78" s="1" t="s">
        <v>103</v>
      </c>
      <c r="C78" t="str">
        <f t="shared" si="1"/>
        <v>OUI</v>
      </c>
      <c r="D78" t="s">
        <v>771</v>
      </c>
    </row>
    <row r="79" spans="1:4" x14ac:dyDescent="0.2">
      <c r="A79" s="1" t="s">
        <v>45</v>
      </c>
      <c r="B79" s="1" t="s">
        <v>45</v>
      </c>
      <c r="C79" t="str">
        <f t="shared" si="1"/>
        <v>OUI</v>
      </c>
      <c r="D79" t="s">
        <v>771</v>
      </c>
    </row>
    <row r="80" spans="1:4" x14ac:dyDescent="0.2">
      <c r="A80" s="1" t="s">
        <v>371</v>
      </c>
      <c r="B80" s="1" t="s">
        <v>371</v>
      </c>
      <c r="C80" t="str">
        <f t="shared" si="1"/>
        <v>OUI</v>
      </c>
      <c r="D80" t="s">
        <v>771</v>
      </c>
    </row>
    <row r="81" spans="1:4" x14ac:dyDescent="0.2">
      <c r="A81" s="1" t="s">
        <v>242</v>
      </c>
      <c r="B81" s="1" t="s">
        <v>242</v>
      </c>
      <c r="C81" t="str">
        <f t="shared" si="1"/>
        <v>OUI</v>
      </c>
      <c r="D81" t="s">
        <v>771</v>
      </c>
    </row>
    <row r="82" spans="1:4" x14ac:dyDescent="0.2">
      <c r="A82" s="1" t="s">
        <v>105</v>
      </c>
      <c r="B82" s="1" t="s">
        <v>105</v>
      </c>
      <c r="C82" t="str">
        <f t="shared" si="1"/>
        <v>OUI</v>
      </c>
      <c r="D82" t="s">
        <v>771</v>
      </c>
    </row>
    <row r="83" spans="1:4" x14ac:dyDescent="0.2">
      <c r="A83" s="1" t="s">
        <v>412</v>
      </c>
      <c r="B83" s="1" t="s">
        <v>412</v>
      </c>
      <c r="C83" t="str">
        <f t="shared" si="1"/>
        <v>OUI</v>
      </c>
      <c r="D83" t="s">
        <v>771</v>
      </c>
    </row>
    <row r="84" spans="1:4" x14ac:dyDescent="0.2">
      <c r="A84" s="1" t="s">
        <v>374</v>
      </c>
      <c r="B84" s="1" t="s">
        <v>374</v>
      </c>
      <c r="C84" t="str">
        <f t="shared" si="1"/>
        <v>OUI</v>
      </c>
      <c r="D84" t="s">
        <v>771</v>
      </c>
    </row>
    <row r="85" spans="1:4" x14ac:dyDescent="0.2">
      <c r="A85" s="1" t="s">
        <v>378</v>
      </c>
      <c r="B85" s="1" t="s">
        <v>378</v>
      </c>
      <c r="C85" t="str">
        <f t="shared" si="1"/>
        <v>OUI</v>
      </c>
      <c r="D85" t="s">
        <v>771</v>
      </c>
    </row>
    <row r="86" spans="1:4" x14ac:dyDescent="0.2">
      <c r="A86" s="1" t="s">
        <v>293</v>
      </c>
      <c r="B86" s="1" t="s">
        <v>293</v>
      </c>
      <c r="C86" t="str">
        <f t="shared" si="1"/>
        <v>OUI</v>
      </c>
      <c r="D86" t="s">
        <v>771</v>
      </c>
    </row>
    <row r="87" spans="1:4" x14ac:dyDescent="0.2">
      <c r="A87" s="1" t="s">
        <v>562</v>
      </c>
      <c r="C87" t="str">
        <f t="shared" si="1"/>
        <v>NON</v>
      </c>
      <c r="D87" t="s">
        <v>771</v>
      </c>
    </row>
    <row r="88" spans="1:4" x14ac:dyDescent="0.2">
      <c r="A88" s="1" t="s">
        <v>506</v>
      </c>
      <c r="B88" s="1" t="s">
        <v>506</v>
      </c>
      <c r="C88" t="str">
        <f t="shared" si="1"/>
        <v>OUI</v>
      </c>
      <c r="D88" t="s">
        <v>771</v>
      </c>
    </row>
    <row r="89" spans="1:4" x14ac:dyDescent="0.2">
      <c r="A89" s="1" t="s">
        <v>565</v>
      </c>
      <c r="B89" s="1" t="s">
        <v>565</v>
      </c>
      <c r="C89" t="str">
        <f t="shared" si="1"/>
        <v>OUI</v>
      </c>
      <c r="D89" t="s">
        <v>771</v>
      </c>
    </row>
    <row r="90" spans="1:4" x14ac:dyDescent="0.2">
      <c r="A90" s="1" t="s">
        <v>296</v>
      </c>
      <c r="B90" s="1" t="s">
        <v>296</v>
      </c>
      <c r="C90" t="str">
        <f t="shared" si="1"/>
        <v>OUI</v>
      </c>
      <c r="D90" t="s">
        <v>771</v>
      </c>
    </row>
    <row r="91" spans="1:4" x14ac:dyDescent="0.2">
      <c r="A91" s="1" t="s">
        <v>329</v>
      </c>
      <c r="B91" s="1" t="s">
        <v>329</v>
      </c>
      <c r="C91" t="str">
        <f t="shared" si="1"/>
        <v>OUI</v>
      </c>
      <c r="D91" t="s">
        <v>771</v>
      </c>
    </row>
    <row r="92" spans="1:4" x14ac:dyDescent="0.2">
      <c r="A92" s="1" t="s">
        <v>508</v>
      </c>
      <c r="B92" s="1" t="s">
        <v>508</v>
      </c>
      <c r="C92" t="str">
        <f t="shared" si="1"/>
        <v>OUI</v>
      </c>
      <c r="D92" t="s">
        <v>771</v>
      </c>
    </row>
    <row r="93" spans="1:4" x14ac:dyDescent="0.2">
      <c r="A93" s="1" t="s">
        <v>608</v>
      </c>
      <c r="B93" s="1" t="s">
        <v>608</v>
      </c>
      <c r="C93" t="str">
        <f t="shared" si="1"/>
        <v>OUI</v>
      </c>
      <c r="D93" t="s">
        <v>771</v>
      </c>
    </row>
    <row r="94" spans="1:4" x14ac:dyDescent="0.2">
      <c r="A94" s="1" t="s">
        <v>112</v>
      </c>
      <c r="B94" s="1" t="s">
        <v>112</v>
      </c>
      <c r="C94" t="str">
        <f t="shared" si="1"/>
        <v>OUI</v>
      </c>
      <c r="D94" t="s">
        <v>771</v>
      </c>
    </row>
    <row r="95" spans="1:4" x14ac:dyDescent="0.2">
      <c r="A95" s="1" t="s">
        <v>380</v>
      </c>
      <c r="B95" s="1" t="s">
        <v>380</v>
      </c>
      <c r="C95" t="str">
        <f t="shared" si="1"/>
        <v>OUI</v>
      </c>
      <c r="D95" t="s">
        <v>771</v>
      </c>
    </row>
    <row r="96" spans="1:4" x14ac:dyDescent="0.2">
      <c r="A96" s="1" t="s">
        <v>114</v>
      </c>
      <c r="B96" s="1" t="s">
        <v>114</v>
      </c>
      <c r="C96" t="str">
        <f t="shared" si="1"/>
        <v>OUI</v>
      </c>
      <c r="D96" t="s">
        <v>771</v>
      </c>
    </row>
    <row r="97" spans="1:4" x14ac:dyDescent="0.2">
      <c r="A97" s="1" t="s">
        <v>331</v>
      </c>
      <c r="B97" s="1" t="s">
        <v>331</v>
      </c>
      <c r="C97" t="str">
        <f t="shared" si="1"/>
        <v>OUI</v>
      </c>
      <c r="D97" t="s">
        <v>771</v>
      </c>
    </row>
    <row r="98" spans="1:4" x14ac:dyDescent="0.2">
      <c r="A98" s="1" t="s">
        <v>302</v>
      </c>
      <c r="B98" s="1" t="s">
        <v>302</v>
      </c>
      <c r="C98" t="str">
        <f t="shared" si="1"/>
        <v>OUI</v>
      </c>
      <c r="D98" t="s">
        <v>771</v>
      </c>
    </row>
    <row r="99" spans="1:4" x14ac:dyDescent="0.2">
      <c r="A99" s="1" t="s">
        <v>382</v>
      </c>
      <c r="B99" s="1" t="s">
        <v>382</v>
      </c>
      <c r="C99" t="str">
        <f t="shared" si="1"/>
        <v>OUI</v>
      </c>
      <c r="D99" t="s">
        <v>771</v>
      </c>
    </row>
    <row r="100" spans="1:4" x14ac:dyDescent="0.2">
      <c r="A100" s="1" t="s">
        <v>510</v>
      </c>
      <c r="B100" s="1" t="s">
        <v>510</v>
      </c>
      <c r="C100" t="str">
        <f t="shared" si="1"/>
        <v>OUI</v>
      </c>
      <c r="D100" t="s">
        <v>771</v>
      </c>
    </row>
    <row r="101" spans="1:4" x14ac:dyDescent="0.2">
      <c r="A101" s="1" t="s">
        <v>567</v>
      </c>
      <c r="B101" s="1" t="s">
        <v>567</v>
      </c>
      <c r="C101" t="str">
        <f t="shared" si="1"/>
        <v>OUI</v>
      </c>
      <c r="D101" t="s">
        <v>771</v>
      </c>
    </row>
    <row r="102" spans="1:4" x14ac:dyDescent="0.2">
      <c r="A102" s="1" t="s">
        <v>305</v>
      </c>
      <c r="B102" s="1" t="s">
        <v>305</v>
      </c>
      <c r="C102" t="str">
        <f t="shared" si="1"/>
        <v>OUI</v>
      </c>
      <c r="D102" t="s">
        <v>771</v>
      </c>
    </row>
    <row r="103" spans="1:4" x14ac:dyDescent="0.2">
      <c r="A103" s="1" t="s">
        <v>610</v>
      </c>
      <c r="B103" s="1" t="s">
        <v>610</v>
      </c>
      <c r="C103" t="str">
        <f t="shared" si="1"/>
        <v>OUI</v>
      </c>
      <c r="D103" t="s">
        <v>771</v>
      </c>
    </row>
    <row r="104" spans="1:4" x14ac:dyDescent="0.2">
      <c r="A104" s="1" t="s">
        <v>413</v>
      </c>
      <c r="B104" s="1" t="s">
        <v>413</v>
      </c>
      <c r="C104" t="str">
        <f t="shared" si="1"/>
        <v>OUI</v>
      </c>
      <c r="D104" t="s">
        <v>771</v>
      </c>
    </row>
    <row r="105" spans="1:4" x14ac:dyDescent="0.2">
      <c r="A105" s="1" t="s">
        <v>512</v>
      </c>
      <c r="B105" s="1" t="s">
        <v>512</v>
      </c>
      <c r="C105" t="str">
        <f t="shared" si="1"/>
        <v>OUI</v>
      </c>
      <c r="D105" t="s">
        <v>771</v>
      </c>
    </row>
    <row r="106" spans="1:4" x14ac:dyDescent="0.2">
      <c r="A106" s="1" t="s">
        <v>513</v>
      </c>
      <c r="B106" s="1" t="s">
        <v>513</v>
      </c>
      <c r="C106" t="str">
        <f t="shared" si="1"/>
        <v>OUI</v>
      </c>
      <c r="D106" t="s">
        <v>771</v>
      </c>
    </row>
    <row r="107" spans="1:4" x14ac:dyDescent="0.2">
      <c r="A107" s="1" t="s">
        <v>514</v>
      </c>
      <c r="B107" s="1" t="s">
        <v>514</v>
      </c>
      <c r="C107" t="str">
        <f t="shared" si="1"/>
        <v>OUI</v>
      </c>
      <c r="D107" t="s">
        <v>771</v>
      </c>
    </row>
    <row r="108" spans="1:4" x14ac:dyDescent="0.2">
      <c r="A108" s="1" t="s">
        <v>571</v>
      </c>
      <c r="B108" s="1" t="s">
        <v>571</v>
      </c>
      <c r="C108" t="str">
        <f t="shared" si="1"/>
        <v>OUI</v>
      </c>
      <c r="D108" t="s">
        <v>771</v>
      </c>
    </row>
    <row r="109" spans="1:4" x14ac:dyDescent="0.2">
      <c r="A109" s="1" t="s">
        <v>333</v>
      </c>
      <c r="B109" s="1" t="s">
        <v>333</v>
      </c>
      <c r="C109" t="str">
        <f t="shared" si="1"/>
        <v>OUI</v>
      </c>
      <c r="D109" t="s">
        <v>771</v>
      </c>
    </row>
    <row r="110" spans="1:4" x14ac:dyDescent="0.2">
      <c r="A110" s="1" t="s">
        <v>417</v>
      </c>
      <c r="B110" s="1" t="s">
        <v>417</v>
      </c>
      <c r="C110" t="str">
        <f t="shared" si="1"/>
        <v>OUI</v>
      </c>
      <c r="D110" t="s">
        <v>771</v>
      </c>
    </row>
    <row r="111" spans="1:4" x14ac:dyDescent="0.2">
      <c r="A111" s="1" t="s">
        <v>384</v>
      </c>
      <c r="B111" s="1" t="s">
        <v>384</v>
      </c>
      <c r="C111" t="str">
        <f t="shared" si="1"/>
        <v>OUI</v>
      </c>
      <c r="D111" t="s">
        <v>771</v>
      </c>
    </row>
    <row r="112" spans="1:4" x14ac:dyDescent="0.2">
      <c r="A112" s="1" t="s">
        <v>309</v>
      </c>
      <c r="B112" s="1" t="s">
        <v>309</v>
      </c>
      <c r="C112" t="str">
        <f t="shared" si="1"/>
        <v>OUI</v>
      </c>
      <c r="D112" t="s">
        <v>771</v>
      </c>
    </row>
    <row r="113" spans="1:4" x14ac:dyDescent="0.2">
      <c r="A113" s="1" t="s">
        <v>119</v>
      </c>
      <c r="B113" s="1" t="s">
        <v>119</v>
      </c>
      <c r="C113" t="str">
        <f t="shared" si="1"/>
        <v>OUI</v>
      </c>
      <c r="D113" t="s">
        <v>771</v>
      </c>
    </row>
    <row r="114" spans="1:4" x14ac:dyDescent="0.2">
      <c r="A114" s="1" t="s">
        <v>312</v>
      </c>
      <c r="B114" s="1" t="s">
        <v>312</v>
      </c>
      <c r="C114" t="str">
        <f t="shared" si="1"/>
        <v>OUI</v>
      </c>
      <c r="D114" t="s">
        <v>771</v>
      </c>
    </row>
    <row r="115" spans="1:4" x14ac:dyDescent="0.2">
      <c r="A115" s="1" t="s">
        <v>55</v>
      </c>
      <c r="B115" s="1" t="s">
        <v>55</v>
      </c>
      <c r="C115" t="str">
        <f t="shared" si="1"/>
        <v>OUI</v>
      </c>
      <c r="D115" t="s">
        <v>771</v>
      </c>
    </row>
    <row r="116" spans="1:4" x14ac:dyDescent="0.2">
      <c r="A116" s="1" t="s">
        <v>58</v>
      </c>
      <c r="B116" s="1" t="s">
        <v>58</v>
      </c>
      <c r="C116" t="str">
        <f t="shared" si="1"/>
        <v>OUI</v>
      </c>
      <c r="D116" t="s">
        <v>771</v>
      </c>
    </row>
    <row r="117" spans="1:4" x14ac:dyDescent="0.2">
      <c r="A117" s="1" t="s">
        <v>314</v>
      </c>
      <c r="B117" s="1" t="s">
        <v>314</v>
      </c>
      <c r="C117" t="str">
        <f t="shared" si="1"/>
        <v>OUI</v>
      </c>
      <c r="D117" t="s">
        <v>771</v>
      </c>
    </row>
    <row r="118" spans="1:4" x14ac:dyDescent="0.2">
      <c r="A118" s="1" t="s">
        <v>612</v>
      </c>
      <c r="B118" s="1" t="s">
        <v>612</v>
      </c>
      <c r="C118" t="str">
        <f t="shared" si="1"/>
        <v>OUI</v>
      </c>
      <c r="D118" t="s">
        <v>771</v>
      </c>
    </row>
    <row r="119" spans="1:4" x14ac:dyDescent="0.2">
      <c r="A119" s="1" t="s">
        <v>121</v>
      </c>
      <c r="B119" s="1" t="s">
        <v>121</v>
      </c>
      <c r="C119" t="str">
        <f t="shared" si="1"/>
        <v>OUI</v>
      </c>
      <c r="D119" t="s">
        <v>771</v>
      </c>
    </row>
    <row r="120" spans="1:4" x14ac:dyDescent="0.2">
      <c r="A120" s="1" t="s">
        <v>251</v>
      </c>
      <c r="B120" s="1" t="s">
        <v>251</v>
      </c>
      <c r="C120" t="str">
        <f t="shared" si="1"/>
        <v>OUI</v>
      </c>
      <c r="D120" t="s">
        <v>771</v>
      </c>
    </row>
    <row r="121" spans="1:4" x14ac:dyDescent="0.2">
      <c r="A121" s="1" t="s">
        <v>522</v>
      </c>
      <c r="B121" s="1" t="s">
        <v>522</v>
      </c>
      <c r="C121" t="str">
        <f t="shared" si="1"/>
        <v>OUI</v>
      </c>
      <c r="D121" t="s">
        <v>771</v>
      </c>
    </row>
    <row r="122" spans="1:4" x14ac:dyDescent="0.2">
      <c r="A122" s="1" t="s">
        <v>123</v>
      </c>
      <c r="B122" s="1" t="s">
        <v>123</v>
      </c>
      <c r="C122" t="str">
        <f t="shared" si="1"/>
        <v>OUI</v>
      </c>
      <c r="D122" t="s">
        <v>771</v>
      </c>
    </row>
    <row r="123" spans="1:4" x14ac:dyDescent="0.2">
      <c r="A123" s="1" t="s">
        <v>573</v>
      </c>
      <c r="B123" s="1" t="s">
        <v>573</v>
      </c>
      <c r="C123" t="str">
        <f t="shared" si="1"/>
        <v>OUI</v>
      </c>
      <c r="D123" t="s">
        <v>771</v>
      </c>
    </row>
    <row r="124" spans="1:4" x14ac:dyDescent="0.2">
      <c r="A124" s="1" t="s">
        <v>126</v>
      </c>
      <c r="B124" s="1" t="s">
        <v>126</v>
      </c>
      <c r="C124" t="str">
        <f t="shared" si="1"/>
        <v>OUI</v>
      </c>
      <c r="D124" t="s">
        <v>771</v>
      </c>
    </row>
    <row r="125" spans="1:4" x14ac:dyDescent="0.2">
      <c r="A125" s="1" t="s">
        <v>128</v>
      </c>
      <c r="B125" s="1" t="s">
        <v>128</v>
      </c>
      <c r="C125" t="str">
        <f t="shared" si="1"/>
        <v>OUI</v>
      </c>
      <c r="D125" t="s">
        <v>771</v>
      </c>
    </row>
    <row r="126" spans="1:4" x14ac:dyDescent="0.2">
      <c r="A126" s="1" t="s">
        <v>129</v>
      </c>
      <c r="B126" s="1" t="s">
        <v>129</v>
      </c>
      <c r="C126" t="str">
        <f t="shared" si="1"/>
        <v>OUI</v>
      </c>
      <c r="D126" t="s">
        <v>771</v>
      </c>
    </row>
    <row r="127" spans="1:4" x14ac:dyDescent="0.2">
      <c r="A127" s="1" t="s">
        <v>130</v>
      </c>
      <c r="B127" s="1" t="s">
        <v>130</v>
      </c>
      <c r="C127" t="str">
        <f t="shared" si="1"/>
        <v>OUI</v>
      </c>
      <c r="D127" t="s">
        <v>771</v>
      </c>
    </row>
    <row r="128" spans="1:4" x14ac:dyDescent="0.2">
      <c r="A128" s="1" t="s">
        <v>131</v>
      </c>
      <c r="B128" s="1" t="s">
        <v>131</v>
      </c>
      <c r="C128" t="str">
        <f t="shared" si="1"/>
        <v>OUI</v>
      </c>
      <c r="D128" t="s">
        <v>771</v>
      </c>
    </row>
    <row r="129" spans="1:4" x14ac:dyDescent="0.2">
      <c r="A129" s="1" t="s">
        <v>133</v>
      </c>
      <c r="B129" s="1" t="s">
        <v>133</v>
      </c>
      <c r="C129" t="str">
        <f t="shared" ref="C129:C192" si="2">IF(B129=A129,"OUI","NON")</f>
        <v>OUI</v>
      </c>
      <c r="D129" t="s">
        <v>771</v>
      </c>
    </row>
    <row r="130" spans="1:4" x14ac:dyDescent="0.2">
      <c r="A130" s="1" t="s">
        <v>136</v>
      </c>
      <c r="B130" s="1" t="s">
        <v>136</v>
      </c>
      <c r="C130" t="str">
        <f t="shared" si="2"/>
        <v>OUI</v>
      </c>
      <c r="D130" t="s">
        <v>771</v>
      </c>
    </row>
    <row r="131" spans="1:4" x14ac:dyDescent="0.2">
      <c r="A131" s="1" t="s">
        <v>138</v>
      </c>
      <c r="B131" s="1" t="s">
        <v>138</v>
      </c>
      <c r="C131" t="str">
        <f t="shared" si="2"/>
        <v>OUI</v>
      </c>
      <c r="D131" t="s">
        <v>771</v>
      </c>
    </row>
    <row r="132" spans="1:4" x14ac:dyDescent="0.2">
      <c r="A132" s="1" t="s">
        <v>140</v>
      </c>
      <c r="B132" s="1" t="s">
        <v>140</v>
      </c>
      <c r="C132" t="str">
        <f t="shared" si="2"/>
        <v>OUI</v>
      </c>
      <c r="D132" t="s">
        <v>771</v>
      </c>
    </row>
    <row r="133" spans="1:4" x14ac:dyDescent="0.2">
      <c r="A133" s="1" t="s">
        <v>523</v>
      </c>
      <c r="B133" s="1" t="s">
        <v>523</v>
      </c>
      <c r="C133" t="str">
        <f t="shared" si="2"/>
        <v>OUI</v>
      </c>
      <c r="D133" t="s">
        <v>771</v>
      </c>
    </row>
    <row r="134" spans="1:4" x14ac:dyDescent="0.2">
      <c r="A134" s="1" t="s">
        <v>253</v>
      </c>
      <c r="B134" s="1" t="s">
        <v>253</v>
      </c>
      <c r="C134" t="str">
        <f t="shared" si="2"/>
        <v>OUI</v>
      </c>
      <c r="D134" t="s">
        <v>771</v>
      </c>
    </row>
    <row r="135" spans="1:4" x14ac:dyDescent="0.2">
      <c r="A135" s="1" t="s">
        <v>64</v>
      </c>
      <c r="B135" s="1" t="s">
        <v>64</v>
      </c>
      <c r="C135" t="str">
        <f t="shared" si="2"/>
        <v>OUI</v>
      </c>
      <c r="D135" t="s">
        <v>771</v>
      </c>
    </row>
    <row r="136" spans="1:4" x14ac:dyDescent="0.2">
      <c r="A136" s="1" t="s">
        <v>526</v>
      </c>
      <c r="B136" s="1" t="s">
        <v>526</v>
      </c>
      <c r="C136" t="str">
        <f t="shared" si="2"/>
        <v>OUI</v>
      </c>
      <c r="D136" t="s">
        <v>771</v>
      </c>
    </row>
    <row r="137" spans="1:4" x14ac:dyDescent="0.2">
      <c r="A137" s="1" t="s">
        <v>615</v>
      </c>
      <c r="B137" s="1" t="s">
        <v>615</v>
      </c>
      <c r="C137" t="str">
        <f t="shared" si="2"/>
        <v>OUI</v>
      </c>
      <c r="D137" t="s">
        <v>771</v>
      </c>
    </row>
    <row r="138" spans="1:4" x14ac:dyDescent="0.2">
      <c r="A138" s="1" t="s">
        <v>594</v>
      </c>
      <c r="B138" s="1" t="s">
        <v>594</v>
      </c>
      <c r="C138" t="str">
        <f t="shared" si="2"/>
        <v>OUI</v>
      </c>
      <c r="D138" t="s">
        <v>771</v>
      </c>
    </row>
    <row r="139" spans="1:4" x14ac:dyDescent="0.2">
      <c r="A139" s="1" t="s">
        <v>149</v>
      </c>
      <c r="B139" s="1" t="s">
        <v>149</v>
      </c>
      <c r="C139" t="str">
        <f t="shared" si="2"/>
        <v>OUI</v>
      </c>
      <c r="D139" t="s">
        <v>771</v>
      </c>
    </row>
    <row r="140" spans="1:4" x14ac:dyDescent="0.2">
      <c r="A140" s="1" t="s">
        <v>154</v>
      </c>
      <c r="B140" s="1" t="s">
        <v>154</v>
      </c>
      <c r="C140" t="str">
        <f t="shared" si="2"/>
        <v>OUI</v>
      </c>
      <c r="D140" t="s">
        <v>771</v>
      </c>
    </row>
    <row r="141" spans="1:4" x14ac:dyDescent="0.2">
      <c r="A141" s="1" t="s">
        <v>156</v>
      </c>
      <c r="B141" s="1" t="s">
        <v>156</v>
      </c>
      <c r="C141" t="str">
        <f t="shared" si="2"/>
        <v>OUI</v>
      </c>
      <c r="D141" t="s">
        <v>771</v>
      </c>
    </row>
    <row r="142" spans="1:4" x14ac:dyDescent="0.2">
      <c r="A142" s="1" t="s">
        <v>157</v>
      </c>
      <c r="B142" s="1" t="s">
        <v>157</v>
      </c>
      <c r="C142" t="str">
        <f t="shared" si="2"/>
        <v>OUI</v>
      </c>
      <c r="D142" t="s">
        <v>771</v>
      </c>
    </row>
    <row r="143" spans="1:4" x14ac:dyDescent="0.2">
      <c r="A143" s="1" t="s">
        <v>162</v>
      </c>
      <c r="B143" s="1" t="s">
        <v>162</v>
      </c>
      <c r="C143" t="str">
        <f t="shared" si="2"/>
        <v>OUI</v>
      </c>
      <c r="D143" t="s">
        <v>771</v>
      </c>
    </row>
    <row r="144" spans="1:4" x14ac:dyDescent="0.2">
      <c r="A144" s="1" t="s">
        <v>166</v>
      </c>
      <c r="B144" s="1" t="s">
        <v>166</v>
      </c>
      <c r="C144" t="str">
        <f t="shared" si="2"/>
        <v>OUI</v>
      </c>
      <c r="D144" t="s">
        <v>771</v>
      </c>
    </row>
    <row r="145" spans="1:4" x14ac:dyDescent="0.2">
      <c r="A145" s="1" t="s">
        <v>170</v>
      </c>
      <c r="B145" s="1" t="s">
        <v>170</v>
      </c>
      <c r="C145" t="str">
        <f t="shared" si="2"/>
        <v>OUI</v>
      </c>
      <c r="D145" t="s">
        <v>771</v>
      </c>
    </row>
    <row r="146" spans="1:4" x14ac:dyDescent="0.2">
      <c r="A146" s="1" t="s">
        <v>579</v>
      </c>
      <c r="B146" s="1" t="s">
        <v>579</v>
      </c>
      <c r="C146" t="str">
        <f t="shared" si="2"/>
        <v>OUI</v>
      </c>
      <c r="D146" t="s">
        <v>771</v>
      </c>
    </row>
    <row r="147" spans="1:4" x14ac:dyDescent="0.2">
      <c r="A147" s="1" t="s">
        <v>595</v>
      </c>
      <c r="B147" s="1" t="s">
        <v>595</v>
      </c>
      <c r="C147" t="str">
        <f t="shared" si="2"/>
        <v>OUI</v>
      </c>
      <c r="D147" t="s">
        <v>771</v>
      </c>
    </row>
    <row r="148" spans="1:4" x14ac:dyDescent="0.2">
      <c r="A148" s="1" t="s">
        <v>598</v>
      </c>
      <c r="B148" s="1" t="s">
        <v>598</v>
      </c>
      <c r="C148" t="str">
        <f t="shared" si="2"/>
        <v>OUI</v>
      </c>
      <c r="D148" t="s">
        <v>771</v>
      </c>
    </row>
    <row r="149" spans="1:4" x14ac:dyDescent="0.2">
      <c r="A149" s="1" t="s">
        <v>388</v>
      </c>
      <c r="B149" s="1" t="s">
        <v>388</v>
      </c>
      <c r="C149" t="str">
        <f t="shared" si="2"/>
        <v>OUI</v>
      </c>
      <c r="D149" t="s">
        <v>771</v>
      </c>
    </row>
    <row r="150" spans="1:4" x14ac:dyDescent="0.2">
      <c r="A150" s="1" t="s">
        <v>530</v>
      </c>
      <c r="B150" s="1" t="s">
        <v>530</v>
      </c>
      <c r="C150" t="str">
        <f t="shared" si="2"/>
        <v>OUI</v>
      </c>
      <c r="D150" t="s">
        <v>771</v>
      </c>
    </row>
    <row r="151" spans="1:4" x14ac:dyDescent="0.2">
      <c r="A151" s="1" t="s">
        <v>421</v>
      </c>
      <c r="B151" s="1" t="s">
        <v>421</v>
      </c>
      <c r="C151" t="str">
        <f t="shared" si="2"/>
        <v>OUI</v>
      </c>
      <c r="D151" t="s">
        <v>771</v>
      </c>
    </row>
    <row r="152" spans="1:4" x14ac:dyDescent="0.2">
      <c r="A152" s="1" t="s">
        <v>67</v>
      </c>
      <c r="B152" s="1" t="s">
        <v>67</v>
      </c>
      <c r="C152" t="str">
        <f t="shared" si="2"/>
        <v>OUI</v>
      </c>
      <c r="D152" t="s">
        <v>771</v>
      </c>
    </row>
    <row r="153" spans="1:4" x14ac:dyDescent="0.2">
      <c r="A153" s="1" t="s">
        <v>256</v>
      </c>
      <c r="B153" s="1" t="s">
        <v>256</v>
      </c>
      <c r="C153" t="str">
        <f t="shared" si="2"/>
        <v>OUI</v>
      </c>
      <c r="D153" t="s">
        <v>771</v>
      </c>
    </row>
    <row r="154" spans="1:4" x14ac:dyDescent="0.2">
      <c r="A154" s="1" t="s">
        <v>533</v>
      </c>
      <c r="B154" s="1" t="s">
        <v>533</v>
      </c>
      <c r="C154" t="str">
        <f t="shared" si="2"/>
        <v>OUI</v>
      </c>
      <c r="D154" t="s">
        <v>771</v>
      </c>
    </row>
    <row r="155" spans="1:4" x14ac:dyDescent="0.2">
      <c r="A155" s="1" t="s">
        <v>318</v>
      </c>
      <c r="B155" s="1" t="s">
        <v>318</v>
      </c>
      <c r="C155" t="str">
        <f t="shared" si="2"/>
        <v>OUI</v>
      </c>
      <c r="D155" t="s">
        <v>771</v>
      </c>
    </row>
    <row r="156" spans="1:4" x14ac:dyDescent="0.2">
      <c r="A156" s="1" t="s">
        <v>554</v>
      </c>
      <c r="B156" s="1" t="s">
        <v>554</v>
      </c>
      <c r="C156" t="str">
        <f t="shared" si="2"/>
        <v>OUI</v>
      </c>
      <c r="D156" t="s">
        <v>771</v>
      </c>
    </row>
    <row r="157" spans="1:4" x14ac:dyDescent="0.2">
      <c r="A157" s="1" t="s">
        <v>535</v>
      </c>
      <c r="B157" s="1" t="s">
        <v>535</v>
      </c>
      <c r="C157" t="str">
        <f t="shared" si="2"/>
        <v>OUI</v>
      </c>
      <c r="D157" t="s">
        <v>771</v>
      </c>
    </row>
    <row r="158" spans="1:4" x14ac:dyDescent="0.2">
      <c r="A158" s="1" t="s">
        <v>172</v>
      </c>
      <c r="B158" s="1" t="s">
        <v>172</v>
      </c>
      <c r="C158" t="str">
        <f t="shared" si="2"/>
        <v>OUI</v>
      </c>
      <c r="D158" t="s">
        <v>771</v>
      </c>
    </row>
    <row r="159" spans="1:4" x14ac:dyDescent="0.2">
      <c r="A159" s="1" t="s">
        <v>173</v>
      </c>
      <c r="B159" s="1" t="s">
        <v>173</v>
      </c>
      <c r="C159" t="str">
        <f t="shared" si="2"/>
        <v>OUI</v>
      </c>
      <c r="D159" t="s">
        <v>771</v>
      </c>
    </row>
    <row r="160" spans="1:4" x14ac:dyDescent="0.2">
      <c r="A160" s="1" t="s">
        <v>175</v>
      </c>
      <c r="B160" s="1" t="s">
        <v>175</v>
      </c>
      <c r="C160" t="str">
        <f t="shared" si="2"/>
        <v>OUI</v>
      </c>
      <c r="D160" t="s">
        <v>771</v>
      </c>
    </row>
    <row r="161" spans="1:4" x14ac:dyDescent="0.2">
      <c r="A161" s="1" t="s">
        <v>177</v>
      </c>
      <c r="B161" s="1" t="s">
        <v>177</v>
      </c>
      <c r="C161" t="str">
        <f t="shared" si="2"/>
        <v>OUI</v>
      </c>
      <c r="D161" t="s">
        <v>771</v>
      </c>
    </row>
    <row r="162" spans="1:4" x14ac:dyDescent="0.2">
      <c r="A162" s="1" t="s">
        <v>181</v>
      </c>
      <c r="B162" s="1" t="s">
        <v>181</v>
      </c>
      <c r="C162" t="str">
        <f t="shared" si="2"/>
        <v>OUI</v>
      </c>
      <c r="D162" t="s">
        <v>771</v>
      </c>
    </row>
    <row r="163" spans="1:4" x14ac:dyDescent="0.2">
      <c r="A163" s="1" t="s">
        <v>183</v>
      </c>
      <c r="B163" s="1" t="s">
        <v>183</v>
      </c>
      <c r="C163" t="str">
        <f t="shared" si="2"/>
        <v>OUI</v>
      </c>
      <c r="D163" t="s">
        <v>771</v>
      </c>
    </row>
    <row r="164" spans="1:4" x14ac:dyDescent="0.2">
      <c r="A164" s="1" t="s">
        <v>184</v>
      </c>
      <c r="B164" s="1" t="s">
        <v>184</v>
      </c>
      <c r="C164" t="str">
        <f t="shared" si="2"/>
        <v>OUI</v>
      </c>
      <c r="D164" t="s">
        <v>771</v>
      </c>
    </row>
    <row r="165" spans="1:4" x14ac:dyDescent="0.2">
      <c r="A165" s="1" t="s">
        <v>393</v>
      </c>
      <c r="B165" s="1" t="s">
        <v>393</v>
      </c>
      <c r="C165" t="str">
        <f t="shared" si="2"/>
        <v>OUI</v>
      </c>
      <c r="D165" t="s">
        <v>771</v>
      </c>
    </row>
    <row r="166" spans="1:4" x14ac:dyDescent="0.2">
      <c r="A166" s="1" t="s">
        <v>394</v>
      </c>
      <c r="B166" s="1" t="s">
        <v>394</v>
      </c>
      <c r="C166" t="str">
        <f t="shared" si="2"/>
        <v>OUI</v>
      </c>
      <c r="D166" t="s">
        <v>771</v>
      </c>
    </row>
    <row r="167" spans="1:4" x14ac:dyDescent="0.2">
      <c r="A167" s="1" t="s">
        <v>396</v>
      </c>
      <c r="C167" t="str">
        <f t="shared" si="2"/>
        <v>NON</v>
      </c>
      <c r="D167" t="s">
        <v>771</v>
      </c>
    </row>
    <row r="168" spans="1:4" x14ac:dyDescent="0.2">
      <c r="A168" s="1" t="s">
        <v>580</v>
      </c>
      <c r="B168" s="1" t="s">
        <v>580</v>
      </c>
      <c r="C168" t="str">
        <f t="shared" si="2"/>
        <v>OUI</v>
      </c>
      <c r="D168" t="s">
        <v>771</v>
      </c>
    </row>
    <row r="169" spans="1:4" x14ac:dyDescent="0.2">
      <c r="A169" s="1" t="s">
        <v>599</v>
      </c>
      <c r="B169" s="1" t="s">
        <v>599</v>
      </c>
      <c r="C169" t="str">
        <f t="shared" si="2"/>
        <v>OUI</v>
      </c>
      <c r="D169" t="s">
        <v>771</v>
      </c>
    </row>
    <row r="170" spans="1:4" x14ac:dyDescent="0.2">
      <c r="A170" s="1" t="s">
        <v>262</v>
      </c>
      <c r="B170" s="1" t="s">
        <v>262</v>
      </c>
      <c r="C170" t="str">
        <f t="shared" si="2"/>
        <v>OUI</v>
      </c>
      <c r="D170" t="s">
        <v>771</v>
      </c>
    </row>
    <row r="171" spans="1:4" x14ac:dyDescent="0.2">
      <c r="A171" s="1" t="s">
        <v>423</v>
      </c>
      <c r="B171" s="1" t="s">
        <v>423</v>
      </c>
      <c r="C171" t="str">
        <f t="shared" si="2"/>
        <v>OUI</v>
      </c>
      <c r="D171" t="s">
        <v>771</v>
      </c>
    </row>
    <row r="172" spans="1:4" x14ac:dyDescent="0.2">
      <c r="A172" s="1" t="s">
        <v>266</v>
      </c>
      <c r="B172" s="1" t="s">
        <v>266</v>
      </c>
      <c r="C172" t="str">
        <f t="shared" si="2"/>
        <v>OUI</v>
      </c>
      <c r="D172" t="s">
        <v>771</v>
      </c>
    </row>
    <row r="173" spans="1:4" x14ac:dyDescent="0.2">
      <c r="A173" s="1" t="s">
        <v>600</v>
      </c>
      <c r="B173" s="1" t="s">
        <v>600</v>
      </c>
      <c r="C173" t="str">
        <f t="shared" si="2"/>
        <v>OUI</v>
      </c>
      <c r="D173" t="s">
        <v>771</v>
      </c>
    </row>
    <row r="174" spans="1:4" x14ac:dyDescent="0.2">
      <c r="A174" s="1" t="s">
        <v>425</v>
      </c>
      <c r="B174" s="1" t="s">
        <v>425</v>
      </c>
      <c r="C174" t="str">
        <f t="shared" si="2"/>
        <v>OUI</v>
      </c>
      <c r="D174" t="s">
        <v>771</v>
      </c>
    </row>
    <row r="175" spans="1:4" x14ac:dyDescent="0.2">
      <c r="A175" s="1" t="s">
        <v>270</v>
      </c>
      <c r="B175" s="1" t="s">
        <v>270</v>
      </c>
      <c r="C175" t="str">
        <f t="shared" si="2"/>
        <v>OUI</v>
      </c>
      <c r="D175" t="s">
        <v>771</v>
      </c>
    </row>
    <row r="176" spans="1:4" x14ac:dyDescent="0.2">
      <c r="A176" s="1" t="s">
        <v>397</v>
      </c>
      <c r="B176" s="1" t="s">
        <v>397</v>
      </c>
      <c r="C176" t="str">
        <f t="shared" si="2"/>
        <v>OUI</v>
      </c>
      <c r="D176" t="s">
        <v>771</v>
      </c>
    </row>
    <row r="177" spans="1:4" x14ac:dyDescent="0.2">
      <c r="A177" s="1" t="s">
        <v>273</v>
      </c>
      <c r="B177" s="1" t="s">
        <v>273</v>
      </c>
      <c r="C177" t="str">
        <f t="shared" si="2"/>
        <v>OUI</v>
      </c>
      <c r="D177" t="s">
        <v>771</v>
      </c>
    </row>
    <row r="178" spans="1:4" x14ac:dyDescent="0.2">
      <c r="A178" s="1" t="s">
        <v>584</v>
      </c>
      <c r="B178" s="1" t="s">
        <v>584</v>
      </c>
      <c r="C178" t="str">
        <f t="shared" si="2"/>
        <v>OUI</v>
      </c>
      <c r="D178" t="s">
        <v>771</v>
      </c>
    </row>
    <row r="179" spans="1:4" x14ac:dyDescent="0.2">
      <c r="A179" s="1" t="s">
        <v>187</v>
      </c>
      <c r="B179" s="1" t="s">
        <v>187</v>
      </c>
      <c r="C179" t="str">
        <f t="shared" si="2"/>
        <v>OUI</v>
      </c>
      <c r="D179" t="s">
        <v>771</v>
      </c>
    </row>
    <row r="180" spans="1:4" x14ac:dyDescent="0.2">
      <c r="A180" s="1" t="s">
        <v>76</v>
      </c>
      <c r="B180" s="1" t="s">
        <v>76</v>
      </c>
      <c r="C180" t="str">
        <f t="shared" si="2"/>
        <v>OUI</v>
      </c>
      <c r="D180" t="s">
        <v>771</v>
      </c>
    </row>
    <row r="181" spans="1:4" x14ac:dyDescent="0.2">
      <c r="A181" s="1" t="s">
        <v>189</v>
      </c>
      <c r="B181" s="1" t="s">
        <v>189</v>
      </c>
      <c r="C181" t="str">
        <f t="shared" si="2"/>
        <v>OUI</v>
      </c>
      <c r="D181" t="s">
        <v>771</v>
      </c>
    </row>
    <row r="182" spans="1:4" x14ac:dyDescent="0.2">
      <c r="A182" s="1" t="s">
        <v>192</v>
      </c>
      <c r="B182" s="1" t="s">
        <v>192</v>
      </c>
      <c r="C182" t="str">
        <f t="shared" si="2"/>
        <v>OUI</v>
      </c>
      <c r="D182" t="s">
        <v>771</v>
      </c>
    </row>
    <row r="183" spans="1:4" x14ac:dyDescent="0.2">
      <c r="A183" s="1" t="s">
        <v>196</v>
      </c>
      <c r="B183" s="1" t="s">
        <v>196</v>
      </c>
      <c r="C183" t="str">
        <f t="shared" si="2"/>
        <v>OUI</v>
      </c>
      <c r="D183" t="s">
        <v>771</v>
      </c>
    </row>
    <row r="184" spans="1:4" x14ac:dyDescent="0.2">
      <c r="A184" s="1" t="s">
        <v>198</v>
      </c>
      <c r="B184" s="1" t="s">
        <v>198</v>
      </c>
      <c r="C184" t="str">
        <f t="shared" si="2"/>
        <v>OUI</v>
      </c>
      <c r="D184" t="s">
        <v>771</v>
      </c>
    </row>
    <row r="185" spans="1:4" x14ac:dyDescent="0.2">
      <c r="A185" s="1" t="s">
        <v>200</v>
      </c>
      <c r="B185" s="1" t="s">
        <v>200</v>
      </c>
      <c r="C185" t="str">
        <f t="shared" si="2"/>
        <v>OUI</v>
      </c>
      <c r="D185" t="s">
        <v>771</v>
      </c>
    </row>
    <row r="186" spans="1:4" x14ac:dyDescent="0.2">
      <c r="A186" s="1" t="s">
        <v>203</v>
      </c>
      <c r="B186" s="1" t="s">
        <v>203</v>
      </c>
      <c r="C186" t="str">
        <f t="shared" si="2"/>
        <v>OUI</v>
      </c>
      <c r="D186" t="s">
        <v>771</v>
      </c>
    </row>
    <row r="187" spans="1:4" x14ac:dyDescent="0.2">
      <c r="A187" s="1" t="s">
        <v>205</v>
      </c>
      <c r="B187" s="1" t="s">
        <v>205</v>
      </c>
      <c r="C187" t="str">
        <f t="shared" si="2"/>
        <v>OUI</v>
      </c>
      <c r="D187" t="s">
        <v>771</v>
      </c>
    </row>
    <row r="188" spans="1:4" x14ac:dyDescent="0.2">
      <c r="A188" s="1" t="s">
        <v>207</v>
      </c>
      <c r="B188" s="1" t="s">
        <v>207</v>
      </c>
      <c r="C188" t="str">
        <f t="shared" si="2"/>
        <v>OUI</v>
      </c>
      <c r="D188" t="s">
        <v>771</v>
      </c>
    </row>
    <row r="189" spans="1:4" x14ac:dyDescent="0.2">
      <c r="A189" s="1" t="s">
        <v>209</v>
      </c>
      <c r="B189" s="1" t="s">
        <v>209</v>
      </c>
      <c r="C189" t="str">
        <f t="shared" si="2"/>
        <v>OUI</v>
      </c>
      <c r="D189" t="s">
        <v>771</v>
      </c>
    </row>
    <row r="190" spans="1:4" x14ac:dyDescent="0.2">
      <c r="A190" s="1" t="s">
        <v>211</v>
      </c>
      <c r="B190" s="1" t="s">
        <v>211</v>
      </c>
      <c r="C190" t="str">
        <f t="shared" si="2"/>
        <v>OUI</v>
      </c>
      <c r="D190" t="s">
        <v>771</v>
      </c>
    </row>
    <row r="191" spans="1:4" x14ac:dyDescent="0.2">
      <c r="A191" s="1" t="s">
        <v>275</v>
      </c>
      <c r="B191" s="1" t="s">
        <v>275</v>
      </c>
      <c r="C191" t="str">
        <f t="shared" si="2"/>
        <v>OUI</v>
      </c>
      <c r="D191" t="s">
        <v>771</v>
      </c>
    </row>
    <row r="192" spans="1:4" x14ac:dyDescent="0.2">
      <c r="A192" s="1" t="s">
        <v>398</v>
      </c>
      <c r="B192" s="1" t="s">
        <v>398</v>
      </c>
      <c r="C192" t="str">
        <f t="shared" si="2"/>
        <v>OUI</v>
      </c>
      <c r="D192" t="s">
        <v>771</v>
      </c>
    </row>
    <row r="193" spans="1:4" x14ac:dyDescent="0.2">
      <c r="A193" s="1" t="s">
        <v>586</v>
      </c>
      <c r="B193" s="1" t="s">
        <v>586</v>
      </c>
      <c r="C193" t="str">
        <f t="shared" ref="C193:C201" si="3">IF(B193=A193,"OUI","NON")</f>
        <v>OUI</v>
      </c>
      <c r="D193" t="s">
        <v>771</v>
      </c>
    </row>
    <row r="194" spans="1:4" x14ac:dyDescent="0.2">
      <c r="A194" s="1" t="s">
        <v>278</v>
      </c>
      <c r="B194" s="1" t="s">
        <v>278</v>
      </c>
      <c r="C194" t="str">
        <f t="shared" si="3"/>
        <v>OUI</v>
      </c>
      <c r="D194" t="s">
        <v>771</v>
      </c>
    </row>
    <row r="195" spans="1:4" x14ac:dyDescent="0.2">
      <c r="A195" s="1" t="s">
        <v>543</v>
      </c>
      <c r="B195" s="1" t="s">
        <v>543</v>
      </c>
      <c r="C195" t="str">
        <f t="shared" si="3"/>
        <v>OUI</v>
      </c>
      <c r="D195" t="s">
        <v>771</v>
      </c>
    </row>
    <row r="196" spans="1:4" x14ac:dyDescent="0.2">
      <c r="A196" s="1" t="s">
        <v>617</v>
      </c>
      <c r="B196" s="1" t="s">
        <v>617</v>
      </c>
      <c r="C196" t="str">
        <f t="shared" si="3"/>
        <v>OUI</v>
      </c>
      <c r="D196" t="s">
        <v>771</v>
      </c>
    </row>
    <row r="197" spans="1:4" x14ac:dyDescent="0.2">
      <c r="A197" s="1" t="s">
        <v>215</v>
      </c>
      <c r="B197" s="1" t="s">
        <v>215</v>
      </c>
      <c r="C197" t="str">
        <f t="shared" si="3"/>
        <v>OUI</v>
      </c>
      <c r="D197" t="s">
        <v>771</v>
      </c>
    </row>
    <row r="198" spans="1:4" x14ac:dyDescent="0.2">
      <c r="A198" s="1" t="s">
        <v>551</v>
      </c>
      <c r="B198" s="1" t="s">
        <v>551</v>
      </c>
      <c r="C198" t="str">
        <f t="shared" si="3"/>
        <v>OUI</v>
      </c>
      <c r="D198" t="s">
        <v>771</v>
      </c>
    </row>
    <row r="199" spans="1:4" x14ac:dyDescent="0.2">
      <c r="A199" s="1" t="s">
        <v>218</v>
      </c>
      <c r="B199" s="1" t="s">
        <v>218</v>
      </c>
      <c r="C199" t="str">
        <f t="shared" si="3"/>
        <v>OUI</v>
      </c>
      <c r="D199" t="s">
        <v>771</v>
      </c>
    </row>
    <row r="200" spans="1:4" x14ac:dyDescent="0.2">
      <c r="A200" s="1" t="s">
        <v>220</v>
      </c>
      <c r="B200" s="1" t="s">
        <v>220</v>
      </c>
      <c r="C200" t="str">
        <f t="shared" si="3"/>
        <v>OUI</v>
      </c>
      <c r="D200" t="s">
        <v>771</v>
      </c>
    </row>
    <row r="201" spans="1:4" x14ac:dyDescent="0.2">
      <c r="A201" s="1" t="s">
        <v>553</v>
      </c>
      <c r="B201" s="1" t="s">
        <v>553</v>
      </c>
      <c r="C201" t="str">
        <f t="shared" si="3"/>
        <v>OUI</v>
      </c>
      <c r="D201" t="s">
        <v>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7EE4-F265-824C-A54E-BADE8430DCB9}">
  <dimension ref="A1:C298"/>
  <sheetViews>
    <sheetView tabSelected="1" workbookViewId="0">
      <selection activeCell="D302" sqref="D302"/>
    </sheetView>
  </sheetViews>
  <sheetFormatPr baseColWidth="10" defaultRowHeight="16" x14ac:dyDescent="0.2"/>
  <sheetData>
    <row r="1" spans="1:3" x14ac:dyDescent="0.2">
      <c r="A1" t="s">
        <v>782</v>
      </c>
      <c r="B1" t="s">
        <v>784</v>
      </c>
    </row>
    <row r="2" spans="1:3" x14ac:dyDescent="0.2">
      <c r="A2" t="s">
        <v>604</v>
      </c>
      <c r="B2" t="s">
        <v>604</v>
      </c>
      <c r="C2" t="str">
        <f t="shared" ref="C2:C65" si="0">IF(B2=A2,"OUI","NON")</f>
        <v>OUI</v>
      </c>
    </row>
    <row r="3" spans="1:3" x14ac:dyDescent="0.2">
      <c r="A3" t="s">
        <v>428</v>
      </c>
      <c r="B3" t="s">
        <v>428</v>
      </c>
      <c r="C3" t="str">
        <f t="shared" si="0"/>
        <v>OUI</v>
      </c>
    </row>
    <row r="4" spans="1:3" x14ac:dyDescent="0.2">
      <c r="A4" t="s">
        <v>431</v>
      </c>
      <c r="B4" t="s">
        <v>431</v>
      </c>
      <c r="C4" t="str">
        <f t="shared" si="0"/>
        <v>OUI</v>
      </c>
    </row>
    <row r="5" spans="1:3" x14ac:dyDescent="0.2">
      <c r="A5" t="s">
        <v>433</v>
      </c>
      <c r="B5" t="s">
        <v>433</v>
      </c>
      <c r="C5" t="str">
        <f t="shared" si="0"/>
        <v>OUI</v>
      </c>
    </row>
    <row r="6" spans="1:3" x14ac:dyDescent="0.2">
      <c r="A6" t="s">
        <v>435</v>
      </c>
      <c r="B6" t="s">
        <v>435</v>
      </c>
      <c r="C6" t="str">
        <f t="shared" si="0"/>
        <v>OUI</v>
      </c>
    </row>
    <row r="7" spans="1:3" x14ac:dyDescent="0.2">
      <c r="A7" t="s">
        <v>437</v>
      </c>
      <c r="B7" t="s">
        <v>437</v>
      </c>
      <c r="C7" t="str">
        <f t="shared" si="0"/>
        <v>OUI</v>
      </c>
    </row>
    <row r="8" spans="1:3" x14ac:dyDescent="0.2">
      <c r="A8" t="s">
        <v>438</v>
      </c>
      <c r="B8" t="s">
        <v>438</v>
      </c>
      <c r="C8" t="str">
        <f t="shared" si="0"/>
        <v>OUI</v>
      </c>
    </row>
    <row r="9" spans="1:3" x14ac:dyDescent="0.2">
      <c r="A9" t="s">
        <v>440</v>
      </c>
      <c r="B9" t="s">
        <v>440</v>
      </c>
      <c r="C9" t="str">
        <f t="shared" si="0"/>
        <v>OUI</v>
      </c>
    </row>
    <row r="10" spans="1:3" x14ac:dyDescent="0.2">
      <c r="A10" t="s">
        <v>79</v>
      </c>
      <c r="B10" t="s">
        <v>79</v>
      </c>
      <c r="C10" t="str">
        <f t="shared" si="0"/>
        <v>OUI</v>
      </c>
    </row>
    <row r="11" spans="1:3" x14ac:dyDescent="0.2">
      <c r="A11" t="s">
        <v>223</v>
      </c>
      <c r="B11" t="s">
        <v>223</v>
      </c>
      <c r="C11" t="str">
        <f t="shared" si="0"/>
        <v>OUI</v>
      </c>
    </row>
    <row r="12" spans="1:3" x14ac:dyDescent="0.2">
      <c r="A12" t="s">
        <v>442</v>
      </c>
      <c r="B12" t="s">
        <v>442</v>
      </c>
      <c r="C12" t="str">
        <f t="shared" si="0"/>
        <v>OUI</v>
      </c>
    </row>
    <row r="13" spans="1:3" x14ac:dyDescent="0.2">
      <c r="A13" t="s">
        <v>399</v>
      </c>
      <c r="B13" t="s">
        <v>399</v>
      </c>
      <c r="C13" t="str">
        <f t="shared" si="0"/>
        <v>OUI</v>
      </c>
    </row>
    <row r="14" spans="1:3" x14ac:dyDescent="0.2">
      <c r="A14" t="s">
        <v>82</v>
      </c>
      <c r="B14" t="s">
        <v>82</v>
      </c>
      <c r="C14" t="str">
        <f t="shared" si="0"/>
        <v>OUI</v>
      </c>
    </row>
    <row r="15" spans="1:3" x14ac:dyDescent="0.2">
      <c r="A15" t="s">
        <v>444</v>
      </c>
      <c r="B15" t="s">
        <v>444</v>
      </c>
      <c r="C15" t="str">
        <f t="shared" si="0"/>
        <v>OUI</v>
      </c>
    </row>
    <row r="16" spans="1:3" x14ac:dyDescent="0.2">
      <c r="A16" t="s">
        <v>281</v>
      </c>
      <c r="B16" t="s">
        <v>281</v>
      </c>
      <c r="C16" t="str">
        <f t="shared" si="0"/>
        <v>OUI</v>
      </c>
    </row>
    <row r="17" spans="1:3" x14ac:dyDescent="0.2">
      <c r="A17" t="s">
        <v>558</v>
      </c>
      <c r="B17" t="s">
        <v>558</v>
      </c>
      <c r="C17" t="str">
        <f t="shared" si="0"/>
        <v>OUI</v>
      </c>
    </row>
    <row r="18" spans="1:3" x14ac:dyDescent="0.2">
      <c r="A18" t="s">
        <v>285</v>
      </c>
      <c r="B18" t="s">
        <v>285</v>
      </c>
      <c r="C18" t="str">
        <f t="shared" si="0"/>
        <v>OUI</v>
      </c>
    </row>
    <row r="19" spans="1:3" x14ac:dyDescent="0.2">
      <c r="A19" t="s">
        <v>560</v>
      </c>
      <c r="B19" t="s">
        <v>560</v>
      </c>
      <c r="C19" t="str">
        <f t="shared" si="0"/>
        <v>OUI</v>
      </c>
    </row>
    <row r="20" spans="1:3" x14ac:dyDescent="0.2">
      <c r="A20" t="s">
        <v>335</v>
      </c>
      <c r="B20" t="s">
        <v>335</v>
      </c>
      <c r="C20" t="str">
        <f t="shared" si="0"/>
        <v>OUI</v>
      </c>
    </row>
    <row r="21" spans="1:3" x14ac:dyDescent="0.2">
      <c r="A21" t="s">
        <v>339</v>
      </c>
      <c r="B21" t="s">
        <v>339</v>
      </c>
      <c r="C21" t="str">
        <f t="shared" si="0"/>
        <v>OUI</v>
      </c>
    </row>
    <row r="22" spans="1:3" x14ac:dyDescent="0.2">
      <c r="A22" t="s">
        <v>342</v>
      </c>
      <c r="B22" t="s">
        <v>342</v>
      </c>
      <c r="C22" t="str">
        <f t="shared" si="0"/>
        <v>OUI</v>
      </c>
    </row>
    <row r="23" spans="1:3" x14ac:dyDescent="0.2">
      <c r="A23" t="s">
        <v>561</v>
      </c>
      <c r="B23" t="s">
        <v>561</v>
      </c>
      <c r="C23" t="str">
        <f t="shared" si="0"/>
        <v>OUI</v>
      </c>
    </row>
    <row r="24" spans="1:3" x14ac:dyDescent="0.2">
      <c r="A24" t="s">
        <v>84</v>
      </c>
      <c r="B24" t="s">
        <v>84</v>
      </c>
      <c r="C24" t="str">
        <f t="shared" si="0"/>
        <v>OUI</v>
      </c>
    </row>
    <row r="25" spans="1:3" x14ac:dyDescent="0.2">
      <c r="A25" t="s">
        <v>344</v>
      </c>
      <c r="B25" t="s">
        <v>344</v>
      </c>
      <c r="C25" t="str">
        <f t="shared" si="0"/>
        <v>OUI</v>
      </c>
    </row>
    <row r="26" spans="1:3" x14ac:dyDescent="0.2">
      <c r="A26" t="s">
        <v>322</v>
      </c>
      <c r="B26" t="s">
        <v>322</v>
      </c>
      <c r="C26" t="str">
        <f t="shared" si="0"/>
        <v>OUI</v>
      </c>
    </row>
    <row r="27" spans="1:3" x14ac:dyDescent="0.2">
      <c r="A27" t="s">
        <v>447</v>
      </c>
      <c r="B27" t="s">
        <v>447</v>
      </c>
      <c r="C27" t="str">
        <f t="shared" si="0"/>
        <v>OUI</v>
      </c>
    </row>
    <row r="28" spans="1:3" x14ac:dyDescent="0.2">
      <c r="A28" t="s">
        <v>347</v>
      </c>
      <c r="B28" t="s">
        <v>347</v>
      </c>
      <c r="C28" t="str">
        <f t="shared" si="0"/>
        <v>OUI</v>
      </c>
    </row>
    <row r="29" spans="1:3" x14ac:dyDescent="0.2">
      <c r="A29" t="s">
        <v>402</v>
      </c>
      <c r="B29" t="s">
        <v>402</v>
      </c>
      <c r="C29" t="str">
        <f t="shared" si="0"/>
        <v>OUI</v>
      </c>
    </row>
    <row r="30" spans="1:3" x14ac:dyDescent="0.2">
      <c r="A30" t="s">
        <v>450</v>
      </c>
      <c r="B30" t="s">
        <v>450</v>
      </c>
      <c r="C30" t="str">
        <f t="shared" si="0"/>
        <v>OUI</v>
      </c>
    </row>
    <row r="31" spans="1:3" x14ac:dyDescent="0.2">
      <c r="A31" t="s">
        <v>588</v>
      </c>
      <c r="B31" t="s">
        <v>588</v>
      </c>
      <c r="C31" t="str">
        <f t="shared" si="0"/>
        <v>OUI</v>
      </c>
    </row>
    <row r="32" spans="1:3" x14ac:dyDescent="0.2">
      <c r="A32" t="s">
        <v>606</v>
      </c>
      <c r="B32" t="s">
        <v>606</v>
      </c>
      <c r="C32" t="str">
        <f t="shared" si="0"/>
        <v>OUI</v>
      </c>
    </row>
    <row r="33" spans="1:3" x14ac:dyDescent="0.2">
      <c r="A33" t="s">
        <v>227</v>
      </c>
      <c r="B33" t="s">
        <v>227</v>
      </c>
      <c r="C33" t="str">
        <f t="shared" si="0"/>
        <v>OUI</v>
      </c>
    </row>
    <row r="34" spans="1:3" x14ac:dyDescent="0.2">
      <c r="A34" t="s">
        <v>87</v>
      </c>
      <c r="B34" t="s">
        <v>87</v>
      </c>
      <c r="C34" t="str">
        <f t="shared" si="0"/>
        <v>OUI</v>
      </c>
    </row>
    <row r="35" spans="1:3" x14ac:dyDescent="0.2">
      <c r="A35" t="s">
        <v>451</v>
      </c>
      <c r="B35" t="s">
        <v>451</v>
      </c>
      <c r="C35" t="str">
        <f t="shared" si="0"/>
        <v>OUI</v>
      </c>
    </row>
    <row r="36" spans="1:3" x14ac:dyDescent="0.2">
      <c r="A36" t="s">
        <v>286</v>
      </c>
      <c r="B36" t="s">
        <v>286</v>
      </c>
      <c r="C36" t="str">
        <f t="shared" si="0"/>
        <v>OUI</v>
      </c>
    </row>
    <row r="37" spans="1:3" x14ac:dyDescent="0.2">
      <c r="A37" t="s">
        <v>403</v>
      </c>
      <c r="B37" t="s">
        <v>403</v>
      </c>
      <c r="C37" t="str">
        <f t="shared" si="0"/>
        <v>OUI</v>
      </c>
    </row>
    <row r="38" spans="1:3" x14ac:dyDescent="0.2">
      <c r="A38" t="s">
        <v>228</v>
      </c>
      <c r="B38" t="s">
        <v>228</v>
      </c>
      <c r="C38" t="str">
        <f t="shared" si="0"/>
        <v>OUI</v>
      </c>
    </row>
    <row r="39" spans="1:3" x14ac:dyDescent="0.2">
      <c r="A39" t="s">
        <v>89</v>
      </c>
      <c r="B39" t="s">
        <v>89</v>
      </c>
      <c r="C39" t="str">
        <f t="shared" si="0"/>
        <v>OUI</v>
      </c>
    </row>
    <row r="40" spans="1:3" x14ac:dyDescent="0.2">
      <c r="A40" t="s">
        <v>231</v>
      </c>
      <c r="B40" t="s">
        <v>231</v>
      </c>
      <c r="C40" t="str">
        <f t="shared" si="0"/>
        <v>OUI</v>
      </c>
    </row>
    <row r="41" spans="1:3" x14ac:dyDescent="0.2">
      <c r="A41" t="s">
        <v>454</v>
      </c>
      <c r="B41" t="s">
        <v>454</v>
      </c>
      <c r="C41" t="str">
        <f t="shared" si="0"/>
        <v>OUI</v>
      </c>
    </row>
    <row r="42" spans="1:3" x14ac:dyDescent="0.2">
      <c r="A42" t="s">
        <v>12</v>
      </c>
      <c r="B42" t="s">
        <v>12</v>
      </c>
      <c r="C42" t="str">
        <f t="shared" si="0"/>
        <v>OUI</v>
      </c>
    </row>
    <row r="43" spans="1:3" x14ac:dyDescent="0.2">
      <c r="A43" t="s">
        <v>592</v>
      </c>
      <c r="B43" t="s">
        <v>592</v>
      </c>
      <c r="C43" t="str">
        <f t="shared" si="0"/>
        <v>OUI</v>
      </c>
    </row>
    <row r="44" spans="1:3" x14ac:dyDescent="0.2">
      <c r="A44" t="s">
        <v>456</v>
      </c>
      <c r="B44" t="s">
        <v>456</v>
      </c>
      <c r="C44" t="str">
        <f t="shared" si="0"/>
        <v>OUI</v>
      </c>
    </row>
    <row r="45" spans="1:3" x14ac:dyDescent="0.2">
      <c r="A45" t="s">
        <v>350</v>
      </c>
      <c r="B45" t="s">
        <v>350</v>
      </c>
      <c r="C45" t="str">
        <f t="shared" si="0"/>
        <v>OUI</v>
      </c>
    </row>
    <row r="46" spans="1:3" x14ac:dyDescent="0.2">
      <c r="A46" t="s">
        <v>457</v>
      </c>
      <c r="B46" t="s">
        <v>457</v>
      </c>
      <c r="C46" t="str">
        <f t="shared" si="0"/>
        <v>OUI</v>
      </c>
    </row>
    <row r="47" spans="1:3" x14ac:dyDescent="0.2">
      <c r="A47" t="s">
        <v>405</v>
      </c>
      <c r="B47" t="s">
        <v>405</v>
      </c>
      <c r="C47" t="str">
        <f t="shared" si="0"/>
        <v>OUI</v>
      </c>
    </row>
    <row r="48" spans="1:3" x14ac:dyDescent="0.2">
      <c r="A48" t="s">
        <v>21</v>
      </c>
      <c r="B48" t="s">
        <v>21</v>
      </c>
      <c r="C48" t="str">
        <f t="shared" si="0"/>
        <v>OUI</v>
      </c>
    </row>
    <row r="49" spans="1:3" x14ac:dyDescent="0.2">
      <c r="A49" t="s">
        <v>459</v>
      </c>
      <c r="B49" t="s">
        <v>459</v>
      </c>
      <c r="C49" t="str">
        <f t="shared" si="0"/>
        <v>OUI</v>
      </c>
    </row>
    <row r="50" spans="1:3" x14ac:dyDescent="0.2">
      <c r="A50" t="s">
        <v>460</v>
      </c>
      <c r="B50" t="s">
        <v>460</v>
      </c>
      <c r="C50" t="str">
        <f t="shared" si="0"/>
        <v>OUI</v>
      </c>
    </row>
    <row r="51" spans="1:3" x14ac:dyDescent="0.2">
      <c r="A51" t="s">
        <v>461</v>
      </c>
      <c r="B51" t="s">
        <v>461</v>
      </c>
      <c r="C51" t="str">
        <f t="shared" si="0"/>
        <v>OUI</v>
      </c>
    </row>
    <row r="52" spans="1:3" x14ac:dyDescent="0.2">
      <c r="A52" t="s">
        <v>463</v>
      </c>
      <c r="B52" t="s">
        <v>463</v>
      </c>
      <c r="C52" t="str">
        <f t="shared" si="0"/>
        <v>OUI</v>
      </c>
    </row>
    <row r="53" spans="1:3" x14ac:dyDescent="0.2">
      <c r="A53" t="s">
        <v>353</v>
      </c>
      <c r="B53" t="s">
        <v>353</v>
      </c>
      <c r="C53" t="str">
        <f t="shared" si="0"/>
        <v>OUI</v>
      </c>
    </row>
    <row r="54" spans="1:3" x14ac:dyDescent="0.2">
      <c r="A54" t="s">
        <v>465</v>
      </c>
      <c r="B54" t="s">
        <v>465</v>
      </c>
      <c r="C54" t="str">
        <f t="shared" si="0"/>
        <v>OUI</v>
      </c>
    </row>
    <row r="55" spans="1:3" x14ac:dyDescent="0.2">
      <c r="A55" t="s">
        <v>287</v>
      </c>
      <c r="B55" t="s">
        <v>287</v>
      </c>
      <c r="C55" t="str">
        <f t="shared" si="0"/>
        <v>OUI</v>
      </c>
    </row>
    <row r="56" spans="1:3" x14ac:dyDescent="0.2">
      <c r="A56" t="s">
        <v>27</v>
      </c>
      <c r="B56" t="s">
        <v>27</v>
      </c>
      <c r="C56" t="str">
        <f t="shared" si="0"/>
        <v>OUI</v>
      </c>
    </row>
    <row r="57" spans="1:3" x14ac:dyDescent="0.2">
      <c r="A57" t="s">
        <v>90</v>
      </c>
      <c r="B57" t="s">
        <v>90</v>
      </c>
      <c r="C57" t="str">
        <f t="shared" si="0"/>
        <v>OUI</v>
      </c>
    </row>
    <row r="58" spans="1:3" x14ac:dyDescent="0.2">
      <c r="A58" t="s">
        <v>467</v>
      </c>
      <c r="B58" t="s">
        <v>467</v>
      </c>
      <c r="C58" t="str">
        <f t="shared" si="0"/>
        <v>OUI</v>
      </c>
    </row>
    <row r="59" spans="1:3" x14ac:dyDescent="0.2">
      <c r="A59" t="s">
        <v>95</v>
      </c>
      <c r="B59" t="s">
        <v>95</v>
      </c>
      <c r="C59" t="str">
        <f t="shared" si="0"/>
        <v>OUI</v>
      </c>
    </row>
    <row r="60" spans="1:3" x14ac:dyDescent="0.2">
      <c r="A60" t="s">
        <v>355</v>
      </c>
      <c r="B60" t="s">
        <v>355</v>
      </c>
      <c r="C60" t="str">
        <f t="shared" si="0"/>
        <v>OUI</v>
      </c>
    </row>
    <row r="61" spans="1:3" x14ac:dyDescent="0.2">
      <c r="A61" t="s">
        <v>32</v>
      </c>
      <c r="B61" t="s">
        <v>32</v>
      </c>
      <c r="C61" t="str">
        <f t="shared" si="0"/>
        <v>OUI</v>
      </c>
    </row>
    <row r="62" spans="1:3" x14ac:dyDescent="0.2">
      <c r="A62" t="s">
        <v>234</v>
      </c>
      <c r="B62" t="s">
        <v>234</v>
      </c>
      <c r="C62" t="str">
        <f t="shared" si="0"/>
        <v>OUI</v>
      </c>
    </row>
    <row r="63" spans="1:3" x14ac:dyDescent="0.2">
      <c r="A63" t="s">
        <v>35</v>
      </c>
      <c r="B63" t="s">
        <v>35</v>
      </c>
      <c r="C63" t="str">
        <f t="shared" si="0"/>
        <v>OUI</v>
      </c>
    </row>
    <row r="64" spans="1:3" x14ac:dyDescent="0.2">
      <c r="A64" t="s">
        <v>324</v>
      </c>
      <c r="B64" t="s">
        <v>324</v>
      </c>
      <c r="C64" t="str">
        <f t="shared" si="0"/>
        <v>OUI</v>
      </c>
    </row>
    <row r="65" spans="1:3" x14ac:dyDescent="0.2">
      <c r="A65" t="s">
        <v>358</v>
      </c>
      <c r="B65" t="s">
        <v>358</v>
      </c>
      <c r="C65" t="str">
        <f t="shared" si="0"/>
        <v>OUI</v>
      </c>
    </row>
    <row r="66" spans="1:3" x14ac:dyDescent="0.2">
      <c r="A66" t="s">
        <v>469</v>
      </c>
      <c r="B66" t="s">
        <v>469</v>
      </c>
      <c r="C66" t="str">
        <f t="shared" ref="C66:C129" si="1">IF(B66=A66,"OUI","NON")</f>
        <v>OUI</v>
      </c>
    </row>
    <row r="67" spans="1:3" x14ac:dyDescent="0.2">
      <c r="A67" t="s">
        <v>470</v>
      </c>
      <c r="B67" t="s">
        <v>470</v>
      </c>
      <c r="C67" t="str">
        <f t="shared" si="1"/>
        <v>OUI</v>
      </c>
    </row>
    <row r="68" spans="1:3" x14ac:dyDescent="0.2">
      <c r="A68" t="s">
        <v>407</v>
      </c>
      <c r="B68" t="s">
        <v>407</v>
      </c>
      <c r="C68" t="str">
        <f t="shared" si="1"/>
        <v>OUI</v>
      </c>
    </row>
    <row r="69" spans="1:3" x14ac:dyDescent="0.2">
      <c r="A69" t="s">
        <v>39</v>
      </c>
      <c r="B69" t="s">
        <v>39</v>
      </c>
      <c r="C69" t="str">
        <f t="shared" si="1"/>
        <v>OUI</v>
      </c>
    </row>
    <row r="70" spans="1:3" x14ac:dyDescent="0.2">
      <c r="A70" t="s">
        <v>237</v>
      </c>
      <c r="B70" t="s">
        <v>237</v>
      </c>
      <c r="C70" t="str">
        <f t="shared" si="1"/>
        <v>OUI</v>
      </c>
    </row>
    <row r="71" spans="1:3" x14ac:dyDescent="0.2">
      <c r="A71" t="s">
        <v>238</v>
      </c>
      <c r="B71" t="s">
        <v>238</v>
      </c>
      <c r="C71" t="str">
        <f t="shared" si="1"/>
        <v>OUI</v>
      </c>
    </row>
    <row r="72" spans="1:3" x14ac:dyDescent="0.2">
      <c r="A72" t="s">
        <v>362</v>
      </c>
      <c r="B72" t="s">
        <v>362</v>
      </c>
      <c r="C72" t="str">
        <f t="shared" si="1"/>
        <v>OUI</v>
      </c>
    </row>
    <row r="73" spans="1:3" x14ac:dyDescent="0.2">
      <c r="A73" t="s">
        <v>471</v>
      </c>
      <c r="B73" t="s">
        <v>471</v>
      </c>
      <c r="C73" t="str">
        <f t="shared" si="1"/>
        <v>OUI</v>
      </c>
    </row>
    <row r="74" spans="1:3" x14ac:dyDescent="0.2">
      <c r="A74" t="s">
        <v>618</v>
      </c>
      <c r="B74" t="s">
        <v>618</v>
      </c>
      <c r="C74" t="str">
        <f t="shared" si="1"/>
        <v>OUI</v>
      </c>
    </row>
    <row r="75" spans="1:3" x14ac:dyDescent="0.2">
      <c r="A75" t="s">
        <v>364</v>
      </c>
      <c r="B75" t="s">
        <v>364</v>
      </c>
      <c r="C75" t="str">
        <f t="shared" si="1"/>
        <v>OUI</v>
      </c>
    </row>
    <row r="76" spans="1:3" x14ac:dyDescent="0.2">
      <c r="A76" t="s">
        <v>475</v>
      </c>
      <c r="B76" t="s">
        <v>475</v>
      </c>
      <c r="C76" t="str">
        <f t="shared" si="1"/>
        <v>OUI</v>
      </c>
    </row>
    <row r="77" spans="1:3" x14ac:dyDescent="0.2">
      <c r="A77" t="s">
        <v>98</v>
      </c>
      <c r="B77" t="s">
        <v>98</v>
      </c>
      <c r="C77" t="str">
        <f t="shared" si="1"/>
        <v>OUI</v>
      </c>
    </row>
    <row r="78" spans="1:3" x14ac:dyDescent="0.2">
      <c r="A78" t="s">
        <v>477</v>
      </c>
      <c r="B78" t="s">
        <v>477</v>
      </c>
      <c r="C78" t="str">
        <f t="shared" si="1"/>
        <v>OUI</v>
      </c>
    </row>
    <row r="79" spans="1:3" x14ac:dyDescent="0.2">
      <c r="A79" t="s">
        <v>478</v>
      </c>
      <c r="B79" t="s">
        <v>478</v>
      </c>
      <c r="C79" t="str">
        <f t="shared" si="1"/>
        <v>OUI</v>
      </c>
    </row>
    <row r="80" spans="1:3" x14ac:dyDescent="0.2">
      <c r="A80" t="s">
        <v>239</v>
      </c>
      <c r="B80" t="s">
        <v>239</v>
      </c>
      <c r="C80" t="str">
        <f t="shared" si="1"/>
        <v>OUI</v>
      </c>
    </row>
    <row r="81" spans="1:3" x14ac:dyDescent="0.2">
      <c r="A81" t="s">
        <v>221</v>
      </c>
      <c r="B81" t="s">
        <v>221</v>
      </c>
      <c r="C81" t="str">
        <f t="shared" si="1"/>
        <v>OUI</v>
      </c>
    </row>
    <row r="82" spans="1:3" x14ac:dyDescent="0.2">
      <c r="A82" t="s">
        <v>101</v>
      </c>
      <c r="B82" t="s">
        <v>101</v>
      </c>
      <c r="C82" t="str">
        <f t="shared" si="1"/>
        <v>OUI</v>
      </c>
    </row>
    <row r="83" spans="1:3" x14ac:dyDescent="0.2">
      <c r="A83" t="s">
        <v>479</v>
      </c>
      <c r="B83" t="s">
        <v>479</v>
      </c>
      <c r="C83" t="str">
        <f t="shared" si="1"/>
        <v>OUI</v>
      </c>
    </row>
    <row r="84" spans="1:3" x14ac:dyDescent="0.2">
      <c r="A84" t="s">
        <v>481</v>
      </c>
      <c r="B84" t="s">
        <v>481</v>
      </c>
      <c r="C84" t="str">
        <f t="shared" si="1"/>
        <v>OUI</v>
      </c>
    </row>
    <row r="85" spans="1:3" x14ac:dyDescent="0.2">
      <c r="A85" t="s">
        <v>482</v>
      </c>
      <c r="B85" t="s">
        <v>482</v>
      </c>
      <c r="C85" t="str">
        <f t="shared" si="1"/>
        <v>OUI</v>
      </c>
    </row>
    <row r="86" spans="1:3" x14ac:dyDescent="0.2">
      <c r="A86" t="s">
        <v>484</v>
      </c>
      <c r="B86" t="s">
        <v>484</v>
      </c>
      <c r="C86" t="str">
        <f t="shared" si="1"/>
        <v>OUI</v>
      </c>
    </row>
    <row r="87" spans="1:3" x14ac:dyDescent="0.2">
      <c r="A87" t="s">
        <v>486</v>
      </c>
      <c r="B87" t="s">
        <v>486</v>
      </c>
      <c r="C87" t="str">
        <f t="shared" si="1"/>
        <v>OUI</v>
      </c>
    </row>
    <row r="88" spans="1:3" x14ac:dyDescent="0.2">
      <c r="A88" t="s">
        <v>488</v>
      </c>
      <c r="B88" t="s">
        <v>488</v>
      </c>
      <c r="C88" t="str">
        <f t="shared" si="1"/>
        <v>OUI</v>
      </c>
    </row>
    <row r="89" spans="1:3" x14ac:dyDescent="0.2">
      <c r="A89" t="s">
        <v>489</v>
      </c>
      <c r="B89" t="s">
        <v>489</v>
      </c>
      <c r="C89" t="str">
        <f t="shared" si="1"/>
        <v>OUI</v>
      </c>
    </row>
    <row r="90" spans="1:3" x14ac:dyDescent="0.2">
      <c r="A90" t="s">
        <v>490</v>
      </c>
      <c r="B90" t="s">
        <v>490</v>
      </c>
      <c r="C90" t="str">
        <f t="shared" si="1"/>
        <v>OUI</v>
      </c>
    </row>
    <row r="91" spans="1:3" x14ac:dyDescent="0.2">
      <c r="A91" t="s">
        <v>492</v>
      </c>
      <c r="B91" t="s">
        <v>492</v>
      </c>
      <c r="C91" t="str">
        <f t="shared" si="1"/>
        <v>OUI</v>
      </c>
    </row>
    <row r="92" spans="1:3" x14ac:dyDescent="0.2">
      <c r="A92" t="s">
        <v>493</v>
      </c>
      <c r="B92" t="s">
        <v>493</v>
      </c>
      <c r="C92" t="str">
        <f t="shared" si="1"/>
        <v>OUI</v>
      </c>
    </row>
    <row r="93" spans="1:3" x14ac:dyDescent="0.2">
      <c r="A93" t="s">
        <v>494</v>
      </c>
      <c r="B93" t="s">
        <v>494</v>
      </c>
      <c r="C93" t="str">
        <f t="shared" si="1"/>
        <v>OUI</v>
      </c>
    </row>
    <row r="94" spans="1:3" x14ac:dyDescent="0.2">
      <c r="A94" t="s">
        <v>495</v>
      </c>
      <c r="B94" t="s">
        <v>495</v>
      </c>
      <c r="C94" t="str">
        <f t="shared" si="1"/>
        <v>OUI</v>
      </c>
    </row>
    <row r="95" spans="1:3" x14ac:dyDescent="0.2">
      <c r="A95" t="s">
        <v>496</v>
      </c>
      <c r="B95" t="s">
        <v>496</v>
      </c>
      <c r="C95" t="str">
        <f t="shared" si="1"/>
        <v>OUI</v>
      </c>
    </row>
    <row r="96" spans="1:3" x14ac:dyDescent="0.2">
      <c r="A96" t="s">
        <v>497</v>
      </c>
      <c r="B96" t="s">
        <v>497</v>
      </c>
      <c r="C96" t="str">
        <f t="shared" si="1"/>
        <v>OUI</v>
      </c>
    </row>
    <row r="97" spans="1:3" x14ac:dyDescent="0.2">
      <c r="A97" t="s">
        <v>498</v>
      </c>
      <c r="B97" t="s">
        <v>498</v>
      </c>
      <c r="C97" t="str">
        <f t="shared" si="1"/>
        <v>OUI</v>
      </c>
    </row>
    <row r="98" spans="1:3" x14ac:dyDescent="0.2">
      <c r="A98" t="s">
        <v>499</v>
      </c>
      <c r="B98" t="s">
        <v>499</v>
      </c>
      <c r="C98" t="str">
        <f t="shared" si="1"/>
        <v>OUI</v>
      </c>
    </row>
    <row r="99" spans="1:3" x14ac:dyDescent="0.2">
      <c r="A99" t="s">
        <v>500</v>
      </c>
      <c r="B99" t="s">
        <v>500</v>
      </c>
      <c r="C99" t="str">
        <f t="shared" si="1"/>
        <v>OUI</v>
      </c>
    </row>
    <row r="100" spans="1:3" x14ac:dyDescent="0.2">
      <c r="A100" t="s">
        <v>290</v>
      </c>
      <c r="B100" t="s">
        <v>290</v>
      </c>
      <c r="C100" t="str">
        <f t="shared" si="1"/>
        <v>OUI</v>
      </c>
    </row>
    <row r="101" spans="1:3" x14ac:dyDescent="0.2">
      <c r="A101" t="s">
        <v>326</v>
      </c>
      <c r="B101" t="s">
        <v>326</v>
      </c>
      <c r="C101" t="str">
        <f t="shared" si="1"/>
        <v>OUI</v>
      </c>
    </row>
    <row r="102" spans="1:3" x14ac:dyDescent="0.2">
      <c r="A102" t="s">
        <v>410</v>
      </c>
      <c r="B102" t="s">
        <v>410</v>
      </c>
      <c r="C102" t="str">
        <f t="shared" si="1"/>
        <v>OUI</v>
      </c>
    </row>
    <row r="103" spans="1:3" x14ac:dyDescent="0.2">
      <c r="A103" t="s">
        <v>501</v>
      </c>
      <c r="B103" t="s">
        <v>501</v>
      </c>
      <c r="C103" t="str">
        <f t="shared" si="1"/>
        <v>OUI</v>
      </c>
    </row>
    <row r="104" spans="1:3" x14ac:dyDescent="0.2">
      <c r="A104" t="s">
        <v>42</v>
      </c>
      <c r="B104" t="s">
        <v>42</v>
      </c>
      <c r="C104" t="str">
        <f t="shared" si="1"/>
        <v>OUI</v>
      </c>
    </row>
    <row r="105" spans="1:3" x14ac:dyDescent="0.2">
      <c r="A105" t="s">
        <v>366</v>
      </c>
      <c r="B105" t="s">
        <v>366</v>
      </c>
      <c r="C105" t="str">
        <f t="shared" si="1"/>
        <v>OUI</v>
      </c>
    </row>
    <row r="106" spans="1:3" x14ac:dyDescent="0.2">
      <c r="A106" t="s">
        <v>368</v>
      </c>
      <c r="B106" t="s">
        <v>368</v>
      </c>
      <c r="C106" t="str">
        <f t="shared" si="1"/>
        <v>OUI</v>
      </c>
    </row>
    <row r="107" spans="1:3" x14ac:dyDescent="0.2">
      <c r="A107" t="s">
        <v>503</v>
      </c>
      <c r="B107" t="s">
        <v>503</v>
      </c>
      <c r="C107" t="str">
        <f t="shared" si="1"/>
        <v>OUI</v>
      </c>
    </row>
    <row r="108" spans="1:3" x14ac:dyDescent="0.2">
      <c r="A108" t="s">
        <v>103</v>
      </c>
      <c r="B108" t="s">
        <v>103</v>
      </c>
      <c r="C108" t="str">
        <f t="shared" si="1"/>
        <v>OUI</v>
      </c>
    </row>
    <row r="109" spans="1:3" x14ac:dyDescent="0.2">
      <c r="A109" t="s">
        <v>45</v>
      </c>
      <c r="B109" t="s">
        <v>45</v>
      </c>
      <c r="C109" t="str">
        <f t="shared" si="1"/>
        <v>OUI</v>
      </c>
    </row>
    <row r="110" spans="1:3" x14ac:dyDescent="0.2">
      <c r="A110" t="s">
        <v>371</v>
      </c>
      <c r="B110" t="s">
        <v>371</v>
      </c>
      <c r="C110" t="str">
        <f t="shared" si="1"/>
        <v>OUI</v>
      </c>
    </row>
    <row r="111" spans="1:3" x14ac:dyDescent="0.2">
      <c r="A111" t="s">
        <v>242</v>
      </c>
      <c r="B111" t="s">
        <v>242</v>
      </c>
      <c r="C111" t="str">
        <f t="shared" si="1"/>
        <v>OUI</v>
      </c>
    </row>
    <row r="112" spans="1:3" x14ac:dyDescent="0.2">
      <c r="A112" t="s">
        <v>105</v>
      </c>
      <c r="B112" t="s">
        <v>105</v>
      </c>
      <c r="C112" t="str">
        <f t="shared" si="1"/>
        <v>OUI</v>
      </c>
    </row>
    <row r="113" spans="1:3" x14ac:dyDescent="0.2">
      <c r="A113" t="s">
        <v>110</v>
      </c>
      <c r="B113" t="s">
        <v>110</v>
      </c>
      <c r="C113" t="str">
        <f t="shared" si="1"/>
        <v>OUI</v>
      </c>
    </row>
    <row r="114" spans="1:3" x14ac:dyDescent="0.2">
      <c r="A114" t="s">
        <v>412</v>
      </c>
      <c r="B114" t="s">
        <v>412</v>
      </c>
      <c r="C114" t="str">
        <f t="shared" si="1"/>
        <v>OUI</v>
      </c>
    </row>
    <row r="115" spans="1:3" x14ac:dyDescent="0.2">
      <c r="A115" t="s">
        <v>292</v>
      </c>
      <c r="B115" t="s">
        <v>292</v>
      </c>
      <c r="C115" t="str">
        <f t="shared" si="1"/>
        <v>OUI</v>
      </c>
    </row>
    <row r="116" spans="1:3" x14ac:dyDescent="0.2">
      <c r="A116" t="s">
        <v>280</v>
      </c>
      <c r="B116" t="s">
        <v>280</v>
      </c>
      <c r="C116" t="str">
        <f t="shared" si="1"/>
        <v>OUI</v>
      </c>
    </row>
    <row r="117" spans="1:3" x14ac:dyDescent="0.2">
      <c r="A117" t="s">
        <v>620</v>
      </c>
      <c r="B117" t="s">
        <v>620</v>
      </c>
      <c r="C117" t="str">
        <f t="shared" si="1"/>
        <v>OUI</v>
      </c>
    </row>
    <row r="118" spans="1:3" x14ac:dyDescent="0.2">
      <c r="A118" t="s">
        <v>372</v>
      </c>
      <c r="B118" t="s">
        <v>372</v>
      </c>
      <c r="C118" t="str">
        <f t="shared" si="1"/>
        <v>OUI</v>
      </c>
    </row>
    <row r="119" spans="1:3" x14ac:dyDescent="0.2">
      <c r="A119" t="s">
        <v>374</v>
      </c>
      <c r="B119" t="s">
        <v>374</v>
      </c>
      <c r="C119" t="str">
        <f t="shared" si="1"/>
        <v>OUI</v>
      </c>
    </row>
    <row r="120" spans="1:3" x14ac:dyDescent="0.2">
      <c r="A120" t="s">
        <v>378</v>
      </c>
      <c r="B120" t="s">
        <v>378</v>
      </c>
      <c r="C120" t="str">
        <f t="shared" si="1"/>
        <v>OUI</v>
      </c>
    </row>
    <row r="121" spans="1:3" x14ac:dyDescent="0.2">
      <c r="A121" t="s">
        <v>293</v>
      </c>
      <c r="B121" t="s">
        <v>293</v>
      </c>
      <c r="C121" t="str">
        <f t="shared" si="1"/>
        <v>OUI</v>
      </c>
    </row>
    <row r="122" spans="1:3" x14ac:dyDescent="0.2">
      <c r="A122" t="s">
        <v>562</v>
      </c>
      <c r="B122" t="s">
        <v>562</v>
      </c>
      <c r="C122" t="str">
        <f t="shared" si="1"/>
        <v>OUI</v>
      </c>
    </row>
    <row r="123" spans="1:3" x14ac:dyDescent="0.2">
      <c r="A123" t="s">
        <v>506</v>
      </c>
      <c r="B123" t="s">
        <v>506</v>
      </c>
      <c r="C123" t="str">
        <f t="shared" si="1"/>
        <v>OUI</v>
      </c>
    </row>
    <row r="124" spans="1:3" x14ac:dyDescent="0.2">
      <c r="A124" t="s">
        <v>565</v>
      </c>
      <c r="B124" t="s">
        <v>565</v>
      </c>
      <c r="C124" t="str">
        <f t="shared" si="1"/>
        <v>OUI</v>
      </c>
    </row>
    <row r="125" spans="1:3" x14ac:dyDescent="0.2">
      <c r="A125" t="s">
        <v>295</v>
      </c>
      <c r="B125" t="s">
        <v>295</v>
      </c>
      <c r="C125" t="str">
        <f t="shared" si="1"/>
        <v>OUI</v>
      </c>
    </row>
    <row r="126" spans="1:3" x14ac:dyDescent="0.2">
      <c r="A126" t="s">
        <v>296</v>
      </c>
      <c r="B126" t="s">
        <v>296</v>
      </c>
      <c r="C126" t="str">
        <f t="shared" si="1"/>
        <v>OUI</v>
      </c>
    </row>
    <row r="127" spans="1:3" x14ac:dyDescent="0.2">
      <c r="A127" t="s">
        <v>300</v>
      </c>
      <c r="B127" t="s">
        <v>300</v>
      </c>
      <c r="C127" t="str">
        <f t="shared" si="1"/>
        <v>OUI</v>
      </c>
    </row>
    <row r="128" spans="1:3" x14ac:dyDescent="0.2">
      <c r="A128" t="s">
        <v>329</v>
      </c>
      <c r="B128" t="s">
        <v>329</v>
      </c>
      <c r="C128" t="str">
        <f t="shared" si="1"/>
        <v>OUI</v>
      </c>
    </row>
    <row r="129" spans="1:3" x14ac:dyDescent="0.2">
      <c r="A129" t="s">
        <v>508</v>
      </c>
      <c r="B129" t="s">
        <v>508</v>
      </c>
      <c r="C129" t="str">
        <f t="shared" si="1"/>
        <v>OUI</v>
      </c>
    </row>
    <row r="130" spans="1:3" x14ac:dyDescent="0.2">
      <c r="A130" t="s">
        <v>608</v>
      </c>
      <c r="B130" t="s">
        <v>608</v>
      </c>
      <c r="C130" t="str">
        <f t="shared" ref="C130:C193" si="2">IF(B130=A130,"OUI","NON")</f>
        <v>OUI</v>
      </c>
    </row>
    <row r="131" spans="1:3" x14ac:dyDescent="0.2">
      <c r="A131" t="s">
        <v>112</v>
      </c>
      <c r="B131" t="s">
        <v>112</v>
      </c>
      <c r="C131" t="str">
        <f t="shared" si="2"/>
        <v>OUI</v>
      </c>
    </row>
    <row r="132" spans="1:3" x14ac:dyDescent="0.2">
      <c r="A132" t="s">
        <v>380</v>
      </c>
      <c r="B132" t="s">
        <v>380</v>
      </c>
      <c r="C132" t="str">
        <f t="shared" si="2"/>
        <v>OUI</v>
      </c>
    </row>
    <row r="133" spans="1:3" x14ac:dyDescent="0.2">
      <c r="A133" t="s">
        <v>114</v>
      </c>
      <c r="B133" t="s">
        <v>114</v>
      </c>
      <c r="C133" t="str">
        <f t="shared" si="2"/>
        <v>OUI</v>
      </c>
    </row>
    <row r="134" spans="1:3" x14ac:dyDescent="0.2">
      <c r="A134" t="s">
        <v>331</v>
      </c>
      <c r="B134" t="s">
        <v>331</v>
      </c>
      <c r="C134" t="str">
        <f t="shared" si="2"/>
        <v>OUI</v>
      </c>
    </row>
    <row r="135" spans="1:3" x14ac:dyDescent="0.2">
      <c r="A135" t="s">
        <v>302</v>
      </c>
      <c r="B135" t="s">
        <v>302</v>
      </c>
      <c r="C135" t="str">
        <f t="shared" si="2"/>
        <v>OUI</v>
      </c>
    </row>
    <row r="136" spans="1:3" x14ac:dyDescent="0.2">
      <c r="A136" t="s">
        <v>621</v>
      </c>
      <c r="B136" t="s">
        <v>621</v>
      </c>
      <c r="C136" t="str">
        <f t="shared" si="2"/>
        <v>OUI</v>
      </c>
    </row>
    <row r="137" spans="1:3" x14ac:dyDescent="0.2">
      <c r="A137" t="s">
        <v>245</v>
      </c>
      <c r="B137" t="s">
        <v>245</v>
      </c>
      <c r="C137" t="str">
        <f t="shared" si="2"/>
        <v>OUI</v>
      </c>
    </row>
    <row r="138" spans="1:3" x14ac:dyDescent="0.2">
      <c r="A138" t="s">
        <v>246</v>
      </c>
      <c r="B138" t="s">
        <v>246</v>
      </c>
      <c r="C138" t="str">
        <f t="shared" si="2"/>
        <v>OUI</v>
      </c>
    </row>
    <row r="139" spans="1:3" x14ac:dyDescent="0.2">
      <c r="A139" t="s">
        <v>247</v>
      </c>
      <c r="B139" t="s">
        <v>247</v>
      </c>
      <c r="C139" t="str">
        <f t="shared" si="2"/>
        <v>OUI</v>
      </c>
    </row>
    <row r="140" spans="1:3" x14ac:dyDescent="0.2">
      <c r="A140" t="s">
        <v>248</v>
      </c>
      <c r="B140" t="s">
        <v>248</v>
      </c>
      <c r="C140" t="str">
        <f t="shared" si="2"/>
        <v>OUI</v>
      </c>
    </row>
    <row r="141" spans="1:3" x14ac:dyDescent="0.2">
      <c r="A141" t="s">
        <v>427</v>
      </c>
      <c r="B141" t="s">
        <v>427</v>
      </c>
      <c r="C141" t="str">
        <f t="shared" si="2"/>
        <v>OUI</v>
      </c>
    </row>
    <row r="142" spans="1:3" x14ac:dyDescent="0.2">
      <c r="A142" t="s">
        <v>50</v>
      </c>
      <c r="B142" t="s">
        <v>50</v>
      </c>
      <c r="C142" t="str">
        <f t="shared" si="2"/>
        <v>OUI</v>
      </c>
    </row>
    <row r="143" spans="1:3" x14ac:dyDescent="0.2">
      <c r="A143" t="s">
        <v>382</v>
      </c>
      <c r="B143" t="s">
        <v>382</v>
      </c>
      <c r="C143" t="str">
        <f t="shared" si="2"/>
        <v>OUI</v>
      </c>
    </row>
    <row r="144" spans="1:3" x14ac:dyDescent="0.2">
      <c r="A144" t="s">
        <v>116</v>
      </c>
      <c r="B144" t="s">
        <v>116</v>
      </c>
      <c r="C144" t="str">
        <f t="shared" si="2"/>
        <v>OUI</v>
      </c>
    </row>
    <row r="145" spans="1:3" x14ac:dyDescent="0.2">
      <c r="A145" t="s">
        <v>510</v>
      </c>
      <c r="B145" t="s">
        <v>510</v>
      </c>
      <c r="C145" t="str">
        <f t="shared" si="2"/>
        <v>OUI</v>
      </c>
    </row>
    <row r="146" spans="1:3" x14ac:dyDescent="0.2">
      <c r="A146" t="s">
        <v>567</v>
      </c>
      <c r="B146" t="s">
        <v>567</v>
      </c>
      <c r="C146" t="str">
        <f t="shared" si="2"/>
        <v>OUI</v>
      </c>
    </row>
    <row r="147" spans="1:3" x14ac:dyDescent="0.2">
      <c r="A147" t="s">
        <v>305</v>
      </c>
      <c r="B147" t="s">
        <v>305</v>
      </c>
      <c r="C147" t="str">
        <f t="shared" si="2"/>
        <v>OUI</v>
      </c>
    </row>
    <row r="148" spans="1:3" x14ac:dyDescent="0.2">
      <c r="A148" t="s">
        <v>610</v>
      </c>
      <c r="B148" t="s">
        <v>610</v>
      </c>
      <c r="C148" t="str">
        <f t="shared" si="2"/>
        <v>OUI</v>
      </c>
    </row>
    <row r="149" spans="1:3" x14ac:dyDescent="0.2">
      <c r="A149" t="s">
        <v>413</v>
      </c>
      <c r="B149" t="s">
        <v>413</v>
      </c>
      <c r="C149" t="str">
        <f t="shared" si="2"/>
        <v>OUI</v>
      </c>
    </row>
    <row r="150" spans="1:3" x14ac:dyDescent="0.2">
      <c r="A150" t="s">
        <v>512</v>
      </c>
      <c r="B150" t="s">
        <v>512</v>
      </c>
      <c r="C150" t="str">
        <f t="shared" si="2"/>
        <v>OUI</v>
      </c>
    </row>
    <row r="151" spans="1:3" x14ac:dyDescent="0.2">
      <c r="A151" t="s">
        <v>513</v>
      </c>
      <c r="B151" t="s">
        <v>513</v>
      </c>
      <c r="C151" t="str">
        <f t="shared" si="2"/>
        <v>OUI</v>
      </c>
    </row>
    <row r="152" spans="1:3" x14ac:dyDescent="0.2">
      <c r="A152" t="s">
        <v>514</v>
      </c>
      <c r="B152" t="s">
        <v>514</v>
      </c>
      <c r="C152" t="str">
        <f t="shared" si="2"/>
        <v>OUI</v>
      </c>
    </row>
    <row r="153" spans="1:3" x14ac:dyDescent="0.2">
      <c r="A153" t="s">
        <v>416</v>
      </c>
      <c r="B153" t="s">
        <v>416</v>
      </c>
      <c r="C153" t="str">
        <f t="shared" si="2"/>
        <v>OUI</v>
      </c>
    </row>
    <row r="154" spans="1:3" x14ac:dyDescent="0.2">
      <c r="A154" t="s">
        <v>571</v>
      </c>
      <c r="B154" t="s">
        <v>571</v>
      </c>
      <c r="C154" t="str">
        <f t="shared" si="2"/>
        <v>OUI</v>
      </c>
    </row>
    <row r="155" spans="1:3" x14ac:dyDescent="0.2">
      <c r="A155" t="s">
        <v>333</v>
      </c>
      <c r="B155" t="s">
        <v>333</v>
      </c>
      <c r="C155" t="str">
        <f t="shared" si="2"/>
        <v>OUI</v>
      </c>
    </row>
    <row r="156" spans="1:3" x14ac:dyDescent="0.2">
      <c r="A156" t="s">
        <v>417</v>
      </c>
      <c r="B156" t="s">
        <v>417</v>
      </c>
      <c r="C156" t="str">
        <f t="shared" si="2"/>
        <v>OUI</v>
      </c>
    </row>
    <row r="157" spans="1:3" x14ac:dyDescent="0.2">
      <c r="A157" t="s">
        <v>384</v>
      </c>
      <c r="B157" t="s">
        <v>384</v>
      </c>
      <c r="C157" t="str">
        <f t="shared" si="2"/>
        <v>OUI</v>
      </c>
    </row>
    <row r="158" spans="1:3" x14ac:dyDescent="0.2">
      <c r="A158" t="s">
        <v>516</v>
      </c>
      <c r="B158" t="s">
        <v>516</v>
      </c>
      <c r="C158" t="str">
        <f t="shared" si="2"/>
        <v>OUI</v>
      </c>
    </row>
    <row r="159" spans="1:3" x14ac:dyDescent="0.2">
      <c r="A159" t="s">
        <v>53</v>
      </c>
      <c r="B159" t="s">
        <v>53</v>
      </c>
      <c r="C159" t="str">
        <f t="shared" si="2"/>
        <v>OUI</v>
      </c>
    </row>
    <row r="160" spans="1:3" x14ac:dyDescent="0.2">
      <c r="A160" t="s">
        <v>517</v>
      </c>
      <c r="B160" t="s">
        <v>517</v>
      </c>
      <c r="C160" t="str">
        <f t="shared" si="2"/>
        <v>OUI</v>
      </c>
    </row>
    <row r="161" spans="1:3" x14ac:dyDescent="0.2">
      <c r="A161" t="s">
        <v>309</v>
      </c>
      <c r="B161" t="s">
        <v>309</v>
      </c>
      <c r="C161" t="str">
        <f t="shared" si="2"/>
        <v>OUI</v>
      </c>
    </row>
    <row r="162" spans="1:3" x14ac:dyDescent="0.2">
      <c r="A162" t="s">
        <v>119</v>
      </c>
      <c r="B162" t="s">
        <v>119</v>
      </c>
      <c r="C162" t="str">
        <f t="shared" si="2"/>
        <v>OUI</v>
      </c>
    </row>
    <row r="163" spans="1:3" x14ac:dyDescent="0.2">
      <c r="A163" t="s">
        <v>312</v>
      </c>
      <c r="B163" t="s">
        <v>312</v>
      </c>
      <c r="C163" t="str">
        <f t="shared" si="2"/>
        <v>OUI</v>
      </c>
    </row>
    <row r="164" spans="1:3" x14ac:dyDescent="0.2">
      <c r="A164" t="s">
        <v>55</v>
      </c>
      <c r="B164" t="s">
        <v>55</v>
      </c>
      <c r="C164" t="str">
        <f t="shared" si="2"/>
        <v>OUI</v>
      </c>
    </row>
    <row r="165" spans="1:3" x14ac:dyDescent="0.2">
      <c r="A165" t="s">
        <v>58</v>
      </c>
      <c r="B165" t="s">
        <v>58</v>
      </c>
      <c r="C165" t="str">
        <f t="shared" si="2"/>
        <v>OUI</v>
      </c>
    </row>
    <row r="166" spans="1:3" x14ac:dyDescent="0.2">
      <c r="A166" t="s">
        <v>314</v>
      </c>
      <c r="B166" t="s">
        <v>314</v>
      </c>
      <c r="C166" t="str">
        <f t="shared" si="2"/>
        <v>OUI</v>
      </c>
    </row>
    <row r="167" spans="1:3" x14ac:dyDescent="0.2">
      <c r="A167" t="s">
        <v>612</v>
      </c>
      <c r="B167" t="s">
        <v>612</v>
      </c>
      <c r="C167" t="str">
        <f t="shared" si="2"/>
        <v>OUI</v>
      </c>
    </row>
    <row r="168" spans="1:3" x14ac:dyDescent="0.2">
      <c r="A168" t="s">
        <v>420</v>
      </c>
      <c r="B168" t="s">
        <v>420</v>
      </c>
      <c r="C168" t="str">
        <f t="shared" si="2"/>
        <v>OUI</v>
      </c>
    </row>
    <row r="169" spans="1:3" x14ac:dyDescent="0.2">
      <c r="A169" t="s">
        <v>121</v>
      </c>
      <c r="B169" t="s">
        <v>121</v>
      </c>
      <c r="C169" t="str">
        <f t="shared" si="2"/>
        <v>OUI</v>
      </c>
    </row>
    <row r="170" spans="1:3" x14ac:dyDescent="0.2">
      <c r="A170" t="s">
        <v>249</v>
      </c>
      <c r="B170" t="s">
        <v>249</v>
      </c>
      <c r="C170" t="str">
        <f t="shared" si="2"/>
        <v>OUI</v>
      </c>
    </row>
    <row r="171" spans="1:3" x14ac:dyDescent="0.2">
      <c r="A171" t="s">
        <v>518</v>
      </c>
      <c r="B171" t="s">
        <v>518</v>
      </c>
      <c r="C171" t="str">
        <f t="shared" si="2"/>
        <v>OUI</v>
      </c>
    </row>
    <row r="172" spans="1:3" x14ac:dyDescent="0.2">
      <c r="A172" t="s">
        <v>519</v>
      </c>
      <c r="B172" t="s">
        <v>519</v>
      </c>
      <c r="C172" t="str">
        <f t="shared" si="2"/>
        <v>OUI</v>
      </c>
    </row>
    <row r="173" spans="1:3" x14ac:dyDescent="0.2">
      <c r="A173" t="s">
        <v>60</v>
      </c>
      <c r="B173" t="s">
        <v>60</v>
      </c>
      <c r="C173" t="str">
        <f t="shared" si="2"/>
        <v>OUI</v>
      </c>
    </row>
    <row r="174" spans="1:3" x14ac:dyDescent="0.2">
      <c r="A174" t="s">
        <v>520</v>
      </c>
      <c r="B174" t="s">
        <v>520</v>
      </c>
      <c r="C174" t="str">
        <f t="shared" si="2"/>
        <v>OUI</v>
      </c>
    </row>
    <row r="175" spans="1:3" x14ac:dyDescent="0.2">
      <c r="A175" t="s">
        <v>521</v>
      </c>
      <c r="B175" t="s">
        <v>521</v>
      </c>
      <c r="C175" t="str">
        <f t="shared" si="2"/>
        <v>OUI</v>
      </c>
    </row>
    <row r="176" spans="1:3" x14ac:dyDescent="0.2">
      <c r="A176" t="s">
        <v>251</v>
      </c>
      <c r="B176" t="s">
        <v>251</v>
      </c>
      <c r="C176" t="str">
        <f t="shared" si="2"/>
        <v>OUI</v>
      </c>
    </row>
    <row r="177" spans="1:3" x14ac:dyDescent="0.2">
      <c r="A177" t="s">
        <v>522</v>
      </c>
      <c r="B177" t="s">
        <v>522</v>
      </c>
      <c r="C177" t="str">
        <f t="shared" si="2"/>
        <v>OUI</v>
      </c>
    </row>
    <row r="178" spans="1:3" x14ac:dyDescent="0.2">
      <c r="A178" t="s">
        <v>123</v>
      </c>
      <c r="B178" t="s">
        <v>123</v>
      </c>
      <c r="C178" t="str">
        <f t="shared" si="2"/>
        <v>OUI</v>
      </c>
    </row>
    <row r="179" spans="1:3" x14ac:dyDescent="0.2">
      <c r="A179" t="s">
        <v>573</v>
      </c>
      <c r="B179" t="s">
        <v>573</v>
      </c>
      <c r="C179" t="str">
        <f t="shared" si="2"/>
        <v>OUI</v>
      </c>
    </row>
    <row r="180" spans="1:3" x14ac:dyDescent="0.2">
      <c r="A180" t="s">
        <v>576</v>
      </c>
      <c r="B180" t="s">
        <v>576</v>
      </c>
      <c r="C180" t="str">
        <f t="shared" si="2"/>
        <v>OUI</v>
      </c>
    </row>
    <row r="181" spans="1:3" x14ac:dyDescent="0.2">
      <c r="A181" t="s">
        <v>126</v>
      </c>
      <c r="B181" t="s">
        <v>126</v>
      </c>
      <c r="C181" t="str">
        <f t="shared" si="2"/>
        <v>OUI</v>
      </c>
    </row>
    <row r="182" spans="1:3" x14ac:dyDescent="0.2">
      <c r="A182" t="s">
        <v>128</v>
      </c>
      <c r="B182" t="s">
        <v>128</v>
      </c>
      <c r="C182" t="str">
        <f t="shared" si="2"/>
        <v>OUI</v>
      </c>
    </row>
    <row r="183" spans="1:3" x14ac:dyDescent="0.2">
      <c r="A183" t="s">
        <v>129</v>
      </c>
      <c r="B183" t="s">
        <v>129</v>
      </c>
      <c r="C183" t="str">
        <f t="shared" si="2"/>
        <v>OUI</v>
      </c>
    </row>
    <row r="184" spans="1:3" x14ac:dyDescent="0.2">
      <c r="A184" t="s">
        <v>130</v>
      </c>
      <c r="B184" t="s">
        <v>130</v>
      </c>
      <c r="C184" t="str">
        <f t="shared" si="2"/>
        <v>OUI</v>
      </c>
    </row>
    <row r="185" spans="1:3" x14ac:dyDescent="0.2">
      <c r="A185" t="s">
        <v>131</v>
      </c>
      <c r="B185" t="s">
        <v>131</v>
      </c>
      <c r="C185" t="str">
        <f t="shared" si="2"/>
        <v>OUI</v>
      </c>
    </row>
    <row r="186" spans="1:3" x14ac:dyDescent="0.2">
      <c r="A186" t="s">
        <v>133</v>
      </c>
      <c r="B186" t="s">
        <v>133</v>
      </c>
      <c r="C186" t="str">
        <f t="shared" si="2"/>
        <v>OUI</v>
      </c>
    </row>
    <row r="187" spans="1:3" x14ac:dyDescent="0.2">
      <c r="A187" t="s">
        <v>136</v>
      </c>
      <c r="B187" t="s">
        <v>136</v>
      </c>
      <c r="C187" t="str">
        <f t="shared" si="2"/>
        <v>OUI</v>
      </c>
    </row>
    <row r="188" spans="1:3" x14ac:dyDescent="0.2">
      <c r="A188" t="s">
        <v>138</v>
      </c>
      <c r="B188" t="s">
        <v>138</v>
      </c>
      <c r="C188" t="str">
        <f t="shared" si="2"/>
        <v>OUI</v>
      </c>
    </row>
    <row r="189" spans="1:3" x14ac:dyDescent="0.2">
      <c r="A189" t="s">
        <v>140</v>
      </c>
      <c r="B189" t="s">
        <v>140</v>
      </c>
      <c r="C189" t="str">
        <f t="shared" si="2"/>
        <v>OUI</v>
      </c>
    </row>
    <row r="190" spans="1:3" x14ac:dyDescent="0.2">
      <c r="A190" t="s">
        <v>523</v>
      </c>
      <c r="B190" t="s">
        <v>523</v>
      </c>
      <c r="C190" t="str">
        <f t="shared" si="2"/>
        <v>OUI</v>
      </c>
    </row>
    <row r="191" spans="1:3" x14ac:dyDescent="0.2">
      <c r="A191" t="s">
        <v>577</v>
      </c>
      <c r="B191" t="s">
        <v>577</v>
      </c>
      <c r="C191" t="str">
        <f t="shared" si="2"/>
        <v>OUI</v>
      </c>
    </row>
    <row r="192" spans="1:3" x14ac:dyDescent="0.2">
      <c r="A192" t="s">
        <v>253</v>
      </c>
      <c r="B192" t="s">
        <v>253</v>
      </c>
      <c r="C192" t="str">
        <f t="shared" si="2"/>
        <v>OUI</v>
      </c>
    </row>
    <row r="193" spans="1:3" x14ac:dyDescent="0.2">
      <c r="A193" t="s">
        <v>62</v>
      </c>
      <c r="B193" t="s">
        <v>62</v>
      </c>
      <c r="C193" t="str">
        <f t="shared" si="2"/>
        <v>OUI</v>
      </c>
    </row>
    <row r="194" spans="1:3" x14ac:dyDescent="0.2">
      <c r="A194" t="s">
        <v>64</v>
      </c>
      <c r="B194" t="s">
        <v>64</v>
      </c>
      <c r="C194" t="str">
        <f t="shared" ref="C194:C257" si="3">IF(B194=A194,"OUI","NON")</f>
        <v>OUI</v>
      </c>
    </row>
    <row r="195" spans="1:3" x14ac:dyDescent="0.2">
      <c r="A195" t="s">
        <v>526</v>
      </c>
      <c r="B195" t="s">
        <v>526</v>
      </c>
      <c r="C195" t="str">
        <f t="shared" si="3"/>
        <v>OUI</v>
      </c>
    </row>
    <row r="196" spans="1:3" x14ac:dyDescent="0.2">
      <c r="A196" t="s">
        <v>142</v>
      </c>
      <c r="B196" t="s">
        <v>142</v>
      </c>
      <c r="C196" t="str">
        <f t="shared" si="3"/>
        <v>OUI</v>
      </c>
    </row>
    <row r="197" spans="1:3" x14ac:dyDescent="0.2">
      <c r="A197" t="s">
        <v>615</v>
      </c>
      <c r="B197" t="s">
        <v>615</v>
      </c>
      <c r="C197" t="str">
        <f t="shared" si="3"/>
        <v>OUI</v>
      </c>
    </row>
    <row r="198" spans="1:3" x14ac:dyDescent="0.2">
      <c r="A198" t="s">
        <v>594</v>
      </c>
      <c r="B198" t="s">
        <v>594</v>
      </c>
      <c r="C198" t="str">
        <f t="shared" si="3"/>
        <v>OUI</v>
      </c>
    </row>
    <row r="199" spans="1:3" x14ac:dyDescent="0.2">
      <c r="A199" t="s">
        <v>145</v>
      </c>
      <c r="B199" t="s">
        <v>145</v>
      </c>
      <c r="C199" t="str">
        <f t="shared" si="3"/>
        <v>OUI</v>
      </c>
    </row>
    <row r="200" spans="1:3" x14ac:dyDescent="0.2">
      <c r="A200" t="s">
        <v>146</v>
      </c>
      <c r="B200" t="s">
        <v>146</v>
      </c>
      <c r="C200" t="str">
        <f t="shared" si="3"/>
        <v>OUI</v>
      </c>
    </row>
    <row r="201" spans="1:3" x14ac:dyDescent="0.2">
      <c r="A201" t="s">
        <v>147</v>
      </c>
      <c r="B201" t="s">
        <v>147</v>
      </c>
      <c r="C201" t="str">
        <f t="shared" si="3"/>
        <v>OUI</v>
      </c>
    </row>
    <row r="202" spans="1:3" x14ac:dyDescent="0.2">
      <c r="A202" t="s">
        <v>149</v>
      </c>
      <c r="B202" t="s">
        <v>149</v>
      </c>
      <c r="C202" t="str">
        <f t="shared" si="3"/>
        <v>OUI</v>
      </c>
    </row>
    <row r="203" spans="1:3" x14ac:dyDescent="0.2">
      <c r="A203" t="s">
        <v>151</v>
      </c>
      <c r="B203" t="s">
        <v>151</v>
      </c>
      <c r="C203" t="str">
        <f t="shared" si="3"/>
        <v>OUI</v>
      </c>
    </row>
    <row r="204" spans="1:3" x14ac:dyDescent="0.2">
      <c r="A204" t="s">
        <v>153</v>
      </c>
      <c r="B204" t="s">
        <v>153</v>
      </c>
      <c r="C204" t="str">
        <f t="shared" si="3"/>
        <v>OUI</v>
      </c>
    </row>
    <row r="205" spans="1:3" x14ac:dyDescent="0.2">
      <c r="A205" t="s">
        <v>154</v>
      </c>
      <c r="B205" t="s">
        <v>154</v>
      </c>
      <c r="C205" t="str">
        <f t="shared" si="3"/>
        <v>OUI</v>
      </c>
    </row>
    <row r="206" spans="1:3" x14ac:dyDescent="0.2">
      <c r="A206" t="s">
        <v>156</v>
      </c>
      <c r="B206" t="s">
        <v>156</v>
      </c>
      <c r="C206" t="str">
        <f t="shared" si="3"/>
        <v>OUI</v>
      </c>
    </row>
    <row r="207" spans="1:3" x14ac:dyDescent="0.2">
      <c r="A207" t="s">
        <v>157</v>
      </c>
      <c r="B207" t="s">
        <v>157</v>
      </c>
      <c r="C207" t="str">
        <f t="shared" si="3"/>
        <v>OUI</v>
      </c>
    </row>
    <row r="208" spans="1:3" x14ac:dyDescent="0.2">
      <c r="A208" t="s">
        <v>160</v>
      </c>
      <c r="B208" t="s">
        <v>160</v>
      </c>
      <c r="C208" t="str">
        <f t="shared" si="3"/>
        <v>OUI</v>
      </c>
    </row>
    <row r="209" spans="1:3" x14ac:dyDescent="0.2">
      <c r="A209" t="s">
        <v>162</v>
      </c>
      <c r="B209" t="s">
        <v>162</v>
      </c>
      <c r="C209" t="str">
        <f t="shared" si="3"/>
        <v>OUI</v>
      </c>
    </row>
    <row r="210" spans="1:3" x14ac:dyDescent="0.2">
      <c r="A210" t="s">
        <v>164</v>
      </c>
      <c r="B210" t="s">
        <v>164</v>
      </c>
      <c r="C210" t="str">
        <f t="shared" si="3"/>
        <v>OUI</v>
      </c>
    </row>
    <row r="211" spans="1:3" x14ac:dyDescent="0.2">
      <c r="A211" t="s">
        <v>166</v>
      </c>
      <c r="B211" t="s">
        <v>166</v>
      </c>
      <c r="C211" t="str">
        <f t="shared" si="3"/>
        <v>OUI</v>
      </c>
    </row>
    <row r="212" spans="1:3" x14ac:dyDescent="0.2">
      <c r="A212" t="s">
        <v>169</v>
      </c>
      <c r="B212" t="s">
        <v>169</v>
      </c>
      <c r="C212" t="str">
        <f t="shared" si="3"/>
        <v>OUI</v>
      </c>
    </row>
    <row r="213" spans="1:3" x14ac:dyDescent="0.2">
      <c r="A213" t="s">
        <v>170</v>
      </c>
      <c r="B213" t="s">
        <v>170</v>
      </c>
      <c r="C213" t="str">
        <f t="shared" si="3"/>
        <v>OUI</v>
      </c>
    </row>
    <row r="214" spans="1:3" x14ac:dyDescent="0.2">
      <c r="A214" t="s">
        <v>316</v>
      </c>
      <c r="B214" t="s">
        <v>316</v>
      </c>
      <c r="C214" t="str">
        <f t="shared" si="3"/>
        <v>OUI</v>
      </c>
    </row>
    <row r="215" spans="1:3" x14ac:dyDescent="0.2">
      <c r="A215" t="s">
        <v>579</v>
      </c>
      <c r="B215" t="s">
        <v>579</v>
      </c>
      <c r="C215" t="str">
        <f t="shared" si="3"/>
        <v>OUI</v>
      </c>
    </row>
    <row r="216" spans="1:3" x14ac:dyDescent="0.2">
      <c r="A216" t="s">
        <v>595</v>
      </c>
      <c r="B216" t="s">
        <v>595</v>
      </c>
      <c r="C216" t="str">
        <f t="shared" si="3"/>
        <v>OUI</v>
      </c>
    </row>
    <row r="217" spans="1:3" x14ac:dyDescent="0.2">
      <c r="A217" t="s">
        <v>598</v>
      </c>
      <c r="B217" t="s">
        <v>598</v>
      </c>
      <c r="C217" t="str">
        <f t="shared" si="3"/>
        <v>OUI</v>
      </c>
    </row>
    <row r="218" spans="1:3" x14ac:dyDescent="0.2">
      <c r="A218" t="s">
        <v>388</v>
      </c>
      <c r="B218" t="s">
        <v>388</v>
      </c>
      <c r="C218" t="str">
        <f t="shared" si="3"/>
        <v>OUI</v>
      </c>
    </row>
    <row r="219" spans="1:3" x14ac:dyDescent="0.2">
      <c r="A219" t="s">
        <v>529</v>
      </c>
      <c r="B219" t="s">
        <v>529</v>
      </c>
      <c r="C219" t="str">
        <f t="shared" si="3"/>
        <v>OUI</v>
      </c>
    </row>
    <row r="220" spans="1:3" x14ac:dyDescent="0.2">
      <c r="A220" t="s">
        <v>390</v>
      </c>
      <c r="B220" t="s">
        <v>390</v>
      </c>
      <c r="C220" t="str">
        <f t="shared" si="3"/>
        <v>OUI</v>
      </c>
    </row>
    <row r="221" spans="1:3" x14ac:dyDescent="0.2">
      <c r="A221" t="s">
        <v>530</v>
      </c>
      <c r="B221" t="s">
        <v>530</v>
      </c>
      <c r="C221" t="str">
        <f t="shared" si="3"/>
        <v>OUI</v>
      </c>
    </row>
    <row r="222" spans="1:3" x14ac:dyDescent="0.2">
      <c r="A222" t="s">
        <v>421</v>
      </c>
      <c r="B222" t="s">
        <v>421</v>
      </c>
      <c r="C222" t="str">
        <f t="shared" si="3"/>
        <v>OUI</v>
      </c>
    </row>
    <row r="223" spans="1:3" x14ac:dyDescent="0.2">
      <c r="A223" t="s">
        <v>67</v>
      </c>
      <c r="B223" t="s">
        <v>67</v>
      </c>
      <c r="C223" t="str">
        <f t="shared" si="3"/>
        <v>OUI</v>
      </c>
    </row>
    <row r="224" spans="1:3" x14ac:dyDescent="0.2">
      <c r="A224" t="s">
        <v>531</v>
      </c>
      <c r="B224" t="s">
        <v>531</v>
      </c>
      <c r="C224" t="str">
        <f t="shared" si="3"/>
        <v>OUI</v>
      </c>
    </row>
    <row r="225" spans="1:3" x14ac:dyDescent="0.2">
      <c r="A225" t="s">
        <v>256</v>
      </c>
      <c r="B225" t="s">
        <v>256</v>
      </c>
      <c r="C225" t="str">
        <f t="shared" si="3"/>
        <v>OUI</v>
      </c>
    </row>
    <row r="226" spans="1:3" x14ac:dyDescent="0.2">
      <c r="A226" t="s">
        <v>533</v>
      </c>
      <c r="B226" t="s">
        <v>533</v>
      </c>
      <c r="C226" t="str">
        <f t="shared" si="3"/>
        <v>OUI</v>
      </c>
    </row>
    <row r="227" spans="1:3" x14ac:dyDescent="0.2">
      <c r="A227" t="s">
        <v>318</v>
      </c>
      <c r="B227" t="s">
        <v>318</v>
      </c>
      <c r="C227" t="str">
        <f t="shared" si="3"/>
        <v>OUI</v>
      </c>
    </row>
    <row r="228" spans="1:3" x14ac:dyDescent="0.2">
      <c r="A228" t="s">
        <v>554</v>
      </c>
      <c r="B228" t="s">
        <v>554</v>
      </c>
      <c r="C228" t="str">
        <f t="shared" si="3"/>
        <v>OUI</v>
      </c>
    </row>
    <row r="229" spans="1:3" x14ac:dyDescent="0.2">
      <c r="A229" t="s">
        <v>71</v>
      </c>
      <c r="B229" t="s">
        <v>71</v>
      </c>
      <c r="C229" t="str">
        <f t="shared" si="3"/>
        <v>OUI</v>
      </c>
    </row>
    <row r="230" spans="1:3" x14ac:dyDescent="0.2">
      <c r="A230" t="s">
        <v>534</v>
      </c>
      <c r="B230" t="s">
        <v>534</v>
      </c>
      <c r="C230" t="str">
        <f t="shared" si="3"/>
        <v>OUI</v>
      </c>
    </row>
    <row r="231" spans="1:3" x14ac:dyDescent="0.2">
      <c r="A231" t="s">
        <v>535</v>
      </c>
      <c r="B231" t="s">
        <v>535</v>
      </c>
      <c r="C231" t="str">
        <f t="shared" si="3"/>
        <v>OUI</v>
      </c>
    </row>
    <row r="232" spans="1:3" x14ac:dyDescent="0.2">
      <c r="A232" t="s">
        <v>536</v>
      </c>
      <c r="B232" t="s">
        <v>536</v>
      </c>
      <c r="C232" t="str">
        <f t="shared" si="3"/>
        <v>OUI</v>
      </c>
    </row>
    <row r="233" spans="1:3" x14ac:dyDescent="0.2">
      <c r="A233" t="s">
        <v>537</v>
      </c>
      <c r="B233" t="s">
        <v>537</v>
      </c>
      <c r="C233" t="str">
        <f t="shared" si="3"/>
        <v>OUI</v>
      </c>
    </row>
    <row r="234" spans="1:3" x14ac:dyDescent="0.2">
      <c r="A234" t="s">
        <v>172</v>
      </c>
      <c r="B234" t="s">
        <v>172</v>
      </c>
      <c r="C234" t="str">
        <f t="shared" si="3"/>
        <v>OUI</v>
      </c>
    </row>
    <row r="235" spans="1:3" x14ac:dyDescent="0.2">
      <c r="A235" t="s">
        <v>173</v>
      </c>
      <c r="B235" t="s">
        <v>173</v>
      </c>
      <c r="C235" t="str">
        <f t="shared" si="3"/>
        <v>OUI</v>
      </c>
    </row>
    <row r="236" spans="1:3" x14ac:dyDescent="0.2">
      <c r="A236" t="s">
        <v>175</v>
      </c>
      <c r="B236" t="s">
        <v>175</v>
      </c>
      <c r="C236" t="str">
        <f t="shared" si="3"/>
        <v>OUI</v>
      </c>
    </row>
    <row r="237" spans="1:3" x14ac:dyDescent="0.2">
      <c r="A237" t="s">
        <v>177</v>
      </c>
      <c r="B237" t="s">
        <v>177</v>
      </c>
      <c r="C237" t="str">
        <f t="shared" si="3"/>
        <v>OUI</v>
      </c>
    </row>
    <row r="238" spans="1:3" x14ac:dyDescent="0.2">
      <c r="A238" t="s">
        <v>179</v>
      </c>
      <c r="B238" t="s">
        <v>179</v>
      </c>
      <c r="C238" t="str">
        <f t="shared" si="3"/>
        <v>OUI</v>
      </c>
    </row>
    <row r="239" spans="1:3" x14ac:dyDescent="0.2">
      <c r="A239" t="s">
        <v>180</v>
      </c>
      <c r="B239" t="s">
        <v>180</v>
      </c>
      <c r="C239" t="str">
        <f t="shared" si="3"/>
        <v>OUI</v>
      </c>
    </row>
    <row r="240" spans="1:3" x14ac:dyDescent="0.2">
      <c r="A240" t="s">
        <v>181</v>
      </c>
      <c r="B240" t="s">
        <v>181</v>
      </c>
      <c r="C240" t="str">
        <f t="shared" si="3"/>
        <v>OUI</v>
      </c>
    </row>
    <row r="241" spans="1:3" x14ac:dyDescent="0.2">
      <c r="A241" t="s">
        <v>183</v>
      </c>
      <c r="B241" t="s">
        <v>183</v>
      </c>
      <c r="C241" t="str">
        <f t="shared" si="3"/>
        <v>OUI</v>
      </c>
    </row>
    <row r="242" spans="1:3" x14ac:dyDescent="0.2">
      <c r="A242" t="s">
        <v>184</v>
      </c>
      <c r="B242" t="s">
        <v>184</v>
      </c>
      <c r="C242" t="str">
        <f t="shared" si="3"/>
        <v>OUI</v>
      </c>
    </row>
    <row r="243" spans="1:3" x14ac:dyDescent="0.2">
      <c r="A243" t="s">
        <v>393</v>
      </c>
      <c r="B243" t="s">
        <v>393</v>
      </c>
      <c r="C243" t="str">
        <f t="shared" si="3"/>
        <v>OUI</v>
      </c>
    </row>
    <row r="244" spans="1:3" x14ac:dyDescent="0.2">
      <c r="A244" t="s">
        <v>259</v>
      </c>
      <c r="B244" t="s">
        <v>259</v>
      </c>
      <c r="C244" t="str">
        <f t="shared" si="3"/>
        <v>OUI</v>
      </c>
    </row>
    <row r="245" spans="1:3" x14ac:dyDescent="0.2">
      <c r="A245" t="s">
        <v>261</v>
      </c>
      <c r="B245" t="s">
        <v>261</v>
      </c>
      <c r="C245" t="str">
        <f t="shared" si="3"/>
        <v>OUI</v>
      </c>
    </row>
    <row r="246" spans="1:3" x14ac:dyDescent="0.2">
      <c r="A246" t="s">
        <v>394</v>
      </c>
      <c r="B246" t="s">
        <v>394</v>
      </c>
      <c r="C246" t="str">
        <f t="shared" si="3"/>
        <v>OUI</v>
      </c>
    </row>
    <row r="247" spans="1:3" x14ac:dyDescent="0.2">
      <c r="A247" t="s">
        <v>396</v>
      </c>
      <c r="B247" t="s">
        <v>396</v>
      </c>
      <c r="C247" t="str">
        <f t="shared" si="3"/>
        <v>OUI</v>
      </c>
    </row>
    <row r="248" spans="1:3" x14ac:dyDescent="0.2">
      <c r="A248" t="s">
        <v>580</v>
      </c>
      <c r="B248" t="s">
        <v>580</v>
      </c>
      <c r="C248" t="str">
        <f t="shared" si="3"/>
        <v>OUI</v>
      </c>
    </row>
    <row r="249" spans="1:3" x14ac:dyDescent="0.2">
      <c r="A249" t="s">
        <v>599</v>
      </c>
      <c r="B249" t="s">
        <v>599</v>
      </c>
      <c r="C249" t="str">
        <f t="shared" si="3"/>
        <v>OUI</v>
      </c>
    </row>
    <row r="250" spans="1:3" x14ac:dyDescent="0.2">
      <c r="A250" t="s">
        <v>262</v>
      </c>
      <c r="B250" t="s">
        <v>262</v>
      </c>
      <c r="C250" t="str">
        <f t="shared" si="3"/>
        <v>OUI</v>
      </c>
    </row>
    <row r="251" spans="1:3" x14ac:dyDescent="0.2">
      <c r="A251" t="s">
        <v>72</v>
      </c>
      <c r="B251" t="s">
        <v>72</v>
      </c>
      <c r="C251" t="str">
        <f t="shared" si="3"/>
        <v>OUI</v>
      </c>
    </row>
    <row r="252" spans="1:3" x14ac:dyDescent="0.2">
      <c r="A252" t="s">
        <v>538</v>
      </c>
      <c r="B252" t="s">
        <v>538</v>
      </c>
      <c r="C252" t="str">
        <f t="shared" si="3"/>
        <v>OUI</v>
      </c>
    </row>
    <row r="253" spans="1:3" x14ac:dyDescent="0.2">
      <c r="A253" t="s">
        <v>423</v>
      </c>
      <c r="B253" t="s">
        <v>423</v>
      </c>
      <c r="C253" t="str">
        <f t="shared" si="3"/>
        <v>OUI</v>
      </c>
    </row>
    <row r="254" spans="1:3" x14ac:dyDescent="0.2">
      <c r="A254" t="s">
        <v>583</v>
      </c>
      <c r="B254" t="s">
        <v>583</v>
      </c>
      <c r="C254" t="str">
        <f t="shared" si="3"/>
        <v>OUI</v>
      </c>
    </row>
    <row r="255" spans="1:3" x14ac:dyDescent="0.2">
      <c r="A255" t="s">
        <v>266</v>
      </c>
      <c r="B255" t="s">
        <v>266</v>
      </c>
      <c r="C255" t="str">
        <f t="shared" si="3"/>
        <v>OUI</v>
      </c>
    </row>
    <row r="256" spans="1:3" x14ac:dyDescent="0.2">
      <c r="A256" t="s">
        <v>600</v>
      </c>
      <c r="B256" t="s">
        <v>600</v>
      </c>
      <c r="C256" t="str">
        <f t="shared" si="3"/>
        <v>OUI</v>
      </c>
    </row>
    <row r="257" spans="1:3" x14ac:dyDescent="0.2">
      <c r="A257" t="s">
        <v>268</v>
      </c>
      <c r="B257" t="s">
        <v>268</v>
      </c>
      <c r="C257" t="str">
        <f t="shared" si="3"/>
        <v>OUI</v>
      </c>
    </row>
    <row r="258" spans="1:3" x14ac:dyDescent="0.2">
      <c r="A258" t="s">
        <v>539</v>
      </c>
      <c r="B258" t="s">
        <v>539</v>
      </c>
      <c r="C258" t="str">
        <f t="shared" ref="C258:C297" si="4">IF(B258=A258,"OUI","NON")</f>
        <v>OUI</v>
      </c>
    </row>
    <row r="259" spans="1:3" x14ac:dyDescent="0.2">
      <c r="A259" t="s">
        <v>425</v>
      </c>
      <c r="B259" t="s">
        <v>425</v>
      </c>
      <c r="C259" t="str">
        <f t="shared" si="4"/>
        <v>OUI</v>
      </c>
    </row>
    <row r="260" spans="1:3" x14ac:dyDescent="0.2">
      <c r="A260" t="s">
        <v>270</v>
      </c>
      <c r="B260" t="s">
        <v>270</v>
      </c>
      <c r="C260" t="str">
        <f t="shared" si="4"/>
        <v>OUI</v>
      </c>
    </row>
    <row r="261" spans="1:3" x14ac:dyDescent="0.2">
      <c r="A261" t="s">
        <v>397</v>
      </c>
      <c r="B261" t="s">
        <v>397</v>
      </c>
      <c r="C261" t="str">
        <f t="shared" si="4"/>
        <v>OUI</v>
      </c>
    </row>
    <row r="262" spans="1:3" x14ac:dyDescent="0.2">
      <c r="A262" t="s">
        <v>273</v>
      </c>
      <c r="B262" t="s">
        <v>273</v>
      </c>
      <c r="C262" t="str">
        <f t="shared" si="4"/>
        <v>OUI</v>
      </c>
    </row>
    <row r="263" spans="1:3" x14ac:dyDescent="0.2">
      <c r="A263" t="s">
        <v>185</v>
      </c>
      <c r="B263" t="s">
        <v>185</v>
      </c>
      <c r="C263" t="str">
        <f t="shared" si="4"/>
        <v>OUI</v>
      </c>
    </row>
    <row r="264" spans="1:3" x14ac:dyDescent="0.2">
      <c r="A264" t="s">
        <v>584</v>
      </c>
      <c r="B264" t="s">
        <v>584</v>
      </c>
      <c r="C264" t="str">
        <f t="shared" si="4"/>
        <v>OUI</v>
      </c>
    </row>
    <row r="265" spans="1:3" x14ac:dyDescent="0.2">
      <c r="A265" t="s">
        <v>74</v>
      </c>
      <c r="B265" t="s">
        <v>74</v>
      </c>
      <c r="C265" t="str">
        <f t="shared" si="4"/>
        <v>OUI</v>
      </c>
    </row>
    <row r="266" spans="1:3" x14ac:dyDescent="0.2">
      <c r="A266" t="s">
        <v>540</v>
      </c>
      <c r="B266" t="s">
        <v>540</v>
      </c>
      <c r="C266" t="str">
        <f t="shared" si="4"/>
        <v>OUI</v>
      </c>
    </row>
    <row r="267" spans="1:3" x14ac:dyDescent="0.2">
      <c r="A267" t="s">
        <v>187</v>
      </c>
      <c r="B267" t="s">
        <v>187</v>
      </c>
      <c r="C267" t="str">
        <f t="shared" si="4"/>
        <v>OUI</v>
      </c>
    </row>
    <row r="268" spans="1:3" x14ac:dyDescent="0.2">
      <c r="A268" t="s">
        <v>76</v>
      </c>
      <c r="B268" t="s">
        <v>76</v>
      </c>
      <c r="C268" t="str">
        <f t="shared" si="4"/>
        <v>OUI</v>
      </c>
    </row>
    <row r="269" spans="1:3" x14ac:dyDescent="0.2">
      <c r="A269" t="s">
        <v>189</v>
      </c>
      <c r="B269" t="s">
        <v>189</v>
      </c>
      <c r="C269" t="str">
        <f t="shared" si="4"/>
        <v>OUI</v>
      </c>
    </row>
    <row r="270" spans="1:3" x14ac:dyDescent="0.2">
      <c r="A270" t="s">
        <v>192</v>
      </c>
      <c r="B270" t="s">
        <v>192</v>
      </c>
      <c r="C270" t="str">
        <f t="shared" si="4"/>
        <v>OUI</v>
      </c>
    </row>
    <row r="271" spans="1:3" x14ac:dyDescent="0.2">
      <c r="A271" t="s">
        <v>196</v>
      </c>
      <c r="B271" t="s">
        <v>196</v>
      </c>
      <c r="C271" t="str">
        <f t="shared" si="4"/>
        <v>OUI</v>
      </c>
    </row>
    <row r="272" spans="1:3" x14ac:dyDescent="0.2">
      <c r="A272" t="s">
        <v>198</v>
      </c>
      <c r="B272" t="s">
        <v>198</v>
      </c>
      <c r="C272" t="str">
        <f t="shared" si="4"/>
        <v>OUI</v>
      </c>
    </row>
    <row r="273" spans="1:3" x14ac:dyDescent="0.2">
      <c r="A273" t="s">
        <v>200</v>
      </c>
      <c r="B273" t="s">
        <v>200</v>
      </c>
      <c r="C273" t="str">
        <f t="shared" si="4"/>
        <v>OUI</v>
      </c>
    </row>
    <row r="274" spans="1:3" x14ac:dyDescent="0.2">
      <c r="A274" t="s">
        <v>203</v>
      </c>
      <c r="B274" t="s">
        <v>203</v>
      </c>
      <c r="C274" t="str">
        <f t="shared" si="4"/>
        <v>OUI</v>
      </c>
    </row>
    <row r="275" spans="1:3" x14ac:dyDescent="0.2">
      <c r="A275" t="s">
        <v>205</v>
      </c>
      <c r="B275" t="s">
        <v>205</v>
      </c>
      <c r="C275" t="str">
        <f t="shared" si="4"/>
        <v>OUI</v>
      </c>
    </row>
    <row r="276" spans="1:3" x14ac:dyDescent="0.2">
      <c r="A276" t="s">
        <v>207</v>
      </c>
      <c r="B276" t="s">
        <v>207</v>
      </c>
      <c r="C276" t="str">
        <f t="shared" si="4"/>
        <v>OUI</v>
      </c>
    </row>
    <row r="277" spans="1:3" x14ac:dyDescent="0.2">
      <c r="A277" t="s">
        <v>209</v>
      </c>
      <c r="B277" t="s">
        <v>209</v>
      </c>
      <c r="C277" t="str">
        <f t="shared" si="4"/>
        <v>OUI</v>
      </c>
    </row>
    <row r="278" spans="1:3" x14ac:dyDescent="0.2">
      <c r="A278" t="s">
        <v>211</v>
      </c>
      <c r="B278" t="s">
        <v>211</v>
      </c>
      <c r="C278" t="str">
        <f t="shared" si="4"/>
        <v>OUI</v>
      </c>
    </row>
    <row r="279" spans="1:3" x14ac:dyDescent="0.2">
      <c r="A279" t="s">
        <v>542</v>
      </c>
      <c r="B279" t="s">
        <v>542</v>
      </c>
      <c r="C279" t="str">
        <f t="shared" si="4"/>
        <v>OUI</v>
      </c>
    </row>
    <row r="280" spans="1:3" x14ac:dyDescent="0.2">
      <c r="A280" t="s">
        <v>275</v>
      </c>
      <c r="B280" t="s">
        <v>275</v>
      </c>
      <c r="C280" t="str">
        <f t="shared" si="4"/>
        <v>OUI</v>
      </c>
    </row>
    <row r="281" spans="1:3" x14ac:dyDescent="0.2">
      <c r="A281" t="s">
        <v>398</v>
      </c>
      <c r="B281" t="s">
        <v>398</v>
      </c>
      <c r="C281" t="str">
        <f t="shared" si="4"/>
        <v>OUI</v>
      </c>
    </row>
    <row r="282" spans="1:3" x14ac:dyDescent="0.2">
      <c r="A282" t="s">
        <v>586</v>
      </c>
      <c r="B282" t="s">
        <v>586</v>
      </c>
      <c r="C282" t="str">
        <f t="shared" si="4"/>
        <v>OUI</v>
      </c>
    </row>
    <row r="283" spans="1:3" x14ac:dyDescent="0.2">
      <c r="A283" t="s">
        <v>278</v>
      </c>
      <c r="B283" t="s">
        <v>278</v>
      </c>
      <c r="C283" t="str">
        <f t="shared" si="4"/>
        <v>OUI</v>
      </c>
    </row>
    <row r="284" spans="1:3" x14ac:dyDescent="0.2">
      <c r="A284" t="s">
        <v>543</v>
      </c>
      <c r="B284" t="s">
        <v>543</v>
      </c>
      <c r="C284" t="str">
        <f t="shared" si="4"/>
        <v>OUI</v>
      </c>
    </row>
    <row r="285" spans="1:3" x14ac:dyDescent="0.2">
      <c r="A285" t="s">
        <v>617</v>
      </c>
      <c r="B285" t="s">
        <v>617</v>
      </c>
      <c r="C285" t="str">
        <f t="shared" si="4"/>
        <v>OUI</v>
      </c>
    </row>
    <row r="286" spans="1:3" x14ac:dyDescent="0.2">
      <c r="A286" t="s">
        <v>546</v>
      </c>
      <c r="B286" t="s">
        <v>546</v>
      </c>
      <c r="C286" t="str">
        <f t="shared" si="4"/>
        <v>OUI</v>
      </c>
    </row>
    <row r="287" spans="1:3" x14ac:dyDescent="0.2">
      <c r="A287" t="s">
        <v>548</v>
      </c>
      <c r="B287" t="s">
        <v>548</v>
      </c>
      <c r="C287" t="str">
        <f t="shared" si="4"/>
        <v>OUI</v>
      </c>
    </row>
    <row r="288" spans="1:3" x14ac:dyDescent="0.2">
      <c r="A288" t="s">
        <v>549</v>
      </c>
      <c r="B288" t="s">
        <v>549</v>
      </c>
      <c r="C288" t="str">
        <f t="shared" si="4"/>
        <v>OUI</v>
      </c>
    </row>
    <row r="289" spans="1:3" x14ac:dyDescent="0.2">
      <c r="A289" t="s">
        <v>550</v>
      </c>
      <c r="B289" t="s">
        <v>550</v>
      </c>
      <c r="C289" t="str">
        <f t="shared" si="4"/>
        <v>OUI</v>
      </c>
    </row>
    <row r="290" spans="1:3" x14ac:dyDescent="0.2">
      <c r="A290" t="s">
        <v>212</v>
      </c>
      <c r="B290" t="s">
        <v>212</v>
      </c>
      <c r="C290" t="str">
        <f t="shared" si="4"/>
        <v>OUI</v>
      </c>
    </row>
    <row r="291" spans="1:3" x14ac:dyDescent="0.2">
      <c r="A291" t="s">
        <v>214</v>
      </c>
      <c r="B291" t="s">
        <v>214</v>
      </c>
      <c r="C291" t="str">
        <f t="shared" si="4"/>
        <v>OUI</v>
      </c>
    </row>
    <row r="292" spans="1:3" x14ac:dyDescent="0.2">
      <c r="A292" t="s">
        <v>215</v>
      </c>
      <c r="B292" t="s">
        <v>215</v>
      </c>
      <c r="C292" t="str">
        <f t="shared" si="4"/>
        <v>OUI</v>
      </c>
    </row>
    <row r="293" spans="1:3" x14ac:dyDescent="0.2">
      <c r="A293" t="s">
        <v>217</v>
      </c>
      <c r="B293" t="s">
        <v>217</v>
      </c>
      <c r="C293" t="str">
        <f t="shared" si="4"/>
        <v>OUI</v>
      </c>
    </row>
    <row r="294" spans="1:3" x14ac:dyDescent="0.2">
      <c r="A294" t="s">
        <v>551</v>
      </c>
      <c r="B294" t="s">
        <v>551</v>
      </c>
      <c r="C294" t="str">
        <f t="shared" si="4"/>
        <v>OUI</v>
      </c>
    </row>
    <row r="295" spans="1:3" x14ac:dyDescent="0.2">
      <c r="A295" t="s">
        <v>218</v>
      </c>
      <c r="B295" t="s">
        <v>218</v>
      </c>
      <c r="C295" t="str">
        <f t="shared" si="4"/>
        <v>OUI</v>
      </c>
    </row>
    <row r="296" spans="1:3" x14ac:dyDescent="0.2">
      <c r="A296" t="s">
        <v>220</v>
      </c>
      <c r="B296" t="s">
        <v>220</v>
      </c>
      <c r="C296" t="str">
        <f t="shared" si="4"/>
        <v>OUI</v>
      </c>
    </row>
    <row r="297" spans="1:3" x14ac:dyDescent="0.2">
      <c r="A297" t="s">
        <v>783</v>
      </c>
      <c r="B297" t="s">
        <v>783</v>
      </c>
      <c r="C297" t="str">
        <f t="shared" si="4"/>
        <v>OUI</v>
      </c>
    </row>
    <row r="298" spans="1:3" x14ac:dyDescent="0.2">
      <c r="B29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4CCE-F403-0F49-A04C-E3EFCCC3A962}">
  <dimension ref="A1:D214"/>
  <sheetViews>
    <sheetView workbookViewId="0">
      <selection activeCell="B171" sqref="B171"/>
    </sheetView>
  </sheetViews>
  <sheetFormatPr baseColWidth="10" defaultRowHeight="16" x14ac:dyDescent="0.2"/>
  <cols>
    <col min="4" max="4" width="10.83203125" style="8"/>
  </cols>
  <sheetData>
    <row r="1" spans="1:3" x14ac:dyDescent="0.2">
      <c r="A1" t="s">
        <v>753</v>
      </c>
      <c r="B1" t="s">
        <v>754</v>
      </c>
    </row>
    <row r="2" spans="1:3" x14ac:dyDescent="0.2">
      <c r="A2" s="5" t="s">
        <v>604</v>
      </c>
      <c r="B2" s="1" t="s">
        <v>604</v>
      </c>
      <c r="C2" t="str">
        <f>IF(B2=A2,"OUI","NON")</f>
        <v>OUI</v>
      </c>
    </row>
    <row r="3" spans="1:3" x14ac:dyDescent="0.2">
      <c r="A3" s="5" t="s">
        <v>428</v>
      </c>
      <c r="B3" s="1" t="s">
        <v>428</v>
      </c>
      <c r="C3" t="str">
        <f t="shared" ref="C3:C66" si="0">IF(B3=A3,"OUI","NON")</f>
        <v>OUI</v>
      </c>
    </row>
    <row r="4" spans="1:3" x14ac:dyDescent="0.2">
      <c r="A4" s="5" t="s">
        <v>431</v>
      </c>
      <c r="B4" s="1" t="s">
        <v>431</v>
      </c>
      <c r="C4" t="str">
        <f t="shared" si="0"/>
        <v>OUI</v>
      </c>
    </row>
    <row r="5" spans="1:3" x14ac:dyDescent="0.2">
      <c r="A5" s="5" t="s">
        <v>433</v>
      </c>
      <c r="B5" s="1" t="s">
        <v>433</v>
      </c>
      <c r="C5" t="str">
        <f t="shared" si="0"/>
        <v>OUI</v>
      </c>
    </row>
    <row r="6" spans="1:3" x14ac:dyDescent="0.2">
      <c r="A6" s="5" t="s">
        <v>435</v>
      </c>
      <c r="B6" s="1" t="s">
        <v>435</v>
      </c>
      <c r="C6" t="str">
        <f t="shared" si="0"/>
        <v>OUI</v>
      </c>
    </row>
    <row r="7" spans="1:3" x14ac:dyDescent="0.2">
      <c r="A7" s="5" t="s">
        <v>437</v>
      </c>
      <c r="B7" s="1" t="s">
        <v>437</v>
      </c>
      <c r="C7" t="str">
        <f t="shared" si="0"/>
        <v>OUI</v>
      </c>
    </row>
    <row r="8" spans="1:3" x14ac:dyDescent="0.2">
      <c r="A8" s="5" t="s">
        <v>438</v>
      </c>
      <c r="B8" s="1" t="s">
        <v>438</v>
      </c>
      <c r="C8" t="str">
        <f t="shared" si="0"/>
        <v>OUI</v>
      </c>
    </row>
    <row r="9" spans="1:3" x14ac:dyDescent="0.2">
      <c r="A9" s="5" t="s">
        <v>440</v>
      </c>
      <c r="B9" s="1" t="s">
        <v>440</v>
      </c>
      <c r="C9" t="str">
        <f t="shared" si="0"/>
        <v>OUI</v>
      </c>
    </row>
    <row r="10" spans="1:3" x14ac:dyDescent="0.2">
      <c r="A10" s="5" t="s">
        <v>79</v>
      </c>
      <c r="B10" s="1" t="s">
        <v>79</v>
      </c>
      <c r="C10" t="str">
        <f t="shared" si="0"/>
        <v>OUI</v>
      </c>
    </row>
    <row r="11" spans="1:3" x14ac:dyDescent="0.2">
      <c r="A11" s="5" t="s">
        <v>223</v>
      </c>
      <c r="B11" s="1" t="s">
        <v>223</v>
      </c>
      <c r="C11" t="str">
        <f t="shared" si="0"/>
        <v>OUI</v>
      </c>
    </row>
    <row r="12" spans="1:3" x14ac:dyDescent="0.2">
      <c r="A12" s="5" t="s">
        <v>442</v>
      </c>
      <c r="B12" s="1" t="s">
        <v>442</v>
      </c>
      <c r="C12" t="str">
        <f t="shared" si="0"/>
        <v>OUI</v>
      </c>
    </row>
    <row r="13" spans="1:3" x14ac:dyDescent="0.2">
      <c r="A13" s="5" t="s">
        <v>399</v>
      </c>
      <c r="B13" s="1" t="s">
        <v>399</v>
      </c>
      <c r="C13" t="str">
        <f t="shared" si="0"/>
        <v>OUI</v>
      </c>
    </row>
    <row r="14" spans="1:3" x14ac:dyDescent="0.2">
      <c r="A14" s="5" t="s">
        <v>82</v>
      </c>
      <c r="B14" s="1" t="s">
        <v>82</v>
      </c>
      <c r="C14" t="str">
        <f t="shared" si="0"/>
        <v>OUI</v>
      </c>
    </row>
    <row r="15" spans="1:3" x14ac:dyDescent="0.2">
      <c r="A15" s="5" t="s">
        <v>444</v>
      </c>
      <c r="B15" s="1" t="s">
        <v>444</v>
      </c>
      <c r="C15" t="str">
        <f t="shared" si="0"/>
        <v>OUI</v>
      </c>
    </row>
    <row r="16" spans="1:3" x14ac:dyDescent="0.2">
      <c r="A16" s="5" t="s">
        <v>281</v>
      </c>
      <c r="B16" s="1" t="s">
        <v>281</v>
      </c>
      <c r="C16" t="str">
        <f t="shared" si="0"/>
        <v>OUI</v>
      </c>
    </row>
    <row r="17" spans="1:4" x14ac:dyDescent="0.2">
      <c r="A17" s="5" t="s">
        <v>558</v>
      </c>
      <c r="B17" s="1" t="s">
        <v>558</v>
      </c>
      <c r="C17" t="str">
        <f t="shared" si="0"/>
        <v>OUI</v>
      </c>
    </row>
    <row r="18" spans="1:4" x14ac:dyDescent="0.2">
      <c r="A18" s="5" t="s">
        <v>560</v>
      </c>
      <c r="B18" s="1" t="s">
        <v>560</v>
      </c>
      <c r="C18" t="str">
        <f t="shared" si="0"/>
        <v>OUI</v>
      </c>
    </row>
    <row r="19" spans="1:4" x14ac:dyDescent="0.2">
      <c r="A19" s="5" t="s">
        <v>335</v>
      </c>
      <c r="B19" s="1" t="s">
        <v>335</v>
      </c>
      <c r="C19" t="str">
        <f t="shared" si="0"/>
        <v>OUI</v>
      </c>
    </row>
    <row r="20" spans="1:4" x14ac:dyDescent="0.2">
      <c r="A20" s="5" t="s">
        <v>339</v>
      </c>
      <c r="B20" s="1" t="s">
        <v>339</v>
      </c>
      <c r="C20" t="str">
        <f t="shared" si="0"/>
        <v>OUI</v>
      </c>
    </row>
    <row r="21" spans="1:4" x14ac:dyDescent="0.2">
      <c r="A21" s="5" t="s">
        <v>561</v>
      </c>
      <c r="B21" s="1" t="s">
        <v>561</v>
      </c>
      <c r="C21" t="str">
        <f t="shared" si="0"/>
        <v>OUI</v>
      </c>
    </row>
    <row r="22" spans="1:4" x14ac:dyDescent="0.2">
      <c r="A22" s="7" t="s">
        <v>756</v>
      </c>
      <c r="B22" s="1" t="s">
        <v>84</v>
      </c>
      <c r="C22" t="str">
        <f t="shared" si="0"/>
        <v>NON</v>
      </c>
      <c r="D22" s="8" t="s">
        <v>757</v>
      </c>
    </row>
    <row r="23" spans="1:4" x14ac:dyDescent="0.2">
      <c r="A23" s="5" t="s">
        <v>344</v>
      </c>
      <c r="B23" s="1" t="s">
        <v>344</v>
      </c>
      <c r="C23" t="str">
        <f t="shared" si="0"/>
        <v>OUI</v>
      </c>
    </row>
    <row r="24" spans="1:4" x14ac:dyDescent="0.2">
      <c r="A24" s="5" t="s">
        <v>447</v>
      </c>
      <c r="B24" s="1" t="s">
        <v>447</v>
      </c>
      <c r="C24" t="str">
        <f t="shared" si="0"/>
        <v>OUI</v>
      </c>
    </row>
    <row r="25" spans="1:4" x14ac:dyDescent="0.2">
      <c r="A25" s="5" t="s">
        <v>347</v>
      </c>
      <c r="B25" s="1" t="s">
        <v>347</v>
      </c>
      <c r="C25" t="str">
        <f t="shared" si="0"/>
        <v>OUI</v>
      </c>
    </row>
    <row r="26" spans="1:4" x14ac:dyDescent="0.2">
      <c r="A26" s="5" t="s">
        <v>402</v>
      </c>
      <c r="B26" s="1" t="s">
        <v>402</v>
      </c>
      <c r="C26" t="str">
        <f t="shared" si="0"/>
        <v>OUI</v>
      </c>
    </row>
    <row r="27" spans="1:4" x14ac:dyDescent="0.2">
      <c r="A27" s="5" t="s">
        <v>450</v>
      </c>
      <c r="B27" s="1" t="s">
        <v>450</v>
      </c>
      <c r="C27" t="str">
        <f t="shared" si="0"/>
        <v>OUI</v>
      </c>
    </row>
    <row r="28" spans="1:4" x14ac:dyDescent="0.2">
      <c r="A28" s="5" t="s">
        <v>588</v>
      </c>
      <c r="B28" s="1" t="s">
        <v>588</v>
      </c>
      <c r="C28" t="str">
        <f t="shared" si="0"/>
        <v>OUI</v>
      </c>
    </row>
    <row r="29" spans="1:4" x14ac:dyDescent="0.2">
      <c r="A29" s="5" t="s">
        <v>606</v>
      </c>
      <c r="B29" s="1" t="s">
        <v>606</v>
      </c>
      <c r="C29" t="str">
        <f t="shared" si="0"/>
        <v>OUI</v>
      </c>
    </row>
    <row r="30" spans="1:4" x14ac:dyDescent="0.2">
      <c r="A30" s="5" t="s">
        <v>87</v>
      </c>
      <c r="B30" s="1" t="s">
        <v>87</v>
      </c>
      <c r="C30" t="str">
        <f t="shared" si="0"/>
        <v>OUI</v>
      </c>
    </row>
    <row r="31" spans="1:4" x14ac:dyDescent="0.2">
      <c r="A31" s="5" t="s">
        <v>451</v>
      </c>
      <c r="B31" s="1" t="s">
        <v>451</v>
      </c>
      <c r="C31" t="str">
        <f t="shared" si="0"/>
        <v>OUI</v>
      </c>
    </row>
    <row r="32" spans="1:4" x14ac:dyDescent="0.2">
      <c r="A32" s="5" t="s">
        <v>286</v>
      </c>
      <c r="B32" s="1" t="s">
        <v>286</v>
      </c>
      <c r="C32" t="str">
        <f t="shared" si="0"/>
        <v>OUI</v>
      </c>
    </row>
    <row r="33" spans="1:4" x14ac:dyDescent="0.2">
      <c r="A33" s="5" t="s">
        <v>403</v>
      </c>
      <c r="B33" s="1" t="s">
        <v>403</v>
      </c>
      <c r="C33" t="str">
        <f t="shared" si="0"/>
        <v>OUI</v>
      </c>
    </row>
    <row r="34" spans="1:4" x14ac:dyDescent="0.2">
      <c r="A34" s="5" t="s">
        <v>228</v>
      </c>
      <c r="B34" s="1" t="s">
        <v>228</v>
      </c>
      <c r="C34" t="str">
        <f t="shared" si="0"/>
        <v>OUI</v>
      </c>
    </row>
    <row r="35" spans="1:4" x14ac:dyDescent="0.2">
      <c r="A35" s="5" t="s">
        <v>89</v>
      </c>
      <c r="B35" s="1" t="s">
        <v>89</v>
      </c>
      <c r="C35" t="str">
        <f t="shared" si="0"/>
        <v>OUI</v>
      </c>
    </row>
    <row r="36" spans="1:4" x14ac:dyDescent="0.2">
      <c r="A36" s="5" t="s">
        <v>231</v>
      </c>
      <c r="B36" s="1" t="s">
        <v>231</v>
      </c>
      <c r="C36" t="str">
        <f t="shared" si="0"/>
        <v>OUI</v>
      </c>
    </row>
    <row r="37" spans="1:4" x14ac:dyDescent="0.2">
      <c r="A37" s="5" t="s">
        <v>454</v>
      </c>
      <c r="B37" s="1" t="s">
        <v>454</v>
      </c>
      <c r="C37" t="str">
        <f t="shared" si="0"/>
        <v>OUI</v>
      </c>
    </row>
    <row r="38" spans="1:4" x14ac:dyDescent="0.2">
      <c r="A38" s="5" t="s">
        <v>12</v>
      </c>
      <c r="B38" s="1" t="s">
        <v>12</v>
      </c>
      <c r="C38" t="str">
        <f t="shared" si="0"/>
        <v>OUI</v>
      </c>
    </row>
    <row r="39" spans="1:4" x14ac:dyDescent="0.2">
      <c r="A39" s="5" t="s">
        <v>592</v>
      </c>
      <c r="B39" s="1" t="s">
        <v>592</v>
      </c>
      <c r="C39" t="str">
        <f t="shared" si="0"/>
        <v>OUI</v>
      </c>
    </row>
    <row r="40" spans="1:4" x14ac:dyDescent="0.2">
      <c r="A40" s="5" t="s">
        <v>456</v>
      </c>
      <c r="B40" s="1" t="s">
        <v>456</v>
      </c>
      <c r="C40" t="str">
        <f t="shared" si="0"/>
        <v>OUI</v>
      </c>
    </row>
    <row r="41" spans="1:4" x14ac:dyDescent="0.2">
      <c r="A41" s="5" t="s">
        <v>350</v>
      </c>
      <c r="B41" s="1" t="s">
        <v>350</v>
      </c>
      <c r="C41" t="str">
        <f t="shared" si="0"/>
        <v>OUI</v>
      </c>
    </row>
    <row r="42" spans="1:4" x14ac:dyDescent="0.2">
      <c r="A42" s="5" t="s">
        <v>21</v>
      </c>
      <c r="B42" s="1" t="s">
        <v>21</v>
      </c>
      <c r="C42" t="str">
        <f t="shared" si="0"/>
        <v>OUI</v>
      </c>
    </row>
    <row r="43" spans="1:4" x14ac:dyDescent="0.2">
      <c r="A43" s="7" t="s">
        <v>756</v>
      </c>
      <c r="B43" s="1" t="s">
        <v>463</v>
      </c>
      <c r="C43" t="str">
        <f t="shared" si="0"/>
        <v>NON</v>
      </c>
      <c r="D43" s="8" t="s">
        <v>758</v>
      </c>
    </row>
    <row r="44" spans="1:4" x14ac:dyDescent="0.2">
      <c r="A44" s="5" t="s">
        <v>465</v>
      </c>
      <c r="B44" s="1" t="s">
        <v>465</v>
      </c>
      <c r="C44" t="str">
        <f t="shared" si="0"/>
        <v>OUI</v>
      </c>
    </row>
    <row r="45" spans="1:4" x14ac:dyDescent="0.2">
      <c r="A45" s="5" t="s">
        <v>287</v>
      </c>
      <c r="B45" s="1" t="s">
        <v>287</v>
      </c>
      <c r="C45" t="str">
        <f t="shared" si="0"/>
        <v>OUI</v>
      </c>
    </row>
    <row r="46" spans="1:4" x14ac:dyDescent="0.2">
      <c r="A46" s="5" t="s">
        <v>27</v>
      </c>
      <c r="B46" s="1" t="s">
        <v>27</v>
      </c>
      <c r="C46" t="str">
        <f t="shared" si="0"/>
        <v>OUI</v>
      </c>
    </row>
    <row r="47" spans="1:4" x14ac:dyDescent="0.2">
      <c r="A47" s="5" t="s">
        <v>90</v>
      </c>
      <c r="B47" s="1" t="s">
        <v>90</v>
      </c>
      <c r="C47" t="str">
        <f t="shared" si="0"/>
        <v>OUI</v>
      </c>
    </row>
    <row r="48" spans="1:4" x14ac:dyDescent="0.2">
      <c r="A48" s="5" t="s">
        <v>467</v>
      </c>
      <c r="B48" s="1" t="s">
        <v>467</v>
      </c>
      <c r="C48" t="str">
        <f t="shared" si="0"/>
        <v>OUI</v>
      </c>
    </row>
    <row r="49" spans="1:3" x14ac:dyDescent="0.2">
      <c r="A49" s="5" t="s">
        <v>95</v>
      </c>
      <c r="B49" s="1" t="s">
        <v>95</v>
      </c>
      <c r="C49" t="str">
        <f t="shared" si="0"/>
        <v>OUI</v>
      </c>
    </row>
    <row r="50" spans="1:3" x14ac:dyDescent="0.2">
      <c r="A50" s="5" t="s">
        <v>355</v>
      </c>
      <c r="B50" s="1" t="s">
        <v>355</v>
      </c>
      <c r="C50" t="str">
        <f t="shared" si="0"/>
        <v>OUI</v>
      </c>
    </row>
    <row r="51" spans="1:3" x14ac:dyDescent="0.2">
      <c r="A51" s="5" t="s">
        <v>32</v>
      </c>
      <c r="B51" s="1" t="s">
        <v>32</v>
      </c>
      <c r="C51" t="str">
        <f t="shared" si="0"/>
        <v>OUI</v>
      </c>
    </row>
    <row r="52" spans="1:3" x14ac:dyDescent="0.2">
      <c r="A52" s="5" t="s">
        <v>234</v>
      </c>
      <c r="B52" s="1" t="s">
        <v>234</v>
      </c>
      <c r="C52" t="str">
        <f t="shared" si="0"/>
        <v>OUI</v>
      </c>
    </row>
    <row r="53" spans="1:3" x14ac:dyDescent="0.2">
      <c r="A53" s="5" t="s">
        <v>35</v>
      </c>
      <c r="B53" s="1" t="s">
        <v>35</v>
      </c>
      <c r="C53" t="str">
        <f t="shared" si="0"/>
        <v>OUI</v>
      </c>
    </row>
    <row r="54" spans="1:3" x14ac:dyDescent="0.2">
      <c r="A54" s="5" t="s">
        <v>324</v>
      </c>
      <c r="B54" s="1" t="s">
        <v>324</v>
      </c>
      <c r="C54" t="str">
        <f t="shared" si="0"/>
        <v>OUI</v>
      </c>
    </row>
    <row r="55" spans="1:3" x14ac:dyDescent="0.2">
      <c r="A55" s="5" t="s">
        <v>358</v>
      </c>
      <c r="B55" s="1" t="s">
        <v>358</v>
      </c>
      <c r="C55" t="str">
        <f t="shared" si="0"/>
        <v>OUI</v>
      </c>
    </row>
    <row r="56" spans="1:3" x14ac:dyDescent="0.2">
      <c r="A56" s="5" t="s">
        <v>407</v>
      </c>
      <c r="B56" s="1" t="s">
        <v>407</v>
      </c>
      <c r="C56" t="str">
        <f t="shared" si="0"/>
        <v>OUI</v>
      </c>
    </row>
    <row r="57" spans="1:3" x14ac:dyDescent="0.2">
      <c r="A57" s="5" t="s">
        <v>362</v>
      </c>
      <c r="B57" s="1" t="s">
        <v>362</v>
      </c>
      <c r="C57" t="str">
        <f t="shared" si="0"/>
        <v>OUI</v>
      </c>
    </row>
    <row r="58" spans="1:3" x14ac:dyDescent="0.2">
      <c r="A58" s="5" t="s">
        <v>471</v>
      </c>
      <c r="B58" s="1" t="s">
        <v>471</v>
      </c>
      <c r="C58" t="str">
        <f t="shared" si="0"/>
        <v>OUI</v>
      </c>
    </row>
    <row r="59" spans="1:3" x14ac:dyDescent="0.2">
      <c r="A59" s="5" t="s">
        <v>618</v>
      </c>
      <c r="B59" s="1" t="s">
        <v>618</v>
      </c>
      <c r="C59" t="str">
        <f t="shared" si="0"/>
        <v>OUI</v>
      </c>
    </row>
    <row r="60" spans="1:3" x14ac:dyDescent="0.2">
      <c r="A60" s="5" t="s">
        <v>364</v>
      </c>
      <c r="B60" s="1" t="s">
        <v>364</v>
      </c>
      <c r="C60" t="str">
        <f t="shared" si="0"/>
        <v>OUI</v>
      </c>
    </row>
    <row r="61" spans="1:3" x14ac:dyDescent="0.2">
      <c r="A61" s="5" t="s">
        <v>475</v>
      </c>
      <c r="B61" s="1" t="s">
        <v>475</v>
      </c>
      <c r="C61" t="str">
        <f t="shared" si="0"/>
        <v>OUI</v>
      </c>
    </row>
    <row r="62" spans="1:3" x14ac:dyDescent="0.2">
      <c r="A62" s="5" t="s">
        <v>98</v>
      </c>
      <c r="B62" s="1" t="s">
        <v>98</v>
      </c>
      <c r="C62" t="str">
        <f t="shared" si="0"/>
        <v>OUI</v>
      </c>
    </row>
    <row r="63" spans="1:3" x14ac:dyDescent="0.2">
      <c r="A63" s="5" t="s">
        <v>239</v>
      </c>
      <c r="B63" s="1" t="s">
        <v>239</v>
      </c>
      <c r="C63" t="str">
        <f t="shared" si="0"/>
        <v>OUI</v>
      </c>
    </row>
    <row r="64" spans="1:3" x14ac:dyDescent="0.2">
      <c r="A64" s="5" t="s">
        <v>479</v>
      </c>
      <c r="B64" s="1" t="s">
        <v>479</v>
      </c>
      <c r="C64" t="str">
        <f t="shared" si="0"/>
        <v>OUI</v>
      </c>
    </row>
    <row r="65" spans="1:3" x14ac:dyDescent="0.2">
      <c r="A65" s="5" t="s">
        <v>481</v>
      </c>
      <c r="B65" s="1" t="s">
        <v>481</v>
      </c>
      <c r="C65" t="str">
        <f t="shared" si="0"/>
        <v>OUI</v>
      </c>
    </row>
    <row r="66" spans="1:3" x14ac:dyDescent="0.2">
      <c r="A66" s="5" t="s">
        <v>482</v>
      </c>
      <c r="B66" s="1" t="s">
        <v>482</v>
      </c>
      <c r="C66" t="str">
        <f t="shared" si="0"/>
        <v>OUI</v>
      </c>
    </row>
    <row r="67" spans="1:3" x14ac:dyDescent="0.2">
      <c r="A67" s="5" t="s">
        <v>484</v>
      </c>
      <c r="B67" s="1" t="s">
        <v>484</v>
      </c>
      <c r="C67" t="str">
        <f t="shared" ref="C67:C132" si="1">IF(B67=A67,"OUI","NON")</f>
        <v>OUI</v>
      </c>
    </row>
    <row r="68" spans="1:3" x14ac:dyDescent="0.2">
      <c r="A68" s="5" t="s">
        <v>486</v>
      </c>
      <c r="B68" s="1" t="s">
        <v>486</v>
      </c>
      <c r="C68" t="str">
        <f t="shared" si="1"/>
        <v>OUI</v>
      </c>
    </row>
    <row r="69" spans="1:3" x14ac:dyDescent="0.2">
      <c r="A69" s="5" t="s">
        <v>488</v>
      </c>
      <c r="B69" s="1" t="s">
        <v>488</v>
      </c>
      <c r="C69" t="str">
        <f t="shared" si="1"/>
        <v>OUI</v>
      </c>
    </row>
    <row r="70" spans="1:3" x14ac:dyDescent="0.2">
      <c r="A70" s="5" t="s">
        <v>489</v>
      </c>
      <c r="B70" s="1" t="s">
        <v>489</v>
      </c>
      <c r="C70" t="str">
        <f t="shared" si="1"/>
        <v>OUI</v>
      </c>
    </row>
    <row r="71" spans="1:3" x14ac:dyDescent="0.2">
      <c r="A71" s="5" t="s">
        <v>290</v>
      </c>
      <c r="B71" s="1" t="s">
        <v>290</v>
      </c>
      <c r="C71" t="str">
        <f t="shared" si="1"/>
        <v>OUI</v>
      </c>
    </row>
    <row r="72" spans="1:3" x14ac:dyDescent="0.2">
      <c r="A72" s="5" t="s">
        <v>326</v>
      </c>
      <c r="B72" s="1" t="s">
        <v>326</v>
      </c>
      <c r="C72" t="str">
        <f t="shared" si="1"/>
        <v>OUI</v>
      </c>
    </row>
    <row r="73" spans="1:3" x14ac:dyDescent="0.2">
      <c r="A73" s="5" t="s">
        <v>410</v>
      </c>
      <c r="B73" s="1" t="s">
        <v>410</v>
      </c>
      <c r="C73" t="str">
        <f t="shared" si="1"/>
        <v>OUI</v>
      </c>
    </row>
    <row r="74" spans="1:3" x14ac:dyDescent="0.2">
      <c r="A74" s="5" t="s">
        <v>42</v>
      </c>
      <c r="B74" s="1" t="s">
        <v>42</v>
      </c>
      <c r="C74" t="str">
        <f t="shared" si="1"/>
        <v>OUI</v>
      </c>
    </row>
    <row r="75" spans="1:3" x14ac:dyDescent="0.2">
      <c r="A75" s="5" t="s">
        <v>366</v>
      </c>
      <c r="B75" s="1" t="s">
        <v>366</v>
      </c>
      <c r="C75" t="str">
        <f t="shared" si="1"/>
        <v>OUI</v>
      </c>
    </row>
    <row r="76" spans="1:3" x14ac:dyDescent="0.2">
      <c r="A76" s="5" t="s">
        <v>368</v>
      </c>
      <c r="B76" s="1" t="s">
        <v>368</v>
      </c>
      <c r="C76" t="str">
        <f t="shared" si="1"/>
        <v>OUI</v>
      </c>
    </row>
    <row r="77" spans="1:3" x14ac:dyDescent="0.2">
      <c r="A77" s="5" t="s">
        <v>503</v>
      </c>
      <c r="B77" s="1" t="s">
        <v>503</v>
      </c>
      <c r="C77" t="str">
        <f t="shared" si="1"/>
        <v>OUI</v>
      </c>
    </row>
    <row r="78" spans="1:3" x14ac:dyDescent="0.2">
      <c r="A78" s="5" t="s">
        <v>103</v>
      </c>
      <c r="B78" s="1" t="s">
        <v>103</v>
      </c>
      <c r="C78" t="str">
        <f t="shared" si="1"/>
        <v>OUI</v>
      </c>
    </row>
    <row r="79" spans="1:3" x14ac:dyDescent="0.2">
      <c r="A79" s="5" t="s">
        <v>45</v>
      </c>
      <c r="B79" s="1" t="s">
        <v>45</v>
      </c>
      <c r="C79" t="str">
        <f t="shared" si="1"/>
        <v>OUI</v>
      </c>
    </row>
    <row r="80" spans="1:3" x14ac:dyDescent="0.2">
      <c r="A80" s="5" t="s">
        <v>371</v>
      </c>
      <c r="B80" s="1" t="s">
        <v>371</v>
      </c>
      <c r="C80" t="str">
        <f t="shared" si="1"/>
        <v>OUI</v>
      </c>
    </row>
    <row r="81" spans="1:4" x14ac:dyDescent="0.2">
      <c r="A81" s="5" t="s">
        <v>242</v>
      </c>
      <c r="B81" s="1" t="s">
        <v>242</v>
      </c>
      <c r="C81" t="str">
        <f t="shared" si="1"/>
        <v>OUI</v>
      </c>
    </row>
    <row r="82" spans="1:4" x14ac:dyDescent="0.2">
      <c r="A82" s="5" t="s">
        <v>105</v>
      </c>
      <c r="B82" s="1" t="s">
        <v>105</v>
      </c>
      <c r="C82" t="str">
        <f t="shared" si="1"/>
        <v>OUI</v>
      </c>
    </row>
    <row r="83" spans="1:4" x14ac:dyDescent="0.2">
      <c r="A83" s="5" t="s">
        <v>412</v>
      </c>
      <c r="B83" s="1" t="s">
        <v>412</v>
      </c>
      <c r="C83" t="str">
        <f t="shared" si="1"/>
        <v>OUI</v>
      </c>
    </row>
    <row r="84" spans="1:4" x14ac:dyDescent="0.2">
      <c r="A84" s="5" t="s">
        <v>374</v>
      </c>
      <c r="B84" s="1" t="s">
        <v>374</v>
      </c>
      <c r="C84" t="str">
        <f t="shared" si="1"/>
        <v>OUI</v>
      </c>
    </row>
    <row r="85" spans="1:4" x14ac:dyDescent="0.2">
      <c r="A85" s="5" t="s">
        <v>378</v>
      </c>
      <c r="B85" s="1" t="s">
        <v>378</v>
      </c>
      <c r="C85" t="str">
        <f t="shared" si="1"/>
        <v>OUI</v>
      </c>
    </row>
    <row r="86" spans="1:4" x14ac:dyDescent="0.2">
      <c r="A86" s="5" t="s">
        <v>293</v>
      </c>
      <c r="B86" s="1" t="s">
        <v>293</v>
      </c>
      <c r="C86" t="str">
        <f t="shared" si="1"/>
        <v>OUI</v>
      </c>
    </row>
    <row r="87" spans="1:4" x14ac:dyDescent="0.2">
      <c r="A87" s="6" t="s">
        <v>562</v>
      </c>
      <c r="B87" s="12"/>
      <c r="C87" t="str">
        <f t="shared" si="1"/>
        <v>NON</v>
      </c>
      <c r="D87" s="8" t="s">
        <v>768</v>
      </c>
    </row>
    <row r="88" spans="1:4" x14ac:dyDescent="0.2">
      <c r="A88" s="5" t="s">
        <v>506</v>
      </c>
      <c r="B88" s="1" t="s">
        <v>506</v>
      </c>
      <c r="C88" t="str">
        <f t="shared" si="1"/>
        <v>OUI</v>
      </c>
    </row>
    <row r="89" spans="1:4" x14ac:dyDescent="0.2">
      <c r="A89" s="5" t="s">
        <v>565</v>
      </c>
      <c r="B89" s="1" t="s">
        <v>565</v>
      </c>
      <c r="C89" t="str">
        <f t="shared" si="1"/>
        <v>OUI</v>
      </c>
    </row>
    <row r="90" spans="1:4" x14ac:dyDescent="0.2">
      <c r="A90" s="5" t="s">
        <v>296</v>
      </c>
      <c r="B90" s="1" t="s">
        <v>296</v>
      </c>
      <c r="C90" t="str">
        <f t="shared" si="1"/>
        <v>OUI</v>
      </c>
    </row>
    <row r="91" spans="1:4" x14ac:dyDescent="0.2">
      <c r="A91" s="5" t="s">
        <v>329</v>
      </c>
      <c r="B91" s="1" t="s">
        <v>329</v>
      </c>
      <c r="C91" t="str">
        <f t="shared" si="1"/>
        <v>OUI</v>
      </c>
    </row>
    <row r="92" spans="1:4" x14ac:dyDescent="0.2">
      <c r="A92" s="5" t="s">
        <v>508</v>
      </c>
      <c r="B92" s="1" t="s">
        <v>508</v>
      </c>
      <c r="C92" t="str">
        <f t="shared" si="1"/>
        <v>OUI</v>
      </c>
    </row>
    <row r="93" spans="1:4" x14ac:dyDescent="0.2">
      <c r="A93" s="5" t="s">
        <v>608</v>
      </c>
      <c r="B93" s="1" t="s">
        <v>608</v>
      </c>
      <c r="C93" t="str">
        <f t="shared" si="1"/>
        <v>OUI</v>
      </c>
    </row>
    <row r="94" spans="1:4" x14ac:dyDescent="0.2">
      <c r="A94" s="5" t="s">
        <v>112</v>
      </c>
      <c r="B94" s="1" t="s">
        <v>112</v>
      </c>
      <c r="C94" t="str">
        <f t="shared" si="1"/>
        <v>OUI</v>
      </c>
    </row>
    <row r="95" spans="1:4" x14ac:dyDescent="0.2">
      <c r="A95" s="5" t="s">
        <v>380</v>
      </c>
      <c r="B95" s="1" t="s">
        <v>380</v>
      </c>
      <c r="C95" t="str">
        <f t="shared" si="1"/>
        <v>OUI</v>
      </c>
    </row>
    <row r="96" spans="1:4" x14ac:dyDescent="0.2">
      <c r="A96" s="5" t="s">
        <v>114</v>
      </c>
      <c r="B96" s="1" t="s">
        <v>114</v>
      </c>
      <c r="C96" t="str">
        <f t="shared" si="1"/>
        <v>OUI</v>
      </c>
    </row>
    <row r="97" spans="1:4" x14ac:dyDescent="0.2">
      <c r="A97" s="5" t="s">
        <v>331</v>
      </c>
      <c r="B97" s="1" t="s">
        <v>331</v>
      </c>
      <c r="C97" t="str">
        <f t="shared" si="1"/>
        <v>OUI</v>
      </c>
    </row>
    <row r="98" spans="1:4" x14ac:dyDescent="0.2">
      <c r="A98" s="7"/>
      <c r="B98" s="1" t="s">
        <v>302</v>
      </c>
      <c r="C98" t="str">
        <f t="shared" si="1"/>
        <v>NON</v>
      </c>
      <c r="D98" s="8" t="s">
        <v>761</v>
      </c>
    </row>
    <row r="99" spans="1:4" x14ac:dyDescent="0.2">
      <c r="A99" s="5" t="s">
        <v>621</v>
      </c>
      <c r="B99" s="13"/>
      <c r="C99" t="str">
        <f t="shared" si="1"/>
        <v>NON</v>
      </c>
      <c r="D99" s="8" t="s">
        <v>765</v>
      </c>
    </row>
    <row r="100" spans="1:4" x14ac:dyDescent="0.2">
      <c r="A100" s="5" t="s">
        <v>382</v>
      </c>
      <c r="B100" s="1" t="s">
        <v>382</v>
      </c>
      <c r="C100" t="str">
        <f t="shared" si="1"/>
        <v>OUI</v>
      </c>
    </row>
    <row r="101" spans="1:4" x14ac:dyDescent="0.2">
      <c r="A101" s="5" t="s">
        <v>510</v>
      </c>
      <c r="B101" s="1" t="s">
        <v>510</v>
      </c>
      <c r="C101" t="str">
        <f t="shared" si="1"/>
        <v>OUI</v>
      </c>
    </row>
    <row r="102" spans="1:4" x14ac:dyDescent="0.2">
      <c r="A102" s="5" t="s">
        <v>567</v>
      </c>
      <c r="B102" s="1" t="s">
        <v>567</v>
      </c>
      <c r="C102" t="str">
        <f t="shared" si="1"/>
        <v>OUI</v>
      </c>
    </row>
    <row r="103" spans="1:4" x14ac:dyDescent="0.2">
      <c r="A103" s="5" t="s">
        <v>305</v>
      </c>
      <c r="B103" s="1" t="s">
        <v>305</v>
      </c>
      <c r="C103" t="str">
        <f t="shared" si="1"/>
        <v>OUI</v>
      </c>
    </row>
    <row r="104" spans="1:4" x14ac:dyDescent="0.2">
      <c r="A104" s="5" t="s">
        <v>610</v>
      </c>
      <c r="B104" s="1" t="s">
        <v>610</v>
      </c>
      <c r="C104" t="str">
        <f t="shared" si="1"/>
        <v>OUI</v>
      </c>
    </row>
    <row r="105" spans="1:4" x14ac:dyDescent="0.2">
      <c r="A105" s="7"/>
      <c r="B105" s="1" t="s">
        <v>413</v>
      </c>
      <c r="C105" t="str">
        <f t="shared" si="1"/>
        <v>NON</v>
      </c>
      <c r="D105" s="8" t="s">
        <v>764</v>
      </c>
    </row>
    <row r="106" spans="1:4" x14ac:dyDescent="0.2">
      <c r="A106" s="5" t="s">
        <v>420</v>
      </c>
      <c r="B106" s="13"/>
      <c r="C106" t="str">
        <f t="shared" si="1"/>
        <v>NON</v>
      </c>
      <c r="D106" s="8" t="s">
        <v>766</v>
      </c>
    </row>
    <row r="107" spans="1:4" x14ac:dyDescent="0.2">
      <c r="A107" s="5" t="s">
        <v>512</v>
      </c>
      <c r="B107" s="1" t="s">
        <v>512</v>
      </c>
      <c r="C107" t="str">
        <f t="shared" si="1"/>
        <v>OUI</v>
      </c>
    </row>
    <row r="108" spans="1:4" x14ac:dyDescent="0.2">
      <c r="A108" s="5" t="s">
        <v>513</v>
      </c>
      <c r="B108" s="1" t="s">
        <v>513</v>
      </c>
      <c r="C108" t="str">
        <f t="shared" si="1"/>
        <v>OUI</v>
      </c>
    </row>
    <row r="109" spans="1:4" x14ac:dyDescent="0.2">
      <c r="A109" s="5" t="s">
        <v>514</v>
      </c>
      <c r="B109" s="1" t="s">
        <v>514</v>
      </c>
      <c r="C109" t="str">
        <f t="shared" si="1"/>
        <v>OUI</v>
      </c>
    </row>
    <row r="110" spans="1:4" x14ac:dyDescent="0.2">
      <c r="A110" s="5" t="s">
        <v>571</v>
      </c>
      <c r="B110" s="1" t="s">
        <v>571</v>
      </c>
      <c r="C110" t="str">
        <f t="shared" si="1"/>
        <v>OUI</v>
      </c>
    </row>
    <row r="111" spans="1:4" x14ac:dyDescent="0.2">
      <c r="A111" s="5" t="s">
        <v>333</v>
      </c>
      <c r="B111" s="1" t="s">
        <v>333</v>
      </c>
      <c r="C111" t="str">
        <f t="shared" si="1"/>
        <v>OUI</v>
      </c>
    </row>
    <row r="112" spans="1:4" x14ac:dyDescent="0.2">
      <c r="A112" s="5" t="s">
        <v>417</v>
      </c>
      <c r="B112" s="1" t="s">
        <v>417</v>
      </c>
      <c r="C112" t="str">
        <f t="shared" si="1"/>
        <v>OUI</v>
      </c>
    </row>
    <row r="113" spans="1:3" x14ac:dyDescent="0.2">
      <c r="A113" s="5" t="s">
        <v>384</v>
      </c>
      <c r="B113" s="1" t="s">
        <v>384</v>
      </c>
      <c r="C113" t="str">
        <f t="shared" si="1"/>
        <v>OUI</v>
      </c>
    </row>
    <row r="114" spans="1:3" x14ac:dyDescent="0.2">
      <c r="A114" s="5" t="s">
        <v>309</v>
      </c>
      <c r="B114" s="1" t="s">
        <v>309</v>
      </c>
      <c r="C114" t="str">
        <f t="shared" si="1"/>
        <v>OUI</v>
      </c>
    </row>
    <row r="115" spans="1:3" x14ac:dyDescent="0.2">
      <c r="A115" s="5" t="s">
        <v>119</v>
      </c>
      <c r="B115" s="1" t="s">
        <v>119</v>
      </c>
      <c r="C115" t="str">
        <f t="shared" si="1"/>
        <v>OUI</v>
      </c>
    </row>
    <row r="116" spans="1:3" x14ac:dyDescent="0.2">
      <c r="A116" s="5" t="s">
        <v>312</v>
      </c>
      <c r="B116" s="1" t="s">
        <v>312</v>
      </c>
      <c r="C116" t="str">
        <f t="shared" si="1"/>
        <v>OUI</v>
      </c>
    </row>
    <row r="117" spans="1:3" x14ac:dyDescent="0.2">
      <c r="A117" s="5" t="s">
        <v>55</v>
      </c>
      <c r="B117" s="1" t="s">
        <v>55</v>
      </c>
      <c r="C117" t="str">
        <f t="shared" si="1"/>
        <v>OUI</v>
      </c>
    </row>
    <row r="118" spans="1:3" x14ac:dyDescent="0.2">
      <c r="A118" s="5" t="s">
        <v>58</v>
      </c>
      <c r="B118" s="1" t="s">
        <v>58</v>
      </c>
      <c r="C118" t="str">
        <f t="shared" si="1"/>
        <v>OUI</v>
      </c>
    </row>
    <row r="119" spans="1:3" x14ac:dyDescent="0.2">
      <c r="A119" s="5" t="s">
        <v>314</v>
      </c>
      <c r="B119" s="1" t="s">
        <v>314</v>
      </c>
      <c r="C119" t="str">
        <f t="shared" si="1"/>
        <v>OUI</v>
      </c>
    </row>
    <row r="120" spans="1:3" x14ac:dyDescent="0.2">
      <c r="A120" s="5" t="s">
        <v>612</v>
      </c>
      <c r="B120" s="1" t="s">
        <v>612</v>
      </c>
      <c r="C120" t="str">
        <f t="shared" si="1"/>
        <v>OUI</v>
      </c>
    </row>
    <row r="121" spans="1:3" x14ac:dyDescent="0.2">
      <c r="A121" s="5" t="s">
        <v>121</v>
      </c>
      <c r="B121" s="1" t="s">
        <v>121</v>
      </c>
      <c r="C121" t="str">
        <f t="shared" si="1"/>
        <v>OUI</v>
      </c>
    </row>
    <row r="122" spans="1:3" x14ac:dyDescent="0.2">
      <c r="A122" s="5" t="s">
        <v>251</v>
      </c>
      <c r="B122" s="1" t="s">
        <v>251</v>
      </c>
      <c r="C122" t="str">
        <f t="shared" si="1"/>
        <v>OUI</v>
      </c>
    </row>
    <row r="123" spans="1:3" x14ac:dyDescent="0.2">
      <c r="A123" s="5" t="s">
        <v>522</v>
      </c>
      <c r="B123" s="1" t="s">
        <v>522</v>
      </c>
      <c r="C123" t="str">
        <f t="shared" si="1"/>
        <v>OUI</v>
      </c>
    </row>
    <row r="124" spans="1:3" x14ac:dyDescent="0.2">
      <c r="A124" s="5" t="s">
        <v>123</v>
      </c>
      <c r="B124" s="1" t="s">
        <v>123</v>
      </c>
      <c r="C124" t="str">
        <f t="shared" si="1"/>
        <v>OUI</v>
      </c>
    </row>
    <row r="125" spans="1:3" x14ac:dyDescent="0.2">
      <c r="A125" s="5" t="s">
        <v>573</v>
      </c>
      <c r="B125" s="1" t="s">
        <v>573</v>
      </c>
      <c r="C125" t="str">
        <f t="shared" si="1"/>
        <v>OUI</v>
      </c>
    </row>
    <row r="126" spans="1:3" x14ac:dyDescent="0.2">
      <c r="A126" s="5" t="s">
        <v>126</v>
      </c>
      <c r="B126" s="1" t="s">
        <v>126</v>
      </c>
      <c r="C126" t="str">
        <f t="shared" si="1"/>
        <v>OUI</v>
      </c>
    </row>
    <row r="127" spans="1:3" x14ac:dyDescent="0.2">
      <c r="A127" s="5" t="s">
        <v>128</v>
      </c>
      <c r="B127" s="1" t="s">
        <v>128</v>
      </c>
      <c r="C127" t="str">
        <f t="shared" si="1"/>
        <v>OUI</v>
      </c>
    </row>
    <row r="128" spans="1:3" x14ac:dyDescent="0.2">
      <c r="A128" s="5" t="s">
        <v>129</v>
      </c>
      <c r="B128" s="1" t="s">
        <v>129</v>
      </c>
      <c r="C128" t="str">
        <f t="shared" si="1"/>
        <v>OUI</v>
      </c>
    </row>
    <row r="129" spans="1:4" x14ac:dyDescent="0.2">
      <c r="A129" s="5" t="s">
        <v>130</v>
      </c>
      <c r="B129" s="1" t="s">
        <v>130</v>
      </c>
      <c r="C129" t="str">
        <f t="shared" si="1"/>
        <v>OUI</v>
      </c>
    </row>
    <row r="130" spans="1:4" x14ac:dyDescent="0.2">
      <c r="A130" s="5" t="s">
        <v>131</v>
      </c>
      <c r="B130" s="1" t="s">
        <v>131</v>
      </c>
      <c r="C130" t="str">
        <f t="shared" si="1"/>
        <v>OUI</v>
      </c>
    </row>
    <row r="131" spans="1:4" x14ac:dyDescent="0.2">
      <c r="A131" s="5" t="s">
        <v>133</v>
      </c>
      <c r="B131" s="1" t="s">
        <v>133</v>
      </c>
      <c r="C131" t="str">
        <f t="shared" ref="C131" si="2">IF(B131=A131,"OUI","NON")</f>
        <v>OUI</v>
      </c>
    </row>
    <row r="132" spans="1:4" x14ac:dyDescent="0.2">
      <c r="A132" s="5" t="s">
        <v>136</v>
      </c>
      <c r="B132" s="1" t="s">
        <v>136</v>
      </c>
      <c r="C132" t="str">
        <f t="shared" si="1"/>
        <v>OUI</v>
      </c>
    </row>
    <row r="133" spans="1:4" x14ac:dyDescent="0.2">
      <c r="A133" s="5" t="s">
        <v>138</v>
      </c>
      <c r="B133" s="1" t="s">
        <v>138</v>
      </c>
      <c r="C133" t="str">
        <f t="shared" ref="C133:C196" si="3">IF(B133=A133,"OUI","NON")</f>
        <v>OUI</v>
      </c>
    </row>
    <row r="134" spans="1:4" x14ac:dyDescent="0.2">
      <c r="A134" s="5" t="s">
        <v>140</v>
      </c>
      <c r="B134" s="1" t="s">
        <v>140</v>
      </c>
      <c r="C134" t="str">
        <f t="shared" si="3"/>
        <v>OUI</v>
      </c>
    </row>
    <row r="135" spans="1:4" x14ac:dyDescent="0.2">
      <c r="A135" s="5" t="s">
        <v>523</v>
      </c>
      <c r="B135" s="1" t="s">
        <v>523</v>
      </c>
      <c r="C135" t="str">
        <f t="shared" si="3"/>
        <v>OUI</v>
      </c>
    </row>
    <row r="136" spans="1:4" x14ac:dyDescent="0.2">
      <c r="A136" s="5" t="s">
        <v>253</v>
      </c>
      <c r="B136" s="1" t="s">
        <v>253</v>
      </c>
      <c r="C136" t="str">
        <f t="shared" si="3"/>
        <v>OUI</v>
      </c>
    </row>
    <row r="137" spans="1:4" x14ac:dyDescent="0.2">
      <c r="A137" s="5" t="s">
        <v>64</v>
      </c>
      <c r="B137" s="1" t="s">
        <v>64</v>
      </c>
      <c r="C137" t="str">
        <f t="shared" si="3"/>
        <v>OUI</v>
      </c>
    </row>
    <row r="138" spans="1:4" x14ac:dyDescent="0.2">
      <c r="A138" s="5" t="s">
        <v>526</v>
      </c>
      <c r="B138" s="1" t="s">
        <v>526</v>
      </c>
      <c r="C138" t="str">
        <f t="shared" si="3"/>
        <v>OUI</v>
      </c>
    </row>
    <row r="139" spans="1:4" x14ac:dyDescent="0.2">
      <c r="A139" s="5" t="s">
        <v>615</v>
      </c>
      <c r="B139" s="1" t="s">
        <v>615</v>
      </c>
      <c r="C139" t="str">
        <f t="shared" si="3"/>
        <v>OUI</v>
      </c>
    </row>
    <row r="140" spans="1:4" x14ac:dyDescent="0.2">
      <c r="A140" s="5" t="s">
        <v>594</v>
      </c>
      <c r="B140" s="1" t="s">
        <v>594</v>
      </c>
      <c r="C140" t="str">
        <f t="shared" si="3"/>
        <v>OUI</v>
      </c>
    </row>
    <row r="141" spans="1:4" x14ac:dyDescent="0.2">
      <c r="A141" s="5" t="s">
        <v>145</v>
      </c>
      <c r="B141" s="13"/>
      <c r="C141" t="str">
        <f t="shared" si="3"/>
        <v>NON</v>
      </c>
      <c r="D141" s="8" t="s">
        <v>760</v>
      </c>
    </row>
    <row r="142" spans="1:4" x14ac:dyDescent="0.2">
      <c r="A142" s="5" t="s">
        <v>149</v>
      </c>
      <c r="B142" s="1" t="s">
        <v>149</v>
      </c>
      <c r="C142" t="str">
        <f t="shared" si="3"/>
        <v>OUI</v>
      </c>
    </row>
    <row r="143" spans="1:4" x14ac:dyDescent="0.2">
      <c r="A143" s="5" t="s">
        <v>154</v>
      </c>
      <c r="B143" s="1" t="s">
        <v>154</v>
      </c>
      <c r="C143" t="str">
        <f t="shared" si="3"/>
        <v>OUI</v>
      </c>
    </row>
    <row r="144" spans="1:4" x14ac:dyDescent="0.2">
      <c r="A144" s="5" t="s">
        <v>156</v>
      </c>
      <c r="B144" s="1" t="s">
        <v>156</v>
      </c>
      <c r="C144" t="str">
        <f t="shared" si="3"/>
        <v>OUI</v>
      </c>
    </row>
    <row r="145" spans="1:4" x14ac:dyDescent="0.2">
      <c r="A145" s="5" t="s">
        <v>157</v>
      </c>
      <c r="B145" s="1" t="s">
        <v>157</v>
      </c>
      <c r="C145" t="str">
        <f t="shared" si="3"/>
        <v>OUI</v>
      </c>
    </row>
    <row r="146" spans="1:4" x14ac:dyDescent="0.2">
      <c r="A146" s="5" t="s">
        <v>162</v>
      </c>
      <c r="B146" s="1" t="s">
        <v>162</v>
      </c>
      <c r="C146" t="str">
        <f t="shared" si="3"/>
        <v>OUI</v>
      </c>
    </row>
    <row r="147" spans="1:4" x14ac:dyDescent="0.2">
      <c r="A147" s="5" t="s">
        <v>166</v>
      </c>
      <c r="B147" s="1" t="s">
        <v>166</v>
      </c>
      <c r="C147" t="str">
        <f t="shared" si="3"/>
        <v>OUI</v>
      </c>
    </row>
    <row r="148" spans="1:4" x14ac:dyDescent="0.2">
      <c r="A148" s="5" t="s">
        <v>170</v>
      </c>
      <c r="B148" s="1" t="s">
        <v>170</v>
      </c>
      <c r="C148" t="str">
        <f t="shared" si="3"/>
        <v>OUI</v>
      </c>
    </row>
    <row r="149" spans="1:4" x14ac:dyDescent="0.2">
      <c r="A149" s="5" t="s">
        <v>579</v>
      </c>
      <c r="B149" s="1" t="s">
        <v>579</v>
      </c>
      <c r="C149" t="str">
        <f t="shared" si="3"/>
        <v>OUI</v>
      </c>
    </row>
    <row r="150" spans="1:4" x14ac:dyDescent="0.2">
      <c r="A150" s="5" t="s">
        <v>595</v>
      </c>
      <c r="B150" s="1" t="s">
        <v>595</v>
      </c>
      <c r="C150" t="str">
        <f t="shared" si="3"/>
        <v>OUI</v>
      </c>
    </row>
    <row r="151" spans="1:4" x14ac:dyDescent="0.2">
      <c r="A151" s="5" t="s">
        <v>598</v>
      </c>
      <c r="B151" s="1" t="s">
        <v>598</v>
      </c>
      <c r="C151" t="str">
        <f t="shared" si="3"/>
        <v>OUI</v>
      </c>
    </row>
    <row r="152" spans="1:4" x14ac:dyDescent="0.2">
      <c r="A152" s="5" t="s">
        <v>388</v>
      </c>
      <c r="B152" s="1" t="s">
        <v>388</v>
      </c>
      <c r="C152" t="str">
        <f t="shared" si="3"/>
        <v>OUI</v>
      </c>
    </row>
    <row r="153" spans="1:4" x14ac:dyDescent="0.2">
      <c r="A153" s="5" t="s">
        <v>530</v>
      </c>
      <c r="B153" s="1" t="s">
        <v>530</v>
      </c>
      <c r="C153" t="str">
        <f t="shared" si="3"/>
        <v>OUI</v>
      </c>
    </row>
    <row r="154" spans="1:4" x14ac:dyDescent="0.2">
      <c r="A154" s="5" t="s">
        <v>421</v>
      </c>
      <c r="B154" s="1" t="s">
        <v>421</v>
      </c>
      <c r="C154" t="str">
        <f t="shared" si="3"/>
        <v>OUI</v>
      </c>
    </row>
    <row r="155" spans="1:4" x14ac:dyDescent="0.2">
      <c r="A155" s="5" t="s">
        <v>67</v>
      </c>
      <c r="B155" s="1" t="s">
        <v>67</v>
      </c>
      <c r="C155" t="str">
        <f t="shared" si="3"/>
        <v>OUI</v>
      </c>
    </row>
    <row r="156" spans="1:4" x14ac:dyDescent="0.2">
      <c r="A156" s="5" t="s">
        <v>256</v>
      </c>
      <c r="B156" s="1" t="s">
        <v>256</v>
      </c>
      <c r="C156" t="str">
        <f t="shared" si="3"/>
        <v>OUI</v>
      </c>
    </row>
    <row r="157" spans="1:4" x14ac:dyDescent="0.2">
      <c r="A157" s="6" t="s">
        <v>755</v>
      </c>
      <c r="B157" s="13"/>
      <c r="C157" t="str">
        <f t="shared" si="3"/>
        <v>NON</v>
      </c>
      <c r="D157" s="8" t="s">
        <v>759</v>
      </c>
    </row>
    <row r="158" spans="1:4" x14ac:dyDescent="0.2">
      <c r="A158" s="5" t="s">
        <v>533</v>
      </c>
      <c r="B158" s="1" t="s">
        <v>533</v>
      </c>
      <c r="C158" t="str">
        <f t="shared" si="3"/>
        <v>OUI</v>
      </c>
    </row>
    <row r="159" spans="1:4" x14ac:dyDescent="0.2">
      <c r="A159" s="5" t="s">
        <v>318</v>
      </c>
      <c r="B159" s="1" t="s">
        <v>318</v>
      </c>
      <c r="C159" t="str">
        <f t="shared" si="3"/>
        <v>OUI</v>
      </c>
    </row>
    <row r="160" spans="1:4" x14ac:dyDescent="0.2">
      <c r="A160" s="5" t="s">
        <v>554</v>
      </c>
      <c r="B160" s="1" t="s">
        <v>554</v>
      </c>
      <c r="C160" t="str">
        <f t="shared" si="3"/>
        <v>OUI</v>
      </c>
    </row>
    <row r="161" spans="1:4" x14ac:dyDescent="0.2">
      <c r="A161" s="5" t="s">
        <v>535</v>
      </c>
      <c r="B161" s="1" t="s">
        <v>535</v>
      </c>
      <c r="C161" t="str">
        <f t="shared" si="3"/>
        <v>OUI</v>
      </c>
    </row>
    <row r="162" spans="1:4" x14ac:dyDescent="0.2">
      <c r="A162" s="5" t="s">
        <v>172</v>
      </c>
      <c r="B162" s="1" t="s">
        <v>172</v>
      </c>
      <c r="C162" t="str">
        <f t="shared" si="3"/>
        <v>OUI</v>
      </c>
    </row>
    <row r="163" spans="1:4" x14ac:dyDescent="0.2">
      <c r="A163" s="5" t="s">
        <v>173</v>
      </c>
      <c r="B163" s="1" t="s">
        <v>173</v>
      </c>
      <c r="C163" t="str">
        <f t="shared" si="3"/>
        <v>OUI</v>
      </c>
    </row>
    <row r="164" spans="1:4" x14ac:dyDescent="0.2">
      <c r="A164" s="5" t="s">
        <v>175</v>
      </c>
      <c r="B164" s="1" t="s">
        <v>175</v>
      </c>
      <c r="C164" t="str">
        <f t="shared" si="3"/>
        <v>OUI</v>
      </c>
    </row>
    <row r="165" spans="1:4" x14ac:dyDescent="0.2">
      <c r="A165" s="5" t="s">
        <v>177</v>
      </c>
      <c r="B165" s="1" t="s">
        <v>177</v>
      </c>
      <c r="C165" t="str">
        <f t="shared" si="3"/>
        <v>OUI</v>
      </c>
    </row>
    <row r="166" spans="1:4" x14ac:dyDescent="0.2">
      <c r="A166" s="5" t="s">
        <v>181</v>
      </c>
      <c r="B166" s="1" t="s">
        <v>181</v>
      </c>
      <c r="C166" t="str">
        <f t="shared" si="3"/>
        <v>OUI</v>
      </c>
    </row>
    <row r="167" spans="1:4" x14ac:dyDescent="0.2">
      <c r="A167" s="5" t="s">
        <v>183</v>
      </c>
      <c r="B167" s="1" t="s">
        <v>183</v>
      </c>
      <c r="C167" t="str">
        <f t="shared" si="3"/>
        <v>OUI</v>
      </c>
    </row>
    <row r="168" spans="1:4" x14ac:dyDescent="0.2">
      <c r="A168" s="5" t="s">
        <v>184</v>
      </c>
      <c r="B168" s="1" t="s">
        <v>184</v>
      </c>
      <c r="C168" t="str">
        <f t="shared" si="3"/>
        <v>OUI</v>
      </c>
    </row>
    <row r="169" spans="1:4" x14ac:dyDescent="0.2">
      <c r="A169" s="5" t="s">
        <v>393</v>
      </c>
      <c r="B169" s="1" t="s">
        <v>393</v>
      </c>
      <c r="C169" t="str">
        <f t="shared" si="3"/>
        <v>OUI</v>
      </c>
    </row>
    <row r="170" spans="1:4" x14ac:dyDescent="0.2">
      <c r="A170" s="5" t="s">
        <v>394</v>
      </c>
      <c r="B170" s="1" t="s">
        <v>394</v>
      </c>
      <c r="C170" t="str">
        <f t="shared" si="3"/>
        <v>OUI</v>
      </c>
    </row>
    <row r="171" spans="1:4" x14ac:dyDescent="0.2">
      <c r="A171" s="6" t="s">
        <v>396</v>
      </c>
      <c r="B171" s="13"/>
      <c r="C171" t="str">
        <f t="shared" si="3"/>
        <v>NON</v>
      </c>
      <c r="D171" s="8" t="s">
        <v>767</v>
      </c>
    </row>
    <row r="172" spans="1:4" x14ac:dyDescent="0.2">
      <c r="A172" s="5" t="s">
        <v>580</v>
      </c>
      <c r="B172" s="1" t="s">
        <v>580</v>
      </c>
      <c r="C172" t="str">
        <f t="shared" si="3"/>
        <v>OUI</v>
      </c>
    </row>
    <row r="173" spans="1:4" x14ac:dyDescent="0.2">
      <c r="A173" s="5" t="s">
        <v>599</v>
      </c>
      <c r="B173" s="1" t="s">
        <v>599</v>
      </c>
      <c r="C173" t="str">
        <f t="shared" si="3"/>
        <v>OUI</v>
      </c>
    </row>
    <row r="174" spans="1:4" x14ac:dyDescent="0.2">
      <c r="A174" s="5" t="s">
        <v>262</v>
      </c>
      <c r="B174" s="1" t="s">
        <v>262</v>
      </c>
      <c r="C174" t="str">
        <f t="shared" si="3"/>
        <v>OUI</v>
      </c>
    </row>
    <row r="175" spans="1:4" x14ac:dyDescent="0.2">
      <c r="A175" s="5" t="s">
        <v>423</v>
      </c>
      <c r="B175" s="1" t="s">
        <v>423</v>
      </c>
      <c r="C175" t="str">
        <f t="shared" si="3"/>
        <v>OUI</v>
      </c>
    </row>
    <row r="176" spans="1:4" x14ac:dyDescent="0.2">
      <c r="A176" s="5" t="s">
        <v>266</v>
      </c>
      <c r="B176" s="1" t="s">
        <v>266</v>
      </c>
      <c r="C176" t="str">
        <f t="shared" si="3"/>
        <v>OUI</v>
      </c>
    </row>
    <row r="177" spans="1:3" x14ac:dyDescent="0.2">
      <c r="A177" s="5" t="s">
        <v>600</v>
      </c>
      <c r="B177" s="1" t="s">
        <v>600</v>
      </c>
      <c r="C177" t="str">
        <f t="shared" si="3"/>
        <v>OUI</v>
      </c>
    </row>
    <row r="178" spans="1:3" x14ac:dyDescent="0.2">
      <c r="A178" s="5" t="s">
        <v>425</v>
      </c>
      <c r="B178" s="1" t="s">
        <v>425</v>
      </c>
      <c r="C178" t="str">
        <f t="shared" si="3"/>
        <v>OUI</v>
      </c>
    </row>
    <row r="179" spans="1:3" x14ac:dyDescent="0.2">
      <c r="A179" s="5" t="s">
        <v>270</v>
      </c>
      <c r="B179" s="1" t="s">
        <v>270</v>
      </c>
      <c r="C179" t="str">
        <f t="shared" si="3"/>
        <v>OUI</v>
      </c>
    </row>
    <row r="180" spans="1:3" x14ac:dyDescent="0.2">
      <c r="A180" s="5" t="s">
        <v>397</v>
      </c>
      <c r="B180" s="1" t="s">
        <v>397</v>
      </c>
      <c r="C180" t="str">
        <f t="shared" si="3"/>
        <v>OUI</v>
      </c>
    </row>
    <row r="181" spans="1:3" x14ac:dyDescent="0.2">
      <c r="A181" s="5" t="s">
        <v>273</v>
      </c>
      <c r="B181" s="1" t="s">
        <v>273</v>
      </c>
      <c r="C181" t="str">
        <f t="shared" si="3"/>
        <v>OUI</v>
      </c>
    </row>
    <row r="182" spans="1:3" x14ac:dyDescent="0.2">
      <c r="A182" s="5" t="s">
        <v>584</v>
      </c>
      <c r="B182" s="1" t="s">
        <v>584</v>
      </c>
      <c r="C182" t="str">
        <f t="shared" si="3"/>
        <v>OUI</v>
      </c>
    </row>
    <row r="183" spans="1:3" x14ac:dyDescent="0.2">
      <c r="A183" s="5" t="s">
        <v>187</v>
      </c>
      <c r="B183" s="1" t="s">
        <v>187</v>
      </c>
      <c r="C183" t="str">
        <f t="shared" si="3"/>
        <v>OUI</v>
      </c>
    </row>
    <row r="184" spans="1:3" x14ac:dyDescent="0.2">
      <c r="A184" s="5" t="s">
        <v>76</v>
      </c>
      <c r="B184" s="1" t="s">
        <v>76</v>
      </c>
      <c r="C184" t="str">
        <f t="shared" si="3"/>
        <v>OUI</v>
      </c>
    </row>
    <row r="185" spans="1:3" x14ac:dyDescent="0.2">
      <c r="A185" s="5" t="s">
        <v>189</v>
      </c>
      <c r="B185" s="1" t="s">
        <v>189</v>
      </c>
      <c r="C185" t="str">
        <f t="shared" si="3"/>
        <v>OUI</v>
      </c>
    </row>
    <row r="186" spans="1:3" x14ac:dyDescent="0.2">
      <c r="A186" s="5" t="s">
        <v>192</v>
      </c>
      <c r="B186" s="1" t="s">
        <v>192</v>
      </c>
      <c r="C186" t="str">
        <f t="shared" si="3"/>
        <v>OUI</v>
      </c>
    </row>
    <row r="187" spans="1:3" x14ac:dyDescent="0.2">
      <c r="A187" s="5" t="s">
        <v>196</v>
      </c>
      <c r="B187" s="1" t="s">
        <v>196</v>
      </c>
      <c r="C187" t="str">
        <f t="shared" si="3"/>
        <v>OUI</v>
      </c>
    </row>
    <row r="188" spans="1:3" x14ac:dyDescent="0.2">
      <c r="A188" s="5" t="s">
        <v>198</v>
      </c>
      <c r="B188" s="1" t="s">
        <v>198</v>
      </c>
      <c r="C188" t="str">
        <f t="shared" si="3"/>
        <v>OUI</v>
      </c>
    </row>
    <row r="189" spans="1:3" x14ac:dyDescent="0.2">
      <c r="A189" s="5" t="s">
        <v>200</v>
      </c>
      <c r="B189" s="1" t="s">
        <v>200</v>
      </c>
      <c r="C189" t="str">
        <f t="shared" si="3"/>
        <v>OUI</v>
      </c>
    </row>
    <row r="190" spans="1:3" x14ac:dyDescent="0.2">
      <c r="A190" s="5" t="s">
        <v>203</v>
      </c>
      <c r="B190" s="1" t="s">
        <v>203</v>
      </c>
      <c r="C190" t="str">
        <f t="shared" si="3"/>
        <v>OUI</v>
      </c>
    </row>
    <row r="191" spans="1:3" x14ac:dyDescent="0.2">
      <c r="A191" s="5" t="s">
        <v>205</v>
      </c>
      <c r="B191" s="1" t="s">
        <v>205</v>
      </c>
      <c r="C191" t="str">
        <f t="shared" si="3"/>
        <v>OUI</v>
      </c>
    </row>
    <row r="192" spans="1:3" x14ac:dyDescent="0.2">
      <c r="A192" s="5" t="s">
        <v>207</v>
      </c>
      <c r="B192" s="1" t="s">
        <v>207</v>
      </c>
      <c r="C192" t="str">
        <f t="shared" si="3"/>
        <v>OUI</v>
      </c>
    </row>
    <row r="193" spans="1:4" x14ac:dyDescent="0.2">
      <c r="A193" s="5" t="s">
        <v>209</v>
      </c>
      <c r="B193" s="1" t="s">
        <v>209</v>
      </c>
      <c r="C193" t="str">
        <f t="shared" si="3"/>
        <v>OUI</v>
      </c>
    </row>
    <row r="194" spans="1:4" x14ac:dyDescent="0.2">
      <c r="A194" s="5" t="s">
        <v>211</v>
      </c>
      <c r="B194" s="1" t="s">
        <v>211</v>
      </c>
      <c r="C194" t="str">
        <f t="shared" si="3"/>
        <v>OUI</v>
      </c>
    </row>
    <row r="195" spans="1:4" x14ac:dyDescent="0.2">
      <c r="A195" s="5" t="s">
        <v>275</v>
      </c>
      <c r="B195" s="1" t="s">
        <v>275</v>
      </c>
      <c r="C195" t="str">
        <f t="shared" si="3"/>
        <v>OUI</v>
      </c>
    </row>
    <row r="196" spans="1:4" x14ac:dyDescent="0.2">
      <c r="A196" s="5" t="s">
        <v>398</v>
      </c>
      <c r="B196" s="1" t="s">
        <v>398</v>
      </c>
      <c r="C196" t="str">
        <f t="shared" si="3"/>
        <v>OUI</v>
      </c>
    </row>
    <row r="197" spans="1:4" x14ac:dyDescent="0.2">
      <c r="A197" s="5" t="s">
        <v>586</v>
      </c>
      <c r="B197" s="1" t="s">
        <v>586</v>
      </c>
      <c r="C197" t="str">
        <f t="shared" ref="C197:C206" si="4">IF(B197=A197,"OUI","NON")</f>
        <v>OUI</v>
      </c>
    </row>
    <row r="198" spans="1:4" x14ac:dyDescent="0.2">
      <c r="A198" s="5" t="s">
        <v>278</v>
      </c>
      <c r="B198" s="1" t="s">
        <v>278</v>
      </c>
      <c r="C198" t="str">
        <f t="shared" si="4"/>
        <v>OUI</v>
      </c>
    </row>
    <row r="199" spans="1:4" x14ac:dyDescent="0.2">
      <c r="A199" s="5" t="s">
        <v>543</v>
      </c>
      <c r="B199" s="1" t="s">
        <v>543</v>
      </c>
      <c r="C199" t="str">
        <f t="shared" si="4"/>
        <v>OUI</v>
      </c>
    </row>
    <row r="200" spans="1:4" x14ac:dyDescent="0.2">
      <c r="A200" s="5" t="s">
        <v>617</v>
      </c>
      <c r="B200" s="1" t="s">
        <v>617</v>
      </c>
      <c r="C200" t="str">
        <f t="shared" si="4"/>
        <v>OUI</v>
      </c>
    </row>
    <row r="201" spans="1:4" x14ac:dyDescent="0.2">
      <c r="A201" s="5" t="s">
        <v>215</v>
      </c>
      <c r="B201" s="1" t="s">
        <v>215</v>
      </c>
      <c r="C201" t="str">
        <f t="shared" si="4"/>
        <v>OUI</v>
      </c>
    </row>
    <row r="202" spans="1:4" x14ac:dyDescent="0.2">
      <c r="A202" s="5" t="s">
        <v>217</v>
      </c>
      <c r="B202" s="13"/>
      <c r="C202" t="str">
        <f t="shared" si="4"/>
        <v>NON</v>
      </c>
      <c r="D202" s="8" t="s">
        <v>760</v>
      </c>
    </row>
    <row r="203" spans="1:4" x14ac:dyDescent="0.2">
      <c r="A203" s="5" t="s">
        <v>551</v>
      </c>
      <c r="B203" s="1" t="s">
        <v>551</v>
      </c>
      <c r="C203" t="str">
        <f t="shared" si="4"/>
        <v>OUI</v>
      </c>
    </row>
    <row r="204" spans="1:4" x14ac:dyDescent="0.2">
      <c r="A204" s="5" t="s">
        <v>218</v>
      </c>
      <c r="B204" s="1" t="s">
        <v>218</v>
      </c>
      <c r="C204" t="str">
        <f t="shared" si="4"/>
        <v>OUI</v>
      </c>
    </row>
    <row r="205" spans="1:4" x14ac:dyDescent="0.2">
      <c r="A205" s="5" t="s">
        <v>220</v>
      </c>
      <c r="B205" s="1" t="s">
        <v>220</v>
      </c>
      <c r="C205" t="str">
        <f t="shared" si="4"/>
        <v>OUI</v>
      </c>
    </row>
    <row r="206" spans="1:4" x14ac:dyDescent="0.2">
      <c r="A206" s="5" t="s">
        <v>553</v>
      </c>
      <c r="B206" s="1" t="s">
        <v>553</v>
      </c>
      <c r="C206" t="str">
        <f t="shared" si="4"/>
        <v>OUI</v>
      </c>
    </row>
    <row r="207" spans="1:4" x14ac:dyDescent="0.2">
      <c r="B207" s="1"/>
    </row>
    <row r="208" spans="1:4" x14ac:dyDescent="0.2">
      <c r="B208" s="1"/>
    </row>
    <row r="209" spans="2:2" x14ac:dyDescent="0.2">
      <c r="B209" s="1"/>
    </row>
    <row r="210" spans="2:2" x14ac:dyDescent="0.2">
      <c r="B210" s="14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</sheetData>
  <sortState xmlns:xlrd2="http://schemas.microsoft.com/office/spreadsheetml/2017/richdata2" ref="A2:A205">
    <sortCondition ref="A2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56F8-9654-E24F-9DCC-816EF1132BDE}">
  <dimension ref="A1:C5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739</v>
      </c>
      <c r="B1" t="s">
        <v>1</v>
      </c>
      <c r="C1" t="s">
        <v>740</v>
      </c>
    </row>
    <row r="2" spans="1:3" x14ac:dyDescent="0.2">
      <c r="A2">
        <v>3</v>
      </c>
      <c r="B2" t="s">
        <v>741</v>
      </c>
      <c r="C2">
        <v>0</v>
      </c>
    </row>
    <row r="3" spans="1:3" x14ac:dyDescent="0.2">
      <c r="A3">
        <v>7</v>
      </c>
      <c r="B3" t="s">
        <v>742</v>
      </c>
      <c r="C3">
        <v>0</v>
      </c>
    </row>
    <row r="4" spans="1:3" x14ac:dyDescent="0.2">
      <c r="A4">
        <v>8</v>
      </c>
      <c r="B4" t="s">
        <v>743</v>
      </c>
      <c r="C4">
        <v>0</v>
      </c>
    </row>
    <row r="5" spans="1:3" x14ac:dyDescent="0.2">
      <c r="A5">
        <v>9</v>
      </c>
      <c r="B5" t="s">
        <v>744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943F-C477-8C4D-A719-F8EC6AAAF640}">
  <dimension ref="A1:AP297"/>
  <sheetViews>
    <sheetView zoomScale="120" zoomScaleNormal="12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3" max="3" width="25.5" bestFit="1" customWidth="1"/>
    <col min="4" max="5" width="25.5" customWidth="1"/>
    <col min="6" max="6" width="26" bestFit="1" customWidth="1"/>
    <col min="7" max="7" width="24.5" bestFit="1" customWidth="1"/>
    <col min="8" max="8" width="20" bestFit="1" customWidth="1"/>
    <col min="9" max="9" width="14.5" customWidth="1"/>
    <col min="10" max="10" width="18.83203125" bestFit="1" customWidth="1"/>
    <col min="11" max="11" width="14.1640625" bestFit="1" customWidth="1"/>
    <col min="12" max="12" width="19.1640625" bestFit="1" customWidth="1"/>
    <col min="13" max="13" width="7" bestFit="1" customWidth="1"/>
    <col min="14" max="14" width="9.33203125" bestFit="1" customWidth="1"/>
    <col min="15" max="15" width="17.33203125" bestFit="1" customWidth="1"/>
    <col min="16" max="16" width="15.5" bestFit="1" customWidth="1"/>
    <col min="17" max="17" width="16.6640625" bestFit="1" customWidth="1"/>
    <col min="18" max="19" width="16.6640625" customWidth="1"/>
    <col min="20" max="20" width="17" bestFit="1" customWidth="1"/>
    <col min="21" max="22" width="17" customWidth="1"/>
  </cols>
  <sheetData>
    <row r="1" spans="1:42" x14ac:dyDescent="0.2">
      <c r="A1" t="str">
        <f>data_basic!A1</f>
        <v>num_custom</v>
      </c>
      <c r="B1" t="str">
        <f>LOWER(data_basic!B1)</f>
        <v>id</v>
      </c>
      <c r="C1" t="str">
        <f>LOWER(data_basic!C1)</f>
        <v>regiondees</v>
      </c>
      <c r="D1" t="str">
        <f>LOWER(data_basic!D1)</f>
        <v>regiondees_from_coderegional</v>
      </c>
      <c r="E1" t="s">
        <v>735</v>
      </c>
      <c r="F1" t="str">
        <f>LOWER(data_basic!F1)</f>
        <v>r_code_from_coderegional</v>
      </c>
      <c r="G1" t="str">
        <f>LOWER(data_basic!G1)</f>
        <v>r_code_from_regiondees</v>
      </c>
      <c r="H1" t="str">
        <f>LOWER(data_basic!H1)</f>
        <v>r_code_suppl_phylo</v>
      </c>
      <c r="I1" t="str">
        <f>LOWER(data_basic!J1)</f>
        <v>coefficientregiondees</v>
      </c>
      <c r="J1" t="str">
        <f>LOWER(data_basic!K1)</f>
        <v>datemoyennedees</v>
      </c>
      <c r="K1" t="str">
        <f>LOWER(data_basic!L1)</f>
        <v>coderegional</v>
      </c>
      <c r="L1" t="str">
        <f>LOWER(data_basic!M1)</f>
        <v>coefficientregional</v>
      </c>
      <c r="M1" t="str">
        <f>LOWER(data_basic!N1)</f>
        <v>vers</v>
      </c>
      <c r="N1" t="str">
        <f>LOWER(data_basic!O1)</f>
        <v>qualite</v>
      </c>
      <c r="O1" t="str">
        <f>LOWER(data_basic!P1)</f>
        <v>datecomposition</v>
      </c>
      <c r="P1" t="str">
        <f>LOWER(data_basic!Q1)</f>
        <v>datemanuscrit</v>
      </c>
      <c r="Q1" t="str">
        <f>LOWER(data_basic!R1)</f>
        <v>lieucomposition</v>
      </c>
      <c r="R1" t="str">
        <f>LOWER(data_basic!S1)</f>
        <v>lieu_compo_normalise</v>
      </c>
      <c r="S1" t="str">
        <f>LOWER(data_basic!T1)</f>
        <v>lieu_compo_simplifie</v>
      </c>
      <c r="T1" t="str">
        <f>LOWER(data_basic!U1)</f>
        <v>lieumanuscrit</v>
      </c>
      <c r="U1" t="str">
        <f>LOWER(data_basic!V1)</f>
        <v>lieu_manuscrit_normalise</v>
      </c>
      <c r="V1" t="str">
        <f>LOWER(data_basic!W1)</f>
        <v>lieu_manuscrit_simplifie</v>
      </c>
      <c r="W1" t="str">
        <f>LOWER(data_basic!X1)</f>
        <v>genre</v>
      </c>
      <c r="X1" t="str">
        <f>LOWER(data_basic!Y1)</f>
        <v>corpus_1987_test</v>
      </c>
      <c r="Y1" t="str">
        <f>LOWER(data_basic!Z1)</f>
        <v>corpus_1987</v>
      </c>
      <c r="Z1" t="str">
        <f>LOWER(data_basic!AA1)</f>
        <v/>
      </c>
      <c r="AA1" t="str">
        <f>LOWER(data_basic!AB1)</f>
        <v/>
      </c>
      <c r="AB1" t="str">
        <f>LOWER(data_basic!AC1)</f>
        <v/>
      </c>
      <c r="AC1" t="str">
        <f>LOWER(data_basic!AD1)</f>
        <v/>
      </c>
      <c r="AD1" t="str">
        <f>LOWER(data_basic!AE1)</f>
        <v/>
      </c>
      <c r="AE1" t="str">
        <f>LOWER(data_basic!AF1)</f>
        <v/>
      </c>
      <c r="AF1" t="str">
        <f>LOWER(data_basic!AG1)</f>
        <v/>
      </c>
      <c r="AG1" t="str">
        <f>LOWER(data_basic!AH1)</f>
        <v/>
      </c>
      <c r="AH1" t="str">
        <f>LOWER(data_basic!AI1)</f>
        <v/>
      </c>
      <c r="AI1" t="str">
        <f>LOWER(data_basic!AJ1)</f>
        <v/>
      </c>
      <c r="AJ1" t="str">
        <f>LOWER(data_basic!AK1)</f>
        <v/>
      </c>
      <c r="AK1" t="str">
        <f>LOWER(data_basic!AL1)</f>
        <v/>
      </c>
      <c r="AL1" t="str">
        <f>LOWER(data_basic!AM1)</f>
        <v/>
      </c>
      <c r="AM1" t="str">
        <f>LOWER(data_basic!AN1)</f>
        <v/>
      </c>
      <c r="AN1" t="str">
        <f>LOWER(data_basic!AO1)</f>
        <v/>
      </c>
      <c r="AO1" t="str">
        <f>LOWER(data_basic!AP1)</f>
        <v/>
      </c>
      <c r="AP1" t="str">
        <f>LOWER(data_basic!AQ1)</f>
        <v/>
      </c>
    </row>
    <row r="2" spans="1:42" x14ac:dyDescent="0.2">
      <c r="A2">
        <f>data_basic!A38</f>
        <v>181</v>
      </c>
      <c r="B2" t="str">
        <f>data_basic!B38</f>
        <v>yvh</v>
      </c>
      <c r="C2" t="str">
        <f>LOWER(data_basic!C38)</f>
        <v>nil</v>
      </c>
      <c r="D2" t="str">
        <f>LOWER(data_basic!D38)</f>
        <v>nil</v>
      </c>
      <c r="E2" t="str">
        <f>LOWER(data_basic!E38)</f>
        <v>aube</v>
      </c>
      <c r="F2" t="str">
        <f>LOWER(data_basic!F38)</f>
        <v/>
      </c>
      <c r="G2" t="str">
        <f>LOWER(data_basic!G38)</f>
        <v/>
      </c>
      <c r="H2" t="str">
        <f>LOWER(data_basic!H38)</f>
        <v>21</v>
      </c>
      <c r="I2" t="str">
        <f>LOWER(data_basic!J38)</f>
        <v>nil</v>
      </c>
      <c r="J2" t="str">
        <f>LOWER(data_basic!K38)</f>
        <v>nil</v>
      </c>
      <c r="K2" t="str">
        <f>LOWER(data_basic!L38)</f>
        <v>nil</v>
      </c>
      <c r="L2" t="str">
        <f>LOWER(data_basic!M38)</f>
        <v>nil</v>
      </c>
      <c r="M2" t="str">
        <f>LOWER(data_basic!N38)</f>
        <v>oui</v>
      </c>
      <c r="N2" t="str">
        <f>LOWER(data_basic!O38)</f>
        <v>ms1</v>
      </c>
      <c r="O2" t="str">
        <f>LOWER(data_basic!P38)</f>
        <v>1177</v>
      </c>
      <c r="P2" t="str">
        <f>LOWER(data_basic!Q38)</f>
        <v>1235</v>
      </c>
      <c r="Q2" t="str">
        <f>LOWER(data_basic!R38)</f>
        <v>champ. merid.</v>
      </c>
      <c r="R2" t="str">
        <f>LOWER(data_basic!S38)</f>
        <v>champ.</v>
      </c>
      <c r="S2" t="str">
        <f>LOWER(data_basic!T38)</f>
        <v>g. nord-est</v>
      </c>
      <c r="T2" t="str">
        <f>LOWER(data_basic!U38)</f>
        <v>champ.</v>
      </c>
      <c r="U2" t="str">
        <f>LOWER(data_basic!V38)</f>
        <v>champ.</v>
      </c>
      <c r="V2" t="str">
        <f>LOWER(data_basic!W38)</f>
        <v>g. nord-est</v>
      </c>
      <c r="W2" t="str">
        <f>LOWER(data_basic!X38)</f>
        <v>roman arthurien en octosyllabes</v>
      </c>
    </row>
    <row r="3" spans="1:42" x14ac:dyDescent="0.2">
      <c r="A3">
        <f>data_basic!A275</f>
        <v>155</v>
      </c>
      <c r="B3" t="str">
        <f>data_basic!B275</f>
        <v>romd</v>
      </c>
      <c r="C3" t="str">
        <f>LOWER(data_basic!C275)</f>
        <v>region parisienne</v>
      </c>
      <c r="D3" t="str">
        <f>LOWER(data_basic!D275)</f>
        <v>region parisienne</v>
      </c>
      <c r="E3" t="str">
        <f>LOWER(data_basic!E275)</f>
        <v>region parisienne</v>
      </c>
      <c r="F3" t="str">
        <f>LOWER(data_basic!F275)</f>
        <v>19</v>
      </c>
      <c r="G3" t="str">
        <f>LOWER(data_basic!G275)</f>
        <v>19</v>
      </c>
      <c r="H3" t="str">
        <f>LOWER(data_basic!H275)</f>
        <v>19</v>
      </c>
      <c r="I3" t="str">
        <f>LOWER(data_basic!J275)</f>
        <v>84 (paris)</v>
      </c>
      <c r="J3" t="str">
        <f>LOWER(data_basic!K275)</f>
        <v>1339</v>
      </c>
      <c r="K3" t="str">
        <f>LOWER(data_basic!L275)</f>
        <v>56</v>
      </c>
      <c r="L3" t="str">
        <f>LOWER(data_basic!M275)</f>
        <v>84</v>
      </c>
      <c r="M3" t="str">
        <f>LOWER(data_basic!N275)</f>
        <v>oui</v>
      </c>
      <c r="N3" t="str">
        <f>LOWER(data_basic!O275)</f>
        <v>ms1</v>
      </c>
      <c r="O3" t="str">
        <f>LOWER(data_basic!P275)</f>
        <v>1188</v>
      </c>
      <c r="P3" t="str">
        <f>LOWER(data_basic!Q275)</f>
        <v>1339</v>
      </c>
      <c r="Q3" t="str">
        <f>LOWER(data_basic!R275)</f>
        <v>nil</v>
      </c>
      <c r="R3" t="str">
        <f>LOWER(data_basic!S275)</f>
        <v/>
      </c>
      <c r="S3" t="str">
        <f>LOWER(data_basic!T275)</f>
        <v/>
      </c>
      <c r="T3" t="str">
        <f>LOWER(data_basic!U275)</f>
        <v>frc.</v>
      </c>
      <c r="U3" t="str">
        <f>LOWER(data_basic!V275)</f>
        <v>frc.</v>
      </c>
      <c r="V3" t="str">
        <f>LOWER(data_basic!W275)</f>
        <v>g. francien</v>
      </c>
      <c r="W3" t="str">
        <f>LOWER(data_basic!X275)</f>
        <v>nil</v>
      </c>
    </row>
    <row r="4" spans="1:42" x14ac:dyDescent="0.2">
      <c r="A4">
        <f>data_basic!A150</f>
        <v>59</v>
      </c>
      <c r="B4" t="str">
        <f>data_basic!B150</f>
        <v>guigP</v>
      </c>
      <c r="C4" t="str">
        <f>LOWER(data_basic!C150)</f>
        <v>nil</v>
      </c>
      <c r="D4" t="str">
        <f>LOWER(data_basic!D150)</f>
        <v>nil</v>
      </c>
      <c r="E4" t="str">
        <f>LOWER(data_basic!E150)</f>
        <v>somme, pas-de-calais</v>
      </c>
      <c r="F4" t="str">
        <f>LOWER(data_basic!F150)</f>
        <v/>
      </c>
      <c r="G4" t="str">
        <f>LOWER(data_basic!G150)</f>
        <v/>
      </c>
      <c r="H4" t="str">
        <f>LOWER(data_basic!H150)</f>
        <v>11</v>
      </c>
      <c r="I4" t="str">
        <f>LOWER(data_basic!J150)</f>
        <v>nil</v>
      </c>
      <c r="J4" t="str">
        <f>LOWER(data_basic!K150)</f>
        <v>nil</v>
      </c>
      <c r="K4" t="str">
        <f>LOWER(data_basic!L150)</f>
        <v>nil</v>
      </c>
      <c r="L4" t="str">
        <f>LOWER(data_basic!M150)</f>
        <v>nil</v>
      </c>
      <c r="M4" t="str">
        <f>LOWER(data_basic!N150)</f>
        <v>oui</v>
      </c>
      <c r="N4" t="str">
        <f>LOWER(data_basic!O150)</f>
        <v>nil</v>
      </c>
      <c r="O4" t="str">
        <f>LOWER(data_basic!P150)</f>
        <v>1165</v>
      </c>
      <c r="P4" t="str">
        <f>LOWER(data_basic!Q150)</f>
        <v>1290</v>
      </c>
      <c r="Q4" t="str">
        <f>LOWER(data_basic!R150)</f>
        <v>nord-ouest</v>
      </c>
      <c r="R4" t="str">
        <f>LOWER(data_basic!S150)</f>
        <v>nord-ouest</v>
      </c>
      <c r="S4" t="str">
        <f>LOWER(data_basic!T150)</f>
        <v>g. nord-ouest</v>
      </c>
      <c r="T4" t="str">
        <f>LOWER(data_basic!U150)</f>
        <v>pic.</v>
      </c>
      <c r="U4" t="str">
        <f>LOWER(data_basic!V150)</f>
        <v>pic.</v>
      </c>
      <c r="V4" t="str">
        <f>LOWER(data_basic!W150)</f>
        <v>g. nord</v>
      </c>
      <c r="W4" t="str">
        <f>LOWER(data_basic!X150)</f>
        <v>lai</v>
      </c>
    </row>
    <row r="5" spans="1:42" x14ac:dyDescent="0.2">
      <c r="A5">
        <f>data_basic!A114</f>
        <v>262</v>
      </c>
      <c r="B5" t="str">
        <f>data_basic!B114</f>
        <v>sergbO</v>
      </c>
      <c r="C5" t="str">
        <f>LOWER(data_basic!C114)</f>
        <v>nil</v>
      </c>
      <c r="D5" t="str">
        <f>LOWER(data_basic!D114)</f>
        <v>nil</v>
      </c>
      <c r="E5" t="str">
        <f>LOWER(data_basic!E114)</f>
        <v>angleterre</v>
      </c>
      <c r="F5" t="str">
        <f>LOWER(data_basic!F114)</f>
        <v/>
      </c>
      <c r="G5" t="str">
        <f>LOWER(data_basic!G114)</f>
        <v/>
      </c>
      <c r="H5" t="str">
        <f>LOWER(data_basic!H114)</f>
        <v>29</v>
      </c>
      <c r="I5" t="str">
        <f>LOWER(data_basic!J114)</f>
        <v>nil</v>
      </c>
      <c r="J5" t="str">
        <f>LOWER(data_basic!K114)</f>
        <v>nil</v>
      </c>
      <c r="K5" t="str">
        <f>LOWER(data_basic!L114)</f>
        <v>nil</v>
      </c>
      <c r="L5" t="str">
        <f>LOWER(data_basic!M114)</f>
        <v>nil</v>
      </c>
      <c r="M5" t="str">
        <f>LOWER(data_basic!N114)</f>
        <v>oui</v>
      </c>
      <c r="N5" t="str">
        <f>LOWER(data_basic!O114)</f>
        <v>ms</v>
      </c>
      <c r="O5" t="str">
        <f>LOWER(data_basic!P114)</f>
        <v>1190</v>
      </c>
      <c r="P5" t="str">
        <f>LOWER(data_basic!Q114)</f>
        <v>1277</v>
      </c>
      <c r="Q5" t="str">
        <f>LOWER(data_basic!R114)</f>
        <v>agn.</v>
      </c>
      <c r="R5" t="str">
        <f>LOWER(data_basic!S114)</f>
        <v>agn.</v>
      </c>
      <c r="S5" t="str">
        <f>LOWER(data_basic!T114)</f>
        <v>agn.</v>
      </c>
      <c r="T5" t="str">
        <f>LOWER(data_basic!U114)</f>
        <v>agn.</v>
      </c>
      <c r="U5" t="str">
        <f>LOWER(data_basic!V114)</f>
        <v>agn.</v>
      </c>
      <c r="V5" t="str">
        <f>LOWER(data_basic!W114)</f>
        <v>agn.</v>
      </c>
      <c r="W5" t="str">
        <f>LOWER(data_basic!X114)</f>
        <v>sermon</v>
      </c>
    </row>
    <row r="6" spans="1:42" x14ac:dyDescent="0.2">
      <c r="A6">
        <f>data_basic!A187</f>
        <v>60</v>
      </c>
      <c r="B6" t="str">
        <f>data_basic!B187</f>
        <v>atre</v>
      </c>
      <c r="C6" t="str">
        <f>LOWER(data_basic!C187)</f>
        <v>nil</v>
      </c>
      <c r="D6" t="str">
        <f>LOWER(data_basic!D187)</f>
        <v>somme, pas-de-calais</v>
      </c>
      <c r="E6" t="str">
        <f>LOWER(data_basic!E187)</f>
        <v>somme, pas-de-calais</v>
      </c>
      <c r="F6" t="str">
        <f>LOWER(data_basic!F187)</f>
        <v>11</v>
      </c>
      <c r="G6" t="str">
        <f>LOWER(data_basic!G187)</f>
        <v/>
      </c>
      <c r="H6" t="str">
        <f>LOWER(data_basic!H187)</f>
        <v>11</v>
      </c>
      <c r="I6" t="str">
        <f>LOWER(data_basic!J187)</f>
        <v>nil</v>
      </c>
      <c r="J6" t="str">
        <f>LOWER(data_basic!K187)</f>
        <v>1290</v>
      </c>
      <c r="K6" t="str">
        <f>LOWER(data_basic!L187)</f>
        <v>29</v>
      </c>
      <c r="L6" t="str">
        <f>LOWER(data_basic!M187)</f>
        <v>65</v>
      </c>
      <c r="M6" t="str">
        <f>LOWER(data_basic!N187)</f>
        <v>oui</v>
      </c>
      <c r="N6" t="str">
        <f>LOWER(data_basic!O187)</f>
        <v>cr2</v>
      </c>
      <c r="O6" t="str">
        <f>LOWER(data_basic!P187)</f>
        <v>1250</v>
      </c>
      <c r="P6" t="str">
        <f>LOWER(data_basic!Q187)</f>
        <v>1290</v>
      </c>
      <c r="Q6" t="str">
        <f>LOWER(data_basic!R187)</f>
        <v>ouest</v>
      </c>
      <c r="R6" t="str">
        <f>LOWER(data_basic!S187)</f>
        <v>ouest</v>
      </c>
      <c r="S6" t="str">
        <f>LOWER(data_basic!T187)</f>
        <v>g. ouest</v>
      </c>
      <c r="T6" t="str">
        <f>LOWER(data_basic!U187)</f>
        <v>pic.</v>
      </c>
      <c r="U6" t="str">
        <f>LOWER(data_basic!V187)</f>
        <v>pic.</v>
      </c>
      <c r="V6" t="str">
        <f>LOWER(data_basic!W187)</f>
        <v>g. nord</v>
      </c>
      <c r="W6" t="str">
        <f>LOWER(data_basic!X187)</f>
        <v>roman arthurien en octosyllabes</v>
      </c>
    </row>
    <row r="7" spans="1:42" x14ac:dyDescent="0.2">
      <c r="A7">
        <f>data_basic!A189</f>
        <v>136</v>
      </c>
      <c r="B7" t="str">
        <f>data_basic!B189</f>
        <v>cass</v>
      </c>
      <c r="C7" t="str">
        <f>LOWER(data_basic!C189)</f>
        <v>marne</v>
      </c>
      <c r="D7" t="str">
        <f>LOWER(data_basic!D189)</f>
        <v>marne</v>
      </c>
      <c r="E7" t="str">
        <f>LOWER(data_basic!E189)</f>
        <v>marne</v>
      </c>
      <c r="F7" t="str">
        <f>LOWER(data_basic!F189)</f>
        <v>18</v>
      </c>
      <c r="G7" t="str">
        <f>LOWER(data_basic!G189)</f>
        <v>18</v>
      </c>
      <c r="H7" t="str">
        <f>LOWER(data_basic!H189)</f>
        <v>18</v>
      </c>
      <c r="I7" t="str">
        <f>LOWER(data_basic!J189)</f>
        <v>77 (marne ouest)</v>
      </c>
      <c r="J7" t="str">
        <f>LOWER(data_basic!K189)</f>
        <v>1290</v>
      </c>
      <c r="K7" t="str">
        <f>LOWER(data_basic!L189)</f>
        <v>52</v>
      </c>
      <c r="L7" t="str">
        <f>LOWER(data_basic!M189)</f>
        <v>77</v>
      </c>
      <c r="M7" t="str">
        <f>LOWER(data_basic!N189)</f>
        <v>non</v>
      </c>
      <c r="N7" t="str">
        <f>LOWER(data_basic!O189)</f>
        <v>cr2</v>
      </c>
      <c r="O7" t="str">
        <f>LOWER(data_basic!P189)</f>
        <v>1275</v>
      </c>
      <c r="P7" t="str">
        <f>LOWER(data_basic!Q189)</f>
        <v>1290</v>
      </c>
      <c r="Q7" t="str">
        <f>LOWER(data_basic!R189)</f>
        <v>pic.</v>
      </c>
      <c r="R7" t="str">
        <f>LOWER(data_basic!S189)</f>
        <v>pic.</v>
      </c>
      <c r="S7" t="str">
        <f>LOWER(data_basic!T189)</f>
        <v>g. nord</v>
      </c>
      <c r="T7" t="str">
        <f>LOWER(data_basic!U189)</f>
        <v>frc.</v>
      </c>
      <c r="U7" t="str">
        <f>LOWER(data_basic!V189)</f>
        <v>frc.</v>
      </c>
      <c r="V7" t="str">
        <f>LOWER(data_basic!W189)</f>
        <v>g. francien</v>
      </c>
      <c r="W7" t="str">
        <f>LOWER(data_basic!X189)</f>
        <v>roman en prose</v>
      </c>
    </row>
    <row r="8" spans="1:42" x14ac:dyDescent="0.2">
      <c r="A8">
        <f>data_basic!A276</f>
        <v>135</v>
      </c>
      <c r="B8" t="str">
        <f>data_basic!B276</f>
        <v>artch</v>
      </c>
      <c r="C8" t="str">
        <f>LOWER(data_basic!C276)</f>
        <v>marne</v>
      </c>
      <c r="D8" t="str">
        <f>LOWER(data_basic!D276)</f>
        <v>marne</v>
      </c>
      <c r="E8" t="str">
        <f>LOWER(data_basic!E276)</f>
        <v>marne</v>
      </c>
      <c r="F8" t="str">
        <f>LOWER(data_basic!F276)</f>
        <v>18</v>
      </c>
      <c r="G8" t="str">
        <f>LOWER(data_basic!G276)</f>
        <v>18</v>
      </c>
      <c r="H8" t="str">
        <f>LOWER(data_basic!H276)</f>
        <v>18</v>
      </c>
      <c r="I8" t="str">
        <f>LOWER(data_basic!J276)</f>
        <v>82 (marne ouest)</v>
      </c>
      <c r="J8" t="str">
        <f>LOWER(data_basic!K276)</f>
        <v>1340</v>
      </c>
      <c r="K8" t="str">
        <f>LOWER(data_basic!L276)</f>
        <v>52</v>
      </c>
      <c r="L8" t="str">
        <f>LOWER(data_basic!M276)</f>
        <v>82</v>
      </c>
      <c r="M8" t="str">
        <f>LOWER(data_basic!N276)</f>
        <v>non</v>
      </c>
      <c r="N8" t="str">
        <f>LOWER(data_basic!O276)</f>
        <v>cr2</v>
      </c>
      <c r="O8" t="str">
        <f>LOWER(data_basic!P276)</f>
        <v>1288</v>
      </c>
      <c r="P8" t="str">
        <f>LOWER(data_basic!Q276)</f>
        <v>1340</v>
      </c>
      <c r="Q8" t="str">
        <f>LOWER(data_basic!R276)</f>
        <v>frc.</v>
      </c>
      <c r="R8" t="str">
        <f>LOWER(data_basic!S276)</f>
        <v>frc.</v>
      </c>
      <c r="S8" t="str">
        <f>LOWER(data_basic!T276)</f>
        <v>g. francien</v>
      </c>
      <c r="T8" t="str">
        <f>LOWER(data_basic!U276)</f>
        <v>pic.</v>
      </c>
      <c r="U8" t="str">
        <f>LOWER(data_basic!V276)</f>
        <v>pic.</v>
      </c>
      <c r="V8" t="str">
        <f>LOWER(data_basic!W276)</f>
        <v>g. nord</v>
      </c>
      <c r="W8" t="str">
        <f>LOWER(data_basic!X276)</f>
        <v>traduction française en prose du de re militari de vï¿½gï¿½ce</v>
      </c>
    </row>
    <row r="9" spans="1:42" x14ac:dyDescent="0.2">
      <c r="A9">
        <f>data_basic!A280</f>
        <v>97</v>
      </c>
      <c r="B9" t="str">
        <f>data_basic!B280</f>
        <v>athi</v>
      </c>
      <c r="C9" t="str">
        <f>LOWER(data_basic!C280)</f>
        <v>aisne</v>
      </c>
      <c r="D9" t="str">
        <f>LOWER(data_basic!D280)</f>
        <v>aisne</v>
      </c>
      <c r="E9" t="str">
        <f>LOWER(data_basic!E280)</f>
        <v>aisne</v>
      </c>
      <c r="F9" t="str">
        <f>LOWER(data_basic!F280)</f>
        <v>13</v>
      </c>
      <c r="G9" t="str">
        <f>LOWER(data_basic!G280)</f>
        <v>13</v>
      </c>
      <c r="H9" t="str">
        <f>LOWER(data_basic!H280)</f>
        <v>13</v>
      </c>
      <c r="I9" t="str">
        <f>LOWER(data_basic!J280)</f>
        <v>74 (aisne)</v>
      </c>
      <c r="J9" t="str">
        <f>LOWER(data_basic!K280)</f>
        <v>nil</v>
      </c>
      <c r="K9" t="str">
        <f>LOWER(data_basic!L280)</f>
        <v>37</v>
      </c>
      <c r="L9" t="str">
        <f>LOWER(data_basic!M280)</f>
        <v>74</v>
      </c>
      <c r="M9" t="str">
        <f>LOWER(data_basic!N280)</f>
        <v>oui</v>
      </c>
      <c r="N9" t="str">
        <f>LOWER(data_basic!O280)</f>
        <v>cr2</v>
      </c>
      <c r="O9" t="str">
        <f>LOWER(data_basic!P280)</f>
        <v>1200</v>
      </c>
      <c r="P9" t="str">
        <f>LOWER(data_basic!Q280)</f>
        <v>1350</v>
      </c>
      <c r="Q9" t="str">
        <f>LOWER(data_basic!R280)</f>
        <v>pic.</v>
      </c>
      <c r="R9" t="str">
        <f>LOWER(data_basic!S280)</f>
        <v>pic.</v>
      </c>
      <c r="S9" t="str">
        <f>LOWER(data_basic!T280)</f>
        <v>g. nord</v>
      </c>
      <c r="T9" t="str">
        <f>LOWER(data_basic!U280)</f>
        <v>frc.</v>
      </c>
      <c r="U9" t="str">
        <f>LOWER(data_basic!V280)</f>
        <v>frc.</v>
      </c>
      <c r="V9" t="str">
        <f>LOWER(data_basic!W280)</f>
        <v>g. francien</v>
      </c>
      <c r="W9" t="str">
        <f>LOWER(data_basic!X280)</f>
        <v>histoire de deux amis en octosyllabes</v>
      </c>
    </row>
    <row r="10" spans="1:42" x14ac:dyDescent="0.2">
      <c r="A10">
        <f>data_basic!A277</f>
        <v>234</v>
      </c>
      <c r="B10" t="str">
        <f>data_basic!B277</f>
        <v>mace</v>
      </c>
      <c r="C10" t="str">
        <f>LOWER(data_basic!C277)</f>
        <v>nievre, allier</v>
      </c>
      <c r="D10" t="str">
        <f>LOWER(data_basic!D277)</f>
        <v>nievre, allier</v>
      </c>
      <c r="E10" t="str">
        <f>LOWER(data_basic!E277)</f>
        <v>nievre, allier</v>
      </c>
      <c r="F10" t="str">
        <f>LOWER(data_basic!F277)</f>
        <v>28</v>
      </c>
      <c r="G10" t="str">
        <f>LOWER(data_basic!G277)</f>
        <v>28</v>
      </c>
      <c r="H10" t="str">
        <f>LOWER(data_basic!H277)</f>
        <v>28</v>
      </c>
      <c r="I10" t="str">
        <f>LOWER(data_basic!J277)</f>
        <v>84 (nievre, allier)</v>
      </c>
      <c r="J10" t="str">
        <f>LOWER(data_basic!K277)</f>
        <v>1343</v>
      </c>
      <c r="K10" t="str">
        <f>LOWER(data_basic!L277)</f>
        <v>85</v>
      </c>
      <c r="L10" t="str">
        <f>LOWER(data_basic!M277)</f>
        <v>84</v>
      </c>
      <c r="M10" t="str">
        <f>LOWER(data_basic!N277)</f>
        <v>oui</v>
      </c>
      <c r="N10" t="str">
        <f>LOWER(data_basic!O277)</f>
        <v>cr</v>
      </c>
      <c r="O10" t="str">
        <f>LOWER(data_basic!P277)</f>
        <v>1300</v>
      </c>
      <c r="P10" t="str">
        <f>LOWER(data_basic!Q277)</f>
        <v>1343</v>
      </c>
      <c r="Q10" t="str">
        <f>LOWER(data_basic!R277)</f>
        <v>centre</v>
      </c>
      <c r="R10" t="str">
        <f>LOWER(data_basic!S277)</f>
        <v>centre</v>
      </c>
      <c r="S10" t="str">
        <f>LOWER(data_basic!T277)</f>
        <v>g. sud</v>
      </c>
      <c r="T10" t="str">
        <f>LOWER(data_basic!U277)</f>
        <v>berr.</v>
      </c>
      <c r="U10" t="str">
        <f>LOWER(data_basic!V277)</f>
        <v>berr.</v>
      </c>
      <c r="V10" t="str">
        <f>LOWER(data_basic!W277)</f>
        <v>g. sud</v>
      </c>
      <c r="W10" t="str">
        <f>LOWER(data_basic!X277)</f>
        <v>trad. de l'ancien testament</v>
      </c>
    </row>
    <row r="11" spans="1:42" x14ac:dyDescent="0.2">
      <c r="A11">
        <f>data_basic!A278</f>
        <v>175</v>
      </c>
      <c r="B11" t="str">
        <f>data_basic!B278</f>
        <v>perh</v>
      </c>
      <c r="C11" t="str">
        <f>LOWER(data_basic!C278)</f>
        <v>nil</v>
      </c>
      <c r="D11" t="str">
        <f>LOWER(data_basic!D278)</f>
        <v>angleterre</v>
      </c>
      <c r="E11" t="str">
        <f>LOWER(data_basic!E278)</f>
        <v>angleterre</v>
      </c>
      <c r="F11" t="str">
        <f>LOWER(data_basic!F278)</f>
        <v>29</v>
      </c>
      <c r="G11" t="str">
        <f>LOWER(data_basic!G278)</f>
        <v/>
      </c>
      <c r="H11" t="str">
        <f>LOWER(data_basic!H278)</f>
        <v>29</v>
      </c>
      <c r="I11" t="str">
        <f>LOWER(data_basic!J278)</f>
        <v>nil</v>
      </c>
      <c r="J11" t="str">
        <f>LOWER(data_basic!K278)</f>
        <v>1375</v>
      </c>
      <c r="K11" t="str">
        <f>LOWER(data_basic!L278)</f>
        <v>86</v>
      </c>
      <c r="L11" t="str">
        <f>LOWER(data_basic!M278)</f>
        <v>58</v>
      </c>
      <c r="M11" t="str">
        <f>LOWER(data_basic!N278)</f>
        <v>oui</v>
      </c>
      <c r="N11" t="str">
        <f>LOWER(data_basic!O278)</f>
        <v>ms1</v>
      </c>
      <c r="O11" t="str">
        <f>LOWER(data_basic!P278)</f>
        <v>1180</v>
      </c>
      <c r="P11" t="str">
        <f>LOWER(data_basic!Q278)</f>
        <v>1350</v>
      </c>
      <c r="Q11" t="str">
        <f>LOWER(data_basic!R278)</f>
        <v>champ. merid.</v>
      </c>
      <c r="R11" t="str">
        <f>LOWER(data_basic!S278)</f>
        <v>champ.</v>
      </c>
      <c r="S11" t="str">
        <f>LOWER(data_basic!T278)</f>
        <v>g. nord-est</v>
      </c>
      <c r="T11" t="str">
        <f>LOWER(data_basic!U278)</f>
        <v>agn.</v>
      </c>
      <c r="U11" t="str">
        <f>LOWER(data_basic!V278)</f>
        <v>agn.</v>
      </c>
      <c r="V11" t="str">
        <f>LOWER(data_basic!W278)</f>
        <v>agn.</v>
      </c>
      <c r="W11" t="str">
        <f>LOWER(data_basic!X278)</f>
        <v>roman arthurien</v>
      </c>
    </row>
    <row r="12" spans="1:42" x14ac:dyDescent="0.2">
      <c r="A12">
        <f>data_basic!A279</f>
        <v>208</v>
      </c>
      <c r="B12" t="str">
        <f>data_basic!B279</f>
        <v>roml</v>
      </c>
      <c r="C12" t="str">
        <f>LOWER(data_basic!C279)</f>
        <v>haute-marne</v>
      </c>
      <c r="D12" t="str">
        <f>LOWER(data_basic!D279)</f>
        <v>haute-marne</v>
      </c>
      <c r="E12" t="str">
        <f>LOWER(data_basic!E279)</f>
        <v>haute-marne</v>
      </c>
      <c r="F12" t="str">
        <f>LOWER(data_basic!F279)</f>
        <v>22</v>
      </c>
      <c r="G12" t="str">
        <f>LOWER(data_basic!G279)</f>
        <v>22</v>
      </c>
      <c r="H12" t="str">
        <f>LOWER(data_basic!H279)</f>
        <v>22</v>
      </c>
      <c r="I12" t="str">
        <f>LOWER(data_basic!J279)</f>
        <v>91 (langres et env.)</v>
      </c>
      <c r="J12" t="str">
        <f>LOWER(data_basic!K279)</f>
        <v>1350</v>
      </c>
      <c r="K12" t="str">
        <f>LOWER(data_basic!L279)</f>
        <v>61</v>
      </c>
      <c r="L12" t="str">
        <f>LOWER(data_basic!M279)</f>
        <v>91</v>
      </c>
      <c r="M12" t="str">
        <f>LOWER(data_basic!N279)</f>
        <v>oui</v>
      </c>
      <c r="N12" t="str">
        <f>LOWER(data_basic!O279)</f>
        <v>ms1</v>
      </c>
      <c r="O12" t="str">
        <f>LOWER(data_basic!P279)</f>
        <v>1188</v>
      </c>
      <c r="P12" t="str">
        <f>LOWER(data_basic!Q279)</f>
        <v>1350</v>
      </c>
      <c r="Q12" t="str">
        <f>LOWER(data_basic!R279)</f>
        <v>nil</v>
      </c>
      <c r="R12" t="str">
        <f>LOWER(data_basic!S279)</f>
        <v/>
      </c>
      <c r="S12" t="str">
        <f>LOWER(data_basic!T279)</f>
        <v/>
      </c>
      <c r="T12" t="str">
        <f>LOWER(data_basic!U279)</f>
        <v>nil</v>
      </c>
      <c r="U12" t="str">
        <f>LOWER(data_basic!V279)</f>
        <v>nil</v>
      </c>
      <c r="V12" t="str">
        <f>LOWER(data_basic!W279)</f>
        <v/>
      </c>
      <c r="W12" t="str">
        <f>LOWER(data_basic!X279)</f>
        <v>nil</v>
      </c>
    </row>
    <row r="13" spans="1:42" x14ac:dyDescent="0.2">
      <c r="A13">
        <f>data_basic!A71</f>
        <v>237</v>
      </c>
      <c r="B13" t="str">
        <f>data_basic!B71</f>
        <v>nima2</v>
      </c>
      <c r="C13" t="str">
        <f>LOWER(data_basic!C71)</f>
        <v>nievre, allier</v>
      </c>
      <c r="D13" t="str">
        <f>LOWER(data_basic!D71)</f>
        <v>nievre, allier</v>
      </c>
      <c r="E13" t="str">
        <f>LOWER(data_basic!E71)</f>
        <v>nievre, allier</v>
      </c>
      <c r="F13" t="str">
        <f>LOWER(data_basic!F71)</f>
        <v>28</v>
      </c>
      <c r="G13" t="str">
        <f>LOWER(data_basic!G71)</f>
        <v>28</v>
      </c>
      <c r="H13" t="str">
        <f>LOWER(data_basic!H71)</f>
        <v>28</v>
      </c>
      <c r="I13" t="str">
        <f>LOWER(data_basic!J71)</f>
        <v>73 (nievre, allier)</v>
      </c>
      <c r="J13" t="str">
        <f>LOWER(data_basic!K71)</f>
        <v>nil</v>
      </c>
      <c r="K13" t="str">
        <f>LOWER(data_basic!L71)</f>
        <v>85</v>
      </c>
      <c r="L13" t="str">
        <f>LOWER(data_basic!M71)</f>
        <v>73</v>
      </c>
      <c r="M13" t="str">
        <f>LOWER(data_basic!N71)</f>
        <v>oui</v>
      </c>
      <c r="N13" t="str">
        <f>LOWER(data_basic!O71)</f>
        <v>ms1</v>
      </c>
      <c r="O13" t="str">
        <f>LOWER(data_basic!P71)</f>
        <v>1150</v>
      </c>
      <c r="P13" t="str">
        <f>LOWER(data_basic!Q71)</f>
        <v>1263</v>
      </c>
      <c r="Q13" t="str">
        <f>LOWER(data_basic!R71)</f>
        <v>nil</v>
      </c>
      <c r="R13" t="str">
        <f>LOWER(data_basic!S71)</f>
        <v/>
      </c>
      <c r="S13" t="str">
        <f>LOWER(data_basic!T71)</f>
        <v/>
      </c>
      <c r="T13" t="str">
        <f>LOWER(data_basic!U71)</f>
        <v>frc.</v>
      </c>
      <c r="U13" t="str">
        <f>LOWER(data_basic!V71)</f>
        <v>frc.</v>
      </c>
      <c r="V13" t="str">
        <f>LOWER(data_basic!W71)</f>
        <v>g. francien</v>
      </c>
      <c r="W13" t="str">
        <f>LOWER(data_basic!X71)</f>
        <v>epopee du cycle de guillaume d'orange</v>
      </c>
    </row>
    <row r="14" spans="1:42" x14ac:dyDescent="0.2">
      <c r="A14">
        <f>data_basic!A223</f>
        <v>147</v>
      </c>
      <c r="B14" t="str">
        <f>data_basic!B223</f>
        <v>lechS</v>
      </c>
      <c r="C14" t="str">
        <f>LOWER(data_basic!C223)</f>
        <v>nil</v>
      </c>
      <c r="D14" t="str">
        <f>LOWER(data_basic!D223)</f>
        <v>nil</v>
      </c>
      <c r="E14" t="str">
        <f>LOWER(data_basic!E223)</f>
        <v>region parisienne</v>
      </c>
      <c r="F14" t="str">
        <f>LOWER(data_basic!F223)</f>
        <v/>
      </c>
      <c r="G14" t="str">
        <f>LOWER(data_basic!G223)</f>
        <v/>
      </c>
      <c r="H14" t="str">
        <f>LOWER(data_basic!H223)</f>
        <v>19</v>
      </c>
      <c r="I14" t="str">
        <f>LOWER(data_basic!J223)</f>
        <v>nil</v>
      </c>
      <c r="J14" t="str">
        <f>LOWER(data_basic!K223)</f>
        <v>nil</v>
      </c>
      <c r="K14" t="str">
        <f>LOWER(data_basic!L223)</f>
        <v>nil</v>
      </c>
      <c r="L14" t="str">
        <f>LOWER(data_basic!M223)</f>
        <v>nil</v>
      </c>
      <c r="M14" t="str">
        <f>LOWER(data_basic!N223)</f>
        <v>oui</v>
      </c>
      <c r="N14" t="str">
        <f>LOWER(data_basic!O223)</f>
        <v>cr1</v>
      </c>
      <c r="O14" t="str">
        <f>LOWER(data_basic!P223)</f>
        <v>1210</v>
      </c>
      <c r="P14" t="str">
        <f>LOWER(data_basic!Q223)</f>
        <v>1300</v>
      </c>
      <c r="Q14" t="str">
        <f>LOWER(data_basic!R223)</f>
        <v>frc.</v>
      </c>
      <c r="R14" t="str">
        <f>LOWER(data_basic!S223)</f>
        <v>frc.</v>
      </c>
      <c r="S14" t="str">
        <f>LOWER(data_basic!T223)</f>
        <v>g. francien</v>
      </c>
      <c r="T14" t="str">
        <f>LOWER(data_basic!U223)</f>
        <v>frc.</v>
      </c>
      <c r="U14" t="str">
        <f>LOWER(data_basic!V223)</f>
        <v>frc.</v>
      </c>
      <c r="V14" t="str">
        <f>LOWER(data_basic!W223)</f>
        <v>g. francien</v>
      </c>
      <c r="W14" t="str">
        <f>LOWER(data_basic!X223)</f>
        <v>lai</v>
      </c>
    </row>
    <row r="15" spans="1:42" x14ac:dyDescent="0.2">
      <c r="A15">
        <f>data_basic!A155</f>
        <v>277</v>
      </c>
      <c r="B15" t="str">
        <f>data_basic!B155</f>
        <v>fablesB</v>
      </c>
      <c r="C15" t="str">
        <f>LOWER(data_basic!C155)</f>
        <v>nil</v>
      </c>
      <c r="D15" t="str">
        <f>LOWER(data_basic!D155)</f>
        <v>angleterre</v>
      </c>
      <c r="E15" t="str">
        <f>LOWER(data_basic!E155)</f>
        <v>angleterre</v>
      </c>
      <c r="F15" t="str">
        <f>LOWER(data_basic!F155)</f>
        <v>29</v>
      </c>
      <c r="G15" t="str">
        <f>LOWER(data_basic!G155)</f>
        <v/>
      </c>
      <c r="H15" t="str">
        <f>LOWER(data_basic!H155)</f>
        <v>29</v>
      </c>
      <c r="I15" t="str">
        <f>LOWER(data_basic!J155)</f>
        <v>nil</v>
      </c>
      <c r="J15" t="str">
        <f>LOWER(data_basic!K155)</f>
        <v>nil</v>
      </c>
      <c r="K15" t="str">
        <f>LOWER(data_basic!L155)</f>
        <v>86</v>
      </c>
      <c r="L15" t="str">
        <f>LOWER(data_basic!M155)</f>
        <v>nil</v>
      </c>
      <c r="M15" t="str">
        <f>LOWER(data_basic!N155)</f>
        <v>oui</v>
      </c>
      <c r="N15" t="str">
        <f>LOWER(data_basic!O155)</f>
        <v>ms</v>
      </c>
      <c r="O15" t="str">
        <f>LOWER(data_basic!P155)</f>
        <v>1180</v>
      </c>
      <c r="P15" t="str">
        <f>LOWER(data_basic!Q155)</f>
        <v>1290</v>
      </c>
      <c r="Q15" t="str">
        <f>LOWER(data_basic!R155)</f>
        <v>nord-ouest</v>
      </c>
      <c r="R15" t="str">
        <f>LOWER(data_basic!S155)</f>
        <v>nord-ouest</v>
      </c>
      <c r="S15" t="str">
        <f>LOWER(data_basic!T155)</f>
        <v>g. nord-ouest</v>
      </c>
      <c r="T15" t="str">
        <f>LOWER(data_basic!U155)</f>
        <v>agn.</v>
      </c>
      <c r="U15" t="str">
        <f>LOWER(data_basic!V155)</f>
        <v>agn.</v>
      </c>
      <c r="V15" t="str">
        <f>LOWER(data_basic!W155)</f>
        <v>agn.</v>
      </c>
      <c r="W15" t="str">
        <f>LOWER(data_basic!X155)</f>
        <v>fable</v>
      </c>
    </row>
    <row r="16" spans="1:42" x14ac:dyDescent="0.2">
      <c r="A16">
        <f>data_basic!A70</f>
        <v>203</v>
      </c>
      <c r="B16" t="str">
        <f>data_basic!B70</f>
        <v>nima1</v>
      </c>
      <c r="C16" t="str">
        <f>LOWER(data_basic!C70)</f>
        <v>haute-marne</v>
      </c>
      <c r="D16" t="str">
        <f>LOWER(data_basic!D70)</f>
        <v>haute-marne</v>
      </c>
      <c r="E16" t="str">
        <f>LOWER(data_basic!E70)</f>
        <v>haute-marne</v>
      </c>
      <c r="F16" t="str">
        <f>LOWER(data_basic!F70)</f>
        <v>22</v>
      </c>
      <c r="G16" t="str">
        <f>LOWER(data_basic!G70)</f>
        <v>22</v>
      </c>
      <c r="H16" t="str">
        <f>LOWER(data_basic!H70)</f>
        <v>22</v>
      </c>
      <c r="I16" t="str">
        <f>LOWER(data_basic!J70)</f>
        <v>76 (langres et env.)</v>
      </c>
      <c r="J16" t="str">
        <f>LOWER(data_basic!K70)</f>
        <v>nil</v>
      </c>
      <c r="K16" t="str">
        <f>LOWER(data_basic!L70)</f>
        <v>61</v>
      </c>
      <c r="L16" t="str">
        <f>LOWER(data_basic!M70)</f>
        <v>76</v>
      </c>
      <c r="M16" t="str">
        <f>LOWER(data_basic!N70)</f>
        <v>oui</v>
      </c>
      <c r="N16" t="str">
        <f>LOWER(data_basic!O70)</f>
        <v>ms1</v>
      </c>
      <c r="O16" t="str">
        <f>LOWER(data_basic!P70)</f>
        <v>1150</v>
      </c>
      <c r="P16" t="str">
        <f>LOWER(data_basic!Q70)</f>
        <v>1263</v>
      </c>
      <c r="Q16" t="str">
        <f>LOWER(data_basic!R70)</f>
        <v>nil</v>
      </c>
      <c r="R16" t="str">
        <f>LOWER(data_basic!S70)</f>
        <v/>
      </c>
      <c r="S16" t="str">
        <f>LOWER(data_basic!T70)</f>
        <v/>
      </c>
      <c r="T16" t="str">
        <f>LOWER(data_basic!U70)</f>
        <v>frc.</v>
      </c>
      <c r="U16" t="str">
        <f>LOWER(data_basic!V70)</f>
        <v>frc.</v>
      </c>
      <c r="V16" t="str">
        <f>LOWER(data_basic!W70)</f>
        <v>g. francien</v>
      </c>
      <c r="W16" t="str">
        <f>LOWER(data_basic!X70)</f>
        <v>epopee du cycle de guillaume d'orange</v>
      </c>
    </row>
    <row r="17" spans="1:23" x14ac:dyDescent="0.2">
      <c r="A17">
        <f>data_basic!A200</f>
        <v>67</v>
      </c>
      <c r="B17" t="str">
        <f>data_basic!B200</f>
        <v>faucon</v>
      </c>
      <c r="C17" t="str">
        <f>LOWER(data_basic!C200)</f>
        <v>somme, pas-de-calais</v>
      </c>
      <c r="D17" t="str">
        <f>LOWER(data_basic!D200)</f>
        <v>somme, pas-de-calais</v>
      </c>
      <c r="E17" t="str">
        <f>LOWER(data_basic!E200)</f>
        <v>somme, pas-de-calais</v>
      </c>
      <c r="F17" t="str">
        <f>LOWER(data_basic!F200)</f>
        <v>11</v>
      </c>
      <c r="G17" t="str">
        <f>LOWER(data_basic!G200)</f>
        <v>11</v>
      </c>
      <c r="H17" t="str">
        <f>LOWER(data_basic!H200)</f>
        <v>11</v>
      </c>
      <c r="I17" t="str">
        <f>LOWER(data_basic!J200)</f>
        <v>87 (pas-de-calais sud-est)</v>
      </c>
      <c r="J17" t="str">
        <f>LOWER(data_basic!K200)</f>
        <v>nil</v>
      </c>
      <c r="K17" t="str">
        <f>LOWER(data_basic!L200)</f>
        <v>29</v>
      </c>
      <c r="L17" t="str">
        <f>LOWER(data_basic!M200)</f>
        <v>87</v>
      </c>
      <c r="M17" t="str">
        <f>LOWER(data_basic!N200)</f>
        <v>oui</v>
      </c>
      <c r="N17" t="str">
        <f>LOWER(data_basic!O200)</f>
        <v>cr</v>
      </c>
      <c r="O17" t="str">
        <f>LOWER(data_basic!P200)</f>
        <v>1250</v>
      </c>
      <c r="P17" t="str">
        <f>LOWER(data_basic!Q200)</f>
        <v>1295</v>
      </c>
      <c r="Q17" t="str">
        <f>LOWER(data_basic!R200)</f>
        <v>pic.</v>
      </c>
      <c r="R17" t="str">
        <f>LOWER(data_basic!S200)</f>
        <v>pic.</v>
      </c>
      <c r="S17" t="str">
        <f>LOWER(data_basic!T200)</f>
        <v>g. nord</v>
      </c>
      <c r="T17" t="str">
        <f>LOWER(data_basic!U200)</f>
        <v>pic.</v>
      </c>
      <c r="U17" t="str">
        <f>LOWER(data_basic!V200)</f>
        <v>pic.</v>
      </c>
      <c r="V17" t="str">
        <f>LOWER(data_basic!W200)</f>
        <v>g. nord</v>
      </c>
      <c r="W17" t="str">
        <f>LOWER(data_basic!X200)</f>
        <v>poeme moral allegorique où le riche est representï¿½ par un faucon et le pauvre par un poulet</v>
      </c>
    </row>
    <row r="18" spans="1:23" x14ac:dyDescent="0.2">
      <c r="A18">
        <f>data_basic!A156</f>
        <v>287</v>
      </c>
      <c r="B18" t="str">
        <f>data_basic!B156</f>
        <v>fablesL</v>
      </c>
      <c r="C18" t="str">
        <f>LOWER(data_basic!C156)</f>
        <v>nil</v>
      </c>
      <c r="D18" t="str">
        <f>LOWER(data_basic!D156)</f>
        <v>nil</v>
      </c>
      <c r="E18" t="str">
        <f>LOWER(data_basic!E156)</f>
        <v>na</v>
      </c>
      <c r="F18" t="str">
        <f>LOWER(data_basic!F156)</f>
        <v/>
      </c>
      <c r="G18" t="str">
        <f>LOWER(data_basic!G156)</f>
        <v/>
      </c>
      <c r="H18" t="str">
        <f>LOWER(data_basic!H156)</f>
        <v/>
      </c>
      <c r="I18" t="str">
        <f>LOWER(data_basic!J156)</f>
        <v>nil</v>
      </c>
      <c r="J18" t="str">
        <f>LOWER(data_basic!K156)</f>
        <v>nil</v>
      </c>
      <c r="K18" t="str">
        <f>LOWER(data_basic!L156)</f>
        <v>nil</v>
      </c>
      <c r="L18" t="str">
        <f>LOWER(data_basic!M156)</f>
        <v>nil</v>
      </c>
      <c r="M18" t="str">
        <f>LOWER(data_basic!N156)</f>
        <v>oui</v>
      </c>
      <c r="N18" t="str">
        <f>LOWER(data_basic!O156)</f>
        <v>ms</v>
      </c>
      <c r="O18" t="str">
        <f>LOWER(data_basic!P156)</f>
        <v>1180</v>
      </c>
      <c r="P18" t="str">
        <f>LOWER(data_basic!Q156)</f>
        <v>1290</v>
      </c>
      <c r="Q18" t="str">
        <f>LOWER(data_basic!R156)</f>
        <v>nord-ouest</v>
      </c>
      <c r="R18" t="str">
        <f>LOWER(data_basic!S156)</f>
        <v>nord-ouest</v>
      </c>
      <c r="S18" t="str">
        <f>LOWER(data_basic!T156)</f>
        <v>g. nord-ouest</v>
      </c>
      <c r="T18" t="str">
        <f>LOWER(data_basic!U156)</f>
        <v>nil</v>
      </c>
      <c r="U18" t="str">
        <f>LOWER(data_basic!V156)</f>
        <v>nil</v>
      </c>
      <c r="V18" t="str">
        <f>LOWER(data_basic!W156)</f>
        <v/>
      </c>
      <c r="W18" t="str">
        <f>LOWER(data_basic!X156)</f>
        <v>fable</v>
      </c>
    </row>
    <row r="19" spans="1:23" x14ac:dyDescent="0.2">
      <c r="A19">
        <f>data_basic!A160</f>
        <v>100</v>
      </c>
      <c r="B19" t="str">
        <f>data_basic!B160</f>
        <v>graal</v>
      </c>
      <c r="C19" t="str">
        <f>LOWER(data_basic!C160)</f>
        <v>aisne</v>
      </c>
      <c r="D19" t="str">
        <f>LOWER(data_basic!D160)</f>
        <v>aisne</v>
      </c>
      <c r="E19" t="str">
        <f>LOWER(data_basic!E160)</f>
        <v>aisne</v>
      </c>
      <c r="F19" t="str">
        <f>LOWER(data_basic!F160)</f>
        <v>13</v>
      </c>
      <c r="G19" t="str">
        <f>LOWER(data_basic!G160)</f>
        <v>13</v>
      </c>
      <c r="H19" t="str">
        <f>LOWER(data_basic!H160)</f>
        <v>13</v>
      </c>
      <c r="I19" t="str">
        <f>LOWER(data_basic!J160)</f>
        <v>83 (aisne)</v>
      </c>
      <c r="J19" t="str">
        <f>LOWER(data_basic!K160)</f>
        <v>1290</v>
      </c>
      <c r="K19" t="str">
        <f>LOWER(data_basic!L160)</f>
        <v>37</v>
      </c>
      <c r="L19" t="str">
        <f>LOWER(data_basic!M160)</f>
        <v>83</v>
      </c>
      <c r="M19" t="str">
        <f>LOWER(data_basic!N160)</f>
        <v>oui</v>
      </c>
      <c r="N19" t="str">
        <f>LOWER(data_basic!O160)</f>
        <v>ms1</v>
      </c>
      <c r="O19" t="str">
        <f>LOWER(data_basic!P160)</f>
        <v>1196</v>
      </c>
      <c r="P19" t="str">
        <f>LOWER(data_basic!Q160)</f>
        <v>1290</v>
      </c>
      <c r="Q19" t="str">
        <f>LOWER(data_basic!R160)</f>
        <v>frcomt.</v>
      </c>
      <c r="R19" t="str">
        <f>LOWER(data_basic!S160)</f>
        <v>frcomt.</v>
      </c>
      <c r="S19" t="str">
        <f>LOWER(data_basic!T160)</f>
        <v>g. sud-est</v>
      </c>
      <c r="T19" t="str">
        <f>LOWER(data_basic!U160)</f>
        <v>pic.</v>
      </c>
      <c r="U19" t="str">
        <f>LOWER(data_basic!V160)</f>
        <v>pic.</v>
      </c>
      <c r="V19" t="str">
        <f>LOWER(data_basic!W160)</f>
        <v>g. nord</v>
      </c>
      <c r="W19" t="str">
        <f>LOWER(data_basic!X160)</f>
        <v>roman en vers octosyllabiques</v>
      </c>
    </row>
    <row r="20" spans="1:23" x14ac:dyDescent="0.2">
      <c r="A20">
        <f>data_basic!A110</f>
        <v>61</v>
      </c>
      <c r="B20" t="str">
        <f>data_basic!B110</f>
        <v>perc</v>
      </c>
      <c r="C20" t="str">
        <f>LOWER(data_basic!C110)</f>
        <v>nil</v>
      </c>
      <c r="D20" t="str">
        <f>LOWER(data_basic!D110)</f>
        <v>haute-marne</v>
      </c>
      <c r="E20" t="str">
        <f>LOWER(data_basic!E110)</f>
        <v>haute-marne</v>
      </c>
      <c r="F20" t="str">
        <f>LOWER(data_basic!F110)</f>
        <v>22</v>
      </c>
      <c r="G20" t="str">
        <f>LOWER(data_basic!G110)</f>
        <v/>
      </c>
      <c r="H20" t="str">
        <f>LOWER(data_basic!H110)</f>
        <v>22</v>
      </c>
      <c r="I20" t="str">
        <f>LOWER(data_basic!J110)</f>
        <v>nil</v>
      </c>
      <c r="J20" t="str">
        <f>LOWER(data_basic!K110)</f>
        <v>1290</v>
      </c>
      <c r="K20" t="str">
        <f>LOWER(data_basic!L110)</f>
        <v>61</v>
      </c>
      <c r="L20" t="str">
        <f>LOWER(data_basic!M110)</f>
        <v>69</v>
      </c>
      <c r="M20" t="str">
        <f>LOWER(data_basic!N110)</f>
        <v>oui</v>
      </c>
      <c r="N20" t="str">
        <f>LOWER(data_basic!O110)</f>
        <v>ms1</v>
      </c>
      <c r="O20" t="str">
        <f>LOWER(data_basic!P110)</f>
        <v>1250</v>
      </c>
      <c r="P20" t="str">
        <f>LOWER(data_basic!Q110)</f>
        <v>1275</v>
      </c>
      <c r="Q20" t="str">
        <f>LOWER(data_basic!R110)</f>
        <v>pic.</v>
      </c>
      <c r="R20" t="str">
        <f>LOWER(data_basic!S110)</f>
        <v>pic.</v>
      </c>
      <c r="S20" t="str">
        <f>LOWER(data_basic!T110)</f>
        <v>g. nord</v>
      </c>
      <c r="T20" t="str">
        <f>LOWER(data_basic!U110)</f>
        <v>pic. sept.</v>
      </c>
      <c r="U20" t="str">
        <f>LOWER(data_basic!V110)</f>
        <v xml:space="preserve">pic. </v>
      </c>
      <c r="V20" t="str">
        <f>LOWER(data_basic!W110)</f>
        <v>g. nord</v>
      </c>
      <c r="W20" t="str">
        <f>LOWER(data_basic!X110)</f>
        <v>roman arthurien</v>
      </c>
    </row>
    <row r="21" spans="1:23" x14ac:dyDescent="0.2">
      <c r="A21">
        <f>data_basic!A139</f>
        <v>16</v>
      </c>
      <c r="B21" t="str">
        <f>data_basic!B139</f>
        <v>avu</v>
      </c>
      <c r="C21" t="str">
        <f>LOWER(data_basic!C139)</f>
        <v>normandie</v>
      </c>
      <c r="D21" t="str">
        <f>LOWER(data_basic!D139)</f>
        <v>normandie</v>
      </c>
      <c r="E21" t="str">
        <f>LOWER(data_basic!E139)</f>
        <v>normandie</v>
      </c>
      <c r="F21" t="str">
        <f>LOWER(data_basic!F139)</f>
        <v>10</v>
      </c>
      <c r="G21" t="str">
        <f>LOWER(data_basic!G139)</f>
        <v>10</v>
      </c>
      <c r="H21" t="str">
        <f>LOWER(data_basic!H139)</f>
        <v>10</v>
      </c>
      <c r="I21" t="str">
        <f>LOWER(data_basic!J139)</f>
        <v>76 (eure)</v>
      </c>
      <c r="J21" t="str">
        <f>LOWER(data_basic!K139)</f>
        <v>1290</v>
      </c>
      <c r="K21" t="str">
        <f>LOWER(data_basic!L139)</f>
        <v>24</v>
      </c>
      <c r="L21" t="str">
        <f>LOWER(data_basic!M139)</f>
        <v>76</v>
      </c>
      <c r="M21" t="str">
        <f>LOWER(data_basic!N139)</f>
        <v>oui</v>
      </c>
      <c r="N21" t="str">
        <f>LOWER(data_basic!O139)</f>
        <v>cr2</v>
      </c>
      <c r="O21" t="str">
        <f>LOWER(data_basic!P139)</f>
        <v>1250</v>
      </c>
      <c r="P21" t="str">
        <f>LOWER(data_basic!Q139)</f>
        <v>1288</v>
      </c>
      <c r="Q21" t="str">
        <f>LOWER(data_basic!R139)</f>
        <v>oise</v>
      </c>
      <c r="R21" t="str">
        <f>LOWER(data_basic!S139)</f>
        <v>oise</v>
      </c>
      <c r="S21" t="str">
        <f>LOWER(data_basic!T139)</f>
        <v>g. nord</v>
      </c>
      <c r="T21" t="str">
        <f>LOWER(data_basic!U139)</f>
        <v>frc.</v>
      </c>
      <c r="U21" t="str">
        <f>LOWER(data_basic!V139)</f>
        <v>frc.</v>
      </c>
      <c r="V21" t="str">
        <f>LOWER(data_basic!W139)</f>
        <v>g. francien</v>
      </c>
      <c r="W21" t="str">
        <f>LOWER(data_basic!X139)</f>
        <v>fabliau</v>
      </c>
    </row>
    <row r="22" spans="1:23" x14ac:dyDescent="0.2">
      <c r="A22">
        <f>data_basic!A201</f>
        <v>68</v>
      </c>
      <c r="B22" t="str">
        <f>data_basic!B201</f>
        <v>feu</v>
      </c>
      <c r="C22" t="str">
        <f>LOWER(data_basic!C201)</f>
        <v>somme, pas-de-calais</v>
      </c>
      <c r="D22" t="str">
        <f>LOWER(data_basic!D201)</f>
        <v>somme, pas-de-calais</v>
      </c>
      <c r="E22" t="str">
        <f>LOWER(data_basic!E201)</f>
        <v>somme, pas-de-calais</v>
      </c>
      <c r="F22" t="str">
        <f>LOWER(data_basic!F201)</f>
        <v>11</v>
      </c>
      <c r="G22" t="str">
        <f>LOWER(data_basic!G201)</f>
        <v>11</v>
      </c>
      <c r="H22" t="str">
        <f>LOWER(data_basic!H201)</f>
        <v>11</v>
      </c>
      <c r="I22" t="str">
        <f>LOWER(data_basic!J201)</f>
        <v>89 (somme, pas-de-calais)</v>
      </c>
      <c r="J22" t="str">
        <f>LOWER(data_basic!K201)</f>
        <v>1300</v>
      </c>
      <c r="K22" t="str">
        <f>LOWER(data_basic!L201)</f>
        <v>26</v>
      </c>
      <c r="L22" t="str">
        <f>LOWER(data_basic!M201)</f>
        <v>89</v>
      </c>
      <c r="M22" t="str">
        <f>LOWER(data_basic!N201)</f>
        <v>oui</v>
      </c>
      <c r="N22" t="str">
        <f>LOWER(data_basic!O201)</f>
        <v>cr3</v>
      </c>
      <c r="O22" t="str">
        <f>LOWER(data_basic!P201)</f>
        <v>1276</v>
      </c>
      <c r="P22" t="str">
        <f>LOWER(data_basic!Q201)</f>
        <v>1295</v>
      </c>
      <c r="Q22" t="str">
        <f>LOWER(data_basic!R201)</f>
        <v>art.</v>
      </c>
      <c r="R22" t="str">
        <f>LOWER(data_basic!S201)</f>
        <v>art.</v>
      </c>
      <c r="S22" t="str">
        <f>LOWER(data_basic!T201)</f>
        <v>g. nord</v>
      </c>
      <c r="T22" t="str">
        <f>LOWER(data_basic!U201)</f>
        <v>pic.</v>
      </c>
      <c r="U22" t="str">
        <f>LOWER(data_basic!V201)</f>
        <v>pic.</v>
      </c>
      <c r="V22" t="str">
        <f>LOWER(data_basic!W201)</f>
        <v>g. nord</v>
      </c>
      <c r="W22" t="str">
        <f>LOWER(data_basic!X201)</f>
        <v>jeu en octosyllabes</v>
      </c>
    </row>
    <row r="23" spans="1:23" x14ac:dyDescent="0.2">
      <c r="A23">
        <f>data_basic!A211</f>
        <v>32</v>
      </c>
      <c r="B23" t="str">
        <f>data_basic!B211</f>
        <v>narcD</v>
      </c>
      <c r="C23" t="str">
        <f>LOWER(data_basic!C211)</f>
        <v>nil</v>
      </c>
      <c r="D23" t="str">
        <f>LOWER(data_basic!D211)</f>
        <v>nil</v>
      </c>
      <c r="E23" t="str">
        <f>LOWER(data_basic!E211)</f>
        <v>normandie</v>
      </c>
      <c r="F23" t="str">
        <f>LOWER(data_basic!F211)</f>
        <v/>
      </c>
      <c r="G23" t="str">
        <f>LOWER(data_basic!G211)</f>
        <v/>
      </c>
      <c r="H23" t="str">
        <f>LOWER(data_basic!H211)</f>
        <v>10</v>
      </c>
      <c r="I23" t="str">
        <f>LOWER(data_basic!J211)</f>
        <v>nil</v>
      </c>
      <c r="J23" t="str">
        <f>LOWER(data_basic!K211)</f>
        <v>nil</v>
      </c>
      <c r="K23" t="str">
        <f>LOWER(data_basic!L211)</f>
        <v>nil</v>
      </c>
      <c r="L23" t="str">
        <f>LOWER(data_basic!M211)</f>
        <v>nil</v>
      </c>
      <c r="M23" t="str">
        <f>LOWER(data_basic!N211)</f>
        <v>oui</v>
      </c>
      <c r="N23" t="str">
        <f>LOWER(data_basic!O211)</f>
        <v>ms</v>
      </c>
      <c r="O23" t="str">
        <f>LOWER(data_basic!P211)</f>
        <v>1165</v>
      </c>
      <c r="P23" t="str">
        <f>LOWER(data_basic!Q211)</f>
        <v>1300</v>
      </c>
      <c r="Q23" t="str">
        <f>LOWER(data_basic!R211)</f>
        <v>norm.</v>
      </c>
      <c r="R23" t="str">
        <f>LOWER(data_basic!S211)</f>
        <v>norm.</v>
      </c>
      <c r="S23" t="str">
        <f>LOWER(data_basic!T211)</f>
        <v>g. nord-ouest</v>
      </c>
      <c r="T23" t="str">
        <f>LOWER(data_basic!U211)</f>
        <v>norm.</v>
      </c>
      <c r="U23" t="str">
        <f>LOWER(data_basic!V211)</f>
        <v>norm.</v>
      </c>
      <c r="V23" t="str">
        <f>LOWER(data_basic!W211)</f>
        <v>g. nord-ouest</v>
      </c>
      <c r="W23" t="str">
        <f>LOWER(data_basic!X211)</f>
        <v>nil</v>
      </c>
    </row>
    <row r="24" spans="1:23" x14ac:dyDescent="0.2">
      <c r="A24">
        <f>data_basic!A212</f>
        <v>22</v>
      </c>
      <c r="B24" t="str">
        <f>data_basic!B212</f>
        <v>rou1</v>
      </c>
      <c r="C24" t="str">
        <f>LOWER(data_basic!C212)</f>
        <v>nil</v>
      </c>
      <c r="D24" t="str">
        <f>LOWER(data_basic!D212)</f>
        <v>nil</v>
      </c>
      <c r="E24" t="str">
        <f>LOWER(data_basic!E212)</f>
        <v>normandie</v>
      </c>
      <c r="F24" t="str">
        <f>LOWER(data_basic!F212)</f>
        <v/>
      </c>
      <c r="G24" t="str">
        <f>LOWER(data_basic!G212)</f>
        <v>10</v>
      </c>
      <c r="H24" t="str">
        <f>LOWER(data_basic!H212)</f>
        <v>10</v>
      </c>
      <c r="I24" t="str">
        <f>LOWER(data_basic!J212)</f>
        <v>nil</v>
      </c>
      <c r="J24" t="str">
        <f>LOWER(data_basic!K212)</f>
        <v>nil</v>
      </c>
      <c r="K24" t="str">
        <f>LOWER(data_basic!L212)</f>
        <v>nil</v>
      </c>
      <c r="L24" t="str">
        <f>LOWER(data_basic!M212)</f>
        <v>nil</v>
      </c>
      <c r="M24" t="str">
        <f>LOWER(data_basic!N212)</f>
        <v>oui</v>
      </c>
      <c r="N24" t="str">
        <f>LOWER(data_basic!O212)</f>
        <v>ms2</v>
      </c>
      <c r="O24" t="str">
        <f>LOWER(data_basic!P212)</f>
        <v>1167</v>
      </c>
      <c r="P24" t="str">
        <f>LOWER(data_basic!Q212)</f>
        <v>1300</v>
      </c>
      <c r="Q24" t="str">
        <f>LOWER(data_basic!R212)</f>
        <v>norm.</v>
      </c>
      <c r="R24" t="str">
        <f>LOWER(data_basic!S212)</f>
        <v>norm.</v>
      </c>
      <c r="S24" t="str">
        <f>LOWER(data_basic!T212)</f>
        <v>g. nord-ouest</v>
      </c>
      <c r="T24" t="str">
        <f>LOWER(data_basic!U212)</f>
        <v>frc.</v>
      </c>
      <c r="U24" t="str">
        <f>LOWER(data_basic!V212)</f>
        <v>frc.</v>
      </c>
      <c r="V24" t="str">
        <f>LOWER(data_basic!W212)</f>
        <v>g. francien</v>
      </c>
      <c r="W24" t="str">
        <f>LOWER(data_basic!X212)</f>
        <v>chronique historique</v>
      </c>
    </row>
    <row r="25" spans="1:23" x14ac:dyDescent="0.2">
      <c r="A25">
        <f>data_basic!A213</f>
        <v>23</v>
      </c>
      <c r="B25" t="str">
        <f>data_basic!B213</f>
        <v>rou2</v>
      </c>
      <c r="C25" t="str">
        <f>LOWER(data_basic!C213)</f>
        <v>nil</v>
      </c>
      <c r="D25" t="str">
        <f>LOWER(data_basic!D213)</f>
        <v>nil</v>
      </c>
      <c r="E25" t="str">
        <f>LOWER(data_basic!E213)</f>
        <v>normandie</v>
      </c>
      <c r="F25" t="str">
        <f>LOWER(data_basic!F213)</f>
        <v/>
      </c>
      <c r="G25" t="str">
        <f>LOWER(data_basic!G213)</f>
        <v>10</v>
      </c>
      <c r="H25" t="str">
        <f>LOWER(data_basic!H213)</f>
        <v>10</v>
      </c>
      <c r="I25" t="str">
        <f>LOWER(data_basic!J213)</f>
        <v>nil</v>
      </c>
      <c r="J25" t="str">
        <f>LOWER(data_basic!K213)</f>
        <v>nil</v>
      </c>
      <c r="K25" t="str">
        <f>LOWER(data_basic!L213)</f>
        <v>nil</v>
      </c>
      <c r="L25" t="str">
        <f>LOWER(data_basic!M213)</f>
        <v>nil</v>
      </c>
      <c r="M25" t="str">
        <f>LOWER(data_basic!N213)</f>
        <v>oui</v>
      </c>
      <c r="N25" t="str">
        <f>LOWER(data_basic!O213)</f>
        <v>ms2</v>
      </c>
      <c r="O25" t="str">
        <f>LOWER(data_basic!P213)</f>
        <v>1167</v>
      </c>
      <c r="P25" t="str">
        <f>LOWER(data_basic!Q213)</f>
        <v>1300</v>
      </c>
      <c r="Q25" t="str">
        <f>LOWER(data_basic!R213)</f>
        <v>norm.</v>
      </c>
      <c r="R25" t="str">
        <f>LOWER(data_basic!S213)</f>
        <v>norm.</v>
      </c>
      <c r="S25" t="str">
        <f>LOWER(data_basic!T213)</f>
        <v>g. nord-ouest</v>
      </c>
      <c r="T25" t="str">
        <f>LOWER(data_basic!U213)</f>
        <v>frc.</v>
      </c>
      <c r="U25" t="str">
        <f>LOWER(data_basic!V213)</f>
        <v>frc.</v>
      </c>
      <c r="V25" t="str">
        <f>LOWER(data_basic!W213)</f>
        <v>g. francien</v>
      </c>
      <c r="W25" t="str">
        <f>LOWER(data_basic!X213)</f>
        <v>chronique historique</v>
      </c>
    </row>
    <row r="26" spans="1:23" x14ac:dyDescent="0.2">
      <c r="A26">
        <f>data_basic!A151</f>
        <v>57</v>
      </c>
      <c r="B26" t="str">
        <f>data_basic!B151</f>
        <v>lanvalP</v>
      </c>
      <c r="C26" t="str">
        <f>LOWER(data_basic!C151)</f>
        <v>nil</v>
      </c>
      <c r="D26" t="str">
        <f>LOWER(data_basic!D151)</f>
        <v>nil</v>
      </c>
      <c r="E26" t="str">
        <f>LOWER(data_basic!E151)</f>
        <v>somme, pas-de-calais</v>
      </c>
      <c r="F26" t="str">
        <f>LOWER(data_basic!F151)</f>
        <v/>
      </c>
      <c r="G26" t="str">
        <f>LOWER(data_basic!G151)</f>
        <v/>
      </c>
      <c r="H26" t="str">
        <f>LOWER(data_basic!H151)</f>
        <v>11</v>
      </c>
      <c r="I26" t="str">
        <f>LOWER(data_basic!J151)</f>
        <v>nil</v>
      </c>
      <c r="J26" t="str">
        <f>LOWER(data_basic!K151)</f>
        <v>nil</v>
      </c>
      <c r="K26" t="str">
        <f>LOWER(data_basic!L151)</f>
        <v>nil</v>
      </c>
      <c r="L26" t="str">
        <f>LOWER(data_basic!M151)</f>
        <v>nil</v>
      </c>
      <c r="M26" t="str">
        <f>LOWER(data_basic!N151)</f>
        <v>oui</v>
      </c>
      <c r="N26" t="str">
        <f>LOWER(data_basic!O151)</f>
        <v>ms2</v>
      </c>
      <c r="O26" t="str">
        <f>LOWER(data_basic!P151)</f>
        <v>1165</v>
      </c>
      <c r="P26" t="str">
        <f>LOWER(data_basic!Q151)</f>
        <v>1290</v>
      </c>
      <c r="Q26" t="str">
        <f>LOWER(data_basic!R151)</f>
        <v>nord-ouest</v>
      </c>
      <c r="R26" t="str">
        <f>LOWER(data_basic!S151)</f>
        <v>nord-ouest</v>
      </c>
      <c r="S26" t="str">
        <f>LOWER(data_basic!T151)</f>
        <v>g. nord-ouest</v>
      </c>
      <c r="T26" t="str">
        <f>LOWER(data_basic!U151)</f>
        <v>pic.</v>
      </c>
      <c r="U26" t="str">
        <f>LOWER(data_basic!V151)</f>
        <v>pic.</v>
      </c>
      <c r="V26" t="str">
        <f>LOWER(data_basic!W151)</f>
        <v>g. nord</v>
      </c>
      <c r="W26" t="str">
        <f>LOWER(data_basic!X151)</f>
        <v>lai</v>
      </c>
    </row>
    <row r="27" spans="1:23" x14ac:dyDescent="0.2">
      <c r="A27">
        <f>data_basic!A157</f>
        <v>133</v>
      </c>
      <c r="B27" t="str">
        <f>data_basic!B157</f>
        <v>romh</v>
      </c>
      <c r="C27" t="str">
        <f>LOWER(data_basic!C157)</f>
        <v>ardennes</v>
      </c>
      <c r="D27" t="str">
        <f>LOWER(data_basic!D157)</f>
        <v>ardennes</v>
      </c>
      <c r="E27" t="str">
        <f>LOWER(data_basic!E157)</f>
        <v>ardennes</v>
      </c>
      <c r="F27" t="str">
        <f>LOWER(data_basic!F157)</f>
        <v>17</v>
      </c>
      <c r="G27" t="str">
        <f>LOWER(data_basic!G157)</f>
        <v>17</v>
      </c>
      <c r="H27" t="str">
        <f>LOWER(data_basic!H157)</f>
        <v>17</v>
      </c>
      <c r="I27" t="str">
        <f>LOWER(data_basic!J157)</f>
        <v>73 (ardennes sud)</v>
      </c>
      <c r="J27" t="str">
        <f>LOWER(data_basic!K157)</f>
        <v>1290</v>
      </c>
      <c r="K27" t="str">
        <f>LOWER(data_basic!L157)</f>
        <v>50</v>
      </c>
      <c r="L27" t="str">
        <f>LOWER(data_basic!M157)</f>
        <v>73</v>
      </c>
      <c r="M27" t="str">
        <f>LOWER(data_basic!N157)</f>
        <v>oui</v>
      </c>
      <c r="N27" t="str">
        <f>LOWER(data_basic!O157)</f>
        <v>ms1</v>
      </c>
      <c r="O27" t="str">
        <f>LOWER(data_basic!P157)</f>
        <v>1188</v>
      </c>
      <c r="P27" t="str">
        <f>LOWER(data_basic!Q157)</f>
        <v>1290</v>
      </c>
      <c r="Q27" t="str">
        <f>LOWER(data_basic!R157)</f>
        <v>nil</v>
      </c>
      <c r="R27" t="str">
        <f>LOWER(data_basic!S157)</f>
        <v/>
      </c>
      <c r="S27" t="str">
        <f>LOWER(data_basic!T157)</f>
        <v/>
      </c>
      <c r="T27" t="str">
        <f>LOWER(data_basic!U157)</f>
        <v>pic.</v>
      </c>
      <c r="U27" t="str">
        <f>LOWER(data_basic!V157)</f>
        <v>pic.</v>
      </c>
      <c r="V27" t="str">
        <f>LOWER(data_basic!W157)</f>
        <v>g. nord</v>
      </c>
      <c r="W27" t="str">
        <f>LOWER(data_basic!X157)</f>
        <v>nil</v>
      </c>
    </row>
    <row r="28" spans="1:23" x14ac:dyDescent="0.2">
      <c r="A28">
        <f>data_basic!A202</f>
        <v>85</v>
      </c>
      <c r="B28" t="str">
        <f>data_basic!B202</f>
        <v>robin</v>
      </c>
      <c r="C28" t="str">
        <f>LOWER(data_basic!C202)</f>
        <v>somme, pas-de-calais</v>
      </c>
      <c r="D28" t="str">
        <f>LOWER(data_basic!D202)</f>
        <v>somme, pas-de-calais</v>
      </c>
      <c r="E28" t="str">
        <f>LOWER(data_basic!E202)</f>
        <v>somme, pas-de-calais</v>
      </c>
      <c r="F28" t="str">
        <f>LOWER(data_basic!F202)</f>
        <v>11</v>
      </c>
      <c r="G28" t="str">
        <f>LOWER(data_basic!G202)</f>
        <v>11</v>
      </c>
      <c r="H28" t="str">
        <f>LOWER(data_basic!H202)</f>
        <v>11</v>
      </c>
      <c r="I28" t="str">
        <f>LOWER(data_basic!J202)</f>
        <v>91 (somme centre + sud)</v>
      </c>
      <c r="J28" t="str">
        <f>LOWER(data_basic!K202)</f>
        <v>1275</v>
      </c>
      <c r="K28" t="str">
        <f>LOWER(data_basic!L202)</f>
        <v>27</v>
      </c>
      <c r="L28" t="str">
        <f>LOWER(data_basic!M202)</f>
        <v>91</v>
      </c>
      <c r="M28" t="str">
        <f>LOWER(data_basic!N202)</f>
        <v>oui</v>
      </c>
      <c r="N28" t="str">
        <f>LOWER(data_basic!O202)</f>
        <v xml:space="preserve">ms </v>
      </c>
      <c r="O28" t="str">
        <f>LOWER(data_basic!P202)</f>
        <v>1285</v>
      </c>
      <c r="P28" t="str">
        <f>LOWER(data_basic!Q202)</f>
        <v>1295</v>
      </c>
      <c r="Q28" t="str">
        <f>LOWER(data_basic!R202)</f>
        <v>art.</v>
      </c>
      <c r="R28" t="str">
        <f>LOWER(data_basic!S202)</f>
        <v>art.</v>
      </c>
      <c r="S28" t="str">
        <f>LOWER(data_basic!T202)</f>
        <v>g. nord</v>
      </c>
      <c r="T28" t="str">
        <f>LOWER(data_basic!U202)</f>
        <v>arras</v>
      </c>
      <c r="U28" t="str">
        <f>LOWER(data_basic!V202)</f>
        <v>pas-de-calais</v>
      </c>
      <c r="V28" t="str">
        <f>LOWER(data_basic!W202)</f>
        <v>g. nord</v>
      </c>
      <c r="W28" t="str">
        <f>LOWER(data_basic!X202)</f>
        <v>jeu</v>
      </c>
    </row>
    <row r="29" spans="1:23" x14ac:dyDescent="0.2">
      <c r="A29">
        <f>data_basic!A158</f>
        <v>63</v>
      </c>
      <c r="B29" t="str">
        <f>data_basic!B158</f>
        <v>rombriv</v>
      </c>
      <c r="C29" t="str">
        <f>LOWER(data_basic!C158)</f>
        <v>nil</v>
      </c>
      <c r="D29" t="str">
        <f>LOWER(data_basic!D158)</f>
        <v>nil</v>
      </c>
      <c r="E29" t="str">
        <f>LOWER(data_basic!E158)</f>
        <v>somme, pas-de-calais</v>
      </c>
      <c r="F29" t="str">
        <f>LOWER(data_basic!F158)</f>
        <v/>
      </c>
      <c r="G29" t="str">
        <f>LOWER(data_basic!G158)</f>
        <v/>
      </c>
      <c r="H29" t="str">
        <f>LOWER(data_basic!H158)</f>
        <v>11</v>
      </c>
      <c r="I29" t="str">
        <f>LOWER(data_basic!J158)</f>
        <v>nil</v>
      </c>
      <c r="J29" t="str">
        <f>LOWER(data_basic!K158)</f>
        <v>nil</v>
      </c>
      <c r="K29" t="str">
        <f>LOWER(data_basic!L158)</f>
        <v>nil</v>
      </c>
      <c r="L29" t="str">
        <f>LOWER(data_basic!M158)</f>
        <v>nil</v>
      </c>
      <c r="M29" t="str">
        <f>LOWER(data_basic!N158)</f>
        <v>oui</v>
      </c>
      <c r="N29" t="str">
        <f>LOWER(data_basic!O158)</f>
        <v>ms</v>
      </c>
      <c r="O29" t="str">
        <f>LOWER(data_basic!P158)</f>
        <v>1188</v>
      </c>
      <c r="P29" t="str">
        <f>LOWER(data_basic!Q158)</f>
        <v>1290</v>
      </c>
      <c r="Q29" t="str">
        <f>LOWER(data_basic!R158)</f>
        <v>nil</v>
      </c>
      <c r="R29" t="str">
        <f>LOWER(data_basic!S158)</f>
        <v/>
      </c>
      <c r="S29" t="str">
        <f>LOWER(data_basic!T158)</f>
        <v/>
      </c>
      <c r="T29" t="str">
        <f>LOWER(data_basic!U158)</f>
        <v>pic.</v>
      </c>
      <c r="U29" t="str">
        <f>LOWER(data_basic!V158)</f>
        <v>pic.</v>
      </c>
      <c r="V29" t="str">
        <f>LOWER(data_basic!W158)</f>
        <v>g. nord</v>
      </c>
      <c r="W29" t="str">
        <f>LOWER(data_basic!X158)</f>
        <v>nil</v>
      </c>
    </row>
    <row r="30" spans="1:23" x14ac:dyDescent="0.2">
      <c r="A30">
        <f>data_basic!A105</f>
        <v>19</v>
      </c>
      <c r="B30" t="str">
        <f>data_basic!B105</f>
        <v>chastoi</v>
      </c>
      <c r="C30" t="str">
        <f>LOWER(data_basic!C105)</f>
        <v>nil</v>
      </c>
      <c r="D30" t="str">
        <f>LOWER(data_basic!D105)</f>
        <v>normandie</v>
      </c>
      <c r="E30" t="str">
        <f>LOWER(data_basic!E105)</f>
        <v>normandie</v>
      </c>
      <c r="F30" t="str">
        <f>LOWER(data_basic!F105)</f>
        <v>10</v>
      </c>
      <c r="G30" t="str">
        <f>LOWER(data_basic!G105)</f>
        <v/>
      </c>
      <c r="H30" t="str">
        <f>LOWER(data_basic!H105)</f>
        <v>10</v>
      </c>
      <c r="I30" t="str">
        <f>LOWER(data_basic!J105)</f>
        <v>nil</v>
      </c>
      <c r="J30" t="str">
        <f>LOWER(data_basic!K105)</f>
        <v>1250</v>
      </c>
      <c r="K30" t="str">
        <f>LOWER(data_basic!L105)</f>
        <v>23</v>
      </c>
      <c r="L30" t="str">
        <f>LOWER(data_basic!M105)</f>
        <v>66</v>
      </c>
      <c r="M30" t="str">
        <f>LOWER(data_basic!N105)</f>
        <v>oui</v>
      </c>
      <c r="N30" t="str">
        <f>LOWER(data_basic!O105)</f>
        <v>cr3</v>
      </c>
      <c r="O30" t="str">
        <f>LOWER(data_basic!P105)</f>
        <v>1210</v>
      </c>
      <c r="P30" t="str">
        <f>LOWER(data_basic!Q105)</f>
        <v>1275</v>
      </c>
      <c r="Q30" t="str">
        <f>LOWER(data_basic!R105)</f>
        <v>norm.</v>
      </c>
      <c r="R30" t="str">
        <f>LOWER(data_basic!S105)</f>
        <v>norm.</v>
      </c>
      <c r="S30" t="str">
        <f>LOWER(data_basic!T105)</f>
        <v>g. nord-ouest</v>
      </c>
      <c r="T30" t="str">
        <f>LOWER(data_basic!U105)</f>
        <v>norm.</v>
      </c>
      <c r="U30" t="str">
        <f>LOWER(data_basic!V105)</f>
        <v>norm.</v>
      </c>
      <c r="V30" t="str">
        <f>LOWER(data_basic!W105)</f>
        <v>g. nord-ouest</v>
      </c>
      <c r="W30" t="str">
        <f>LOWER(data_basic!X105)</f>
        <v>collection de contes moraux</v>
      </c>
    </row>
    <row r="31" spans="1:23" x14ac:dyDescent="0.2">
      <c r="A31">
        <f>data_basic!A203</f>
        <v>78</v>
      </c>
      <c r="B31" t="str">
        <f>data_basic!B203</f>
        <v>nouvel</v>
      </c>
      <c r="C31" t="str">
        <f>LOWER(data_basic!C203)</f>
        <v>somme, pas-de-calais</v>
      </c>
      <c r="D31" t="str">
        <f>LOWER(data_basic!D203)</f>
        <v>somme, pas-de-calais</v>
      </c>
      <c r="E31" t="str">
        <f>LOWER(data_basic!E203)</f>
        <v>somme, pas-de-calais</v>
      </c>
      <c r="F31" t="str">
        <f>LOWER(data_basic!F203)</f>
        <v>11</v>
      </c>
      <c r="G31" t="str">
        <f>LOWER(data_basic!G203)</f>
        <v>11</v>
      </c>
      <c r="H31" t="str">
        <f>LOWER(data_basic!H203)</f>
        <v>11</v>
      </c>
      <c r="I31" t="str">
        <f>LOWER(data_basic!J203)</f>
        <v>94 (pas-de-calais sud-est)</v>
      </c>
      <c r="J31" t="str">
        <f>LOWER(data_basic!K203)</f>
        <v>1275</v>
      </c>
      <c r="K31" t="str">
        <f>LOWER(data_basic!L203)</f>
        <v>29</v>
      </c>
      <c r="L31" t="str">
        <f>LOWER(data_basic!M203)</f>
        <v>94</v>
      </c>
      <c r="M31" t="str">
        <f>LOWER(data_basic!N203)</f>
        <v>oui</v>
      </c>
      <c r="N31" t="str">
        <f>LOWER(data_basic!O203)</f>
        <v>ms</v>
      </c>
      <c r="O31" t="str">
        <f>LOWER(data_basic!P203)</f>
        <v>1290</v>
      </c>
      <c r="P31" t="str">
        <f>LOWER(data_basic!Q203)</f>
        <v>1295</v>
      </c>
      <c r="Q31" t="str">
        <f>LOWER(data_basic!R203)</f>
        <v>lille</v>
      </c>
      <c r="R31" t="str">
        <f>LOWER(data_basic!S203)</f>
        <v>nord</v>
      </c>
      <c r="S31" t="str">
        <f>LOWER(data_basic!T203)</f>
        <v>g. nord</v>
      </c>
      <c r="T31" t="str">
        <f>LOWER(data_basic!U203)</f>
        <v>arras</v>
      </c>
      <c r="U31" t="str">
        <f>LOWER(data_basic!V203)</f>
        <v>pas-de-calais</v>
      </c>
      <c r="V31" t="str">
        <f>LOWER(data_basic!W203)</f>
        <v>g. nord</v>
      </c>
      <c r="W31" t="str">
        <f>LOWER(data_basic!X203)</f>
        <v>roman en vers</v>
      </c>
    </row>
    <row r="32" spans="1:23" x14ac:dyDescent="0.2">
      <c r="A32">
        <f>data_basic!A154</f>
        <v>245</v>
      </c>
      <c r="B32" t="str">
        <f>data_basic!B154</f>
        <v>yvv</v>
      </c>
      <c r="C32" t="str">
        <f>LOWER(data_basic!C154)</f>
        <v>nievre, allier</v>
      </c>
      <c r="D32" t="str">
        <f>LOWER(data_basic!D154)</f>
        <v>nievre, allier</v>
      </c>
      <c r="E32" t="str">
        <f>LOWER(data_basic!E154)</f>
        <v>nievre, allier</v>
      </c>
      <c r="F32" t="str">
        <f>LOWER(data_basic!F154)</f>
        <v>28</v>
      </c>
      <c r="G32" t="str">
        <f>LOWER(data_basic!G154)</f>
        <v>28</v>
      </c>
      <c r="H32" t="str">
        <f>LOWER(data_basic!H154)</f>
        <v>28</v>
      </c>
      <c r="I32" t="str">
        <f>LOWER(data_basic!J154)</f>
        <v>74 (nievre, allier)</v>
      </c>
      <c r="J32" t="str">
        <f>LOWER(data_basic!K154)</f>
        <v>1275</v>
      </c>
      <c r="K32" t="str">
        <f>LOWER(data_basic!L154)</f>
        <v>85</v>
      </c>
      <c r="L32" t="str">
        <f>LOWER(data_basic!M154)</f>
        <v>74</v>
      </c>
      <c r="M32" t="str">
        <f>LOWER(data_basic!N154)</f>
        <v>oui</v>
      </c>
      <c r="N32" t="str">
        <f>LOWER(data_basic!O154)</f>
        <v>ms1</v>
      </c>
      <c r="O32" t="str">
        <f>LOWER(data_basic!P154)</f>
        <v>1177</v>
      </c>
      <c r="P32" t="str">
        <f>LOWER(data_basic!Q154)</f>
        <v>1290</v>
      </c>
      <c r="Q32" t="str">
        <f>LOWER(data_basic!R154)</f>
        <v>champ. merid.</v>
      </c>
      <c r="R32" t="str">
        <f>LOWER(data_basic!S154)</f>
        <v>champ.</v>
      </c>
      <c r="S32" t="str">
        <f>LOWER(data_basic!T154)</f>
        <v>g. nord-est</v>
      </c>
      <c r="T32" t="str">
        <f>LOWER(data_basic!U154)</f>
        <v>frc.</v>
      </c>
      <c r="U32" t="str">
        <f>LOWER(data_basic!V154)</f>
        <v>frc.</v>
      </c>
      <c r="V32" t="str">
        <f>LOWER(data_basic!W154)</f>
        <v>g. francien</v>
      </c>
      <c r="W32" t="str">
        <f>LOWER(data_basic!X154)</f>
        <v>roman arthurien en octosyllabes</v>
      </c>
    </row>
    <row r="33" spans="1:23" x14ac:dyDescent="0.2">
      <c r="A33">
        <f>data_basic!A159</f>
        <v>199</v>
      </c>
      <c r="B33" t="str">
        <f>data_basic!B159</f>
        <v>herm</v>
      </c>
      <c r="C33" t="str">
        <f>LOWER(data_basic!C159)</f>
        <v>haute-marne</v>
      </c>
      <c r="D33" t="str">
        <f>LOWER(data_basic!D159)</f>
        <v>haute-marne</v>
      </c>
      <c r="E33" t="str">
        <f>LOWER(data_basic!E159)</f>
        <v>haute-marne</v>
      </c>
      <c r="F33" t="str">
        <f>LOWER(data_basic!F159)</f>
        <v>22</v>
      </c>
      <c r="G33" t="str">
        <f>LOWER(data_basic!G159)</f>
        <v>22</v>
      </c>
      <c r="H33" t="str">
        <f>LOWER(data_basic!H159)</f>
        <v>22</v>
      </c>
      <c r="I33" t="str">
        <f>LOWER(data_basic!J159)</f>
        <v>85 (langres et env.)</v>
      </c>
      <c r="J33" t="str">
        <f>LOWER(data_basic!K159)</f>
        <v>1250</v>
      </c>
      <c r="K33" t="str">
        <f>LOWER(data_basic!L159)</f>
        <v>61</v>
      </c>
      <c r="L33" t="str">
        <f>LOWER(data_basic!M159)</f>
        <v>85</v>
      </c>
      <c r="M33" t="str">
        <f>LOWER(data_basic!N159)</f>
        <v>oui</v>
      </c>
      <c r="N33" t="str">
        <f>LOWER(data_basic!O159)</f>
        <v>cr</v>
      </c>
      <c r="O33" t="str">
        <f>LOWER(data_basic!P159)</f>
        <v>1190</v>
      </c>
      <c r="P33" t="str">
        <f>LOWER(data_basic!Q159)</f>
        <v>1290</v>
      </c>
      <c r="Q33" t="str">
        <f>LOWER(data_basic!R159)</f>
        <v>pic.</v>
      </c>
      <c r="R33" t="str">
        <f>LOWER(data_basic!S159)</f>
        <v>pic.</v>
      </c>
      <c r="S33" t="str">
        <f>LOWER(data_basic!T159)</f>
        <v>g. nord</v>
      </c>
      <c r="T33" t="str">
        <f>LOWER(data_basic!U159)</f>
        <v>lorr.</v>
      </c>
      <c r="U33" t="str">
        <f>LOWER(data_basic!V159)</f>
        <v>lorr.</v>
      </c>
      <c r="V33" t="str">
        <f>LOWER(data_basic!W159)</f>
        <v>g. nord-est</v>
      </c>
      <c r="W33" t="str">
        <f>LOWER(data_basic!X159)</f>
        <v>collection d'episodes historiques tires des deux testaments et d'apocryphes</v>
      </c>
    </row>
    <row r="34" spans="1:23" x14ac:dyDescent="0.2">
      <c r="A34">
        <f>data_basic!A204</f>
        <v>269</v>
      </c>
      <c r="B34" t="str">
        <f>data_basic!B204</f>
        <v>chevreS</v>
      </c>
      <c r="C34" t="str">
        <f>LOWER(data_basic!C204)</f>
        <v>nil</v>
      </c>
      <c r="D34" t="str">
        <f>LOWER(data_basic!D204)</f>
        <v>nil</v>
      </c>
      <c r="E34" t="str">
        <f>LOWER(data_basic!E204)</f>
        <v>angleterre</v>
      </c>
      <c r="F34" t="str">
        <f>LOWER(data_basic!F204)</f>
        <v/>
      </c>
      <c r="G34" t="str">
        <f>LOWER(data_basic!G204)</f>
        <v/>
      </c>
      <c r="H34" t="str">
        <f>LOWER(data_basic!H204)</f>
        <v>29</v>
      </c>
      <c r="I34" t="str">
        <f>LOWER(data_basic!J204)</f>
        <v>nil</v>
      </c>
      <c r="J34" t="str">
        <f>LOWER(data_basic!K204)</f>
        <v>nil</v>
      </c>
      <c r="K34" t="str">
        <f>LOWER(data_basic!L204)</f>
        <v>nil</v>
      </c>
      <c r="L34" t="str">
        <f>LOWER(data_basic!M204)</f>
        <v>nil</v>
      </c>
      <c r="M34" t="str">
        <f>LOWER(data_basic!N204)</f>
        <v>oui</v>
      </c>
      <c r="N34" t="str">
        <f>LOWER(data_basic!O204)</f>
        <v>ms</v>
      </c>
      <c r="O34" t="str">
        <f>LOWER(data_basic!P204)</f>
        <v>1165</v>
      </c>
      <c r="P34" t="str">
        <f>LOWER(data_basic!Q204)</f>
        <v>1300</v>
      </c>
      <c r="Q34" t="str">
        <f>LOWER(data_basic!R204)</f>
        <v>agn.</v>
      </c>
      <c r="R34" t="str">
        <f>LOWER(data_basic!S204)</f>
        <v>agn.</v>
      </c>
      <c r="S34" t="str">
        <f>LOWER(data_basic!T204)</f>
        <v>agn.</v>
      </c>
      <c r="T34" t="str">
        <f>LOWER(data_basic!U204)</f>
        <v>frc.</v>
      </c>
      <c r="U34" t="str">
        <f>LOWER(data_basic!V204)</f>
        <v>frc.</v>
      </c>
      <c r="V34" t="str">
        <f>LOWER(data_basic!W204)</f>
        <v>g. francien</v>
      </c>
      <c r="W34" t="str">
        <f>LOWER(data_basic!X204)</f>
        <v>lai</v>
      </c>
    </row>
    <row r="35" spans="1:23" x14ac:dyDescent="0.2">
      <c r="A35">
        <f>data_basic!A205</f>
        <v>274</v>
      </c>
      <c r="B35" t="str">
        <f>data_basic!B205</f>
        <v>deusamS</v>
      </c>
      <c r="C35" t="str">
        <f>LOWER(data_basic!C205)</f>
        <v>nil</v>
      </c>
      <c r="D35" t="str">
        <f>LOWER(data_basic!D205)</f>
        <v>nil</v>
      </c>
      <c r="E35" t="str">
        <f>LOWER(data_basic!E205)</f>
        <v>angleterre</v>
      </c>
      <c r="F35" t="str">
        <f>LOWER(data_basic!F205)</f>
        <v/>
      </c>
      <c r="G35" t="str">
        <f>LOWER(data_basic!G205)</f>
        <v/>
      </c>
      <c r="H35" t="str">
        <f>LOWER(data_basic!H205)</f>
        <v>29</v>
      </c>
      <c r="I35" t="str">
        <f>LOWER(data_basic!J205)</f>
        <v>nil</v>
      </c>
      <c r="J35" t="str">
        <f>LOWER(data_basic!K205)</f>
        <v>nil</v>
      </c>
      <c r="K35" t="str">
        <f>LOWER(data_basic!L205)</f>
        <v>nil</v>
      </c>
      <c r="L35" t="str">
        <f>LOWER(data_basic!M205)</f>
        <v>nil</v>
      </c>
      <c r="M35" t="str">
        <f>LOWER(data_basic!N205)</f>
        <v>oui</v>
      </c>
      <c r="N35" t="str">
        <f>LOWER(data_basic!O205)</f>
        <v>ms</v>
      </c>
      <c r="O35" t="str">
        <f>LOWER(data_basic!P205)</f>
        <v>1165</v>
      </c>
      <c r="P35" t="str">
        <f>LOWER(data_basic!Q205)</f>
        <v>1300</v>
      </c>
      <c r="Q35" t="str">
        <f>LOWER(data_basic!R205)</f>
        <v>agn.</v>
      </c>
      <c r="R35" t="str">
        <f>LOWER(data_basic!S205)</f>
        <v>agn.</v>
      </c>
      <c r="S35" t="str">
        <f>LOWER(data_basic!T205)</f>
        <v>agn.</v>
      </c>
      <c r="T35" t="str">
        <f>LOWER(data_basic!U205)</f>
        <v>frc.</v>
      </c>
      <c r="U35" t="str">
        <f>LOWER(data_basic!V205)</f>
        <v>frc.</v>
      </c>
      <c r="V35" t="str">
        <f>LOWER(data_basic!W205)</f>
        <v>g. francien</v>
      </c>
      <c r="W35" t="str">
        <f>LOWER(data_basic!X205)</f>
        <v>lai</v>
      </c>
    </row>
    <row r="36" spans="1:23" x14ac:dyDescent="0.2">
      <c r="A36">
        <f>data_basic!A206</f>
        <v>254</v>
      </c>
      <c r="B36" t="str">
        <f>data_basic!B206</f>
        <v>equiS</v>
      </c>
      <c r="C36" t="str">
        <f>LOWER(data_basic!C206)</f>
        <v>nil</v>
      </c>
      <c r="D36" t="str">
        <f>LOWER(data_basic!D206)</f>
        <v>nil</v>
      </c>
      <c r="E36" t="str">
        <f>LOWER(data_basic!E206)</f>
        <v>angleterre</v>
      </c>
      <c r="F36" t="str">
        <f>LOWER(data_basic!F206)</f>
        <v/>
      </c>
      <c r="G36" t="str">
        <f>LOWER(data_basic!G206)</f>
        <v/>
      </c>
      <c r="H36" t="str">
        <f>LOWER(data_basic!H206)</f>
        <v>29</v>
      </c>
      <c r="I36" t="str">
        <f>LOWER(data_basic!J206)</f>
        <v>nil</v>
      </c>
      <c r="J36" t="str">
        <f>LOWER(data_basic!K206)</f>
        <v>nil</v>
      </c>
      <c r="K36" t="str">
        <f>LOWER(data_basic!L206)</f>
        <v>nil</v>
      </c>
      <c r="L36" t="str">
        <f>LOWER(data_basic!M206)</f>
        <v>nil</v>
      </c>
      <c r="M36" t="str">
        <f>LOWER(data_basic!N206)</f>
        <v>oui</v>
      </c>
      <c r="N36" t="str">
        <f>LOWER(data_basic!O206)</f>
        <v>ms</v>
      </c>
      <c r="O36" t="str">
        <f>LOWER(data_basic!P206)</f>
        <v>1165</v>
      </c>
      <c r="P36" t="str">
        <f>LOWER(data_basic!Q206)</f>
        <v>1300</v>
      </c>
      <c r="Q36" t="str">
        <f>LOWER(data_basic!R206)</f>
        <v>agn.</v>
      </c>
      <c r="R36" t="str">
        <f>LOWER(data_basic!S206)</f>
        <v>agn.</v>
      </c>
      <c r="S36" t="str">
        <f>LOWER(data_basic!T206)</f>
        <v>agn.</v>
      </c>
      <c r="T36" t="str">
        <f>LOWER(data_basic!U206)</f>
        <v>frc.</v>
      </c>
      <c r="U36" t="str">
        <f>LOWER(data_basic!V206)</f>
        <v>frc.</v>
      </c>
      <c r="V36" t="str">
        <f>LOWER(data_basic!W206)</f>
        <v>g. francien</v>
      </c>
      <c r="W36" t="str">
        <f>LOWER(data_basic!X206)</f>
        <v>lai</v>
      </c>
    </row>
    <row r="37" spans="1:23" x14ac:dyDescent="0.2">
      <c r="A37">
        <f>data_basic!A207</f>
        <v>146</v>
      </c>
      <c r="B37" t="str">
        <f>data_basic!B207</f>
        <v>guigS</v>
      </c>
      <c r="C37" t="str">
        <f>LOWER(data_basic!C207)</f>
        <v>nil</v>
      </c>
      <c r="D37" t="str">
        <f>LOWER(data_basic!D207)</f>
        <v>nil</v>
      </c>
      <c r="E37" t="str">
        <f>LOWER(data_basic!E207)</f>
        <v>region parisienne</v>
      </c>
      <c r="F37" t="str">
        <f>LOWER(data_basic!F207)</f>
        <v/>
      </c>
      <c r="G37" t="str">
        <f>LOWER(data_basic!G207)</f>
        <v/>
      </c>
      <c r="H37" t="str">
        <f>LOWER(data_basic!H207)</f>
        <v>19</v>
      </c>
      <c r="I37" t="str">
        <f>LOWER(data_basic!J207)</f>
        <v>nil</v>
      </c>
      <c r="J37" t="str">
        <f>LOWER(data_basic!K207)</f>
        <v>nil</v>
      </c>
      <c r="K37" t="str">
        <f>LOWER(data_basic!L207)</f>
        <v>nil</v>
      </c>
      <c r="L37" t="str">
        <f>LOWER(data_basic!M207)</f>
        <v>nil</v>
      </c>
      <c r="M37" t="str">
        <f>LOWER(data_basic!N207)</f>
        <v>oui</v>
      </c>
      <c r="N37" t="str">
        <f>LOWER(data_basic!O207)</f>
        <v>nil</v>
      </c>
      <c r="O37" t="str">
        <f>LOWER(data_basic!P207)</f>
        <v>1165</v>
      </c>
      <c r="P37" t="str">
        <f>LOWER(data_basic!Q207)</f>
        <v>1300</v>
      </c>
      <c r="Q37" t="str">
        <f>LOWER(data_basic!R207)</f>
        <v>nord-ouest</v>
      </c>
      <c r="R37" t="str">
        <f>LOWER(data_basic!S207)</f>
        <v>nord-ouest</v>
      </c>
      <c r="S37" t="str">
        <f>LOWER(data_basic!T207)</f>
        <v>g. nord-ouest</v>
      </c>
      <c r="T37" t="str">
        <f>LOWER(data_basic!U207)</f>
        <v>frc.</v>
      </c>
      <c r="U37" t="str">
        <f>LOWER(data_basic!V207)</f>
        <v>frc.</v>
      </c>
      <c r="V37" t="str">
        <f>LOWER(data_basic!W207)</f>
        <v>g. francien</v>
      </c>
      <c r="W37" t="str">
        <f>LOWER(data_basic!X207)</f>
        <v>lai</v>
      </c>
    </row>
    <row r="38" spans="1:23" x14ac:dyDescent="0.2">
      <c r="A38">
        <f>data_basic!A208</f>
        <v>150</v>
      </c>
      <c r="B38" t="str">
        <f>data_basic!B208</f>
        <v>lanvalS</v>
      </c>
      <c r="C38" t="str">
        <f>LOWER(data_basic!C208)</f>
        <v>nil</v>
      </c>
      <c r="D38" t="str">
        <f>LOWER(data_basic!D208)</f>
        <v>nil</v>
      </c>
      <c r="E38" t="str">
        <f>LOWER(data_basic!E208)</f>
        <v>region parisienne</v>
      </c>
      <c r="F38" t="str">
        <f>LOWER(data_basic!F208)</f>
        <v/>
      </c>
      <c r="G38" t="str">
        <f>LOWER(data_basic!G208)</f>
        <v/>
      </c>
      <c r="H38" t="str">
        <f>LOWER(data_basic!H208)</f>
        <v>19</v>
      </c>
      <c r="I38" t="str">
        <f>LOWER(data_basic!J208)</f>
        <v>nil</v>
      </c>
      <c r="J38" t="str">
        <f>LOWER(data_basic!K208)</f>
        <v>nil</v>
      </c>
      <c r="K38" t="str">
        <f>LOWER(data_basic!L208)</f>
        <v>nil</v>
      </c>
      <c r="L38" t="str">
        <f>LOWER(data_basic!M208)</f>
        <v>nil</v>
      </c>
      <c r="M38" t="str">
        <f>LOWER(data_basic!N208)</f>
        <v>oui</v>
      </c>
      <c r="N38" t="str">
        <f>LOWER(data_basic!O208)</f>
        <v>ms2</v>
      </c>
      <c r="O38" t="str">
        <f>LOWER(data_basic!P208)</f>
        <v>1165</v>
      </c>
      <c r="P38" t="str">
        <f>LOWER(data_basic!Q208)</f>
        <v>1300</v>
      </c>
      <c r="Q38" t="str">
        <f>LOWER(data_basic!R208)</f>
        <v>nord-ouest</v>
      </c>
      <c r="R38" t="str">
        <f>LOWER(data_basic!S208)</f>
        <v>nord-ouest</v>
      </c>
      <c r="S38" t="str">
        <f>LOWER(data_basic!T208)</f>
        <v>g. nord-ouest</v>
      </c>
      <c r="T38" t="str">
        <f>LOWER(data_basic!U208)</f>
        <v>frc.</v>
      </c>
      <c r="U38" t="str">
        <f>LOWER(data_basic!V208)</f>
        <v>frc.</v>
      </c>
      <c r="V38" t="str">
        <f>LOWER(data_basic!W208)</f>
        <v>g. francien</v>
      </c>
      <c r="W38" t="str">
        <f>LOWER(data_basic!X208)</f>
        <v>lai</v>
      </c>
    </row>
    <row r="39" spans="1:23" x14ac:dyDescent="0.2">
      <c r="A39">
        <f>data_basic!A209</f>
        <v>151</v>
      </c>
      <c r="B39" t="str">
        <f>data_basic!B209</f>
        <v>milonS</v>
      </c>
      <c r="C39" t="str">
        <f>LOWER(data_basic!C209)</f>
        <v>nil</v>
      </c>
      <c r="D39" t="str">
        <f>LOWER(data_basic!D209)</f>
        <v>nil</v>
      </c>
      <c r="E39" t="str">
        <f>LOWER(data_basic!E209)</f>
        <v>region parisienne</v>
      </c>
      <c r="F39" t="str">
        <f>LOWER(data_basic!F209)</f>
        <v/>
      </c>
      <c r="G39" t="str">
        <f>LOWER(data_basic!G209)</f>
        <v/>
      </c>
      <c r="H39" t="str">
        <f>LOWER(data_basic!H209)</f>
        <v>19</v>
      </c>
      <c r="I39" t="str">
        <f>LOWER(data_basic!J209)</f>
        <v>nil</v>
      </c>
      <c r="J39" t="str">
        <f>LOWER(data_basic!K209)</f>
        <v>nil</v>
      </c>
      <c r="K39" t="str">
        <f>LOWER(data_basic!L209)</f>
        <v>nil</v>
      </c>
      <c r="L39" t="str">
        <f>LOWER(data_basic!M209)</f>
        <v>nil</v>
      </c>
      <c r="M39" t="str">
        <f>LOWER(data_basic!N209)</f>
        <v>oui</v>
      </c>
      <c r="N39" t="str">
        <f>LOWER(data_basic!O209)</f>
        <v>cr1</v>
      </c>
      <c r="O39" t="str">
        <f>LOWER(data_basic!P209)</f>
        <v>1165</v>
      </c>
      <c r="P39" t="str">
        <f>LOWER(data_basic!Q209)</f>
        <v>1300</v>
      </c>
      <c r="Q39" t="str">
        <f>LOWER(data_basic!R209)</f>
        <v>nord-ouest</v>
      </c>
      <c r="R39" t="str">
        <f>LOWER(data_basic!S209)</f>
        <v>nord-ouest</v>
      </c>
      <c r="S39" t="str">
        <f>LOWER(data_basic!T209)</f>
        <v>g. nord-ouest</v>
      </c>
      <c r="T39" t="str">
        <f>LOWER(data_basic!U209)</f>
        <v>frc.</v>
      </c>
      <c r="U39" t="str">
        <f>LOWER(data_basic!V209)</f>
        <v>frc.</v>
      </c>
      <c r="V39" t="str">
        <f>LOWER(data_basic!W209)</f>
        <v>g. francien</v>
      </c>
      <c r="W39" t="str">
        <f>LOWER(data_basic!X209)</f>
        <v>nil</v>
      </c>
    </row>
    <row r="40" spans="1:23" x14ac:dyDescent="0.2">
      <c r="A40">
        <f>data_basic!A210</f>
        <v>267</v>
      </c>
      <c r="B40" t="str">
        <f>data_basic!B210</f>
        <v>yonecS</v>
      </c>
      <c r="C40" t="str">
        <f>LOWER(data_basic!C210)</f>
        <v>nil</v>
      </c>
      <c r="D40" t="str">
        <f>LOWER(data_basic!D210)</f>
        <v>nil</v>
      </c>
      <c r="E40" t="str">
        <f>LOWER(data_basic!E210)</f>
        <v>angleterre</v>
      </c>
      <c r="F40" t="str">
        <f>LOWER(data_basic!F210)</f>
        <v/>
      </c>
      <c r="G40" t="str">
        <f>LOWER(data_basic!G210)</f>
        <v/>
      </c>
      <c r="H40" t="str">
        <f>LOWER(data_basic!H210)</f>
        <v>29</v>
      </c>
      <c r="I40" t="str">
        <f>LOWER(data_basic!J210)</f>
        <v>nil</v>
      </c>
      <c r="J40" t="str">
        <f>LOWER(data_basic!K210)</f>
        <v>nil</v>
      </c>
      <c r="K40" t="str">
        <f>LOWER(data_basic!L210)</f>
        <v>nil</v>
      </c>
      <c r="L40" t="str">
        <f>LOWER(data_basic!M210)</f>
        <v>nil</v>
      </c>
      <c r="M40" t="str">
        <f>LOWER(data_basic!N210)</f>
        <v>oui</v>
      </c>
      <c r="N40" t="str">
        <f>LOWER(data_basic!O210)</f>
        <v>ms</v>
      </c>
      <c r="O40" t="str">
        <f>LOWER(data_basic!P210)</f>
        <v>1165</v>
      </c>
      <c r="P40" t="str">
        <f>LOWER(data_basic!Q210)</f>
        <v>1300</v>
      </c>
      <c r="Q40" t="str">
        <f>LOWER(data_basic!R210)</f>
        <v>agn.</v>
      </c>
      <c r="R40" t="str">
        <f>LOWER(data_basic!S210)</f>
        <v>agn.</v>
      </c>
      <c r="S40" t="str">
        <f>LOWER(data_basic!T210)</f>
        <v>agn.</v>
      </c>
      <c r="T40" t="str">
        <f>LOWER(data_basic!U210)</f>
        <v>frc.</v>
      </c>
      <c r="U40" t="str">
        <f>LOWER(data_basic!V210)</f>
        <v>frc.</v>
      </c>
      <c r="V40" t="str">
        <f>LOWER(data_basic!W210)</f>
        <v>g. francien</v>
      </c>
      <c r="W40" t="str">
        <f>LOWER(data_basic!X210)</f>
        <v>lai breton</v>
      </c>
    </row>
    <row r="41" spans="1:23" x14ac:dyDescent="0.2">
      <c r="A41">
        <f>data_basic!A214</f>
        <v>90</v>
      </c>
      <c r="B41" t="str">
        <f>data_basic!B214</f>
        <v>yvs</v>
      </c>
      <c r="C41" t="str">
        <f>LOWER(data_basic!C214)</f>
        <v>somme, pas-de-calais</v>
      </c>
      <c r="D41" t="str">
        <f>LOWER(data_basic!D214)</f>
        <v>somme, pas-de-calais</v>
      </c>
      <c r="E41" t="str">
        <f>LOWER(data_basic!E214)</f>
        <v>somme, pas-de-calais</v>
      </c>
      <c r="F41" t="str">
        <f>LOWER(data_basic!F214)</f>
        <v>11</v>
      </c>
      <c r="G41" t="str">
        <f>LOWER(data_basic!G214)</f>
        <v>11</v>
      </c>
      <c r="H41" t="str">
        <f>LOWER(data_basic!H214)</f>
        <v>11</v>
      </c>
      <c r="I41" t="str">
        <f>LOWER(data_basic!J214)</f>
        <v>79 (pas-de-calais centre + nord)</v>
      </c>
      <c r="J41" t="str">
        <f>LOWER(data_basic!K214)</f>
        <v>1310</v>
      </c>
      <c r="K41" t="str">
        <f>LOWER(data_basic!L214)</f>
        <v>31</v>
      </c>
      <c r="L41" t="str">
        <f>LOWER(data_basic!M214)</f>
        <v>79</v>
      </c>
      <c r="M41" t="str">
        <f>LOWER(data_basic!N214)</f>
        <v>oui</v>
      </c>
      <c r="N41" t="str">
        <f>LOWER(data_basic!O214)</f>
        <v>ms1</v>
      </c>
      <c r="O41" t="str">
        <f>LOWER(data_basic!P214)</f>
        <v>1177</v>
      </c>
      <c r="P41" t="str">
        <f>LOWER(data_basic!Q214)</f>
        <v>1300</v>
      </c>
      <c r="Q41" t="str">
        <f>LOWER(data_basic!R214)</f>
        <v>champ. merid.</v>
      </c>
      <c r="R41" t="str">
        <f>LOWER(data_basic!S214)</f>
        <v>champ.</v>
      </c>
      <c r="S41" t="str">
        <f>LOWER(data_basic!T214)</f>
        <v>g. nord-est</v>
      </c>
      <c r="T41" t="str">
        <f>LOWER(data_basic!U214)</f>
        <v>nil</v>
      </c>
      <c r="U41" t="str">
        <f>LOWER(data_basic!V214)</f>
        <v>nil</v>
      </c>
      <c r="V41" t="str">
        <f>LOWER(data_basic!W214)</f>
        <v/>
      </c>
      <c r="W41" t="str">
        <f>LOWER(data_basic!X214)</f>
        <v>roman arthurien en octosyllabes</v>
      </c>
    </row>
    <row r="42" spans="1:23" x14ac:dyDescent="0.2">
      <c r="A42">
        <f>data_basic!A215</f>
        <v>121</v>
      </c>
      <c r="B42" t="str">
        <f>data_basic!B215</f>
        <v>fablesM</v>
      </c>
      <c r="C42" t="str">
        <f>LOWER(data_basic!C215)</f>
        <v>nil</v>
      </c>
      <c r="D42" t="str">
        <f>LOWER(data_basic!D215)</f>
        <v>angleterre</v>
      </c>
      <c r="E42" t="str">
        <f>LOWER(data_basic!E215)</f>
        <v>angleterre</v>
      </c>
      <c r="F42" t="str">
        <f>LOWER(data_basic!F215)</f>
        <v>29</v>
      </c>
      <c r="G42" t="str">
        <f>LOWER(data_basic!G215)</f>
        <v/>
      </c>
      <c r="H42" t="str">
        <f>LOWER(data_basic!H215)</f>
        <v>29</v>
      </c>
      <c r="I42" t="str">
        <f>LOWER(data_basic!J215)</f>
        <v>nil</v>
      </c>
      <c r="J42" t="str">
        <f>LOWER(data_basic!K215)</f>
        <v>nil</v>
      </c>
      <c r="K42" t="str">
        <f>LOWER(data_basic!L215)</f>
        <v>86</v>
      </c>
      <c r="L42" t="str">
        <f>LOWER(data_basic!M215)</f>
        <v>nil</v>
      </c>
      <c r="M42" t="str">
        <f>LOWER(data_basic!N215)</f>
        <v>oui</v>
      </c>
      <c r="N42" t="str">
        <f>LOWER(data_basic!O215)</f>
        <v>ms</v>
      </c>
      <c r="O42" t="str">
        <f>LOWER(data_basic!P215)</f>
        <v>1180</v>
      </c>
      <c r="P42" t="str">
        <f>LOWER(data_basic!Q215)</f>
        <v>1300</v>
      </c>
      <c r="Q42" t="str">
        <f>LOWER(data_basic!R215)</f>
        <v>nord-ouest</v>
      </c>
      <c r="R42" t="str">
        <f>LOWER(data_basic!S215)</f>
        <v>nord-ouest</v>
      </c>
      <c r="S42" t="str">
        <f>LOWER(data_basic!T215)</f>
        <v>g. nord-ouest</v>
      </c>
      <c r="T42" t="str">
        <f>LOWER(data_basic!U215)</f>
        <v>wall.</v>
      </c>
      <c r="U42" t="str">
        <f>LOWER(data_basic!V215)</f>
        <v>wall.</v>
      </c>
      <c r="V42" t="str">
        <f>LOWER(data_basic!W215)</f>
        <v>g. nord-est</v>
      </c>
      <c r="W42" t="str">
        <f>LOWER(data_basic!X215)</f>
        <v>fable</v>
      </c>
    </row>
    <row r="43" spans="1:23" x14ac:dyDescent="0.2">
      <c r="A43">
        <f>data_basic!A216</f>
        <v>176</v>
      </c>
      <c r="B43" t="str">
        <f>data_basic!B216</f>
        <v>perpraag</v>
      </c>
      <c r="C43" t="str">
        <f>LOWER(data_basic!C216)</f>
        <v>nil</v>
      </c>
      <c r="D43" t="str">
        <f>LOWER(data_basic!D216)</f>
        <v>nil</v>
      </c>
      <c r="E43" t="str">
        <f>LOWER(data_basic!E216)</f>
        <v>aube</v>
      </c>
      <c r="F43" t="str">
        <f>LOWER(data_basic!F216)</f>
        <v/>
      </c>
      <c r="G43" t="str">
        <f>LOWER(data_basic!G216)</f>
        <v/>
      </c>
      <c r="H43" t="str">
        <f>LOWER(data_basic!H216)</f>
        <v>21</v>
      </c>
      <c r="I43" t="str">
        <f>LOWER(data_basic!J216)</f>
        <v>nil</v>
      </c>
      <c r="J43" t="str">
        <f>LOWER(data_basic!K216)</f>
        <v>nil</v>
      </c>
      <c r="K43" t="str">
        <f>LOWER(data_basic!L216)</f>
        <v>nil</v>
      </c>
      <c r="L43" t="str">
        <f>LOWER(data_basic!M216)</f>
        <v>nil</v>
      </c>
      <c r="M43" t="str">
        <f>LOWER(data_basic!N216)</f>
        <v>oui</v>
      </c>
      <c r="N43" t="str">
        <f>LOWER(data_basic!O216)</f>
        <v>ms1</v>
      </c>
      <c r="O43" t="str">
        <f>LOWER(data_basic!P216)</f>
        <v>1180</v>
      </c>
      <c r="P43" t="str">
        <f>LOWER(data_basic!Q216)</f>
        <v>1300</v>
      </c>
      <c r="Q43" t="str">
        <f>LOWER(data_basic!R216)</f>
        <v>troyes</v>
      </c>
      <c r="R43" t="str">
        <f>LOWER(data_basic!S216)</f>
        <v>aube</v>
      </c>
      <c r="S43" t="str">
        <f>LOWER(data_basic!T216)</f>
        <v>g. est</v>
      </c>
      <c r="T43" t="str">
        <f>LOWER(data_basic!U216)</f>
        <v>nord-est</v>
      </c>
      <c r="U43" t="str">
        <f>LOWER(data_basic!V216)</f>
        <v>nord-est</v>
      </c>
      <c r="V43" t="str">
        <f>LOWER(data_basic!W216)</f>
        <v>g. nord-est</v>
      </c>
      <c r="W43" t="str">
        <f>LOWER(data_basic!X216)</f>
        <v>roman arthurien</v>
      </c>
    </row>
    <row r="44" spans="1:23" x14ac:dyDescent="0.2">
      <c r="A44">
        <f>data_basic!A217</f>
        <v>242</v>
      </c>
      <c r="B44" t="str">
        <f>data_basic!B217</f>
        <v>romc</v>
      </c>
      <c r="C44" t="str">
        <f>LOWER(data_basic!C217)</f>
        <v>nievre, allier</v>
      </c>
      <c r="D44" t="str">
        <f>LOWER(data_basic!D217)</f>
        <v>nievre, allier</v>
      </c>
      <c r="E44" t="str">
        <f>LOWER(data_basic!E217)</f>
        <v>nievre, allier</v>
      </c>
      <c r="F44" t="str">
        <f>LOWER(data_basic!F217)</f>
        <v>28</v>
      </c>
      <c r="G44" t="str">
        <f>LOWER(data_basic!G217)</f>
        <v>28</v>
      </c>
      <c r="H44" t="str">
        <f>LOWER(data_basic!H217)</f>
        <v>28</v>
      </c>
      <c r="I44" t="str">
        <f>LOWER(data_basic!J217)</f>
        <v>75 (nievre allier romc)</v>
      </c>
      <c r="J44" t="str">
        <f>LOWER(data_basic!K217)</f>
        <v>1260</v>
      </c>
      <c r="K44" t="str">
        <f>LOWER(data_basic!L217)</f>
        <v>85</v>
      </c>
      <c r="L44" t="str">
        <f>LOWER(data_basic!M217)</f>
        <v>75</v>
      </c>
      <c r="M44" t="str">
        <f>LOWER(data_basic!N217)</f>
        <v>oui</v>
      </c>
      <c r="N44" t="str">
        <f>LOWER(data_basic!O217)</f>
        <v>ms1</v>
      </c>
      <c r="O44" t="str">
        <f>LOWER(data_basic!P217)</f>
        <v>1188</v>
      </c>
      <c r="P44" t="str">
        <f>LOWER(data_basic!Q217)</f>
        <v>1300</v>
      </c>
      <c r="Q44" t="str">
        <f>LOWER(data_basic!R217)</f>
        <v>nil</v>
      </c>
      <c r="R44" t="str">
        <f>LOWER(data_basic!S217)</f>
        <v/>
      </c>
      <c r="S44" t="str">
        <f>LOWER(data_basic!T217)</f>
        <v/>
      </c>
      <c r="T44" t="str">
        <f>LOWER(data_basic!U217)</f>
        <v>nil</v>
      </c>
      <c r="U44" t="str">
        <f>LOWER(data_basic!V217)</f>
        <v>nil</v>
      </c>
      <c r="V44" t="str">
        <f>LOWER(data_basic!W217)</f>
        <v/>
      </c>
      <c r="W44" t="str">
        <f>LOWER(data_basic!X217)</f>
        <v>nil</v>
      </c>
    </row>
    <row r="45" spans="1:23" x14ac:dyDescent="0.2">
      <c r="A45">
        <f>data_basic!A238</f>
        <v>205</v>
      </c>
      <c r="B45" t="str">
        <f>data_basic!B238</f>
        <v>percevalb</v>
      </c>
      <c r="C45" t="str">
        <f>LOWER(data_basic!C238)</f>
        <v>haute-marne</v>
      </c>
      <c r="D45" t="str">
        <f>LOWER(data_basic!D238)</f>
        <v>haute-marne</v>
      </c>
      <c r="E45" t="str">
        <f>LOWER(data_basic!E238)</f>
        <v>haute-marne</v>
      </c>
      <c r="F45" t="str">
        <f>LOWER(data_basic!F238)</f>
        <v>22</v>
      </c>
      <c r="G45" t="str">
        <f>LOWER(data_basic!G238)</f>
        <v>22</v>
      </c>
      <c r="H45" t="str">
        <f>LOWER(data_basic!H238)</f>
        <v>22</v>
      </c>
      <c r="I45" t="str">
        <f>LOWER(data_basic!J238)</f>
        <v>90 (langres et env.)</v>
      </c>
      <c r="J45" t="str">
        <f>LOWER(data_basic!K238)</f>
        <v>1350</v>
      </c>
      <c r="K45" t="str">
        <f>LOWER(data_basic!L238)</f>
        <v>61</v>
      </c>
      <c r="L45" t="str">
        <f>LOWER(data_basic!M238)</f>
        <v>90</v>
      </c>
      <c r="M45" t="str">
        <f>LOWER(data_basic!N238)</f>
        <v>oui</v>
      </c>
      <c r="N45" t="str">
        <f>LOWER(data_basic!O238)</f>
        <v>ms1</v>
      </c>
      <c r="O45" t="str">
        <f>LOWER(data_basic!P238)</f>
        <v>1180</v>
      </c>
      <c r="P45" t="str">
        <f>LOWER(data_basic!Q238)</f>
        <v>1310</v>
      </c>
      <c r="Q45" t="str">
        <f>LOWER(data_basic!R238)</f>
        <v>champ. merid.</v>
      </c>
      <c r="R45" t="str">
        <f>LOWER(data_basic!S238)</f>
        <v>champ.</v>
      </c>
      <c r="S45" t="str">
        <f>LOWER(data_basic!T238)</f>
        <v>g. nord-est</v>
      </c>
      <c r="T45" t="str">
        <f>LOWER(data_basic!U238)</f>
        <v>bourg. sept.</v>
      </c>
      <c r="U45" t="str">
        <f>LOWER(data_basic!V238)</f>
        <v>bourg.</v>
      </c>
      <c r="V45" t="str">
        <f>LOWER(data_basic!W238)</f>
        <v>g. sud-est</v>
      </c>
      <c r="W45" t="str">
        <f>LOWER(data_basic!X238)</f>
        <v>roman arthurien</v>
      </c>
    </row>
    <row r="46" spans="1:23" x14ac:dyDescent="0.2">
      <c r="A46">
        <f>data_basic!A239</f>
        <v>39</v>
      </c>
      <c r="B46" t="str">
        <f>data_basic!B239</f>
        <v>pers</v>
      </c>
      <c r="C46" t="str">
        <f>LOWER(data_basic!C239)</f>
        <v>normandie</v>
      </c>
      <c r="D46" t="str">
        <f>LOWER(data_basic!D239)</f>
        <v>normandie</v>
      </c>
      <c r="E46" t="str">
        <f>LOWER(data_basic!E239)</f>
        <v>normandie</v>
      </c>
      <c r="F46" t="str">
        <f>LOWER(data_basic!F239)</f>
        <v>10</v>
      </c>
      <c r="G46" t="str">
        <f>LOWER(data_basic!G239)</f>
        <v>10</v>
      </c>
      <c r="H46" t="str">
        <f>LOWER(data_basic!H239)</f>
        <v>10</v>
      </c>
      <c r="I46" t="str">
        <f>LOWER(data_basic!J239)</f>
        <v>89 (eure)</v>
      </c>
      <c r="J46" t="str">
        <f>LOWER(data_basic!K239)</f>
        <v>1350</v>
      </c>
      <c r="K46" t="str">
        <f>LOWER(data_basic!L239)</f>
        <v>24</v>
      </c>
      <c r="L46" t="str">
        <f>LOWER(data_basic!M239)</f>
        <v>89</v>
      </c>
      <c r="M46" t="str">
        <f>LOWER(data_basic!N239)</f>
        <v>oui</v>
      </c>
      <c r="N46" t="str">
        <f>LOWER(data_basic!O239)</f>
        <v>ms1</v>
      </c>
      <c r="O46" t="str">
        <f>LOWER(data_basic!P239)</f>
        <v>1180</v>
      </c>
      <c r="P46" t="str">
        <f>LOWER(data_basic!Q239)</f>
        <v>1310</v>
      </c>
      <c r="Q46" t="str">
        <f>LOWER(data_basic!R239)</f>
        <v>champ. merid.</v>
      </c>
      <c r="R46" t="str">
        <f>LOWER(data_basic!S239)</f>
        <v>champ.</v>
      </c>
      <c r="S46" t="str">
        <f>LOWER(data_basic!T239)</f>
        <v>g. nord-est</v>
      </c>
      <c r="T46" t="str">
        <f>LOWER(data_basic!U239)</f>
        <v>traits norm.</v>
      </c>
      <c r="U46" t="str">
        <f>LOWER(data_basic!V239)</f>
        <v/>
      </c>
      <c r="V46" t="str">
        <f>LOWER(data_basic!W239)</f>
        <v/>
      </c>
      <c r="W46" t="str">
        <f>LOWER(data_basic!X239)</f>
        <v>nil</v>
      </c>
    </row>
    <row r="47" spans="1:23" x14ac:dyDescent="0.2">
      <c r="A47">
        <f>data_basic!A240</f>
        <v>243</v>
      </c>
      <c r="B47" t="str">
        <f>data_basic!B240</f>
        <v>romm</v>
      </c>
      <c r="C47" t="str">
        <f>LOWER(data_basic!C240)</f>
        <v>nievre, allier</v>
      </c>
      <c r="D47" t="str">
        <f>LOWER(data_basic!D240)</f>
        <v>nievre, allier</v>
      </c>
      <c r="E47" t="str">
        <f>LOWER(data_basic!E240)</f>
        <v>nievre, allier</v>
      </c>
      <c r="F47" t="str">
        <f>LOWER(data_basic!F240)</f>
        <v>28</v>
      </c>
      <c r="G47" t="str">
        <f>LOWER(data_basic!G240)</f>
        <v>28</v>
      </c>
      <c r="H47" t="str">
        <f>LOWER(data_basic!H240)</f>
        <v>28</v>
      </c>
      <c r="I47" t="str">
        <f>LOWER(data_basic!J240)</f>
        <v>77 (nievre, allier)</v>
      </c>
      <c r="J47" t="str">
        <f>LOWER(data_basic!K240)</f>
        <v>1350</v>
      </c>
      <c r="K47" t="str">
        <f>LOWER(data_basic!L240)</f>
        <v>85</v>
      </c>
      <c r="L47" t="str">
        <f>LOWER(data_basic!M240)</f>
        <v>77</v>
      </c>
      <c r="M47" t="str">
        <f>LOWER(data_basic!N240)</f>
        <v>oui</v>
      </c>
      <c r="N47" t="str">
        <f>LOWER(data_basic!O240)</f>
        <v>ms1</v>
      </c>
      <c r="O47" t="str">
        <f>LOWER(data_basic!P240)</f>
        <v>1188</v>
      </c>
      <c r="P47" t="str">
        <f>LOWER(data_basic!Q240)</f>
        <v>1310</v>
      </c>
      <c r="Q47" t="str">
        <f>LOWER(data_basic!R240)</f>
        <v>nil</v>
      </c>
      <c r="R47" t="str">
        <f>LOWER(data_basic!S240)</f>
        <v/>
      </c>
      <c r="S47" t="str">
        <f>LOWER(data_basic!T240)</f>
        <v/>
      </c>
      <c r="T47" t="str">
        <f>LOWER(data_basic!U240)</f>
        <v>nil</v>
      </c>
      <c r="U47" t="str">
        <f>LOWER(data_basic!V240)</f>
        <v>nil</v>
      </c>
      <c r="V47" t="str">
        <f>LOWER(data_basic!W240)</f>
        <v/>
      </c>
      <c r="W47" t="str">
        <f>LOWER(data_basic!X240)</f>
        <v>nil</v>
      </c>
    </row>
    <row r="48" spans="1:23" x14ac:dyDescent="0.2">
      <c r="A48">
        <f>data_basic!A241</f>
        <v>229</v>
      </c>
      <c r="B48" t="str">
        <f>data_basic!B241</f>
        <v>epee</v>
      </c>
      <c r="C48" t="str">
        <f>LOWER(data_basic!C241)</f>
        <v>nievre, allier</v>
      </c>
      <c r="D48" t="str">
        <f>LOWER(data_basic!D241)</f>
        <v>nievre, allier</v>
      </c>
      <c r="E48" t="str">
        <f>LOWER(data_basic!E241)</f>
        <v>nievre, allier</v>
      </c>
      <c r="F48" t="str">
        <f>LOWER(data_basic!F241)</f>
        <v>28</v>
      </c>
      <c r="G48" t="str">
        <f>LOWER(data_basic!G241)</f>
        <v>28</v>
      </c>
      <c r="H48" t="str">
        <f>LOWER(data_basic!H241)</f>
        <v>28</v>
      </c>
      <c r="I48" t="str">
        <f>LOWER(data_basic!J241)</f>
        <v>86 (nievre, allier)</v>
      </c>
      <c r="J48" t="str">
        <f>LOWER(data_basic!K241)</f>
        <v>1300</v>
      </c>
      <c r="K48" t="str">
        <f>LOWER(data_basic!L241)</f>
        <v>85</v>
      </c>
      <c r="L48" t="str">
        <f>LOWER(data_basic!M241)</f>
        <v>86</v>
      </c>
      <c r="M48" t="str">
        <f>LOWER(data_basic!N241)</f>
        <v>oui</v>
      </c>
      <c r="N48" t="str">
        <f>LOWER(data_basic!O241)</f>
        <v>ms1</v>
      </c>
      <c r="O48" t="str">
        <f>LOWER(data_basic!P241)</f>
        <v>1200</v>
      </c>
      <c r="P48" t="str">
        <f>LOWER(data_basic!Q241)</f>
        <v>1310</v>
      </c>
      <c r="Q48" t="str">
        <f>LOWER(data_basic!R241)</f>
        <v>bourg.</v>
      </c>
      <c r="R48" t="str">
        <f>LOWER(data_basic!S241)</f>
        <v>bourg.</v>
      </c>
      <c r="S48" t="str">
        <f>LOWER(data_basic!T241)</f>
        <v>g. sud-est</v>
      </c>
      <c r="T48" t="str">
        <f>LOWER(data_basic!U241)</f>
        <v>bourg. sept.</v>
      </c>
      <c r="U48" t="str">
        <f>LOWER(data_basic!V241)</f>
        <v>bourg.</v>
      </c>
      <c r="V48" t="str">
        <f>LOWER(data_basic!W241)</f>
        <v>g. sud-est</v>
      </c>
      <c r="W48" t="str">
        <f>LOWER(data_basic!X241)</f>
        <v>conte en octosyllabes</v>
      </c>
    </row>
    <row r="49" spans="1:23" x14ac:dyDescent="0.2">
      <c r="A49">
        <f>data_basic!A242</f>
        <v>236</v>
      </c>
      <c r="B49" t="str">
        <f>data_basic!B242</f>
        <v>mule</v>
      </c>
      <c r="C49" t="str">
        <f>LOWER(data_basic!C242)</f>
        <v>nievre, allier</v>
      </c>
      <c r="D49" t="str">
        <f>LOWER(data_basic!D242)</f>
        <v>nievre, allier</v>
      </c>
      <c r="E49" t="str">
        <f>LOWER(data_basic!E242)</f>
        <v>nievre, allier</v>
      </c>
      <c r="F49" t="str">
        <f>LOWER(data_basic!F242)</f>
        <v>28</v>
      </c>
      <c r="G49" t="str">
        <f>LOWER(data_basic!G242)</f>
        <v>28</v>
      </c>
      <c r="H49" t="str">
        <f>LOWER(data_basic!H242)</f>
        <v>28</v>
      </c>
      <c r="I49" t="str">
        <f>LOWER(data_basic!J242)</f>
        <v>85 (nievre, allier)</v>
      </c>
      <c r="J49" t="str">
        <f>LOWER(data_basic!K242)</f>
        <v>1300</v>
      </c>
      <c r="K49" t="str">
        <f>LOWER(data_basic!L242)</f>
        <v>85</v>
      </c>
      <c r="L49" t="str">
        <f>LOWER(data_basic!M242)</f>
        <v>85</v>
      </c>
      <c r="M49" t="str">
        <f>LOWER(data_basic!N242)</f>
        <v>oui</v>
      </c>
      <c r="N49" t="str">
        <f>LOWER(data_basic!O242)</f>
        <v>ms1</v>
      </c>
      <c r="O49" t="str">
        <f>LOWER(data_basic!P242)</f>
        <v>1200</v>
      </c>
      <c r="P49" t="str">
        <f>LOWER(data_basic!Q242)</f>
        <v>1310</v>
      </c>
      <c r="Q49" t="str">
        <f>LOWER(data_basic!R242)</f>
        <v>bourg.</v>
      </c>
      <c r="R49" t="str">
        <f>LOWER(data_basic!S242)</f>
        <v>bourg.</v>
      </c>
      <c r="S49" t="str">
        <f>LOWER(data_basic!T242)</f>
        <v>g. sud-est</v>
      </c>
      <c r="T49" t="str">
        <f>LOWER(data_basic!U242)</f>
        <v>bourg. sept.</v>
      </c>
      <c r="U49" t="str">
        <f>LOWER(data_basic!V242)</f>
        <v>bourg.</v>
      </c>
      <c r="V49" t="str">
        <f>LOWER(data_basic!W242)</f>
        <v>g. sud-est</v>
      </c>
      <c r="W49" t="str">
        <f>LOWER(data_basic!X242)</f>
        <v>conte en octosyllabes.</v>
      </c>
    </row>
    <row r="50" spans="1:23" x14ac:dyDescent="0.2">
      <c r="A50">
        <f>data_basic!A243</f>
        <v>107</v>
      </c>
      <c r="B50" t="str">
        <f>data_basic!B243</f>
        <v>aileo</v>
      </c>
      <c r="C50" t="str">
        <f>LOWER(data_basic!C243)</f>
        <v>nord</v>
      </c>
      <c r="D50" t="str">
        <f>LOWER(data_basic!D243)</f>
        <v>nord</v>
      </c>
      <c r="E50" t="str">
        <f>LOWER(data_basic!E243)</f>
        <v>nord</v>
      </c>
      <c r="F50" t="str">
        <f>LOWER(data_basic!F243)</f>
        <v>14</v>
      </c>
      <c r="G50" t="str">
        <f>LOWER(data_basic!G243)</f>
        <v>14</v>
      </c>
      <c r="H50" t="str">
        <f>LOWER(data_basic!H243)</f>
        <v>14</v>
      </c>
      <c r="I50" t="str">
        <f>LOWER(data_basic!J243)</f>
        <v>87 (lille et env.)</v>
      </c>
      <c r="J50" t="str">
        <f>LOWER(data_basic!K243)</f>
        <v>1310</v>
      </c>
      <c r="K50" t="str">
        <f>LOWER(data_basic!L243)</f>
        <v>40</v>
      </c>
      <c r="L50" t="str">
        <f>LOWER(data_basic!M243)</f>
        <v>87</v>
      </c>
      <c r="M50" t="str">
        <f>LOWER(data_basic!N243)</f>
        <v>oui</v>
      </c>
      <c r="N50" t="str">
        <f>LOWER(data_basic!O243)</f>
        <v>ms</v>
      </c>
      <c r="O50" t="str">
        <f>LOWER(data_basic!P243)</f>
        <v>1207</v>
      </c>
      <c r="P50" t="str">
        <f>LOWER(data_basic!Q243)</f>
        <v>1310</v>
      </c>
      <c r="Q50" t="str">
        <f>LOWER(data_basic!R243)</f>
        <v>pic.</v>
      </c>
      <c r="R50" t="str">
        <f>LOWER(data_basic!S243)</f>
        <v>pic.</v>
      </c>
      <c r="S50" t="str">
        <f>LOWER(data_basic!T243)</f>
        <v>g. nord</v>
      </c>
      <c r="T50" t="str">
        <f>LOWER(data_basic!U243)</f>
        <v>nord-est</v>
      </c>
      <c r="U50" t="str">
        <f>LOWER(data_basic!V243)</f>
        <v>nord-est</v>
      </c>
      <c r="V50" t="str">
        <f>LOWER(data_basic!W243)</f>
        <v>g. nord-est</v>
      </c>
      <c r="W50" t="str">
        <f>LOWER(data_basic!X243)</f>
        <v>poeme didactique</v>
      </c>
    </row>
    <row r="51" spans="1:23" x14ac:dyDescent="0.2">
      <c r="A51">
        <f>data_basic!A244</f>
        <v>48</v>
      </c>
      <c r="B51" t="str">
        <f>data_basic!B244</f>
        <v>bar</v>
      </c>
      <c r="C51" t="str">
        <f>LOWER(data_basic!C244)</f>
        <v>somme, pas-de-calais</v>
      </c>
      <c r="D51" t="str">
        <f>LOWER(data_basic!D244)</f>
        <v>somme, pas-de-calais</v>
      </c>
      <c r="E51" t="str">
        <f>LOWER(data_basic!E244)</f>
        <v>somme, pas-de-calais</v>
      </c>
      <c r="F51" t="str">
        <f>LOWER(data_basic!F244)</f>
        <v>11</v>
      </c>
      <c r="G51" t="str">
        <f>LOWER(data_basic!G244)</f>
        <v>11</v>
      </c>
      <c r="H51" t="str">
        <f>LOWER(data_basic!H244)</f>
        <v>11</v>
      </c>
      <c r="I51" t="str">
        <f>LOWER(data_basic!J244)</f>
        <v>95 (somme, pas-de-calais)</v>
      </c>
      <c r="J51" t="str">
        <f>LOWER(data_basic!K244)</f>
        <v>1310</v>
      </c>
      <c r="K51" t="str">
        <f>LOWER(data_basic!L244)</f>
        <v>26</v>
      </c>
      <c r="L51" t="str">
        <f>LOWER(data_basic!M244)</f>
        <v>95</v>
      </c>
      <c r="M51" t="str">
        <f>LOWER(data_basic!N244)</f>
        <v>oui</v>
      </c>
      <c r="N51" t="str">
        <f>LOWER(data_basic!O244)</f>
        <v>cr2</v>
      </c>
      <c r="O51" t="str">
        <f>LOWER(data_basic!P244)</f>
        <v>1210</v>
      </c>
      <c r="P51" t="str">
        <f>LOWER(data_basic!Q244)</f>
        <v>1310</v>
      </c>
      <c r="Q51" t="str">
        <f>LOWER(data_basic!R244)</f>
        <v>pic.</v>
      </c>
      <c r="R51" t="str">
        <f>LOWER(data_basic!S244)</f>
        <v>pic.</v>
      </c>
      <c r="S51" t="str">
        <f>LOWER(data_basic!T244)</f>
        <v>g. nord</v>
      </c>
      <c r="T51" t="str">
        <f>LOWER(data_basic!U244)</f>
        <v>pic.</v>
      </c>
      <c r="U51" t="str">
        <f>LOWER(data_basic!V244)</f>
        <v>pic.</v>
      </c>
      <c r="V51" t="str">
        <f>LOWER(data_basic!W244)</f>
        <v>g. nord</v>
      </c>
      <c r="W51" t="str">
        <f>LOWER(data_basic!X244)</f>
        <v>conte pieux</v>
      </c>
    </row>
    <row r="52" spans="1:23" x14ac:dyDescent="0.2">
      <c r="A52">
        <f>data_basic!A245</f>
        <v>73</v>
      </c>
      <c r="B52" t="str">
        <f>data_basic!B245</f>
        <v>merlin</v>
      </c>
      <c r="C52" t="str">
        <f>LOWER(data_basic!C245)</f>
        <v>somme, pas-de-calais</v>
      </c>
      <c r="D52" t="str">
        <f>LOWER(data_basic!D245)</f>
        <v>somme, pas-de-calais</v>
      </c>
      <c r="E52" t="str">
        <f>LOWER(data_basic!E245)</f>
        <v>somme, pas-de-calais</v>
      </c>
      <c r="F52" t="str">
        <f>LOWER(data_basic!F245)</f>
        <v>11</v>
      </c>
      <c r="G52" t="str">
        <f>LOWER(data_basic!G245)</f>
        <v>11</v>
      </c>
      <c r="H52" t="str">
        <f>LOWER(data_basic!H245)</f>
        <v>11</v>
      </c>
      <c r="I52" t="str">
        <f>LOWER(data_basic!J245)</f>
        <v>80 (pas-de-calais sud-est)</v>
      </c>
      <c r="J52" t="str">
        <f>LOWER(data_basic!K245)</f>
        <v>1290</v>
      </c>
      <c r="K52" t="str">
        <f>LOWER(data_basic!L245)</f>
        <v>29</v>
      </c>
      <c r="L52" t="str">
        <f>LOWER(data_basic!M245)</f>
        <v>80</v>
      </c>
      <c r="M52" t="str">
        <f>LOWER(data_basic!N245)</f>
        <v>non</v>
      </c>
      <c r="N52" t="str">
        <f>LOWER(data_basic!O245)</f>
        <v>cr1</v>
      </c>
      <c r="O52" t="str">
        <f>LOWER(data_basic!P245)</f>
        <v>1213</v>
      </c>
      <c r="P52" t="str">
        <f>LOWER(data_basic!Q245)</f>
        <v>1310</v>
      </c>
      <c r="Q52" t="str">
        <f>LOWER(data_basic!R245)</f>
        <v>sud-est</v>
      </c>
      <c r="R52" t="str">
        <f>LOWER(data_basic!S245)</f>
        <v>sud-est</v>
      </c>
      <c r="S52" t="str">
        <f>LOWER(data_basic!T245)</f>
        <v>g. sud-est</v>
      </c>
      <c r="T52" t="str">
        <f>LOWER(data_basic!U245)</f>
        <v>pic.</v>
      </c>
      <c r="U52" t="str">
        <f>LOWER(data_basic!V245)</f>
        <v>pic.</v>
      </c>
      <c r="V52" t="str">
        <f>LOWER(data_basic!W245)</f>
        <v>g. nord</v>
      </c>
      <c r="W52" t="str">
        <f>LOWER(data_basic!X245)</f>
        <v>roman arthurien</v>
      </c>
    </row>
    <row r="53" spans="1:23" x14ac:dyDescent="0.2">
      <c r="A53">
        <f>data_basic!A246</f>
        <v>101</v>
      </c>
      <c r="B53" t="str">
        <f>data_basic!B246</f>
        <v>mir</v>
      </c>
      <c r="C53" t="str">
        <f>LOWER(data_basic!C246)</f>
        <v>aisne</v>
      </c>
      <c r="D53" t="str">
        <f>LOWER(data_basic!D246)</f>
        <v>aisne</v>
      </c>
      <c r="E53" t="str">
        <f>LOWER(data_basic!E246)</f>
        <v>aisne</v>
      </c>
      <c r="F53" t="str">
        <f>LOWER(data_basic!F246)</f>
        <v>13</v>
      </c>
      <c r="G53" t="str">
        <f>LOWER(data_basic!G246)</f>
        <v>13</v>
      </c>
      <c r="H53" t="str">
        <f>LOWER(data_basic!H246)</f>
        <v>13</v>
      </c>
      <c r="I53" t="str">
        <f>LOWER(data_basic!J246)</f>
        <v>83 (aisne)</v>
      </c>
      <c r="J53" t="str">
        <f>LOWER(data_basic!K246)</f>
        <v>1310</v>
      </c>
      <c r="K53" t="str">
        <f>LOWER(data_basic!L246)</f>
        <v>37</v>
      </c>
      <c r="L53" t="str">
        <f>LOWER(data_basic!M246)</f>
        <v>83</v>
      </c>
      <c r="M53" t="str">
        <f>LOWER(data_basic!N246)</f>
        <v>oui</v>
      </c>
      <c r="N53" t="str">
        <f>LOWER(data_basic!O246)</f>
        <v>cr</v>
      </c>
      <c r="O53" t="str">
        <f>LOWER(data_basic!P246)</f>
        <v>1224</v>
      </c>
      <c r="P53" t="str">
        <f>LOWER(data_basic!Q246)</f>
        <v>1310</v>
      </c>
      <c r="Q53" t="str">
        <f>LOWER(data_basic!R246)</f>
        <v>soissonnais</v>
      </c>
      <c r="R53" t="str">
        <f>LOWER(data_basic!S246)</f>
        <v>aisne</v>
      </c>
      <c r="S53" t="str">
        <f>LOWER(data_basic!T246)</f>
        <v>g. nord</v>
      </c>
      <c r="T53" t="str">
        <f>LOWER(data_basic!U246)</f>
        <v>pic. merid.</v>
      </c>
      <c r="U53" t="str">
        <f>LOWER(data_basic!V246)</f>
        <v xml:space="preserve">pic. </v>
      </c>
      <c r="V53" t="str">
        <f>LOWER(data_basic!W246)</f>
        <v>g. nord</v>
      </c>
      <c r="W53" t="str">
        <f>LOWER(data_basic!X246)</f>
        <v>miracles en vers</v>
      </c>
    </row>
    <row r="54" spans="1:23" x14ac:dyDescent="0.2">
      <c r="A54">
        <f>data_basic!A247</f>
        <v>51</v>
      </c>
      <c r="B54" t="str">
        <f>data_basic!B247</f>
        <v>compoit</v>
      </c>
      <c r="C54" t="str">
        <f>LOWER(data_basic!C247)</f>
        <v>somme, pas-de-calais</v>
      </c>
      <c r="D54" t="str">
        <f>LOWER(data_basic!D247)</f>
        <v>somme, pas-de-calais</v>
      </c>
      <c r="E54" t="str">
        <f>LOWER(data_basic!E247)</f>
        <v>somme, pas-de-calais</v>
      </c>
      <c r="F54" t="str">
        <f>LOWER(data_basic!F247)</f>
        <v>11</v>
      </c>
      <c r="G54" t="str">
        <f>LOWER(data_basic!G247)</f>
        <v>11</v>
      </c>
      <c r="H54" t="str">
        <f>LOWER(data_basic!H247)</f>
        <v>11</v>
      </c>
      <c r="I54" t="str">
        <f>LOWER(data_basic!J247)</f>
        <v>86 (pas-de-calais sud-est)</v>
      </c>
      <c r="J54" t="str">
        <f>LOWER(data_basic!K247)</f>
        <v>1310</v>
      </c>
      <c r="K54" t="str">
        <f>LOWER(data_basic!L247)</f>
        <v>29</v>
      </c>
      <c r="L54" t="str">
        <f>LOWER(data_basic!M247)</f>
        <v>86</v>
      </c>
      <c r="M54" t="str">
        <f>LOWER(data_basic!N247)</f>
        <v>oui</v>
      </c>
      <c r="N54" t="str">
        <f>LOWER(data_basic!O247)</f>
        <v>ms</v>
      </c>
      <c r="O54" t="str">
        <f>LOWER(data_basic!P247)</f>
        <v>1225</v>
      </c>
      <c r="P54" t="str">
        <f>LOWER(data_basic!Q247)</f>
        <v>1310</v>
      </c>
      <c r="Q54" t="str">
        <f>LOWER(data_basic!R247)</f>
        <v>pic.</v>
      </c>
      <c r="R54" t="str">
        <f>LOWER(data_basic!S247)</f>
        <v>pic.</v>
      </c>
      <c r="S54" t="str">
        <f>LOWER(data_basic!T247)</f>
        <v>g. nord</v>
      </c>
      <c r="T54" t="str">
        <f>LOWER(data_basic!U247)</f>
        <v>pic.</v>
      </c>
      <c r="U54" t="str">
        <f>LOWER(data_basic!V247)</f>
        <v>pic.</v>
      </c>
      <c r="V54" t="str">
        <f>LOWER(data_basic!W247)</f>
        <v>g. nord</v>
      </c>
      <c r="W54" t="str">
        <f>LOWER(data_basic!X247)</f>
        <v>roman en vers</v>
      </c>
    </row>
    <row r="55" spans="1:23" x14ac:dyDescent="0.2">
      <c r="A55">
        <f>data_basic!A248</f>
        <v>137</v>
      </c>
      <c r="B55" t="str">
        <f>data_basic!B248</f>
        <v>coinci</v>
      </c>
      <c r="C55" t="str">
        <f>LOWER(data_basic!C248)</f>
        <v>marne</v>
      </c>
      <c r="D55" t="str">
        <f>LOWER(data_basic!D248)</f>
        <v>marne</v>
      </c>
      <c r="E55" t="str">
        <f>LOWER(data_basic!E248)</f>
        <v>marne</v>
      </c>
      <c r="F55" t="str">
        <f>LOWER(data_basic!F248)</f>
        <v>18</v>
      </c>
      <c r="G55" t="str">
        <f>LOWER(data_basic!G248)</f>
        <v>18</v>
      </c>
      <c r="H55" t="str">
        <f>LOWER(data_basic!H248)</f>
        <v>18</v>
      </c>
      <c r="I55" t="str">
        <f>LOWER(data_basic!J248)</f>
        <v>79 (marne ouest)</v>
      </c>
      <c r="J55" t="str">
        <f>LOWER(data_basic!K248)</f>
        <v>1350</v>
      </c>
      <c r="K55" t="str">
        <f>LOWER(data_basic!L248)</f>
        <v>52</v>
      </c>
      <c r="L55" t="str">
        <f>LOWER(data_basic!M248)</f>
        <v>79</v>
      </c>
      <c r="M55" t="str">
        <f>LOWER(data_basic!N248)</f>
        <v>oui</v>
      </c>
      <c r="N55" t="str">
        <f>LOWER(data_basic!O248)</f>
        <v>ms1</v>
      </c>
      <c r="O55" t="str">
        <f>LOWER(data_basic!P248)</f>
        <v>1226</v>
      </c>
      <c r="P55" t="str">
        <f>LOWER(data_basic!Q248)</f>
        <v>1310</v>
      </c>
      <c r="Q55" t="str">
        <f>LOWER(data_basic!R248)</f>
        <v>nord</v>
      </c>
      <c r="R55" t="str">
        <f>LOWER(data_basic!S248)</f>
        <v>nord</v>
      </c>
      <c r="S55" t="str">
        <f>LOWER(data_basic!T248)</f>
        <v>g. nord</v>
      </c>
      <c r="T55" t="str">
        <f>LOWER(data_basic!U248)</f>
        <v>pic. merid.</v>
      </c>
      <c r="U55" t="str">
        <f>LOWER(data_basic!V248)</f>
        <v xml:space="preserve">pic. </v>
      </c>
      <c r="V55" t="str">
        <f>LOWER(data_basic!W248)</f>
        <v>g. nord</v>
      </c>
      <c r="W55" t="str">
        <f>LOWER(data_basic!X248)</f>
        <v>miracle</v>
      </c>
    </row>
    <row r="56" spans="1:23" x14ac:dyDescent="0.2">
      <c r="A56">
        <f>data_basic!A249</f>
        <v>187</v>
      </c>
      <c r="B56" t="str">
        <f>data_basic!B249</f>
        <v>vergie</v>
      </c>
      <c r="C56" t="str">
        <f>LOWER(data_basic!C249)</f>
        <v>aube</v>
      </c>
      <c r="D56" t="str">
        <f>LOWER(data_basic!D249)</f>
        <v>aube</v>
      </c>
      <c r="E56" t="str">
        <f>LOWER(data_basic!E249)</f>
        <v>aube</v>
      </c>
      <c r="F56" t="str">
        <f>LOWER(data_basic!F249)</f>
        <v>21</v>
      </c>
      <c r="G56" t="str">
        <f>LOWER(data_basic!G249)</f>
        <v>21</v>
      </c>
      <c r="H56" t="str">
        <f>LOWER(data_basic!H249)</f>
        <v>21</v>
      </c>
      <c r="I56" t="str">
        <f>LOWER(data_basic!J249)</f>
        <v>82 (aube)</v>
      </c>
      <c r="J56" t="str">
        <f>LOWER(data_basic!K249)</f>
        <v>1310</v>
      </c>
      <c r="K56" t="str">
        <f>LOWER(data_basic!L249)</f>
        <v>59</v>
      </c>
      <c r="L56" t="str">
        <f>LOWER(data_basic!M249)</f>
        <v>82</v>
      </c>
      <c r="M56" t="str">
        <f>LOWER(data_basic!N249)</f>
        <v>oui</v>
      </c>
      <c r="N56" t="str">
        <f>LOWER(data_basic!O249)</f>
        <v>ms1</v>
      </c>
      <c r="O56" t="str">
        <f>LOWER(data_basic!P249)</f>
        <v>1240</v>
      </c>
      <c r="P56" t="str">
        <f>LOWER(data_basic!Q249)</f>
        <v>1310</v>
      </c>
      <c r="Q56" t="str">
        <f>LOWER(data_basic!R249)</f>
        <v>norm.</v>
      </c>
      <c r="R56" t="str">
        <f>LOWER(data_basic!S249)</f>
        <v>norm.</v>
      </c>
      <c r="S56" t="str">
        <f>LOWER(data_basic!T249)</f>
        <v>g. nord-ouest</v>
      </c>
      <c r="T56" t="str">
        <f>LOWER(data_basic!U249)</f>
        <v>champ. merid.</v>
      </c>
      <c r="U56" t="str">
        <f>LOWER(data_basic!V249)</f>
        <v>champ.</v>
      </c>
      <c r="V56" t="str">
        <f>LOWER(data_basic!W249)</f>
        <v>g. nord-est</v>
      </c>
      <c r="W56" t="str">
        <f>LOWER(data_basic!X249)</f>
        <v>conte courtois en octosyllabes.</v>
      </c>
    </row>
    <row r="57" spans="1:23" x14ac:dyDescent="0.2">
      <c r="A57">
        <f>data_basic!A250</f>
        <v>210</v>
      </c>
      <c r="B57" t="str">
        <f>data_basic!B250</f>
        <v>vergih</v>
      </c>
      <c r="C57" t="str">
        <f>LOWER(data_basic!C250)</f>
        <v>haute-marne</v>
      </c>
      <c r="D57" t="str">
        <f>LOWER(data_basic!D250)</f>
        <v>haute-marne</v>
      </c>
      <c r="E57" t="str">
        <f>LOWER(data_basic!E250)</f>
        <v>haute-marne</v>
      </c>
      <c r="F57" t="str">
        <f>LOWER(data_basic!F250)</f>
        <v>22</v>
      </c>
      <c r="G57" t="str">
        <f>LOWER(data_basic!G250)</f>
        <v>22</v>
      </c>
      <c r="H57" t="str">
        <f>LOWER(data_basic!H250)</f>
        <v>22</v>
      </c>
      <c r="I57" t="str">
        <f>LOWER(data_basic!J250)</f>
        <v>85 (chaumont et env.)</v>
      </c>
      <c r="J57" t="str">
        <f>LOWER(data_basic!K250)</f>
        <v>1350</v>
      </c>
      <c r="K57" t="str">
        <f>LOWER(data_basic!L250)</f>
        <v>63</v>
      </c>
      <c r="L57" t="str">
        <f>LOWER(data_basic!M250)</f>
        <v>85</v>
      </c>
      <c r="M57" t="str">
        <f>LOWER(data_basic!N250)</f>
        <v>oui</v>
      </c>
      <c r="N57" t="str">
        <f>LOWER(data_basic!O250)</f>
        <v>ms1</v>
      </c>
      <c r="O57" t="str">
        <f>LOWER(data_basic!P250)</f>
        <v>1240</v>
      </c>
      <c r="P57" t="str">
        <f>LOWER(data_basic!Q250)</f>
        <v>1310</v>
      </c>
      <c r="Q57" t="str">
        <f>LOWER(data_basic!R250)</f>
        <v>norm.</v>
      </c>
      <c r="R57" t="str">
        <f>LOWER(data_basic!S250)</f>
        <v>norm.</v>
      </c>
      <c r="S57" t="str">
        <f>LOWER(data_basic!T250)</f>
        <v>g. nord-ouest</v>
      </c>
      <c r="T57" t="str">
        <f>LOWER(data_basic!U250)</f>
        <v>nil</v>
      </c>
      <c r="U57" t="str">
        <f>LOWER(data_basic!V250)</f>
        <v>nil</v>
      </c>
      <c r="V57" t="str">
        <f>LOWER(data_basic!W250)</f>
        <v/>
      </c>
      <c r="W57" t="str">
        <f>LOWER(data_basic!X250)</f>
        <v>conte courtois en octosyllabes</v>
      </c>
    </row>
    <row r="58" spans="1:23" x14ac:dyDescent="0.2">
      <c r="A58">
        <f>data_basic!A145</f>
        <v>96</v>
      </c>
      <c r="B58" t="str">
        <f>data_basic!B145</f>
        <v>amad</v>
      </c>
      <c r="C58" t="str">
        <f>LOWER(data_basic!C145)</f>
        <v>aisne</v>
      </c>
      <c r="D58" t="str">
        <f>LOWER(data_basic!D145)</f>
        <v>aisne</v>
      </c>
      <c r="E58" t="str">
        <f>LOWER(data_basic!E145)</f>
        <v>aisne</v>
      </c>
      <c r="F58" t="str">
        <f>LOWER(data_basic!F145)</f>
        <v>13</v>
      </c>
      <c r="G58" t="str">
        <f>LOWER(data_basic!G145)</f>
        <v>13</v>
      </c>
      <c r="H58" t="str">
        <f>LOWER(data_basic!H145)</f>
        <v>13</v>
      </c>
      <c r="I58" t="str">
        <f>LOWER(data_basic!J145)</f>
        <v>81 (aisne)</v>
      </c>
      <c r="J58" t="str">
        <f>LOWER(data_basic!K145)</f>
        <v>1288</v>
      </c>
      <c r="K58" t="str">
        <f>LOWER(data_basic!L145)</f>
        <v>37</v>
      </c>
      <c r="L58" t="str">
        <f>LOWER(data_basic!M145)</f>
        <v>81</v>
      </c>
      <c r="M58" t="str">
        <f>LOWER(data_basic!N145)</f>
        <v>oui</v>
      </c>
      <c r="N58" t="str">
        <f>LOWER(data_basic!O145)</f>
        <v>cr3</v>
      </c>
      <c r="O58" t="str">
        <f>LOWER(data_basic!P145)</f>
        <v>1210</v>
      </c>
      <c r="P58" t="str">
        <f>LOWER(data_basic!Q145)</f>
        <v>1289</v>
      </c>
      <c r="Q58" t="str">
        <f>LOWER(data_basic!R145)</f>
        <v>agn.</v>
      </c>
      <c r="R58" t="str">
        <f>LOWER(data_basic!S145)</f>
        <v>agn.</v>
      </c>
      <c r="S58" t="str">
        <f>LOWER(data_basic!T145)</f>
        <v>agn.</v>
      </c>
      <c r="T58" t="str">
        <f>LOWER(data_basic!U145)</f>
        <v>pic.</v>
      </c>
      <c r="U58" t="str">
        <f>LOWER(data_basic!V145)</f>
        <v>pic.</v>
      </c>
      <c r="V58" t="str">
        <f>LOWER(data_basic!W145)</f>
        <v>g. nord</v>
      </c>
      <c r="W58" t="str">
        <f>LOWER(data_basic!X145)</f>
        <v>roman d'aventures et d'amour en octosyllabes</v>
      </c>
    </row>
    <row r="59" spans="1:23" x14ac:dyDescent="0.2">
      <c r="A59">
        <f>data_basic!A117</f>
        <v>239</v>
      </c>
      <c r="B59" t="str">
        <f>data_basic!B117</f>
        <v>nima4</v>
      </c>
      <c r="C59" t="str">
        <f>LOWER(data_basic!C117)</f>
        <v>nievre, allier</v>
      </c>
      <c r="D59" t="str">
        <f>LOWER(data_basic!D117)</f>
        <v>nievre, allier</v>
      </c>
      <c r="E59" t="str">
        <f>LOWER(data_basic!E117)</f>
        <v>nievre, allier</v>
      </c>
      <c r="F59" t="str">
        <f>LOWER(data_basic!F117)</f>
        <v>28</v>
      </c>
      <c r="G59" t="str">
        <f>LOWER(data_basic!G117)</f>
        <v>28</v>
      </c>
      <c r="H59" t="str">
        <f>LOWER(data_basic!H117)</f>
        <v>28</v>
      </c>
      <c r="I59" t="str">
        <f>LOWER(data_basic!J117)</f>
        <v>79 (nievre, allier)</v>
      </c>
      <c r="J59" t="str">
        <f>LOWER(data_basic!K117)</f>
        <v>1280</v>
      </c>
      <c r="K59" t="str">
        <f>LOWER(data_basic!L117)</f>
        <v>85</v>
      </c>
      <c r="L59" t="str">
        <f>LOWER(data_basic!M117)</f>
        <v>79</v>
      </c>
      <c r="M59" t="str">
        <f>LOWER(data_basic!N117)</f>
        <v>oui</v>
      </c>
      <c r="N59" t="str">
        <f>LOWER(data_basic!O117)</f>
        <v>ms1</v>
      </c>
      <c r="O59" t="str">
        <f>LOWER(data_basic!P117)</f>
        <v>1150</v>
      </c>
      <c r="P59" t="str">
        <f>LOWER(data_basic!Q117)</f>
        <v>1283</v>
      </c>
      <c r="Q59" t="str">
        <f>LOWER(data_basic!R117)</f>
        <v>nil</v>
      </c>
      <c r="R59" t="str">
        <f>LOWER(data_basic!S117)</f>
        <v/>
      </c>
      <c r="S59" t="str">
        <f>LOWER(data_basic!T117)</f>
        <v/>
      </c>
      <c r="T59" t="str">
        <f>LOWER(data_basic!U117)</f>
        <v>frc.</v>
      </c>
      <c r="U59" t="str">
        <f>LOWER(data_basic!V117)</f>
        <v>frc.</v>
      </c>
      <c r="V59" t="str">
        <f>LOWER(data_basic!W117)</f>
        <v>g. francien</v>
      </c>
      <c r="W59" t="str">
        <f>LOWER(data_basic!X117)</f>
        <v>epopee du cycle de guillaume d'orange</v>
      </c>
    </row>
    <row r="60" spans="1:23" x14ac:dyDescent="0.2">
      <c r="A60">
        <f>data_basic!A137</f>
        <v>29</v>
      </c>
      <c r="B60" t="str">
        <f>data_basic!B137</f>
        <v>anti</v>
      </c>
      <c r="C60" t="str">
        <f>LOWER(data_basic!C137)</f>
        <v>nil</v>
      </c>
      <c r="D60" t="str">
        <f>LOWER(data_basic!D137)</f>
        <v>haute-marne</v>
      </c>
      <c r="E60" t="str">
        <f>LOWER(data_basic!E137)</f>
        <v>haute-marne</v>
      </c>
      <c r="F60" t="str">
        <f>LOWER(data_basic!F137)</f>
        <v>22</v>
      </c>
      <c r="G60" t="str">
        <f>LOWER(data_basic!G137)</f>
        <v/>
      </c>
      <c r="H60" t="str">
        <f>LOWER(data_basic!H137)</f>
        <v>22</v>
      </c>
      <c r="I60" t="str">
        <f>LOWER(data_basic!J137)</f>
        <v>nil</v>
      </c>
      <c r="J60" t="str">
        <f>LOWER(data_basic!K137)</f>
        <v>1275</v>
      </c>
      <c r="K60" t="str">
        <f>LOWER(data_basic!L137)</f>
        <v>61</v>
      </c>
      <c r="L60" t="str">
        <f>LOWER(data_basic!M137)</f>
        <v>61</v>
      </c>
      <c r="M60" t="str">
        <f>LOWER(data_basic!N137)</f>
        <v>oui</v>
      </c>
      <c r="N60" t="str">
        <f>LOWER(data_basic!O137)</f>
        <v>cr</v>
      </c>
      <c r="O60" t="str">
        <f>LOWER(data_basic!P137)</f>
        <v>1236</v>
      </c>
      <c r="P60" t="str">
        <f>LOWER(data_basic!Q137)</f>
        <v>1288</v>
      </c>
      <c r="Q60" t="str">
        <f>LOWER(data_basic!R137)</f>
        <v>norm.</v>
      </c>
      <c r="R60" t="str">
        <f>LOWER(data_basic!S137)</f>
        <v>norm.</v>
      </c>
      <c r="S60" t="str">
        <f>LOWER(data_basic!T137)</f>
        <v>g. nord-ouest</v>
      </c>
      <c r="T60" t="str">
        <f>LOWER(data_basic!U137)</f>
        <v>agn.</v>
      </c>
      <c r="U60" t="str">
        <f>LOWER(data_basic!V137)</f>
        <v>agn.</v>
      </c>
      <c r="V60" t="str">
        <f>LOWER(data_basic!W137)</f>
        <v>agn.</v>
      </c>
      <c r="W60" t="str">
        <f>LOWER(data_basic!X137)</f>
        <v>poeme allegorique traitant de l'antechrist</v>
      </c>
    </row>
    <row r="61" spans="1:23" x14ac:dyDescent="0.2">
      <c r="A61">
        <f>data_basic!A106</f>
        <v>8</v>
      </c>
      <c r="B61" t="str">
        <f>data_basic!B106</f>
        <v>turp</v>
      </c>
      <c r="C61" t="str">
        <f>LOWER(data_basic!C106)</f>
        <v>nil</v>
      </c>
      <c r="D61" t="str">
        <f>LOWER(data_basic!D106)</f>
        <v>vendee, deux-sevres</v>
      </c>
      <c r="E61" t="str">
        <f>LOWER(data_basic!E106)</f>
        <v>vendee, deux-sevres</v>
      </c>
      <c r="F61" t="str">
        <f>LOWER(data_basic!F106)</f>
        <v>2</v>
      </c>
      <c r="G61" t="str">
        <f>LOWER(data_basic!G106)</f>
        <v/>
      </c>
      <c r="H61" t="str">
        <f>LOWER(data_basic!H106)</f>
        <v>2</v>
      </c>
      <c r="I61" t="str">
        <f>LOWER(data_basic!J106)</f>
        <v>nil</v>
      </c>
      <c r="J61" t="str">
        <f>LOWER(data_basic!K106)</f>
        <v>1250</v>
      </c>
      <c r="K61" t="str">
        <f>LOWER(data_basic!L106)</f>
        <v>1</v>
      </c>
      <c r="L61" t="str">
        <f>LOWER(data_basic!M106)</f>
        <v>66</v>
      </c>
      <c r="M61" t="str">
        <f>LOWER(data_basic!N106)</f>
        <v>non</v>
      </c>
      <c r="N61" t="str">
        <f>LOWER(data_basic!O106)</f>
        <v>ms</v>
      </c>
      <c r="O61" t="str">
        <f>LOWER(data_basic!P106)</f>
        <v>1217</v>
      </c>
      <c r="P61" t="str">
        <f>LOWER(data_basic!Q106)</f>
        <v>1275</v>
      </c>
      <c r="Q61" t="str">
        <f>LOWER(data_basic!R106)</f>
        <v>saint.</v>
      </c>
      <c r="R61" t="str">
        <f>LOWER(data_basic!S106)</f>
        <v>saint.</v>
      </c>
      <c r="S61" t="str">
        <f>LOWER(data_basic!T106)</f>
        <v>g. sud-ouest</v>
      </c>
      <c r="T61" t="str">
        <f>LOWER(data_basic!U106)</f>
        <v>poit.</v>
      </c>
      <c r="U61" t="str">
        <f>LOWER(data_basic!V106)</f>
        <v>poit.</v>
      </c>
      <c r="V61" t="str">
        <f>LOWER(data_basic!W106)</f>
        <v>g. sud-ouest</v>
      </c>
      <c r="W61" t="str">
        <f>LOWER(data_basic!X106)</f>
        <v>chronique historique</v>
      </c>
    </row>
    <row r="62" spans="1:23" x14ac:dyDescent="0.2">
      <c r="A62">
        <f>data_basic!A167</f>
        <v>169</v>
      </c>
      <c r="B62" t="str">
        <f>data_basic!B167</f>
        <v>jaco</v>
      </c>
      <c r="C62" t="str">
        <f>LOWER(data_basic!C167)</f>
        <v>aube</v>
      </c>
      <c r="D62" t="str">
        <f>LOWER(data_basic!D167)</f>
        <v>aube</v>
      </c>
      <c r="E62" t="str">
        <f>LOWER(data_basic!E167)</f>
        <v>aube</v>
      </c>
      <c r="F62" t="str">
        <f>LOWER(data_basic!F167)</f>
        <v>21</v>
      </c>
      <c r="G62" t="str">
        <f>LOWER(data_basic!G167)</f>
        <v>21</v>
      </c>
      <c r="H62" t="str">
        <f>LOWER(data_basic!H167)</f>
        <v>21</v>
      </c>
      <c r="I62" t="str">
        <f>LOWER(data_basic!J167)</f>
        <v>86 (aube)</v>
      </c>
      <c r="J62" t="str">
        <f>LOWER(data_basic!K167)</f>
        <v>1300</v>
      </c>
      <c r="K62" t="str">
        <f>LOWER(data_basic!L167)</f>
        <v>59</v>
      </c>
      <c r="L62" t="str">
        <f>LOWER(data_basic!M167)</f>
        <v>86</v>
      </c>
      <c r="M62" t="str">
        <f>LOWER(data_basic!N167)</f>
        <v>non</v>
      </c>
      <c r="N62" t="str">
        <f>LOWER(data_basic!O167)</f>
        <v>cr</v>
      </c>
      <c r="O62" t="str">
        <f>LOWER(data_basic!P167)</f>
        <v>1212</v>
      </c>
      <c r="P62" t="str">
        <f>LOWER(data_basic!Q167)</f>
        <v>1290</v>
      </c>
      <c r="Q62" t="str">
        <f>LOWER(data_basic!R167)</f>
        <v>beauvais</v>
      </c>
      <c r="R62" t="str">
        <f>LOWER(data_basic!S167)</f>
        <v>oise</v>
      </c>
      <c r="S62" t="str">
        <f>LOWER(data_basic!T167)</f>
        <v>g. nord</v>
      </c>
      <c r="T62" t="str">
        <f>LOWER(data_basic!U167)</f>
        <v>champ.</v>
      </c>
      <c r="U62" t="str">
        <f>LOWER(data_basic!V167)</f>
        <v>champ.</v>
      </c>
      <c r="V62" t="str">
        <f>LOWER(data_basic!W167)</f>
        <v>g. nord-est</v>
      </c>
      <c r="W62" t="str">
        <f>LOWER(data_basic!X167)</f>
        <v>traduction</v>
      </c>
    </row>
    <row r="63" spans="1:23" x14ac:dyDescent="0.2">
      <c r="A63">
        <f>data_basic!A178</f>
        <v>144</v>
      </c>
      <c r="B63" t="str">
        <f>data_basic!B178</f>
        <v>calex</v>
      </c>
      <c r="C63" t="str">
        <f>LOWER(data_basic!C178)</f>
        <v>region parisienne</v>
      </c>
      <c r="D63" t="str">
        <f>LOWER(data_basic!D178)</f>
        <v>region parisienne</v>
      </c>
      <c r="E63" t="str">
        <f>LOWER(data_basic!E178)</f>
        <v>region parisienne</v>
      </c>
      <c r="F63" t="str">
        <f>LOWER(data_basic!F178)</f>
        <v>19</v>
      </c>
      <c r="G63" t="str">
        <f>LOWER(data_basic!G178)</f>
        <v>19</v>
      </c>
      <c r="H63" t="str">
        <f>LOWER(data_basic!H178)</f>
        <v>19</v>
      </c>
      <c r="I63" t="str">
        <f>LOWER(data_basic!J178)</f>
        <v>79 (val d'oise)</v>
      </c>
      <c r="J63" t="str">
        <f>LOWER(data_basic!K178)</f>
        <v>nil</v>
      </c>
      <c r="K63" t="str">
        <f>LOWER(data_basic!L178)</f>
        <v>55</v>
      </c>
      <c r="L63" t="str">
        <f>LOWER(data_basic!M178)</f>
        <v>79</v>
      </c>
      <c r="M63" t="str">
        <f>LOWER(data_basic!N178)</f>
        <v>oui</v>
      </c>
      <c r="N63" t="str">
        <f>LOWER(data_basic!O178)</f>
        <v>ms</v>
      </c>
      <c r="O63" t="str">
        <f>LOWER(data_basic!P178)</f>
        <v>1225</v>
      </c>
      <c r="P63" t="str">
        <f>LOWER(data_basic!Q178)</f>
        <v>1290</v>
      </c>
      <c r="Q63" t="str">
        <f>LOWER(data_basic!R178)</f>
        <v>pic.</v>
      </c>
      <c r="R63" t="str">
        <f>LOWER(data_basic!S178)</f>
        <v>pic.</v>
      </c>
      <c r="S63" t="str">
        <f>LOWER(data_basic!T178)</f>
        <v>g. nord</v>
      </c>
      <c r="T63" t="str">
        <f>LOWER(data_basic!U178)</f>
        <v>nil</v>
      </c>
      <c r="U63" t="str">
        <f>LOWER(data_basic!V178)</f>
        <v>nil</v>
      </c>
      <c r="V63" t="str">
        <f>LOWER(data_basic!W178)</f>
        <v/>
      </c>
      <c r="W63" t="str">
        <f>LOWER(data_basic!X178)</f>
        <v>nil</v>
      </c>
    </row>
    <row r="64" spans="1:23" x14ac:dyDescent="0.2">
      <c r="A64">
        <f>data_basic!A179</f>
        <v>286</v>
      </c>
      <c r="B64" t="str">
        <f>data_basic!B179</f>
        <v>nicoa</v>
      </c>
      <c r="C64" t="str">
        <f>LOWER(data_basic!C179)</f>
        <v>nil</v>
      </c>
      <c r="D64" t="str">
        <f>LOWER(data_basic!D179)</f>
        <v>angleterre</v>
      </c>
      <c r="E64" t="str">
        <f>LOWER(data_basic!E179)</f>
        <v>angleterre</v>
      </c>
      <c r="F64" t="str">
        <f>LOWER(data_basic!F179)</f>
        <v>29</v>
      </c>
      <c r="G64" t="str">
        <f>LOWER(data_basic!G179)</f>
        <v/>
      </c>
      <c r="H64" t="str">
        <f>LOWER(data_basic!H179)</f>
        <v>29</v>
      </c>
      <c r="I64" t="str">
        <f>LOWER(data_basic!J179)</f>
        <v>nil</v>
      </c>
      <c r="J64" t="str">
        <f>LOWER(data_basic!K179)</f>
        <v>1250</v>
      </c>
      <c r="K64" t="str">
        <f>LOWER(data_basic!L179)</f>
        <v>86</v>
      </c>
      <c r="L64" t="str">
        <f>LOWER(data_basic!M179)</f>
        <v>69</v>
      </c>
      <c r="M64" t="str">
        <f>LOWER(data_basic!N179)</f>
        <v>non</v>
      </c>
      <c r="N64" t="str">
        <f>LOWER(data_basic!O179)</f>
        <v>ms1</v>
      </c>
      <c r="O64" t="str">
        <f>LOWER(data_basic!P179)</f>
        <v>1225</v>
      </c>
      <c r="P64" t="str">
        <f>LOWER(data_basic!Q179)</f>
        <v>1290</v>
      </c>
      <c r="Q64" t="str">
        <f>LOWER(data_basic!R179)</f>
        <v>nil</v>
      </c>
      <c r="R64" t="str">
        <f>LOWER(data_basic!S179)</f>
        <v/>
      </c>
      <c r="S64" t="str">
        <f>LOWER(data_basic!T179)</f>
        <v/>
      </c>
      <c r="T64" t="str">
        <f>LOWER(data_basic!U179)</f>
        <v>agn.</v>
      </c>
      <c r="U64" t="str">
        <f>LOWER(data_basic!V179)</f>
        <v>agn.</v>
      </c>
      <c r="V64" t="str">
        <f>LOWER(data_basic!W179)</f>
        <v>agn.</v>
      </c>
      <c r="W64" t="str">
        <f>LOWER(data_basic!X179)</f>
        <v>traduction de l'evangile</v>
      </c>
    </row>
    <row r="65" spans="1:23" x14ac:dyDescent="0.2">
      <c r="A65">
        <f>data_basic!A185</f>
        <v>198</v>
      </c>
      <c r="B65" t="str">
        <f>data_basic!B185</f>
        <v>fabd</v>
      </c>
      <c r="C65" t="str">
        <f>LOWER(data_basic!C185)</f>
        <v>haute-marne</v>
      </c>
      <c r="D65" t="str">
        <f>LOWER(data_basic!D185)</f>
        <v>haute-marne</v>
      </c>
      <c r="E65" t="str">
        <f>LOWER(data_basic!E185)</f>
        <v>haute-marne</v>
      </c>
      <c r="F65" t="str">
        <f>LOWER(data_basic!F185)</f>
        <v>22</v>
      </c>
      <c r="G65" t="str">
        <f>LOWER(data_basic!G185)</f>
        <v>22</v>
      </c>
      <c r="H65" t="str">
        <f>LOWER(data_basic!H185)</f>
        <v>22</v>
      </c>
      <c r="I65" t="str">
        <f>LOWER(data_basic!J185)</f>
        <v>84 (langres et env.)</v>
      </c>
      <c r="J65" t="str">
        <f>LOWER(data_basic!K185)</f>
        <v>nil</v>
      </c>
      <c r="K65" t="str">
        <f>LOWER(data_basic!L185)</f>
        <v>61</v>
      </c>
      <c r="L65" t="str">
        <f>LOWER(data_basic!M185)</f>
        <v>84</v>
      </c>
      <c r="M65" t="str">
        <f>LOWER(data_basic!N185)</f>
        <v>oui</v>
      </c>
      <c r="N65" t="str">
        <f>LOWER(data_basic!O185)</f>
        <v>ms</v>
      </c>
      <c r="O65" t="str">
        <f>LOWER(data_basic!P185)</f>
        <v>1250</v>
      </c>
      <c r="P65" t="str">
        <f>LOWER(data_basic!Q185)</f>
        <v>1290</v>
      </c>
      <c r="Q65" t="str">
        <f>LOWER(data_basic!R185)</f>
        <v>pic.</v>
      </c>
      <c r="R65" t="str">
        <f>LOWER(data_basic!S185)</f>
        <v>pic.</v>
      </c>
      <c r="S65" t="str">
        <f>LOWER(data_basic!T185)</f>
        <v>g. nord</v>
      </c>
      <c r="T65" t="str">
        <f>LOWER(data_basic!U185)</f>
        <v>frc.</v>
      </c>
      <c r="U65" t="str">
        <f>LOWER(data_basic!V185)</f>
        <v>frc.</v>
      </c>
      <c r="V65" t="str">
        <f>LOWER(data_basic!W185)</f>
        <v>g. francien</v>
      </c>
      <c r="W65" t="str">
        <f>LOWER(data_basic!X185)</f>
        <v>fabliau</v>
      </c>
    </row>
    <row r="66" spans="1:23" x14ac:dyDescent="0.2">
      <c r="A66">
        <f>data_basic!A142</f>
        <v>98</v>
      </c>
      <c r="B66" t="str">
        <f>data_basic!B142</f>
        <v>egip</v>
      </c>
      <c r="C66" t="str">
        <f>LOWER(data_basic!C142)</f>
        <v>aisne</v>
      </c>
      <c r="D66" t="str">
        <f>LOWER(data_basic!D142)</f>
        <v>aisne</v>
      </c>
      <c r="E66" t="str">
        <f>LOWER(data_basic!E142)</f>
        <v>aisne</v>
      </c>
      <c r="F66" t="str">
        <f>LOWER(data_basic!F142)</f>
        <v>13</v>
      </c>
      <c r="G66" t="str">
        <f>LOWER(data_basic!G142)</f>
        <v>13</v>
      </c>
      <c r="H66" t="str">
        <f>LOWER(data_basic!H142)</f>
        <v>13</v>
      </c>
      <c r="I66" t="str">
        <f>LOWER(data_basic!J142)</f>
        <v>78 (aisne)</v>
      </c>
      <c r="J66" t="str">
        <f>LOWER(data_basic!K142)</f>
        <v>1283</v>
      </c>
      <c r="K66" t="str">
        <f>LOWER(data_basic!L142)</f>
        <v>37</v>
      </c>
      <c r="L66" t="str">
        <f>LOWER(data_basic!M142)</f>
        <v>78</v>
      </c>
      <c r="M66" t="str">
        <f>LOWER(data_basic!N142)</f>
        <v>oui</v>
      </c>
      <c r="N66" t="str">
        <f>LOWER(data_basic!O142)</f>
        <v>cr2</v>
      </c>
      <c r="O66" t="str">
        <f>LOWER(data_basic!P142)</f>
        <v>1263</v>
      </c>
      <c r="P66" t="str">
        <f>LOWER(data_basic!Q142)</f>
        <v>1288</v>
      </c>
      <c r="Q66" t="str">
        <f>LOWER(data_basic!R142)</f>
        <v>champ. merid.</v>
      </c>
      <c r="R66" t="str">
        <f>LOWER(data_basic!S142)</f>
        <v>champ.</v>
      </c>
      <c r="S66" t="str">
        <f>LOWER(data_basic!T142)</f>
        <v>g. nord-est</v>
      </c>
      <c r="T66" t="str">
        <f>LOWER(data_basic!U142)</f>
        <v>frc.</v>
      </c>
      <c r="U66" t="str">
        <f>LOWER(data_basic!V142)</f>
        <v>frc.</v>
      </c>
      <c r="V66" t="str">
        <f>LOWER(data_basic!W142)</f>
        <v>g. francien</v>
      </c>
      <c r="W66" t="str">
        <f>LOWER(data_basic!X142)</f>
        <v>vie de saint</v>
      </c>
    </row>
    <row r="67" spans="1:23" x14ac:dyDescent="0.2">
      <c r="A67">
        <f>data_basic!A163</f>
        <v>106</v>
      </c>
      <c r="B67" t="str">
        <f>data_basic!B163</f>
        <v>vilhar</v>
      </c>
      <c r="C67" t="str">
        <f>LOWER(data_basic!C163)</f>
        <v>aisne</v>
      </c>
      <c r="D67" t="str">
        <f>LOWER(data_basic!D163)</f>
        <v>aisne</v>
      </c>
      <c r="E67" t="str">
        <f>LOWER(data_basic!E163)</f>
        <v>aisne</v>
      </c>
      <c r="F67" t="str">
        <f>LOWER(data_basic!F163)</f>
        <v>13</v>
      </c>
      <c r="G67" t="str">
        <f>LOWER(data_basic!G163)</f>
        <v>13</v>
      </c>
      <c r="H67" t="str">
        <f>LOWER(data_basic!H163)</f>
        <v>13</v>
      </c>
      <c r="I67" t="str">
        <f>LOWER(data_basic!J163)</f>
        <v>90 (aisne)</v>
      </c>
      <c r="J67" t="str">
        <f>LOWER(data_basic!K163)</f>
        <v>1290</v>
      </c>
      <c r="K67" t="str">
        <f>LOWER(data_basic!L163)</f>
        <v>37</v>
      </c>
      <c r="L67" t="str">
        <f>LOWER(data_basic!M163)</f>
        <v>90</v>
      </c>
      <c r="M67" t="str">
        <f>LOWER(data_basic!N163)</f>
        <v>non</v>
      </c>
      <c r="N67" t="str">
        <f>LOWER(data_basic!O163)</f>
        <v>ms1</v>
      </c>
      <c r="O67" t="str">
        <f>LOWER(data_basic!P163)</f>
        <v>1205</v>
      </c>
      <c r="P67" t="str">
        <f>LOWER(data_basic!Q163)</f>
        <v>1290</v>
      </c>
      <c r="Q67" t="str">
        <f>LOWER(data_basic!R163)</f>
        <v>champ.</v>
      </c>
      <c r="R67" t="str">
        <f>LOWER(data_basic!S163)</f>
        <v>champ.</v>
      </c>
      <c r="S67" t="str">
        <f>LOWER(data_basic!T163)</f>
        <v>g. nord-est</v>
      </c>
      <c r="T67" t="str">
        <f>LOWER(data_basic!U163)</f>
        <v>frc.</v>
      </c>
      <c r="U67" t="str">
        <f>LOWER(data_basic!V163)</f>
        <v>frc.</v>
      </c>
      <c r="V67" t="str">
        <f>LOWER(data_basic!W163)</f>
        <v>g. francien</v>
      </c>
      <c r="W67" t="str">
        <f>LOWER(data_basic!X163)</f>
        <v>chronique historique</v>
      </c>
    </row>
    <row r="68" spans="1:23" x14ac:dyDescent="0.2">
      <c r="A68">
        <f>data_basic!A251</f>
        <v>197</v>
      </c>
      <c r="B68" t="str">
        <f>data_basic!B251</f>
        <v>fabb</v>
      </c>
      <c r="C68" t="str">
        <f>LOWER(data_basic!C251)</f>
        <v>haute-marne</v>
      </c>
      <c r="D68" t="str">
        <f>LOWER(data_basic!D251)</f>
        <v>haute-marne</v>
      </c>
      <c r="E68" t="str">
        <f>LOWER(data_basic!E251)</f>
        <v>haute-marne</v>
      </c>
      <c r="F68" t="str">
        <f>LOWER(data_basic!F251)</f>
        <v>22</v>
      </c>
      <c r="G68" t="str">
        <f>LOWER(data_basic!G251)</f>
        <v>22</v>
      </c>
      <c r="H68" t="str">
        <f>LOWER(data_basic!H251)</f>
        <v>22</v>
      </c>
      <c r="I68" t="str">
        <f>LOWER(data_basic!J251)</f>
        <v>88 (langres et env.)</v>
      </c>
      <c r="J68" t="str">
        <f>LOWER(data_basic!K251)</f>
        <v>nil</v>
      </c>
      <c r="K68" t="str">
        <f>LOWER(data_basic!L251)</f>
        <v>61</v>
      </c>
      <c r="L68" t="str">
        <f>LOWER(data_basic!M251)</f>
        <v>88</v>
      </c>
      <c r="M68" t="str">
        <f>LOWER(data_basic!N251)</f>
        <v>oui</v>
      </c>
      <c r="N68" t="str">
        <f>LOWER(data_basic!O251)</f>
        <v>ms</v>
      </c>
      <c r="O68" t="str">
        <f>LOWER(data_basic!P251)</f>
        <v>1250</v>
      </c>
      <c r="P68" t="str">
        <f>LOWER(data_basic!Q251)</f>
        <v>1310</v>
      </c>
      <c r="Q68" t="str">
        <f>LOWER(data_basic!R251)</f>
        <v>pic.</v>
      </c>
      <c r="R68" t="str">
        <f>LOWER(data_basic!S251)</f>
        <v>pic.</v>
      </c>
      <c r="S68" t="str">
        <f>LOWER(data_basic!T251)</f>
        <v>g. nord</v>
      </c>
      <c r="T68" t="str">
        <f>LOWER(data_basic!U251)</f>
        <v>bourg. sept.</v>
      </c>
      <c r="U68" t="str">
        <f>LOWER(data_basic!V251)</f>
        <v>bourg.</v>
      </c>
      <c r="V68" t="str">
        <f>LOWER(data_basic!W251)</f>
        <v>g. sud-est</v>
      </c>
      <c r="W68" t="str">
        <f>LOWER(data_basic!X251)</f>
        <v>fabliau</v>
      </c>
    </row>
    <row r="69" spans="1:23" x14ac:dyDescent="0.2">
      <c r="A69">
        <f>data_basic!A252</f>
        <v>193</v>
      </c>
      <c r="B69" t="str">
        <f>data_basic!B252</f>
        <v>chauvency</v>
      </c>
      <c r="C69" t="str">
        <f>LOWER(data_basic!C252)</f>
        <v>haute-marne</v>
      </c>
      <c r="D69" t="str">
        <f>LOWER(data_basic!D252)</f>
        <v>haute-marne</v>
      </c>
      <c r="E69" t="str">
        <f>LOWER(data_basic!E252)</f>
        <v>haute-marne</v>
      </c>
      <c r="F69" t="str">
        <f>LOWER(data_basic!F252)</f>
        <v>22</v>
      </c>
      <c r="G69" t="str">
        <f>LOWER(data_basic!G252)</f>
        <v>22</v>
      </c>
      <c r="H69" t="str">
        <f>LOWER(data_basic!H252)</f>
        <v>22</v>
      </c>
      <c r="I69" t="str">
        <f>LOWER(data_basic!J252)</f>
        <v>87 (chaumont et env.)</v>
      </c>
      <c r="J69" t="str">
        <f>LOWER(data_basic!K252)</f>
        <v>1310</v>
      </c>
      <c r="K69" t="str">
        <f>LOWER(data_basic!L252)</f>
        <v>63</v>
      </c>
      <c r="L69" t="str">
        <f>LOWER(data_basic!M252)</f>
        <v>87</v>
      </c>
      <c r="M69" t="str">
        <f>LOWER(data_basic!N252)</f>
        <v>oui</v>
      </c>
      <c r="N69" t="str">
        <f>LOWER(data_basic!O252)</f>
        <v>cr1</v>
      </c>
      <c r="O69" t="str">
        <f>LOWER(data_basic!P252)</f>
        <v>1285</v>
      </c>
      <c r="P69" t="str">
        <f>LOWER(data_basic!Q252)</f>
        <v>1310</v>
      </c>
      <c r="Q69" t="str">
        <f>LOWER(data_basic!R252)</f>
        <v>meuse</v>
      </c>
      <c r="R69" t="str">
        <f>LOWER(data_basic!S252)</f>
        <v>meuse</v>
      </c>
      <c r="S69" t="str">
        <f>LOWER(data_basic!T252)</f>
        <v>g. nord-est</v>
      </c>
      <c r="T69" t="str">
        <f>LOWER(data_basic!U252)</f>
        <v>lorr.</v>
      </c>
      <c r="U69" t="str">
        <f>LOWER(data_basic!V252)</f>
        <v>lorr.</v>
      </c>
      <c r="V69" t="str">
        <f>LOWER(data_basic!W252)</f>
        <v>g. nord-est</v>
      </c>
      <c r="W69" t="str">
        <f>LOWER(data_basic!X252)</f>
        <v>roman de  chevalerie en vers</v>
      </c>
    </row>
    <row r="70" spans="1:23" x14ac:dyDescent="0.2">
      <c r="A70">
        <f>data_basic!A253</f>
        <v>37</v>
      </c>
      <c r="B70" t="str">
        <f>data_basic!B253</f>
        <v>loys</v>
      </c>
      <c r="C70" t="str">
        <f>LOWER(data_basic!C253)</f>
        <v>normandie</v>
      </c>
      <c r="D70" t="str">
        <f>LOWER(data_basic!D253)</f>
        <v>normandie</v>
      </c>
      <c r="E70" t="str">
        <f>LOWER(data_basic!E253)</f>
        <v>normandie</v>
      </c>
      <c r="F70" t="str">
        <f>LOWER(data_basic!F253)</f>
        <v>10</v>
      </c>
      <c r="G70" t="str">
        <f>LOWER(data_basic!G253)</f>
        <v>10</v>
      </c>
      <c r="H70" t="str">
        <f>LOWER(data_basic!H253)</f>
        <v>10</v>
      </c>
      <c r="I70" t="str">
        <f>LOWER(data_basic!J253)</f>
        <v>96 (eure)</v>
      </c>
      <c r="J70" t="str">
        <f>LOWER(data_basic!K253)</f>
        <v>1310</v>
      </c>
      <c r="K70" t="str">
        <f>LOWER(data_basic!L253)</f>
        <v>24</v>
      </c>
      <c r="L70" t="str">
        <f>LOWER(data_basic!M253)</f>
        <v>96</v>
      </c>
      <c r="M70" t="str">
        <f>LOWER(data_basic!N253)</f>
        <v>non</v>
      </c>
      <c r="N70" t="str">
        <f>LOWER(data_basic!O253)</f>
        <v>ms1</v>
      </c>
      <c r="O70" t="str">
        <f>LOWER(data_basic!P253)</f>
        <v>1298</v>
      </c>
      <c r="P70" t="str">
        <f>LOWER(data_basic!Q253)</f>
        <v>1310</v>
      </c>
      <c r="Q70" t="str">
        <f>LOWER(data_basic!R253)</f>
        <v>multiple</v>
      </c>
      <c r="R70" t="str">
        <f>LOWER(data_basic!S253)</f>
        <v/>
      </c>
      <c r="S70" t="str">
        <f>LOWER(data_basic!T253)</f>
        <v/>
      </c>
      <c r="T70" t="str">
        <f>LOWER(data_basic!U253)</f>
        <v>nil</v>
      </c>
      <c r="U70" t="str">
        <f>LOWER(data_basic!V253)</f>
        <v>nil</v>
      </c>
      <c r="V70" t="str">
        <f>LOWER(data_basic!W253)</f>
        <v/>
      </c>
      <c r="W70" t="str">
        <f>LOWER(data_basic!X253)</f>
        <v>miracles en prose</v>
      </c>
    </row>
    <row r="71" spans="1:23" x14ac:dyDescent="0.2">
      <c r="A71">
        <f>data_basic!A254</f>
        <v>219</v>
      </c>
      <c r="B71" t="str">
        <f>data_basic!B254</f>
        <v>bourg</v>
      </c>
      <c r="C71" t="str">
        <f>LOWER(data_basic!C254)</f>
        <v>franche-comte</v>
      </c>
      <c r="D71" t="str">
        <f>LOWER(data_basic!D254)</f>
        <v>franche-comte</v>
      </c>
      <c r="E71" t="str">
        <f>LOWER(data_basic!E254)</f>
        <v>franche-comte</v>
      </c>
      <c r="F71" t="str">
        <f>LOWER(data_basic!F254)</f>
        <v>26</v>
      </c>
      <c r="G71" t="str">
        <f>LOWER(data_basic!G254)</f>
        <v>26</v>
      </c>
      <c r="H71" t="str">
        <f>LOWER(data_basic!H254)</f>
        <v>26</v>
      </c>
      <c r="I71" t="str">
        <f>LOWER(data_basic!J254)</f>
        <v>90 (haute-saone)</v>
      </c>
      <c r="J71" t="str">
        <f>LOWER(data_basic!K254)</f>
        <v>1310</v>
      </c>
      <c r="K71" t="str">
        <f>LOWER(data_basic!L254)</f>
        <v>79</v>
      </c>
      <c r="L71" t="str">
        <f>LOWER(data_basic!M254)</f>
        <v>90</v>
      </c>
      <c r="M71" t="str">
        <f>LOWER(data_basic!N254)</f>
        <v>oui</v>
      </c>
      <c r="N71" t="str">
        <f>LOWER(data_basic!O254)</f>
        <v>ms1</v>
      </c>
      <c r="O71" t="str">
        <f>LOWER(data_basic!P254)</f>
        <v>1310</v>
      </c>
      <c r="P71" t="str">
        <f>LOWER(data_basic!Q254)</f>
        <v>1310</v>
      </c>
      <c r="Q71" t="str">
        <f>LOWER(data_basic!R254)</f>
        <v>nil</v>
      </c>
      <c r="R71" t="str">
        <f>LOWER(data_basic!S254)</f>
        <v/>
      </c>
      <c r="S71" t="str">
        <f>LOWER(data_basic!T254)</f>
        <v/>
      </c>
      <c r="T71" t="str">
        <f>LOWER(data_basic!U254)</f>
        <v>bourg.</v>
      </c>
      <c r="U71" t="str">
        <f>LOWER(data_basic!V254)</f>
        <v>bourg.</v>
      </c>
      <c r="V71" t="str">
        <f>LOWER(data_basic!W254)</f>
        <v>g. sud-est</v>
      </c>
      <c r="W71" t="str">
        <f>LOWER(data_basic!X254)</f>
        <v>1) des poignes d'enfer: legende pieuse, 2)  les ii chevaliers : enseignement moral, 3) enseignement moral: enseignement moral</v>
      </c>
    </row>
    <row r="72" spans="1:23" x14ac:dyDescent="0.2">
      <c r="A72">
        <f>data_basic!A255</f>
        <v>126</v>
      </c>
      <c r="B72" t="str">
        <f>data_basic!B255</f>
        <v>moral2</v>
      </c>
      <c r="C72" t="str">
        <f>LOWER(data_basic!C255)</f>
        <v>wallonie</v>
      </c>
      <c r="D72" t="str">
        <f>LOWER(data_basic!D255)</f>
        <v>wallonie</v>
      </c>
      <c r="E72" t="str">
        <f>LOWER(data_basic!E255)</f>
        <v>wallonie</v>
      </c>
      <c r="F72" t="str">
        <f>LOWER(data_basic!F255)</f>
        <v>16</v>
      </c>
      <c r="G72" t="str">
        <f>LOWER(data_basic!G255)</f>
        <v>16</v>
      </c>
      <c r="H72" t="str">
        <f>LOWER(data_basic!H255)</f>
        <v>16</v>
      </c>
      <c r="I72" t="str">
        <f>LOWER(data_basic!J255)</f>
        <v>91 (wallonie)</v>
      </c>
      <c r="J72" t="str">
        <f>LOWER(data_basic!K255)</f>
        <v>nil</v>
      </c>
      <c r="K72" t="str">
        <f>LOWER(data_basic!L255)</f>
        <v>45</v>
      </c>
      <c r="L72" t="str">
        <f>LOWER(data_basic!M255)</f>
        <v>91</v>
      </c>
      <c r="M72" t="str">
        <f>LOWER(data_basic!N255)</f>
        <v>oui</v>
      </c>
      <c r="N72" t="str">
        <f>LOWER(data_basic!O255)</f>
        <v>cr1</v>
      </c>
      <c r="O72" t="str">
        <f>LOWER(data_basic!P255)</f>
        <v>1200</v>
      </c>
      <c r="P72" t="str">
        <f>LOWER(data_basic!Q255)</f>
        <v>1311</v>
      </c>
      <c r="Q72" t="str">
        <f>LOWER(data_basic!R255)</f>
        <v>wall.</v>
      </c>
      <c r="R72" t="str">
        <f>LOWER(data_basic!S255)</f>
        <v>wall.</v>
      </c>
      <c r="S72" t="str">
        <f>LOWER(data_basic!T255)</f>
        <v>g. nord-est</v>
      </c>
      <c r="T72" t="str">
        <f>LOWER(data_basic!U255)</f>
        <v>wall.</v>
      </c>
      <c r="U72" t="str">
        <f>LOWER(data_basic!V255)</f>
        <v>wall.</v>
      </c>
      <c r="V72" t="str">
        <f>LOWER(data_basic!W255)</f>
        <v>g. nord-est</v>
      </c>
      <c r="W72" t="str">
        <f>LOWER(data_basic!X255)</f>
        <v>traite de vie chretienne</v>
      </c>
    </row>
    <row r="73" spans="1:23" x14ac:dyDescent="0.2">
      <c r="A73">
        <f>data_basic!A256</f>
        <v>65</v>
      </c>
      <c r="B73" t="str">
        <f>data_basic!B256</f>
        <v>lancpr</v>
      </c>
      <c r="C73" t="str">
        <f>LOWER(data_basic!C256)</f>
        <v>nil</v>
      </c>
      <c r="D73" t="str">
        <f>LOWER(data_basic!D256)</f>
        <v>somme, pas-de-calais</v>
      </c>
      <c r="E73" t="str">
        <f>LOWER(data_basic!E256)</f>
        <v>somme, pas-de-calais</v>
      </c>
      <c r="F73" t="str">
        <f>LOWER(data_basic!F256)</f>
        <v>11</v>
      </c>
      <c r="G73" t="str">
        <f>LOWER(data_basic!G256)</f>
        <v/>
      </c>
      <c r="H73" t="str">
        <f>LOWER(data_basic!H256)</f>
        <v>11</v>
      </c>
      <c r="I73" t="str">
        <f>LOWER(data_basic!J256)</f>
        <v>nil</v>
      </c>
      <c r="J73" t="str">
        <f>LOWER(data_basic!K256)</f>
        <v>1310</v>
      </c>
      <c r="K73" t="str">
        <f>LOWER(data_basic!L256)</f>
        <v>26</v>
      </c>
      <c r="L73" t="str">
        <f>LOWER(data_basic!M256)</f>
        <v>76</v>
      </c>
      <c r="M73" t="str">
        <f>LOWER(data_basic!N256)</f>
        <v>non</v>
      </c>
      <c r="N73" t="str">
        <f>LOWER(data_basic!O256)</f>
        <v>nil</v>
      </c>
      <c r="O73" t="str">
        <f>LOWER(data_basic!P256)</f>
        <v>1220</v>
      </c>
      <c r="P73" t="str">
        <f>LOWER(data_basic!Q256)</f>
        <v>1316</v>
      </c>
      <c r="Q73" t="str">
        <f>LOWER(data_basic!R256)</f>
        <v>nil</v>
      </c>
      <c r="R73" t="str">
        <f>LOWER(data_basic!S256)</f>
        <v/>
      </c>
      <c r="S73" t="str">
        <f>LOWER(data_basic!T256)</f>
        <v/>
      </c>
      <c r="T73" t="str">
        <f>LOWER(data_basic!U256)</f>
        <v>pic.</v>
      </c>
      <c r="U73" t="str">
        <f>LOWER(data_basic!V256)</f>
        <v>pic.</v>
      </c>
      <c r="V73" t="str">
        <f>LOWER(data_basic!W256)</f>
        <v>g. nord</v>
      </c>
      <c r="W73" t="str">
        <f>LOWER(data_basic!X256)</f>
        <v>nil</v>
      </c>
    </row>
    <row r="74" spans="1:23" x14ac:dyDescent="0.2">
      <c r="A74">
        <f>data_basic!A257</f>
        <v>89</v>
      </c>
      <c r="B74" t="str">
        <f>data_basic!B257</f>
        <v>yvp</v>
      </c>
      <c r="C74" t="str">
        <f>LOWER(data_basic!C257)</f>
        <v>somme, pas-de-calais</v>
      </c>
      <c r="D74" t="str">
        <f>LOWER(data_basic!D257)</f>
        <v>somme, pas-de-calais</v>
      </c>
      <c r="E74" t="str">
        <f>LOWER(data_basic!E257)</f>
        <v>somme, pas-de-calais</v>
      </c>
      <c r="F74" t="str">
        <f>LOWER(data_basic!F257)</f>
        <v>11</v>
      </c>
      <c r="G74" t="str">
        <f>LOWER(data_basic!G257)</f>
        <v>11</v>
      </c>
      <c r="H74" t="str">
        <f>LOWER(data_basic!H257)</f>
        <v>11</v>
      </c>
      <c r="I74" t="str">
        <f>LOWER(data_basic!J257)</f>
        <v>86 (somme, pas-de-calais)</v>
      </c>
      <c r="J74" t="str">
        <f>LOWER(data_basic!K257)</f>
        <v>1250</v>
      </c>
      <c r="K74" t="str">
        <f>LOWER(data_basic!L257)</f>
        <v>26</v>
      </c>
      <c r="L74" t="str">
        <f>LOWER(data_basic!M257)</f>
        <v>86</v>
      </c>
      <c r="M74" t="str">
        <f>LOWER(data_basic!N257)</f>
        <v>oui</v>
      </c>
      <c r="N74" t="str">
        <f>LOWER(data_basic!O257)</f>
        <v>ms</v>
      </c>
      <c r="O74" t="str">
        <f>LOWER(data_basic!P257)</f>
        <v>1177</v>
      </c>
      <c r="P74" t="str">
        <f>LOWER(data_basic!Q257)</f>
        <v>1317</v>
      </c>
      <c r="Q74" t="str">
        <f>LOWER(data_basic!R257)</f>
        <v>champ. merid.</v>
      </c>
      <c r="R74" t="str">
        <f>LOWER(data_basic!S257)</f>
        <v>champ.</v>
      </c>
      <c r="S74" t="str">
        <f>LOWER(data_basic!T257)</f>
        <v>g. nord-est</v>
      </c>
      <c r="T74" t="str">
        <f>LOWER(data_basic!U257)</f>
        <v>pic.</v>
      </c>
      <c r="U74" t="str">
        <f>LOWER(data_basic!V257)</f>
        <v>pic.</v>
      </c>
      <c r="V74" t="str">
        <f>LOWER(data_basic!W257)</f>
        <v>g. nord</v>
      </c>
      <c r="W74" t="str">
        <f>LOWER(data_basic!X257)</f>
        <v>roman arthurien en octosyllabes</v>
      </c>
    </row>
    <row r="75" spans="1:23" x14ac:dyDescent="0.2">
      <c r="A75">
        <f>data_basic!A258</f>
        <v>227</v>
      </c>
      <c r="B75" t="str">
        <f>data_basic!B258</f>
        <v>barril</v>
      </c>
      <c r="C75" t="str">
        <f>LOWER(data_basic!C258)</f>
        <v>nievre, allier</v>
      </c>
      <c r="D75" t="str">
        <f>LOWER(data_basic!D258)</f>
        <v>nievre, allier</v>
      </c>
      <c r="E75" t="str">
        <f>LOWER(data_basic!E258)</f>
        <v>nievre, allier</v>
      </c>
      <c r="F75" t="str">
        <f>LOWER(data_basic!F258)</f>
        <v>28</v>
      </c>
      <c r="G75" t="str">
        <f>LOWER(data_basic!G258)</f>
        <v>28</v>
      </c>
      <c r="H75" t="str">
        <f>LOWER(data_basic!H258)</f>
        <v>28</v>
      </c>
      <c r="I75" t="str">
        <f>LOWER(data_basic!J258)</f>
        <v>85 (nievre, allier)</v>
      </c>
      <c r="J75" t="str">
        <f>LOWER(data_basic!K258)</f>
        <v>1310</v>
      </c>
      <c r="K75" t="str">
        <f>LOWER(data_basic!L258)</f>
        <v>85</v>
      </c>
      <c r="L75" t="str">
        <f>LOWER(data_basic!M258)</f>
        <v>85</v>
      </c>
      <c r="M75" t="str">
        <f>LOWER(data_basic!N258)</f>
        <v>oui</v>
      </c>
      <c r="N75" t="str">
        <f>LOWER(data_basic!O258)</f>
        <v>ms</v>
      </c>
      <c r="O75" t="str">
        <f>LOWER(data_basic!P258)</f>
        <v>1218</v>
      </c>
      <c r="P75" t="str">
        <f>LOWER(data_basic!Q258)</f>
        <v>1317</v>
      </c>
      <c r="Q75" t="str">
        <f>LOWER(data_basic!R258)</f>
        <v>orl.</v>
      </c>
      <c r="R75" t="str">
        <f>LOWER(data_basic!S258)</f>
        <v>orl.</v>
      </c>
      <c r="S75" t="str">
        <f>LOWER(data_basic!T258)</f>
        <v>g. sud</v>
      </c>
      <c r="T75" t="str">
        <f>LOWER(data_basic!U258)</f>
        <v>orl.</v>
      </c>
      <c r="U75" t="str">
        <f>LOWER(data_basic!V258)</f>
        <v>orl.</v>
      </c>
      <c r="V75" t="str">
        <f>LOWER(data_basic!W258)</f>
        <v>g. sud</v>
      </c>
      <c r="W75" t="str">
        <f>LOWER(data_basic!X258)</f>
        <v>poeme</v>
      </c>
    </row>
    <row r="76" spans="1:23" x14ac:dyDescent="0.2">
      <c r="A76">
        <f>data_basic!A259</f>
        <v>27</v>
      </c>
      <c r="B76" t="str">
        <f>data_basic!B259</f>
        <v>enf</v>
      </c>
      <c r="C76" t="str">
        <f>LOWER(data_basic!C259)</f>
        <v>normandie</v>
      </c>
      <c r="D76" t="str">
        <f>LOWER(data_basic!D259)</f>
        <v>normandie</v>
      </c>
      <c r="E76" t="str">
        <f>LOWER(data_basic!E259)</f>
        <v>normandie</v>
      </c>
      <c r="F76" t="str">
        <f>LOWER(data_basic!F259)</f>
        <v>10</v>
      </c>
      <c r="G76" t="str">
        <f>LOWER(data_basic!G259)</f>
        <v>10</v>
      </c>
      <c r="H76" t="str">
        <f>LOWER(data_basic!H259)</f>
        <v>10</v>
      </c>
      <c r="I76" t="str">
        <f>LOWER(data_basic!J259)</f>
        <v>85 (normandie)</v>
      </c>
      <c r="J76" t="str">
        <f>LOWER(data_basic!K259)</f>
        <v>1350</v>
      </c>
      <c r="K76" t="str">
        <f>LOWER(data_basic!L259)</f>
        <v>22</v>
      </c>
      <c r="L76" t="str">
        <f>LOWER(data_basic!M259)</f>
        <v>85</v>
      </c>
      <c r="M76" t="str">
        <f>LOWER(data_basic!N259)</f>
        <v>oui</v>
      </c>
      <c r="N76" t="str">
        <f>LOWER(data_basic!O259)</f>
        <v>ms</v>
      </c>
      <c r="O76" t="str">
        <f>LOWER(data_basic!P259)</f>
        <v>1275</v>
      </c>
      <c r="P76" t="str">
        <f>LOWER(data_basic!Q259)</f>
        <v>1317</v>
      </c>
      <c r="Q76" t="str">
        <f>LOWER(data_basic!R259)</f>
        <v>ouest</v>
      </c>
      <c r="R76" t="str">
        <f>LOWER(data_basic!S259)</f>
        <v>ouest</v>
      </c>
      <c r="S76" t="str">
        <f>LOWER(data_basic!T259)</f>
        <v>g. ouest</v>
      </c>
      <c r="T76" t="str">
        <f>LOWER(data_basic!U259)</f>
        <v>pic.</v>
      </c>
      <c r="U76" t="str">
        <f>LOWER(data_basic!V259)</f>
        <v>pic.</v>
      </c>
      <c r="V76" t="str">
        <f>LOWER(data_basic!W259)</f>
        <v>g. nord</v>
      </c>
      <c r="W76" t="str">
        <f>LOWER(data_basic!X259)</f>
        <v>poeme evangelique à couplets octosyllabiques apocryphe</v>
      </c>
    </row>
    <row r="77" spans="1:23" x14ac:dyDescent="0.2">
      <c r="A77">
        <f>data_basic!A260</f>
        <v>21</v>
      </c>
      <c r="B77" t="str">
        <f>data_basic!B260</f>
        <v>clef</v>
      </c>
      <c r="C77" t="str">
        <f>LOWER(data_basic!C260)</f>
        <v>normandie</v>
      </c>
      <c r="D77" t="str">
        <f>LOWER(data_basic!D260)</f>
        <v>normandie</v>
      </c>
      <c r="E77" t="str">
        <f>LOWER(data_basic!E260)</f>
        <v>normandie</v>
      </c>
      <c r="F77" t="str">
        <f>LOWER(data_basic!F260)</f>
        <v>10</v>
      </c>
      <c r="G77" t="str">
        <f>LOWER(data_basic!G260)</f>
        <v>10</v>
      </c>
      <c r="H77" t="str">
        <f>LOWER(data_basic!H260)</f>
        <v>10</v>
      </c>
      <c r="I77" t="str">
        <f>LOWER(data_basic!J260)</f>
        <v>92 (normandie)</v>
      </c>
      <c r="J77" t="str">
        <f>LOWER(data_basic!K260)</f>
        <v>nil</v>
      </c>
      <c r="K77" t="str">
        <f>LOWER(data_basic!L260)</f>
        <v>22</v>
      </c>
      <c r="L77" t="str">
        <f>LOWER(data_basic!M260)</f>
        <v>92</v>
      </c>
      <c r="M77" t="str">
        <f>LOWER(data_basic!N260)</f>
        <v>oui</v>
      </c>
      <c r="N77" t="str">
        <f>LOWER(data_basic!O260)</f>
        <v>cr</v>
      </c>
      <c r="O77" t="str">
        <f>LOWER(data_basic!P260)</f>
        <v>1280</v>
      </c>
      <c r="P77" t="str">
        <f>LOWER(data_basic!Q260)</f>
        <v>1317</v>
      </c>
      <c r="Q77" t="str">
        <f>LOWER(data_basic!R260)</f>
        <v>norm.</v>
      </c>
      <c r="R77" t="str">
        <f>LOWER(data_basic!S260)</f>
        <v>norm.</v>
      </c>
      <c r="S77" t="str">
        <f>LOWER(data_basic!T260)</f>
        <v>g. nord-ouest</v>
      </c>
      <c r="T77" t="str">
        <f>LOWER(data_basic!U260)</f>
        <v>pic.</v>
      </c>
      <c r="U77" t="str">
        <f>LOWER(data_basic!V260)</f>
        <v>pic.</v>
      </c>
      <c r="V77" t="str">
        <f>LOWER(data_basic!W260)</f>
        <v>g. nord</v>
      </c>
      <c r="W77" t="str">
        <f>LOWER(data_basic!X260)</f>
        <v>imitation de l'ars amatoria d'ovide</v>
      </c>
    </row>
    <row r="78" spans="1:23" x14ac:dyDescent="0.2">
      <c r="A78">
        <f>data_basic!A261</f>
        <v>41</v>
      </c>
      <c r="B78" t="str">
        <f>data_basic!B261</f>
        <v>vergif</v>
      </c>
      <c r="C78" t="str">
        <f>LOWER(data_basic!C261)</f>
        <v>normandie</v>
      </c>
      <c r="D78" t="str">
        <f>LOWER(data_basic!D261)</f>
        <v>normandie</v>
      </c>
      <c r="E78" t="str">
        <f>LOWER(data_basic!E261)</f>
        <v>normandie</v>
      </c>
      <c r="F78" t="str">
        <f>LOWER(data_basic!F261)</f>
        <v>10</v>
      </c>
      <c r="G78" t="str">
        <f>LOWER(data_basic!G261)</f>
        <v>10</v>
      </c>
      <c r="H78" t="str">
        <f>LOWER(data_basic!H261)</f>
        <v>10</v>
      </c>
      <c r="I78" t="str">
        <f>LOWER(data_basic!J261)</f>
        <v>81 (normandie)</v>
      </c>
      <c r="J78" t="str">
        <f>LOWER(data_basic!K261)</f>
        <v>1310</v>
      </c>
      <c r="K78" t="str">
        <f>LOWER(data_basic!L261)</f>
        <v>22</v>
      </c>
      <c r="L78" t="str">
        <f>LOWER(data_basic!M261)</f>
        <v>81</v>
      </c>
      <c r="M78" t="str">
        <f>LOWER(data_basic!N261)</f>
        <v>oui</v>
      </c>
      <c r="N78" t="str">
        <f>LOWER(data_basic!O261)</f>
        <v>ms1</v>
      </c>
      <c r="O78" t="str">
        <f>LOWER(data_basic!P261)</f>
        <v>1240</v>
      </c>
      <c r="P78" t="str">
        <f>LOWER(data_basic!Q261)</f>
        <v>1318</v>
      </c>
      <c r="Q78" t="str">
        <f>LOWER(data_basic!R261)</f>
        <v>norm.</v>
      </c>
      <c r="R78" t="str">
        <f>LOWER(data_basic!S261)</f>
        <v>norm.</v>
      </c>
      <c r="S78" t="str">
        <f>LOWER(data_basic!T261)</f>
        <v>g. nord-ouest</v>
      </c>
      <c r="T78" t="str">
        <f>LOWER(data_basic!U261)</f>
        <v>pic.</v>
      </c>
      <c r="U78" t="str">
        <f>LOWER(data_basic!V261)</f>
        <v>pic.</v>
      </c>
      <c r="V78" t="str">
        <f>LOWER(data_basic!W261)</f>
        <v>g. nord</v>
      </c>
      <c r="W78" t="str">
        <f>LOWER(data_basic!X261)</f>
        <v>conte courtois en actosyllabes.</v>
      </c>
    </row>
    <row r="79" spans="1:23" x14ac:dyDescent="0.2">
      <c r="A79">
        <f>data_basic!A262</f>
        <v>35</v>
      </c>
      <c r="B79" t="str">
        <f>data_basic!B262</f>
        <v>gepa</v>
      </c>
      <c r="C79" t="str">
        <f>LOWER(data_basic!C262)</f>
        <v>normandie</v>
      </c>
      <c r="D79" t="str">
        <f>LOWER(data_basic!D262)</f>
        <v>normandie</v>
      </c>
      <c r="E79" t="str">
        <f>LOWER(data_basic!E262)</f>
        <v>normandie</v>
      </c>
      <c r="F79" t="str">
        <f>LOWER(data_basic!F262)</f>
        <v>10</v>
      </c>
      <c r="G79" t="str">
        <f>LOWER(data_basic!G262)</f>
        <v>10</v>
      </c>
      <c r="H79" t="str">
        <f>LOWER(data_basic!H262)</f>
        <v>10</v>
      </c>
      <c r="I79" t="str">
        <f>LOWER(data_basic!J262)</f>
        <v>87 (normandie)</v>
      </c>
      <c r="J79" t="str">
        <f>LOWER(data_basic!K262)</f>
        <v>1317</v>
      </c>
      <c r="K79" t="str">
        <f>LOWER(data_basic!L262)</f>
        <v>22</v>
      </c>
      <c r="L79" t="str">
        <f>LOWER(data_basic!M262)</f>
        <v>87</v>
      </c>
      <c r="M79" t="str">
        <f>LOWER(data_basic!N262)</f>
        <v>oui</v>
      </c>
      <c r="N79" t="str">
        <f>LOWER(data_basic!O262)</f>
        <v>ms</v>
      </c>
      <c r="O79" t="str">
        <f>LOWER(data_basic!P262)</f>
        <v>1316</v>
      </c>
      <c r="P79" t="str">
        <f>LOWER(data_basic!Q262)</f>
        <v>1318</v>
      </c>
      <c r="Q79" t="str">
        <f>LOWER(data_basic!R262)</f>
        <v>norm.</v>
      </c>
      <c r="R79" t="str">
        <f>LOWER(data_basic!S262)</f>
        <v>norm.</v>
      </c>
      <c r="S79" t="str">
        <f>LOWER(data_basic!T262)</f>
        <v>g. nord-ouest</v>
      </c>
      <c r="T79" t="str">
        <f>LOWER(data_basic!U262)</f>
        <v>nil</v>
      </c>
      <c r="U79" t="str">
        <f>LOWER(data_basic!V262)</f>
        <v>nil</v>
      </c>
      <c r="V79" t="str">
        <f>LOWER(data_basic!W262)</f>
        <v/>
      </c>
      <c r="W79" t="str">
        <f>LOWER(data_basic!X262)</f>
        <v>oeuvre narrative en vers</v>
      </c>
    </row>
    <row r="80" spans="1:23" x14ac:dyDescent="0.2">
      <c r="A80">
        <f>data_basic!A263</f>
        <v>238</v>
      </c>
      <c r="B80" t="str">
        <f>data_basic!B263</f>
        <v>nima3</v>
      </c>
      <c r="C80" t="str">
        <f>LOWER(data_basic!C263)</f>
        <v>nievre, allier</v>
      </c>
      <c r="D80" t="str">
        <f>LOWER(data_basic!D263)</f>
        <v>nievre, allier</v>
      </c>
      <c r="E80" t="str">
        <f>LOWER(data_basic!E263)</f>
        <v>nievre, allier</v>
      </c>
      <c r="F80" t="str">
        <f>LOWER(data_basic!F263)</f>
        <v>28</v>
      </c>
      <c r="G80" t="str">
        <f>LOWER(data_basic!G263)</f>
        <v>28</v>
      </c>
      <c r="H80" t="str">
        <f>LOWER(data_basic!H263)</f>
        <v>28</v>
      </c>
      <c r="I80" t="str">
        <f>LOWER(data_basic!J263)</f>
        <v>76 (nievre, allier)</v>
      </c>
      <c r="J80" t="str">
        <f>LOWER(data_basic!K263)</f>
        <v>1325</v>
      </c>
      <c r="K80" t="str">
        <f>LOWER(data_basic!L263)</f>
        <v>85</v>
      </c>
      <c r="L80" t="str">
        <f>LOWER(data_basic!M263)</f>
        <v>76</v>
      </c>
      <c r="M80" t="str">
        <f>LOWER(data_basic!N263)</f>
        <v>oui</v>
      </c>
      <c r="N80" t="str">
        <f>LOWER(data_basic!O263)</f>
        <v>ms1</v>
      </c>
      <c r="O80" t="str">
        <f>LOWER(data_basic!P263)</f>
        <v>1150</v>
      </c>
      <c r="P80" t="str">
        <f>LOWER(data_basic!Q263)</f>
        <v>1325</v>
      </c>
      <c r="Q80" t="str">
        <f>LOWER(data_basic!R263)</f>
        <v>nil</v>
      </c>
      <c r="R80" t="str">
        <f>LOWER(data_basic!S263)</f>
        <v/>
      </c>
      <c r="S80" t="str">
        <f>LOWER(data_basic!T263)</f>
        <v/>
      </c>
      <c r="T80" t="str">
        <f>LOWER(data_basic!U263)</f>
        <v>lorr.</v>
      </c>
      <c r="U80" t="str">
        <f>LOWER(data_basic!V263)</f>
        <v>lorr.</v>
      </c>
      <c r="V80" t="str">
        <f>LOWER(data_basic!W263)</f>
        <v>g. nord-est</v>
      </c>
      <c r="W80" t="str">
        <f>LOWER(data_basic!X263)</f>
        <v>epopee du cycle de guillaume d'orange</v>
      </c>
    </row>
    <row r="81" spans="1:23" x14ac:dyDescent="0.2">
      <c r="A81">
        <f>data_basic!A264</f>
        <v>223</v>
      </c>
      <c r="B81" t="str">
        <f>data_basic!B264</f>
        <v>floov</v>
      </c>
      <c r="C81" t="str">
        <f>LOWER(data_basic!C264)</f>
        <v>bourgogne</v>
      </c>
      <c r="D81" t="str">
        <f>LOWER(data_basic!D264)</f>
        <v>bourgogne</v>
      </c>
      <c r="E81" t="str">
        <f>LOWER(data_basic!E264)</f>
        <v>bourgogne</v>
      </c>
      <c r="F81" t="str">
        <f>LOWER(data_basic!F264)</f>
        <v>27</v>
      </c>
      <c r="G81" t="str">
        <f>LOWER(data_basic!G264)</f>
        <v>27</v>
      </c>
      <c r="H81" t="str">
        <f>LOWER(data_basic!H264)</f>
        <v>27</v>
      </c>
      <c r="I81" t="str">
        <f>LOWER(data_basic!J264)</f>
        <v>84 (bourgogne)</v>
      </c>
      <c r="J81" t="str">
        <f>LOWER(data_basic!K264)</f>
        <v>1350</v>
      </c>
      <c r="K81" t="str">
        <f>LOWER(data_basic!L264)</f>
        <v>81</v>
      </c>
      <c r="L81" t="str">
        <f>LOWER(data_basic!M264)</f>
        <v>84</v>
      </c>
      <c r="M81" t="str">
        <f>LOWER(data_basic!N264)</f>
        <v>oui</v>
      </c>
      <c r="N81" t="str">
        <f>LOWER(data_basic!O264)</f>
        <v>cr2</v>
      </c>
      <c r="O81" t="str">
        <f>LOWER(data_basic!P264)</f>
        <v>1190</v>
      </c>
      <c r="P81" t="str">
        <f>LOWER(data_basic!Q264)</f>
        <v>1325</v>
      </c>
      <c r="Q81" t="str">
        <f>LOWER(data_basic!R264)</f>
        <v>sud-est</v>
      </c>
      <c r="R81" t="str">
        <f>LOWER(data_basic!S264)</f>
        <v>sud-est</v>
      </c>
      <c r="S81" t="str">
        <f>LOWER(data_basic!T264)</f>
        <v>g. sud-est</v>
      </c>
      <c r="T81" t="str">
        <f>LOWER(data_basic!U264)</f>
        <v>bourg.</v>
      </c>
      <c r="U81" t="str">
        <f>LOWER(data_basic!V264)</f>
        <v>bourg.</v>
      </c>
      <c r="V81" t="str">
        <f>LOWER(data_basic!W264)</f>
        <v>g. sud-est</v>
      </c>
      <c r="W81" t="str">
        <f>LOWER(data_basic!X264)</f>
        <v>chanson de geste</v>
      </c>
    </row>
    <row r="82" spans="1:23" x14ac:dyDescent="0.2">
      <c r="A82">
        <f>data_basic!A265</f>
        <v>282</v>
      </c>
      <c r="B82" t="str">
        <f>data_basic!B265</f>
        <v>edmund</v>
      </c>
      <c r="C82" t="str">
        <f>LOWER(data_basic!C265)</f>
        <v>nil</v>
      </c>
      <c r="D82" t="str">
        <f>LOWER(data_basic!D265)</f>
        <v>angleterre</v>
      </c>
      <c r="E82" t="str">
        <f>LOWER(data_basic!E265)</f>
        <v>angleterre</v>
      </c>
      <c r="F82" t="str">
        <f>LOWER(data_basic!F265)</f>
        <v>29</v>
      </c>
      <c r="G82" t="str">
        <f>LOWER(data_basic!G265)</f>
        <v/>
      </c>
      <c r="H82" t="str">
        <f>LOWER(data_basic!H265)</f>
        <v>29</v>
      </c>
      <c r="I82" t="str">
        <f>LOWER(data_basic!J265)</f>
        <v>nil</v>
      </c>
      <c r="J82" t="str">
        <f>LOWER(data_basic!K265)</f>
        <v>nil</v>
      </c>
      <c r="K82" t="str">
        <f>LOWER(data_basic!L265)</f>
        <v>86</v>
      </c>
      <c r="L82" t="str">
        <f>LOWER(data_basic!M265)</f>
        <v>nil</v>
      </c>
      <c r="M82" t="str">
        <f>LOWER(data_basic!N265)</f>
        <v>oui</v>
      </c>
      <c r="N82" t="str">
        <f>LOWER(data_basic!O265)</f>
        <v>ms2</v>
      </c>
      <c r="O82" t="str">
        <f>LOWER(data_basic!P265)</f>
        <v>1195</v>
      </c>
      <c r="P82" t="str">
        <f>LOWER(data_basic!Q265)</f>
        <v>1325</v>
      </c>
      <c r="Q82" t="str">
        <f>LOWER(data_basic!R265)</f>
        <v>agn.</v>
      </c>
      <c r="R82" t="str">
        <f>LOWER(data_basic!S265)</f>
        <v>agn.</v>
      </c>
      <c r="S82" t="str">
        <f>LOWER(data_basic!T265)</f>
        <v>agn.</v>
      </c>
      <c r="T82" t="str">
        <f>LOWER(data_basic!U265)</f>
        <v>agn.</v>
      </c>
      <c r="U82" t="str">
        <f>LOWER(data_basic!V265)</f>
        <v>agn.</v>
      </c>
      <c r="V82" t="str">
        <f>LOWER(data_basic!W265)</f>
        <v>agn.</v>
      </c>
      <c r="W82" t="str">
        <f>LOWER(data_basic!X265)</f>
        <v>vie de saint</v>
      </c>
    </row>
    <row r="83" spans="1:23" x14ac:dyDescent="0.2">
      <c r="A83">
        <f>data_basic!A266</f>
        <v>160</v>
      </c>
      <c r="B83" t="str">
        <f>data_basic!B266</f>
        <v>vergil</v>
      </c>
      <c r="C83" t="str">
        <f>LOWER(data_basic!C266)</f>
        <v>region parisienne</v>
      </c>
      <c r="D83" t="str">
        <f>LOWER(data_basic!D266)</f>
        <v>region parisienne</v>
      </c>
      <c r="E83" t="str">
        <f>LOWER(data_basic!E266)</f>
        <v>region parisienne</v>
      </c>
      <c r="F83" t="str">
        <f>LOWER(data_basic!F266)</f>
        <v>19</v>
      </c>
      <c r="G83" t="str">
        <f>LOWER(data_basic!G266)</f>
        <v>19</v>
      </c>
      <c r="H83" t="str">
        <f>LOWER(data_basic!H266)</f>
        <v>19</v>
      </c>
      <c r="I83" t="str">
        <f>LOWER(data_basic!J266)</f>
        <v>86 (region parisienne)</v>
      </c>
      <c r="J83" t="str">
        <f>LOWER(data_basic!K266)</f>
        <v>1325</v>
      </c>
      <c r="K83" t="str">
        <f>LOWER(data_basic!L266)</f>
        <v>54</v>
      </c>
      <c r="L83" t="str">
        <f>LOWER(data_basic!M266)</f>
        <v>86</v>
      </c>
      <c r="M83" t="str">
        <f>LOWER(data_basic!N266)</f>
        <v>oui</v>
      </c>
      <c r="N83" t="str">
        <f>LOWER(data_basic!O266)</f>
        <v>ms1</v>
      </c>
      <c r="O83" t="str">
        <f>LOWER(data_basic!P266)</f>
        <v>1240</v>
      </c>
      <c r="P83" t="str">
        <f>LOWER(data_basic!Q266)</f>
        <v>1325</v>
      </c>
      <c r="Q83" t="str">
        <f>LOWER(data_basic!R266)</f>
        <v>norm.</v>
      </c>
      <c r="R83" t="str">
        <f>LOWER(data_basic!S266)</f>
        <v>norm.</v>
      </c>
      <c r="S83" t="str">
        <f>LOWER(data_basic!T266)</f>
        <v>g. nord-ouest</v>
      </c>
      <c r="T83" t="str">
        <f>LOWER(data_basic!U266)</f>
        <v>frc.</v>
      </c>
      <c r="U83" t="str">
        <f>LOWER(data_basic!V266)</f>
        <v>frc.</v>
      </c>
      <c r="V83" t="str">
        <f>LOWER(data_basic!W266)</f>
        <v>g. francien</v>
      </c>
      <c r="W83" t="str">
        <f>LOWER(data_basic!X266)</f>
        <v>conte courtois en octosyllabes</v>
      </c>
    </row>
    <row r="84" spans="1:23" x14ac:dyDescent="0.2">
      <c r="A84">
        <f>data_basic!A267</f>
        <v>220</v>
      </c>
      <c r="B84" t="str">
        <f>data_basic!B267</f>
        <v>kathe</v>
      </c>
      <c r="C84" t="str">
        <f>LOWER(data_basic!C267)</f>
        <v>franche-comte</v>
      </c>
      <c r="D84" t="str">
        <f>LOWER(data_basic!D267)</f>
        <v>franche-comte</v>
      </c>
      <c r="E84" t="str">
        <f>LOWER(data_basic!E267)</f>
        <v>franche-comte</v>
      </c>
      <c r="F84" t="str">
        <f>LOWER(data_basic!F267)</f>
        <v>26</v>
      </c>
      <c r="G84" t="str">
        <f>LOWER(data_basic!G267)</f>
        <v>26</v>
      </c>
      <c r="H84" t="str">
        <f>LOWER(data_basic!H267)</f>
        <v>26</v>
      </c>
      <c r="I84" t="str">
        <f>LOWER(data_basic!J267)</f>
        <v>75 (haute-saone)</v>
      </c>
      <c r="J84" t="str">
        <f>LOWER(data_basic!K267)</f>
        <v>1350</v>
      </c>
      <c r="K84" t="str">
        <f>LOWER(data_basic!L267)</f>
        <v>79</v>
      </c>
      <c r="L84" t="str">
        <f>LOWER(data_basic!M267)</f>
        <v>75</v>
      </c>
      <c r="M84" t="str">
        <f>LOWER(data_basic!N267)</f>
        <v>oui</v>
      </c>
      <c r="N84" t="str">
        <f>LOWER(data_basic!O267)</f>
        <v>ms1</v>
      </c>
      <c r="O84" t="str">
        <f>LOWER(data_basic!P267)</f>
        <v>1250</v>
      </c>
      <c r="P84" t="str">
        <f>LOWER(data_basic!Q267)</f>
        <v>1325</v>
      </c>
      <c r="Q84" t="str">
        <f>LOWER(data_basic!R267)</f>
        <v>poit.</v>
      </c>
      <c r="R84" t="str">
        <f>LOWER(data_basic!S267)</f>
        <v>poit.</v>
      </c>
      <c r="S84" t="str">
        <f>LOWER(data_basic!T267)</f>
        <v>g. sud-ouest</v>
      </c>
      <c r="T84" t="str">
        <f>LOWER(data_basic!U267)</f>
        <v>traits frpr.</v>
      </c>
      <c r="U84" t="str">
        <f>LOWER(data_basic!V267)</f>
        <v/>
      </c>
      <c r="V84" t="str">
        <f>LOWER(data_basic!W267)</f>
        <v/>
      </c>
      <c r="W84" t="str">
        <f>LOWER(data_basic!X267)</f>
        <v>vie de sainte en vers irreguliers</v>
      </c>
    </row>
    <row r="85" spans="1:23" x14ac:dyDescent="0.2">
      <c r="A85">
        <f>data_basic!A268</f>
        <v>256</v>
      </c>
      <c r="B85" t="str">
        <f>data_basic!B268</f>
        <v>plainte</v>
      </c>
      <c r="C85" t="str">
        <f>LOWER(data_basic!C268)</f>
        <v>nil</v>
      </c>
      <c r="D85" t="str">
        <f>LOWER(data_basic!D268)</f>
        <v>angleterre</v>
      </c>
      <c r="E85" t="str">
        <f>LOWER(data_basic!E268)</f>
        <v>angleterre</v>
      </c>
      <c r="F85" t="str">
        <f>LOWER(data_basic!F268)</f>
        <v>29</v>
      </c>
      <c r="G85" t="str">
        <f>LOWER(data_basic!G268)</f>
        <v/>
      </c>
      <c r="H85" t="str">
        <f>LOWER(data_basic!H268)</f>
        <v>29</v>
      </c>
      <c r="I85" t="str">
        <f>LOWER(data_basic!J268)</f>
        <v>nil</v>
      </c>
      <c r="J85" t="str">
        <f>LOWER(data_basic!K268)</f>
        <v>nil</v>
      </c>
      <c r="K85" t="str">
        <f>LOWER(data_basic!L268)</f>
        <v>86</v>
      </c>
      <c r="L85" t="str">
        <f>LOWER(data_basic!M268)</f>
        <v>nil</v>
      </c>
      <c r="M85" t="str">
        <f>LOWER(data_basic!N268)</f>
        <v>oui</v>
      </c>
      <c r="N85" t="str">
        <f>LOWER(data_basic!O268)</f>
        <v>cr</v>
      </c>
      <c r="O85" t="str">
        <f>LOWER(data_basic!P268)</f>
        <v>1312</v>
      </c>
      <c r="P85" t="str">
        <f>LOWER(data_basic!Q268)</f>
        <v>1325</v>
      </c>
      <c r="Q85" t="str">
        <f>LOWER(data_basic!R268)</f>
        <v>agn.</v>
      </c>
      <c r="R85" t="str">
        <f>LOWER(data_basic!S268)</f>
        <v>agn.</v>
      </c>
      <c r="S85" t="str">
        <f>LOWER(data_basic!T268)</f>
        <v>agn.</v>
      </c>
      <c r="T85" t="str">
        <f>LOWER(data_basic!U268)</f>
        <v>agn.</v>
      </c>
      <c r="U85" t="str">
        <f>LOWER(data_basic!V268)</f>
        <v>agn.</v>
      </c>
      <c r="V85" t="str">
        <f>LOWER(data_basic!W268)</f>
        <v>agn.</v>
      </c>
      <c r="W85" t="str">
        <f>LOWER(data_basic!X268)</f>
        <v>complainte</v>
      </c>
    </row>
    <row r="86" spans="1:23" x14ac:dyDescent="0.2">
      <c r="A86">
        <f>data_basic!A269</f>
        <v>154</v>
      </c>
      <c r="B86" t="str">
        <f>data_basic!B269</f>
        <v>peru</v>
      </c>
      <c r="C86" t="str">
        <f>LOWER(data_basic!C269)</f>
        <v>region parisienne</v>
      </c>
      <c r="D86" t="str">
        <f>LOWER(data_basic!D269)</f>
        <v>region parisienne</v>
      </c>
      <c r="E86" t="str">
        <f>LOWER(data_basic!E269)</f>
        <v>region parisienne</v>
      </c>
      <c r="F86" t="str">
        <f>LOWER(data_basic!F269)</f>
        <v>19</v>
      </c>
      <c r="G86" t="str">
        <f>LOWER(data_basic!G269)</f>
        <v>19</v>
      </c>
      <c r="H86" t="str">
        <f>LOWER(data_basic!H269)</f>
        <v>19</v>
      </c>
      <c r="I86" t="str">
        <f>LOWER(data_basic!J269)</f>
        <v>87 (val d'oise)</v>
      </c>
      <c r="J86" t="str">
        <f>LOWER(data_basic!K269)</f>
        <v>1350</v>
      </c>
      <c r="K86" t="str">
        <f>LOWER(data_basic!L269)</f>
        <v>55</v>
      </c>
      <c r="L86" t="str">
        <f>LOWER(data_basic!M269)</f>
        <v>87</v>
      </c>
      <c r="M86" t="str">
        <f>LOWER(data_basic!N269)</f>
        <v>oui</v>
      </c>
      <c r="N86" t="str">
        <f>LOWER(data_basic!O269)</f>
        <v>ms1</v>
      </c>
      <c r="O86" t="str">
        <f>LOWER(data_basic!P269)</f>
        <v>1180</v>
      </c>
      <c r="P86" t="str">
        <f>LOWER(data_basic!Q269)</f>
        <v>1330</v>
      </c>
      <c r="Q86" t="str">
        <f>LOWER(data_basic!R269)</f>
        <v>champ. merid.</v>
      </c>
      <c r="R86" t="str">
        <f>LOWER(data_basic!S269)</f>
        <v>champ.</v>
      </c>
      <c r="S86" t="str">
        <f>LOWER(data_basic!T269)</f>
        <v>g. nord-est</v>
      </c>
      <c r="T86" t="str">
        <f>LOWER(data_basic!U269)</f>
        <v>paris</v>
      </c>
      <c r="U86" t="str">
        <f>LOWER(data_basic!V269)</f>
        <v>paris</v>
      </c>
      <c r="V86" t="str">
        <f>LOWER(data_basic!W269)</f>
        <v>g. francien</v>
      </c>
      <c r="W86" t="str">
        <f>LOWER(data_basic!X269)</f>
        <v>roman arthurien</v>
      </c>
    </row>
    <row r="87" spans="1:23" x14ac:dyDescent="0.2">
      <c r="A87">
        <f>data_basic!A270</f>
        <v>102</v>
      </c>
      <c r="B87" t="str">
        <f>data_basic!B270</f>
        <v>nimb1</v>
      </c>
      <c r="C87" t="str">
        <f>LOWER(data_basic!C270)</f>
        <v>aisne</v>
      </c>
      <c r="D87" t="str">
        <f>LOWER(data_basic!D270)</f>
        <v>aisne</v>
      </c>
      <c r="E87" t="str">
        <f>LOWER(data_basic!E270)</f>
        <v>aisne</v>
      </c>
      <c r="F87" t="str">
        <f>LOWER(data_basic!F270)</f>
        <v>13</v>
      </c>
      <c r="G87" t="str">
        <f>LOWER(data_basic!G270)</f>
        <v>13</v>
      </c>
      <c r="H87" t="str">
        <f>LOWER(data_basic!H270)</f>
        <v>13</v>
      </c>
      <c r="I87" t="str">
        <f>LOWER(data_basic!J270)</f>
        <v>85 (aisne)</v>
      </c>
      <c r="J87" t="str">
        <f>LOWER(data_basic!K270)</f>
        <v>1310</v>
      </c>
      <c r="K87" t="str">
        <f>LOWER(data_basic!L270)</f>
        <v>37</v>
      </c>
      <c r="L87" t="str">
        <f>LOWER(data_basic!M270)</f>
        <v>85</v>
      </c>
      <c r="M87" t="str">
        <f>LOWER(data_basic!N270)</f>
        <v>oui</v>
      </c>
      <c r="N87" t="str">
        <f>LOWER(data_basic!O270)</f>
        <v>ms1</v>
      </c>
      <c r="O87" t="str">
        <f>LOWER(data_basic!P270)</f>
        <v>1150</v>
      </c>
      <c r="P87" t="str">
        <f>LOWER(data_basic!Q270)</f>
        <v>1335</v>
      </c>
      <c r="Q87" t="str">
        <f>LOWER(data_basic!R270)</f>
        <v>nil</v>
      </c>
      <c r="R87" t="str">
        <f>LOWER(data_basic!S270)</f>
        <v/>
      </c>
      <c r="S87" t="str">
        <f>LOWER(data_basic!T270)</f>
        <v/>
      </c>
      <c r="T87" t="str">
        <f>LOWER(data_basic!U270)</f>
        <v>paris</v>
      </c>
      <c r="U87" t="str">
        <f>LOWER(data_basic!V270)</f>
        <v>paris</v>
      </c>
      <c r="V87" t="str">
        <f>LOWER(data_basic!W270)</f>
        <v>g. francien</v>
      </c>
      <c r="W87" t="str">
        <f>LOWER(data_basic!X270)</f>
        <v>epopee du cycle de guillaume d'orange</v>
      </c>
    </row>
    <row r="88" spans="1:23" x14ac:dyDescent="0.2">
      <c r="A88">
        <f>data_basic!A271</f>
        <v>38</v>
      </c>
      <c r="B88" t="str">
        <f>data_basic!B271</f>
        <v>nimb2</v>
      </c>
      <c r="C88" t="str">
        <f>LOWER(data_basic!C271)</f>
        <v>normandie</v>
      </c>
      <c r="D88" t="str">
        <f>LOWER(data_basic!D271)</f>
        <v>normandie</v>
      </c>
      <c r="E88" t="str">
        <f>LOWER(data_basic!E271)</f>
        <v>normandie</v>
      </c>
      <c r="F88" t="str">
        <f>LOWER(data_basic!F271)</f>
        <v>10</v>
      </c>
      <c r="G88" t="str">
        <f>LOWER(data_basic!G271)</f>
        <v>10</v>
      </c>
      <c r="H88" t="str">
        <f>LOWER(data_basic!H271)</f>
        <v>10</v>
      </c>
      <c r="I88" t="str">
        <f>LOWER(data_basic!J271)</f>
        <v>91 (eure)</v>
      </c>
      <c r="J88" t="str">
        <f>LOWER(data_basic!K271)</f>
        <v>1350</v>
      </c>
      <c r="K88" t="str">
        <f>LOWER(data_basic!L271)</f>
        <v>24</v>
      </c>
      <c r="L88" t="str">
        <f>LOWER(data_basic!M271)</f>
        <v>91</v>
      </c>
      <c r="M88" t="str">
        <f>LOWER(data_basic!N271)</f>
        <v>oui</v>
      </c>
      <c r="N88" t="str">
        <f>LOWER(data_basic!O271)</f>
        <v>ms1</v>
      </c>
      <c r="O88" t="str">
        <f>LOWER(data_basic!P271)</f>
        <v>1150</v>
      </c>
      <c r="P88" t="str">
        <f>LOWER(data_basic!Q271)</f>
        <v>1335</v>
      </c>
      <c r="Q88" t="str">
        <f>LOWER(data_basic!R271)</f>
        <v>nil</v>
      </c>
      <c r="R88" t="str">
        <f>LOWER(data_basic!S271)</f>
        <v/>
      </c>
      <c r="S88" t="str">
        <f>LOWER(data_basic!T271)</f>
        <v/>
      </c>
      <c r="T88" t="str">
        <f>LOWER(data_basic!U271)</f>
        <v>paris</v>
      </c>
      <c r="U88" t="str">
        <f>LOWER(data_basic!V271)</f>
        <v>paris</v>
      </c>
      <c r="V88" t="str">
        <f>LOWER(data_basic!W271)</f>
        <v>g. francien</v>
      </c>
      <c r="W88" t="str">
        <f>LOWER(data_basic!X271)</f>
        <v>epopee du cycle de guillaume d'orange</v>
      </c>
    </row>
    <row r="89" spans="1:23" x14ac:dyDescent="0.2">
      <c r="A89">
        <f>data_basic!A272</f>
        <v>148</v>
      </c>
      <c r="B89" t="str">
        <f>data_basic!B272</f>
        <v>joinv</v>
      </c>
      <c r="C89" t="str">
        <f>LOWER(data_basic!C272)</f>
        <v>region parisienne</v>
      </c>
      <c r="D89" t="str">
        <f>LOWER(data_basic!D272)</f>
        <v>region parisienne</v>
      </c>
      <c r="E89" t="str">
        <f>LOWER(data_basic!E272)</f>
        <v>region parisienne</v>
      </c>
      <c r="F89" t="str">
        <f>LOWER(data_basic!F272)</f>
        <v>19</v>
      </c>
      <c r="G89" t="str">
        <f>LOWER(data_basic!G272)</f>
        <v>19</v>
      </c>
      <c r="H89" t="str">
        <f>LOWER(data_basic!H272)</f>
        <v>19</v>
      </c>
      <c r="I89" t="str">
        <f>LOWER(data_basic!J272)</f>
        <v>87 (val d'oise)</v>
      </c>
      <c r="J89" t="str">
        <f>LOWER(data_basic!K272)</f>
        <v>1350</v>
      </c>
      <c r="K89" t="str">
        <f>LOWER(data_basic!L272)</f>
        <v>55</v>
      </c>
      <c r="L89" t="str">
        <f>LOWER(data_basic!M272)</f>
        <v>87</v>
      </c>
      <c r="M89" t="str">
        <f>LOWER(data_basic!N272)</f>
        <v>non</v>
      </c>
      <c r="N89" t="str">
        <f>LOWER(data_basic!O272)</f>
        <v>cr1</v>
      </c>
      <c r="O89" t="str">
        <f>LOWER(data_basic!P272)</f>
        <v>1307</v>
      </c>
      <c r="P89" t="str">
        <f>LOWER(data_basic!Q272)</f>
        <v>1335</v>
      </c>
      <c r="Q89" t="str">
        <f>LOWER(data_basic!R272)</f>
        <v>champ.</v>
      </c>
      <c r="R89" t="str">
        <f>LOWER(data_basic!S272)</f>
        <v>champ.</v>
      </c>
      <c r="S89" t="str">
        <f>LOWER(data_basic!T272)</f>
        <v>g. nord-est</v>
      </c>
      <c r="T89" t="str">
        <f>LOWER(data_basic!U272)</f>
        <v>nord-est</v>
      </c>
      <c r="U89" t="str">
        <f>LOWER(data_basic!V272)</f>
        <v>nord-est</v>
      </c>
      <c r="V89" t="str">
        <f>LOWER(data_basic!W272)</f>
        <v>g. nord-est</v>
      </c>
      <c r="W89" t="str">
        <f>LOWER(data_basic!X272)</f>
        <v>chronique en prose</v>
      </c>
    </row>
    <row r="90" spans="1:23" x14ac:dyDescent="0.2">
      <c r="A90">
        <f>data_basic!A273</f>
        <v>167</v>
      </c>
      <c r="B90" t="str">
        <f>data_basic!B273</f>
        <v>contre</v>
      </c>
      <c r="C90" t="str">
        <f>LOWER(data_basic!C273)</f>
        <v>aube</v>
      </c>
      <c r="D90" t="str">
        <f>LOWER(data_basic!D273)</f>
        <v>aube</v>
      </c>
      <c r="E90" t="str">
        <f>LOWER(data_basic!E273)</f>
        <v>aube</v>
      </c>
      <c r="F90" t="str">
        <f>LOWER(data_basic!F273)</f>
        <v>21</v>
      </c>
      <c r="G90" t="str">
        <f>LOWER(data_basic!G273)</f>
        <v>21</v>
      </c>
      <c r="H90" t="str">
        <f>LOWER(data_basic!H273)</f>
        <v>21</v>
      </c>
      <c r="I90" t="str">
        <f>LOWER(data_basic!J273)</f>
        <v>87 (aube)</v>
      </c>
      <c r="J90" t="str">
        <f>LOWER(data_basic!K273)</f>
        <v>1310</v>
      </c>
      <c r="K90" t="str">
        <f>LOWER(data_basic!L273)</f>
        <v>59</v>
      </c>
      <c r="L90" t="str">
        <f>LOWER(data_basic!M273)</f>
        <v>87</v>
      </c>
      <c r="M90" t="str">
        <f>LOWER(data_basic!N273)</f>
        <v>oui</v>
      </c>
      <c r="N90" t="str">
        <f>LOWER(data_basic!O273)</f>
        <v>cr2</v>
      </c>
      <c r="O90" t="str">
        <f>LOWER(data_basic!P273)</f>
        <v>1322</v>
      </c>
      <c r="P90" t="str">
        <f>LOWER(data_basic!Q273)</f>
        <v>1337</v>
      </c>
      <c r="Q90" t="str">
        <f>LOWER(data_basic!R273)</f>
        <v>champ. merid.</v>
      </c>
      <c r="R90" t="str">
        <f>LOWER(data_basic!S273)</f>
        <v>champ.</v>
      </c>
      <c r="S90" t="str">
        <f>LOWER(data_basic!T273)</f>
        <v>g. nord-est</v>
      </c>
      <c r="T90" t="str">
        <f>LOWER(data_basic!U273)</f>
        <v>nil</v>
      </c>
      <c r="U90" t="str">
        <f>LOWER(data_basic!V273)</f>
        <v>nil</v>
      </c>
      <c r="V90" t="str">
        <f>LOWER(data_basic!W273)</f>
        <v/>
      </c>
      <c r="W90" t="str">
        <f>LOWER(data_basic!X273)</f>
        <v>oeuvre moralisante</v>
      </c>
    </row>
    <row r="91" spans="1:23" x14ac:dyDescent="0.2">
      <c r="A91">
        <f>data_basic!A274</f>
        <v>266</v>
      </c>
      <c r="B91" t="str">
        <f>data_basic!B274</f>
        <v>yonecQ</v>
      </c>
      <c r="C91" t="str">
        <f>LOWER(data_basic!C274)</f>
        <v>nil</v>
      </c>
      <c r="D91" t="str">
        <f>LOWER(data_basic!D274)</f>
        <v>nil</v>
      </c>
      <c r="E91" t="str">
        <f>LOWER(data_basic!E274)</f>
        <v>angleterre</v>
      </c>
      <c r="F91" t="str">
        <f>LOWER(data_basic!F274)</f>
        <v/>
      </c>
      <c r="G91" t="str">
        <f>LOWER(data_basic!G274)</f>
        <v/>
      </c>
      <c r="H91" t="str">
        <f>LOWER(data_basic!H274)</f>
        <v>29</v>
      </c>
      <c r="I91" t="str">
        <f>LOWER(data_basic!J274)</f>
        <v>nil</v>
      </c>
      <c r="J91" t="str">
        <f>LOWER(data_basic!K274)</f>
        <v>nil</v>
      </c>
      <c r="K91" t="str">
        <f>LOWER(data_basic!L274)</f>
        <v>nil</v>
      </c>
      <c r="L91" t="str">
        <f>LOWER(data_basic!M274)</f>
        <v>nil</v>
      </c>
      <c r="M91" t="str">
        <f>LOWER(data_basic!N274)</f>
        <v>oui</v>
      </c>
      <c r="N91" t="str">
        <f>LOWER(data_basic!O274)</f>
        <v>ms</v>
      </c>
      <c r="O91" t="str">
        <f>LOWER(data_basic!P274)</f>
        <v>1165</v>
      </c>
      <c r="P91" t="str">
        <f>LOWER(data_basic!Q274)</f>
        <v>1339</v>
      </c>
      <c r="Q91" t="str">
        <f>LOWER(data_basic!R274)</f>
        <v>agn.</v>
      </c>
      <c r="R91" t="str">
        <f>LOWER(data_basic!S274)</f>
        <v>agn.</v>
      </c>
      <c r="S91" t="str">
        <f>LOWER(data_basic!T274)</f>
        <v>agn.</v>
      </c>
      <c r="T91" t="str">
        <f>LOWER(data_basic!U274)</f>
        <v>frc.</v>
      </c>
      <c r="U91" t="str">
        <f>LOWER(data_basic!V274)</f>
        <v>frc.</v>
      </c>
      <c r="V91" t="str">
        <f>LOWER(data_basic!W274)</f>
        <v>g. francien</v>
      </c>
      <c r="W91" t="str">
        <f>LOWER(data_basic!X274)</f>
        <v>lai breton</v>
      </c>
    </row>
    <row r="92" spans="1:23" x14ac:dyDescent="0.2">
      <c r="A92">
        <f>data_basic!A218</f>
        <v>288</v>
      </c>
      <c r="B92" t="str">
        <f>data_basic!B218</f>
        <v>aye</v>
      </c>
      <c r="C92" t="str">
        <f>LOWER(data_basic!C218)</f>
        <v>nil</v>
      </c>
      <c r="D92" t="str">
        <f>LOWER(data_basic!D218)</f>
        <v>normandie</v>
      </c>
      <c r="E92" t="str">
        <f>LOWER(data_basic!E218)</f>
        <v>normandie</v>
      </c>
      <c r="F92" t="str">
        <f>LOWER(data_basic!F218)</f>
        <v>10</v>
      </c>
      <c r="G92" t="str">
        <f>LOWER(data_basic!G218)</f>
        <v/>
      </c>
      <c r="H92" t="str">
        <f>LOWER(data_basic!H218)</f>
        <v>10</v>
      </c>
      <c r="I92" t="str">
        <f>LOWER(data_basic!J218)</f>
        <v>nil</v>
      </c>
      <c r="J92" t="str">
        <f>LOWER(data_basic!K218)</f>
        <v>1300</v>
      </c>
      <c r="K92" t="str">
        <f>LOWER(data_basic!L218)</f>
        <v>24</v>
      </c>
      <c r="L92" t="str">
        <f>LOWER(data_basic!M218)</f>
        <v>62</v>
      </c>
      <c r="M92" t="str">
        <f>LOWER(data_basic!N218)</f>
        <v>non</v>
      </c>
      <c r="N92" t="str">
        <f>LOWER(data_basic!O218)</f>
        <v>cr1</v>
      </c>
      <c r="O92" t="str">
        <f>LOWER(data_basic!P218)</f>
        <v>1200</v>
      </c>
      <c r="P92" t="str">
        <f>LOWER(data_basic!Q218)</f>
        <v>1300</v>
      </c>
      <c r="Q92" t="str">
        <f>LOWER(data_basic!R218)</f>
        <v>pic. / norm.</v>
      </c>
      <c r="R92" t="str">
        <f>LOWER(data_basic!S218)</f>
        <v/>
      </c>
      <c r="S92" t="str">
        <f>LOWER(data_basic!T218)</f>
        <v>g. nord-ouest</v>
      </c>
      <c r="T92" t="str">
        <f>LOWER(data_basic!U218)</f>
        <v>nil</v>
      </c>
      <c r="U92" t="str">
        <f>LOWER(data_basic!V218)</f>
        <v>nil</v>
      </c>
      <c r="V92" t="str">
        <f>LOWER(data_basic!W218)</f>
        <v/>
      </c>
      <c r="W92" t="str">
        <f>LOWER(data_basic!X218)</f>
        <v>chanson de geste du cycle de nanteuil, rattachee au cycle de charlemagne, en laisses d'alexandrins</v>
      </c>
    </row>
    <row r="93" spans="1:23" x14ac:dyDescent="0.2">
      <c r="A93">
        <f>data_basic!A219</f>
        <v>33</v>
      </c>
      <c r="B93" t="str">
        <f>data_basic!B219</f>
        <v>fab4c</v>
      </c>
      <c r="C93" t="str">
        <f>LOWER(data_basic!C219)</f>
        <v>normandie</v>
      </c>
      <c r="D93" t="str">
        <f>LOWER(data_basic!D219)</f>
        <v>normandie</v>
      </c>
      <c r="E93" t="str">
        <f>LOWER(data_basic!E219)</f>
        <v>normandie</v>
      </c>
      <c r="F93" t="str">
        <f>LOWER(data_basic!F219)</f>
        <v>10</v>
      </c>
      <c r="G93" t="str">
        <f>LOWER(data_basic!G219)</f>
        <v>10</v>
      </c>
      <c r="H93" t="str">
        <f>LOWER(data_basic!H219)</f>
        <v>10</v>
      </c>
      <c r="I93" t="str">
        <f>LOWER(data_basic!J219)</f>
        <v>84 (normandie)</v>
      </c>
      <c r="J93" t="str">
        <f>LOWER(data_basic!K219)</f>
        <v>nil</v>
      </c>
      <c r="K93" t="str">
        <f>LOWER(data_basic!L219)</f>
        <v>22</v>
      </c>
      <c r="L93" t="str">
        <f>LOWER(data_basic!M219)</f>
        <v>84</v>
      </c>
      <c r="M93" t="str">
        <f>LOWER(data_basic!N219)</f>
        <v>oui</v>
      </c>
      <c r="N93" t="str">
        <f>LOWER(data_basic!O219)</f>
        <v>ms</v>
      </c>
      <c r="O93" t="str">
        <f>LOWER(data_basic!P219)</f>
        <v>1200</v>
      </c>
      <c r="P93" t="str">
        <f>LOWER(data_basic!Q219)</f>
        <v>1300</v>
      </c>
      <c r="Q93" t="str">
        <f>LOWER(data_basic!R219)</f>
        <v>pic.</v>
      </c>
      <c r="R93" t="str">
        <f>LOWER(data_basic!S219)</f>
        <v>pic.</v>
      </c>
      <c r="S93" t="str">
        <f>LOWER(data_basic!T219)</f>
        <v>g. nord</v>
      </c>
      <c r="T93" t="str">
        <f>LOWER(data_basic!U219)</f>
        <v>norm.</v>
      </c>
      <c r="U93" t="str">
        <f>LOWER(data_basic!V219)</f>
        <v>norm.</v>
      </c>
      <c r="V93" t="str">
        <f>LOWER(data_basic!W219)</f>
        <v>g. nord-ouest</v>
      </c>
      <c r="W93" t="str">
        <f>LOWER(data_basic!X219)</f>
        <v>fabliau</v>
      </c>
    </row>
    <row r="94" spans="1:23" x14ac:dyDescent="0.2">
      <c r="A94">
        <f>data_basic!A220</f>
        <v>55</v>
      </c>
      <c r="B94" t="str">
        <f>data_basic!B220</f>
        <v>fab4f</v>
      </c>
      <c r="C94" t="str">
        <f>LOWER(data_basic!C220)</f>
        <v>somme, pas-de-calais</v>
      </c>
      <c r="D94" t="str">
        <f>LOWER(data_basic!D220)</f>
        <v>somme, pas-de-calais</v>
      </c>
      <c r="E94" t="str">
        <f>LOWER(data_basic!E220)</f>
        <v>somme, pas-de-calais</v>
      </c>
      <c r="F94" t="str">
        <f>LOWER(data_basic!F220)</f>
        <v>11</v>
      </c>
      <c r="G94" t="str">
        <f>LOWER(data_basic!G220)</f>
        <v>11</v>
      </c>
      <c r="H94" t="str">
        <f>LOWER(data_basic!H220)</f>
        <v>11</v>
      </c>
      <c r="I94" t="str">
        <f>LOWER(data_basic!J220)</f>
        <v>82 (somme, pas-de-calais)</v>
      </c>
      <c r="J94" t="str">
        <f>LOWER(data_basic!K220)</f>
        <v>nil</v>
      </c>
      <c r="K94" t="str">
        <f>LOWER(data_basic!L220)</f>
        <v>26</v>
      </c>
      <c r="L94" t="str">
        <f>LOWER(data_basic!M220)</f>
        <v>82</v>
      </c>
      <c r="M94" t="str">
        <f>LOWER(data_basic!N220)</f>
        <v>oui</v>
      </c>
      <c r="N94" t="str">
        <f>LOWER(data_basic!O220)</f>
        <v>ms</v>
      </c>
      <c r="O94" t="str">
        <f>LOWER(data_basic!P220)</f>
        <v>1200</v>
      </c>
      <c r="P94" t="str">
        <f>LOWER(data_basic!Q220)</f>
        <v>1300</v>
      </c>
      <c r="Q94" t="str">
        <f>LOWER(data_basic!R220)</f>
        <v>pic.</v>
      </c>
      <c r="R94" t="str">
        <f>LOWER(data_basic!S220)</f>
        <v>pic.</v>
      </c>
      <c r="S94" t="str">
        <f>LOWER(data_basic!T220)</f>
        <v>g. nord</v>
      </c>
      <c r="T94" t="str">
        <f>LOWER(data_basic!U220)</f>
        <v>nil</v>
      </c>
      <c r="U94" t="str">
        <f>LOWER(data_basic!V220)</f>
        <v>nil</v>
      </c>
      <c r="V94" t="str">
        <f>LOWER(data_basic!W220)</f>
        <v/>
      </c>
      <c r="W94" t="str">
        <f>LOWER(data_basic!X220)</f>
        <v>fabliau</v>
      </c>
    </row>
    <row r="95" spans="1:23" x14ac:dyDescent="0.2">
      <c r="A95">
        <f>data_basic!A221</f>
        <v>246</v>
      </c>
      <c r="B95" t="str">
        <f>data_basic!B221</f>
        <v>aileg</v>
      </c>
      <c r="C95" t="str">
        <f>LOWER(data_basic!C221)</f>
        <v>angleterre</v>
      </c>
      <c r="D95" t="str">
        <f>LOWER(data_basic!D221)</f>
        <v>angleterre</v>
      </c>
      <c r="E95" t="str">
        <f>LOWER(data_basic!E221)</f>
        <v>angleterre</v>
      </c>
      <c r="F95" t="str">
        <f>LOWER(data_basic!F221)</f>
        <v>29</v>
      </c>
      <c r="G95" t="str">
        <f>LOWER(data_basic!G221)</f>
        <v>29</v>
      </c>
      <c r="H95" t="str">
        <f>LOWER(data_basic!H221)</f>
        <v>29</v>
      </c>
      <c r="I95" t="str">
        <f>LOWER(data_basic!J221)</f>
        <v>70 (angleterre)</v>
      </c>
      <c r="J95" t="str">
        <f>LOWER(data_basic!K221)</f>
        <v>nil</v>
      </c>
      <c r="K95" t="str">
        <f>LOWER(data_basic!L221)</f>
        <v>86</v>
      </c>
      <c r="L95" t="str">
        <f>LOWER(data_basic!M221)</f>
        <v>70</v>
      </c>
      <c r="M95" t="str">
        <f>LOWER(data_basic!N221)</f>
        <v>oui</v>
      </c>
      <c r="N95" t="str">
        <f>LOWER(data_basic!O221)</f>
        <v>ms</v>
      </c>
      <c r="O95" t="str">
        <f>LOWER(data_basic!P221)</f>
        <v>1207</v>
      </c>
      <c r="P95" t="str">
        <f>LOWER(data_basic!Q221)</f>
        <v>1300</v>
      </c>
      <c r="Q95" t="str">
        <f>LOWER(data_basic!R221)</f>
        <v>pic.</v>
      </c>
      <c r="R95" t="str">
        <f>LOWER(data_basic!S221)</f>
        <v>pic.</v>
      </c>
      <c r="S95" t="str">
        <f>LOWER(data_basic!T221)</f>
        <v>g. nord</v>
      </c>
      <c r="T95" t="str">
        <f>LOWER(data_basic!U221)</f>
        <v>agn.</v>
      </c>
      <c r="U95" t="str">
        <f>LOWER(data_basic!V221)</f>
        <v>agn.</v>
      </c>
      <c r="V95" t="str">
        <f>LOWER(data_basic!W221)</f>
        <v>agn.</v>
      </c>
      <c r="W95" t="str">
        <f>LOWER(data_basic!X221)</f>
        <v>poeme didactique</v>
      </c>
    </row>
    <row r="96" spans="1:23" x14ac:dyDescent="0.2">
      <c r="A96">
        <f>data_basic!A222</f>
        <v>116</v>
      </c>
      <c r="B96" t="str">
        <f>data_basic!B222</f>
        <v>ailet</v>
      </c>
      <c r="C96" t="str">
        <f>LOWER(data_basic!C222)</f>
        <v>wallonie</v>
      </c>
      <c r="D96" t="str">
        <f>LOWER(data_basic!D222)</f>
        <v>wallonie</v>
      </c>
      <c r="E96" t="str">
        <f>LOWER(data_basic!E222)</f>
        <v>wallonie</v>
      </c>
      <c r="F96" t="str">
        <f>LOWER(data_basic!F222)</f>
        <v>16</v>
      </c>
      <c r="G96" t="str">
        <f>LOWER(data_basic!G222)</f>
        <v>16</v>
      </c>
      <c r="H96" t="str">
        <f>LOWER(data_basic!H222)</f>
        <v>16</v>
      </c>
      <c r="I96" t="str">
        <f>LOWER(data_basic!J222)</f>
        <v>76 (wallonie)</v>
      </c>
      <c r="J96" t="str">
        <f>LOWER(data_basic!K222)</f>
        <v>nil</v>
      </c>
      <c r="K96" t="str">
        <f>LOWER(data_basic!L222)</f>
        <v>45</v>
      </c>
      <c r="L96" t="str">
        <f>LOWER(data_basic!M222)</f>
        <v>76</v>
      </c>
      <c r="M96" t="str">
        <f>LOWER(data_basic!N222)</f>
        <v>oui</v>
      </c>
      <c r="N96" t="str">
        <f>LOWER(data_basic!O222)</f>
        <v>ms</v>
      </c>
      <c r="O96" t="str">
        <f>LOWER(data_basic!P222)</f>
        <v>1207</v>
      </c>
      <c r="P96" t="str">
        <f>LOWER(data_basic!Q222)</f>
        <v>1300</v>
      </c>
      <c r="Q96" t="str">
        <f>LOWER(data_basic!R222)</f>
        <v>pic.</v>
      </c>
      <c r="R96" t="str">
        <f>LOWER(data_basic!S222)</f>
        <v>pic.</v>
      </c>
      <c r="S96" t="str">
        <f>LOWER(data_basic!T222)</f>
        <v>g. nord</v>
      </c>
      <c r="T96" t="str">
        <f>LOWER(data_basic!U222)</f>
        <v>wall.</v>
      </c>
      <c r="U96" t="str">
        <f>LOWER(data_basic!V222)</f>
        <v>wall.</v>
      </c>
      <c r="V96" t="str">
        <f>LOWER(data_basic!W222)</f>
        <v>g. nord-est</v>
      </c>
      <c r="W96" t="str">
        <f>LOWER(data_basic!X222)</f>
        <v>poeme didactique</v>
      </c>
    </row>
    <row r="97" spans="1:23" x14ac:dyDescent="0.2">
      <c r="A97">
        <f>data_basic!A2</f>
        <v>260</v>
      </c>
      <c r="B97" t="str">
        <f>data_basic!B2</f>
        <v>rolandox</v>
      </c>
      <c r="C97" t="str">
        <f>LOWER(data_basic!C2)</f>
        <v>nil</v>
      </c>
      <c r="D97" t="str">
        <f>LOWER(data_basic!D2)</f>
        <v>angleterre</v>
      </c>
      <c r="E97" t="str">
        <f>LOWER(data_basic!E2)</f>
        <v>angleterre</v>
      </c>
      <c r="F97" t="str">
        <f>LOWER(data_basic!F2)</f>
        <v>29</v>
      </c>
      <c r="G97" t="str">
        <f>LOWER(data_basic!G2)</f>
        <v/>
      </c>
      <c r="H97" t="str">
        <f>LOWER(data_basic!H2)</f>
        <v>29</v>
      </c>
      <c r="I97" t="str">
        <f>LOWER(data_basic!J2)</f>
        <v>nil</v>
      </c>
      <c r="J97" t="str">
        <f>LOWER(data_basic!K2)</f>
        <v>nil</v>
      </c>
      <c r="K97" t="str">
        <f>LOWER(data_basic!L2)</f>
        <v>86</v>
      </c>
      <c r="L97" t="str">
        <f>LOWER(data_basic!M2)</f>
        <v>nil</v>
      </c>
      <c r="M97" t="str">
        <f>LOWER(data_basic!N2)</f>
        <v>oui</v>
      </c>
      <c r="N97" t="str">
        <f>LOWER(data_basic!O2)</f>
        <v>cr1</v>
      </c>
      <c r="O97" t="str">
        <f>LOWER(data_basic!P2)</f>
        <v>1100</v>
      </c>
      <c r="P97" t="str">
        <f>LOWER(data_basic!Q2)</f>
        <v>1137</v>
      </c>
      <c r="Q97" t="str">
        <f>LOWER(data_basic!R2)</f>
        <v>nord-ouest</v>
      </c>
      <c r="R97" t="str">
        <f>LOWER(data_basic!S2)</f>
        <v>nord-ouest</v>
      </c>
      <c r="S97" t="str">
        <f>LOWER(data_basic!T2)</f>
        <v>g. nord-ouest</v>
      </c>
      <c r="T97" t="str">
        <f>LOWER(data_basic!U2)</f>
        <v>agn.</v>
      </c>
      <c r="U97" t="str">
        <f>LOWER(data_basic!V2)</f>
        <v>agn.</v>
      </c>
      <c r="V97" t="str">
        <f>LOWER(data_basic!W2)</f>
        <v>agn.</v>
      </c>
      <c r="W97" t="str">
        <f>LOWER(data_basic!X2)</f>
        <v>nil</v>
      </c>
    </row>
    <row r="98" spans="1:23" x14ac:dyDescent="0.2">
      <c r="A98">
        <f>data_basic!A3</f>
        <v>258</v>
      </c>
      <c r="B98" t="str">
        <f>data_basic!B3</f>
        <v>psautier</v>
      </c>
      <c r="C98" t="str">
        <f>LOWER(data_basic!C3)</f>
        <v>nil</v>
      </c>
      <c r="D98" t="str">
        <f>LOWER(data_basic!D3)</f>
        <v>angleterre</v>
      </c>
      <c r="E98" t="str">
        <f>LOWER(data_basic!E3)</f>
        <v>angleterre</v>
      </c>
      <c r="F98" t="str">
        <f>LOWER(data_basic!F3)</f>
        <v>29</v>
      </c>
      <c r="G98" t="str">
        <f>LOWER(data_basic!G3)</f>
        <v/>
      </c>
      <c r="H98" t="str">
        <f>LOWER(data_basic!H3)</f>
        <v>29</v>
      </c>
      <c r="I98" t="str">
        <f>LOWER(data_basic!J3)</f>
        <v>nil</v>
      </c>
      <c r="J98" t="str">
        <f>LOWER(data_basic!K3)</f>
        <v>nil</v>
      </c>
      <c r="K98" t="str">
        <f>LOWER(data_basic!L3)</f>
        <v>86</v>
      </c>
      <c r="L98" t="str">
        <f>LOWER(data_basic!M3)</f>
        <v>nil</v>
      </c>
      <c r="M98" t="str">
        <f>LOWER(data_basic!N3)</f>
        <v>non</v>
      </c>
      <c r="N98" t="str">
        <f>LOWER(data_basic!O3)</f>
        <v>cr2</v>
      </c>
      <c r="O98" t="str">
        <f>LOWER(data_basic!P3)</f>
        <v>1125</v>
      </c>
      <c r="P98" t="str">
        <f>LOWER(data_basic!Q3)</f>
        <v>1150</v>
      </c>
      <c r="Q98" t="str">
        <f>LOWER(data_basic!R3)</f>
        <v>agn.</v>
      </c>
      <c r="R98" t="str">
        <f>LOWER(data_basic!S3)</f>
        <v>agn.</v>
      </c>
      <c r="S98" t="str">
        <f>LOWER(data_basic!T3)</f>
        <v>agn.</v>
      </c>
      <c r="T98" t="str">
        <f>LOWER(data_basic!U3)</f>
        <v>canterbury</v>
      </c>
      <c r="U98" t="str">
        <f>LOWER(data_basic!V3)</f>
        <v>agn.</v>
      </c>
      <c r="V98" t="str">
        <f>LOWER(data_basic!W3)</f>
        <v>agn.</v>
      </c>
      <c r="W98" t="str">
        <f>LOWER(data_basic!X3)</f>
        <v>psaume</v>
      </c>
    </row>
    <row r="99" spans="1:23" x14ac:dyDescent="0.2">
      <c r="A99">
        <f>data_basic!A4</f>
        <v>6</v>
      </c>
      <c r="B99" t="str">
        <f>data_basic!B4</f>
        <v>troifr</v>
      </c>
      <c r="C99" t="str">
        <f>LOWER(data_basic!C4)</f>
        <v>nil</v>
      </c>
      <c r="D99" t="str">
        <f>LOWER(data_basic!D4)</f>
        <v>angleterre</v>
      </c>
      <c r="E99" t="str">
        <f>LOWER(data_basic!E4)</f>
        <v>angleterre</v>
      </c>
      <c r="F99" t="str">
        <f>LOWER(data_basic!F4)</f>
        <v>29</v>
      </c>
      <c r="G99" t="str">
        <f>LOWER(data_basic!G4)</f>
        <v/>
      </c>
      <c r="H99" t="str">
        <f>LOWER(data_basic!H4)</f>
        <v>29</v>
      </c>
      <c r="I99" t="str">
        <f>LOWER(data_basic!J4)</f>
        <v>nil</v>
      </c>
      <c r="J99" t="str">
        <f>LOWER(data_basic!K4)</f>
        <v>1190</v>
      </c>
      <c r="K99" t="str">
        <f>LOWER(data_basic!L4)</f>
        <v>86</v>
      </c>
      <c r="L99" t="str">
        <f>LOWER(data_basic!M4)</f>
        <v>58</v>
      </c>
      <c r="M99" t="str">
        <f>LOWER(data_basic!N4)</f>
        <v>oui</v>
      </c>
      <c r="N99" t="str">
        <f>LOWER(data_basic!O4)</f>
        <v>cr1</v>
      </c>
      <c r="O99" t="str">
        <f>LOWER(data_basic!P4)</f>
        <v>1170</v>
      </c>
      <c r="P99" t="str">
        <f>LOWER(data_basic!Q4)</f>
        <v>1190</v>
      </c>
      <c r="Q99" t="str">
        <f>LOWER(data_basic!R4)</f>
        <v>poit.</v>
      </c>
      <c r="R99" t="str">
        <f>LOWER(data_basic!S4)</f>
        <v>poit.</v>
      </c>
      <c r="S99" t="str">
        <f>LOWER(data_basic!T4)</f>
        <v>g. sud-ouest</v>
      </c>
      <c r="T99" t="str">
        <f>LOWER(data_basic!U4)</f>
        <v>angleterre</v>
      </c>
      <c r="U99" t="str">
        <f>LOWER(data_basic!V4)</f>
        <v>agn.</v>
      </c>
      <c r="V99" t="str">
        <f>LOWER(data_basic!W4)</f>
        <v>agn.</v>
      </c>
      <c r="W99" t="str">
        <f>LOWER(data_basic!X4)</f>
        <v>roman epique</v>
      </c>
    </row>
    <row r="100" spans="1:23" x14ac:dyDescent="0.2">
      <c r="A100">
        <f>data_basic!A5</f>
        <v>7</v>
      </c>
      <c r="B100" t="str">
        <f>data_basic!B5</f>
        <v>benoit</v>
      </c>
      <c r="C100" t="str">
        <f>LOWER(data_basic!C5)</f>
        <v>vendee, deux-sevres</v>
      </c>
      <c r="D100" t="str">
        <f>LOWER(data_basic!D5)</f>
        <v>vendee, deux-sevres</v>
      </c>
      <c r="E100" t="str">
        <f>LOWER(data_basic!E5)</f>
        <v>vendee, deux-sevres</v>
      </c>
      <c r="F100" t="str">
        <f>LOWER(data_basic!F5)</f>
        <v>2</v>
      </c>
      <c r="G100" t="str">
        <f>LOWER(data_basic!G5)</f>
        <v>2</v>
      </c>
      <c r="H100" t="str">
        <f>LOWER(data_basic!H5)</f>
        <v>2</v>
      </c>
      <c r="I100" t="str">
        <f>LOWER(data_basic!J5)</f>
        <v>70 (vendee)</v>
      </c>
      <c r="J100" t="str">
        <f>LOWER(data_basic!K5)</f>
        <v>1190</v>
      </c>
      <c r="K100" t="str">
        <f>LOWER(data_basic!L5)</f>
        <v>4</v>
      </c>
      <c r="L100" t="str">
        <f>LOWER(data_basic!M5)</f>
        <v>70</v>
      </c>
      <c r="M100" t="str">
        <f>LOWER(data_basic!N5)</f>
        <v>oui</v>
      </c>
      <c r="N100" t="str">
        <f>LOWER(data_basic!O5)</f>
        <v>ms1</v>
      </c>
      <c r="O100" t="str">
        <f>LOWER(data_basic!P5)</f>
        <v>1174</v>
      </c>
      <c r="P100" t="str">
        <f>LOWER(data_basic!Q5)</f>
        <v>1190</v>
      </c>
      <c r="Q100" t="str">
        <f>LOWER(data_basic!R5)</f>
        <v>poit.</v>
      </c>
      <c r="R100" t="str">
        <f>LOWER(data_basic!S5)</f>
        <v>poit.</v>
      </c>
      <c r="S100" t="str">
        <f>LOWER(data_basic!T5)</f>
        <v>g. sud-ouest</v>
      </c>
      <c r="T100" t="str">
        <f>LOWER(data_basic!U5)</f>
        <v>poit.</v>
      </c>
      <c r="U100" t="str">
        <f>LOWER(data_basic!V5)</f>
        <v>poit.</v>
      </c>
      <c r="V100" t="str">
        <f>LOWER(data_basic!W5)</f>
        <v>g. sud-ouest</v>
      </c>
      <c r="W100" t="str">
        <f>LOWER(data_basic!X5)</f>
        <v>chronique en vers octosyllabiques</v>
      </c>
    </row>
    <row r="101" spans="1:23" x14ac:dyDescent="0.2">
      <c r="A101">
        <f>data_basic!A6</f>
        <v>259</v>
      </c>
      <c r="B101" t="str">
        <f>data_basic!B6</f>
        <v>reis</v>
      </c>
      <c r="C101" t="str">
        <f>LOWER(data_basic!C6)</f>
        <v>nil</v>
      </c>
      <c r="D101" t="str">
        <f>LOWER(data_basic!D6)</f>
        <v>angleterre</v>
      </c>
      <c r="E101" t="str">
        <f>LOWER(data_basic!E6)</f>
        <v>angleterre</v>
      </c>
      <c r="F101" t="str">
        <f>LOWER(data_basic!F6)</f>
        <v>29</v>
      </c>
      <c r="G101" t="str">
        <f>LOWER(data_basic!G6)</f>
        <v/>
      </c>
      <c r="H101" t="str">
        <f>LOWER(data_basic!H6)</f>
        <v>29</v>
      </c>
      <c r="I101" t="str">
        <f>LOWER(data_basic!J6)</f>
        <v>nil</v>
      </c>
      <c r="J101" t="str">
        <f>LOWER(data_basic!K6)</f>
        <v>nil</v>
      </c>
      <c r="K101" t="str">
        <f>LOWER(data_basic!L6)</f>
        <v>86</v>
      </c>
      <c r="L101" t="str">
        <f>LOWER(data_basic!M6)</f>
        <v>nil</v>
      </c>
      <c r="M101" t="str">
        <f>LOWER(data_basic!N6)</f>
        <v>non</v>
      </c>
      <c r="N101" t="str">
        <f>LOWER(data_basic!O6)</f>
        <v>ms</v>
      </c>
      <c r="O101" t="str">
        <f>LOWER(data_basic!P6)</f>
        <v>1175</v>
      </c>
      <c r="P101" t="str">
        <f>LOWER(data_basic!Q6)</f>
        <v>1190</v>
      </c>
      <c r="Q101" t="str">
        <f>LOWER(data_basic!R6)</f>
        <v>agn.</v>
      </c>
      <c r="R101" t="str">
        <f>LOWER(data_basic!S6)</f>
        <v>agn.</v>
      </c>
      <c r="S101" t="str">
        <f>LOWER(data_basic!T6)</f>
        <v>agn.</v>
      </c>
      <c r="T101" t="str">
        <f>LOWER(data_basic!U6)</f>
        <v>agn.</v>
      </c>
      <c r="U101" t="str">
        <f>LOWER(data_basic!V6)</f>
        <v>agn.</v>
      </c>
      <c r="V101" t="str">
        <f>LOWER(data_basic!W6)</f>
        <v>agn.</v>
      </c>
      <c r="W101" t="str">
        <f>LOWER(data_basic!X6)</f>
        <v>texte biblique</v>
      </c>
    </row>
    <row r="102" spans="1:23" x14ac:dyDescent="0.2">
      <c r="A102">
        <f>data_basic!A7</f>
        <v>215</v>
      </c>
      <c r="B102" t="str">
        <f>data_basic!B7</f>
        <v>hard</v>
      </c>
      <c r="C102" t="str">
        <f>LOWER(data_basic!C7)</f>
        <v>moselle, meurthe-et-moselle</v>
      </c>
      <c r="D102" t="str">
        <f>LOWER(data_basic!D7)</f>
        <v>moselle, meurthe-et-moselle</v>
      </c>
      <c r="E102" t="str">
        <f>LOWER(data_basic!E7)</f>
        <v>moselle, meurthe-et-moselle</v>
      </c>
      <c r="F102" t="str">
        <f>LOWER(data_basic!F7)</f>
        <v>24</v>
      </c>
      <c r="G102" t="str">
        <f>LOWER(data_basic!G7)</f>
        <v>24</v>
      </c>
      <c r="H102" t="str">
        <f>LOWER(data_basic!H7)</f>
        <v>24</v>
      </c>
      <c r="I102" t="str">
        <f>LOWER(data_basic!J7)</f>
        <v>74 (moselle)</v>
      </c>
      <c r="J102" t="str">
        <f>LOWER(data_basic!K7)</f>
        <v>1200</v>
      </c>
      <c r="K102" t="str">
        <f>LOWER(data_basic!L7)</f>
        <v>72</v>
      </c>
      <c r="L102" t="str">
        <f>LOWER(data_basic!M7)</f>
        <v>74</v>
      </c>
      <c r="M102" t="str">
        <f>LOWER(data_basic!N7)</f>
        <v>non</v>
      </c>
      <c r="N102" t="str">
        <f>LOWER(data_basic!O7)</f>
        <v>cr2</v>
      </c>
      <c r="O102" t="str">
        <f>LOWER(data_basic!P7)</f>
        <v>1190</v>
      </c>
      <c r="P102" t="str">
        <f>LOWER(data_basic!Q7)</f>
        <v>1190</v>
      </c>
      <c r="Q102" t="str">
        <f>LOWER(data_basic!R7)</f>
        <v>lorr.</v>
      </c>
      <c r="R102" t="str">
        <f>LOWER(data_basic!S7)</f>
        <v>lorr.</v>
      </c>
      <c r="S102" t="str">
        <f>LOWER(data_basic!T7)</f>
        <v>g. nord-est</v>
      </c>
      <c r="T102" t="str">
        <f>LOWER(data_basic!U7)</f>
        <v>metz</v>
      </c>
      <c r="U102" t="str">
        <f>LOWER(data_basic!V7)</f>
        <v>lorr.</v>
      </c>
      <c r="V102" t="str">
        <f>LOWER(data_basic!W7)</f>
        <v>g. nord-est</v>
      </c>
      <c r="W102" t="str">
        <f>LOWER(data_basic!X7)</f>
        <v>sermons liturgiques</v>
      </c>
    </row>
    <row r="103" spans="1:23" x14ac:dyDescent="0.2">
      <c r="A103">
        <f>data_basic!A8</f>
        <v>214</v>
      </c>
      <c r="B103" t="str">
        <f>data_basic!B8</f>
        <v>bern2</v>
      </c>
      <c r="C103" t="str">
        <f>LOWER(data_basic!C8)</f>
        <v>moselle, meurthe-et-moselle</v>
      </c>
      <c r="D103" t="str">
        <f>LOWER(data_basic!D8)</f>
        <v>moselle, meurthe-et-moselle</v>
      </c>
      <c r="E103" t="str">
        <f>LOWER(data_basic!E8)</f>
        <v>moselle, meurthe-et-moselle</v>
      </c>
      <c r="F103" t="str">
        <f>LOWER(data_basic!F8)</f>
        <v>24</v>
      </c>
      <c r="G103" t="str">
        <f>LOWER(data_basic!G8)</f>
        <v>24</v>
      </c>
      <c r="H103" t="str">
        <f>LOWER(data_basic!H8)</f>
        <v>24</v>
      </c>
      <c r="I103" t="str">
        <f>LOWER(data_basic!J8)</f>
        <v>79 (moselle, meurthe-et-moselle)</v>
      </c>
      <c r="J103" t="str">
        <f>LOWER(data_basic!K8)</f>
        <v>nil</v>
      </c>
      <c r="K103" t="str">
        <f>LOWER(data_basic!L8)</f>
        <v>70</v>
      </c>
      <c r="L103" t="str">
        <f>LOWER(data_basic!M8)</f>
        <v>79</v>
      </c>
      <c r="M103" t="str">
        <f>LOWER(data_basic!N8)</f>
        <v>non</v>
      </c>
      <c r="N103" t="str">
        <f>LOWER(data_basic!O8)</f>
        <v>ms</v>
      </c>
      <c r="O103" t="str">
        <f>LOWER(data_basic!P8)</f>
        <v>1190</v>
      </c>
      <c r="P103" t="str">
        <f>LOWER(data_basic!Q8)</f>
        <v>1190</v>
      </c>
      <c r="Q103" t="str">
        <f>LOWER(data_basic!R8)</f>
        <v>lorr.</v>
      </c>
      <c r="R103" t="str">
        <f>LOWER(data_basic!S8)</f>
        <v>lorr.</v>
      </c>
      <c r="S103" t="str">
        <f>LOWER(data_basic!T8)</f>
        <v>g. nord-est</v>
      </c>
      <c r="T103" t="str">
        <f>LOWER(data_basic!U8)</f>
        <v>lorr.</v>
      </c>
      <c r="U103" t="str">
        <f>LOWER(data_basic!V8)</f>
        <v>lorr.</v>
      </c>
      <c r="V103" t="str">
        <f>LOWER(data_basic!W8)</f>
        <v>g. nord-est</v>
      </c>
      <c r="W103" t="str">
        <f>LOWER(data_basic!X8)</f>
        <v>sermons liturgiques</v>
      </c>
    </row>
    <row r="104" spans="1:23" x14ac:dyDescent="0.2">
      <c r="A104">
        <f>data_basic!A9</f>
        <v>5</v>
      </c>
      <c r="B104" t="str">
        <f>data_basic!B9</f>
        <v>thA</v>
      </c>
      <c r="C104" t="str">
        <f>LOWER(data_basic!C9)</f>
        <v>nil</v>
      </c>
      <c r="D104" t="str">
        <f>LOWER(data_basic!D9)</f>
        <v>vendee, deux-sevres</v>
      </c>
      <c r="E104" t="str">
        <f>LOWER(data_basic!E9)</f>
        <v>vendee, deux-sevres</v>
      </c>
      <c r="F104" t="str">
        <f>LOWER(data_basic!F9)</f>
        <v>2</v>
      </c>
      <c r="G104" t="str">
        <f>LOWER(data_basic!G9)</f>
        <v/>
      </c>
      <c r="H104" t="str">
        <f>LOWER(data_basic!H9)</f>
        <v>2</v>
      </c>
      <c r="I104" t="str">
        <f>LOWER(data_basic!J9)</f>
        <v>nil</v>
      </c>
      <c r="J104" t="str">
        <f>LOWER(data_basic!K9)</f>
        <v>1190</v>
      </c>
      <c r="K104" t="str">
        <f>LOWER(data_basic!L9)</f>
        <v>5</v>
      </c>
      <c r="L104" t="str">
        <f>LOWER(data_basic!M9)</f>
        <v>69</v>
      </c>
      <c r="M104" t="str">
        <f>LOWER(data_basic!N9)</f>
        <v>oui</v>
      </c>
      <c r="N104" t="str">
        <f>LOWER(data_basic!O9)</f>
        <v>ms</v>
      </c>
      <c r="O104" t="str">
        <f>LOWER(data_basic!P9)</f>
        <v>1160</v>
      </c>
      <c r="P104" t="str">
        <f>LOWER(data_basic!Q9)</f>
        <v>1200</v>
      </c>
      <c r="Q104" t="str">
        <f>LOWER(data_basic!R9)</f>
        <v>poit.</v>
      </c>
      <c r="R104" t="str">
        <f>LOWER(data_basic!S9)</f>
        <v>poit.</v>
      </c>
      <c r="S104" t="str">
        <f>LOWER(data_basic!T9)</f>
        <v>g. sud-ouest</v>
      </c>
      <c r="T104" t="str">
        <f>LOWER(data_basic!U9)</f>
        <v>poit.</v>
      </c>
      <c r="U104" t="str">
        <f>LOWER(data_basic!V9)</f>
        <v>poit.</v>
      </c>
      <c r="V104" t="str">
        <f>LOWER(data_basic!W9)</f>
        <v>g. sud-ouest</v>
      </c>
      <c r="W104" t="str">
        <f>LOWER(data_basic!X9)</f>
        <v>roman antique</v>
      </c>
    </row>
    <row r="105" spans="1:23" x14ac:dyDescent="0.2">
      <c r="A105">
        <f>data_basic!A10</f>
        <v>196</v>
      </c>
      <c r="B105" t="str">
        <f>data_basic!B10</f>
        <v>eneas</v>
      </c>
      <c r="C105" t="str">
        <f>LOWER(data_basic!C10)</f>
        <v>haute-marne</v>
      </c>
      <c r="D105" t="str">
        <f>LOWER(data_basic!D10)</f>
        <v>haute-marne</v>
      </c>
      <c r="E105" t="str">
        <f>LOWER(data_basic!E10)</f>
        <v>haute-marne</v>
      </c>
      <c r="F105" t="str">
        <f>LOWER(data_basic!F10)</f>
        <v>22</v>
      </c>
      <c r="G105" t="str">
        <f>LOWER(data_basic!G10)</f>
        <v>22</v>
      </c>
      <c r="H105" t="str">
        <f>LOWER(data_basic!H10)</f>
        <v>22</v>
      </c>
      <c r="I105" t="str">
        <f>LOWER(data_basic!J10)</f>
        <v>73 (langres et env.)</v>
      </c>
      <c r="J105" t="str">
        <f>LOWER(data_basic!K10)</f>
        <v>1200</v>
      </c>
      <c r="K105" t="str">
        <f>LOWER(data_basic!L10)</f>
        <v>61</v>
      </c>
      <c r="L105" t="str">
        <f>LOWER(data_basic!M10)</f>
        <v>73</v>
      </c>
      <c r="M105" t="str">
        <f>LOWER(data_basic!N10)</f>
        <v>oui</v>
      </c>
      <c r="N105" t="str">
        <f>LOWER(data_basic!O10)</f>
        <v>cr2</v>
      </c>
      <c r="O105" t="str">
        <f>LOWER(data_basic!P10)</f>
        <v>1160</v>
      </c>
      <c r="P105" t="str">
        <f>LOWER(data_basic!Q10)</f>
        <v>1200</v>
      </c>
      <c r="Q105" t="str">
        <f>LOWER(data_basic!R10)</f>
        <v>norm.</v>
      </c>
      <c r="R105" t="str">
        <f>LOWER(data_basic!S10)</f>
        <v>norm.</v>
      </c>
      <c r="S105" t="str">
        <f>LOWER(data_basic!T10)</f>
        <v>g. nord-ouest</v>
      </c>
      <c r="T105" t="str">
        <f>LOWER(data_basic!U10)</f>
        <v>lorr.</v>
      </c>
      <c r="U105" t="str">
        <f>LOWER(data_basic!V10)</f>
        <v>lorr.</v>
      </c>
      <c r="V105" t="str">
        <f>LOWER(data_basic!W10)</f>
        <v>g. nord-est</v>
      </c>
      <c r="W105" t="str">
        <f>LOWER(data_basic!X10)</f>
        <v>roman antique</v>
      </c>
    </row>
    <row r="106" spans="1:23" x14ac:dyDescent="0.2">
      <c r="A106">
        <f>data_basic!A11</f>
        <v>11</v>
      </c>
      <c r="B106" t="str">
        <f>data_basic!B11</f>
        <v>thebefrag</v>
      </c>
      <c r="C106" t="str">
        <f>LOWER(data_basic!C11)</f>
        <v>vendee, deux-sevres</v>
      </c>
      <c r="D106" t="str">
        <f>LOWER(data_basic!D11)</f>
        <v>vendee, deux-sevres</v>
      </c>
      <c r="E106" t="str">
        <f>LOWER(data_basic!E11)</f>
        <v>vendee, deux-sevres</v>
      </c>
      <c r="F106" t="str">
        <f>LOWER(data_basic!F11)</f>
        <v>2</v>
      </c>
      <c r="G106" t="str">
        <f>LOWER(data_basic!G11)</f>
        <v>2</v>
      </c>
      <c r="H106" t="str">
        <f>LOWER(data_basic!H11)</f>
        <v>2</v>
      </c>
      <c r="I106" t="str">
        <f>LOWER(data_basic!J11)</f>
        <v>70 (deux-sevres)</v>
      </c>
      <c r="J106" t="str">
        <f>LOWER(data_basic!K11)</f>
        <v>1200</v>
      </c>
      <c r="K106" t="str">
        <f>LOWER(data_basic!L11)</f>
        <v>5</v>
      </c>
      <c r="L106" t="str">
        <f>LOWER(data_basic!M11)</f>
        <v>70</v>
      </c>
      <c r="M106" t="str">
        <f>LOWER(data_basic!N11)</f>
        <v>oui</v>
      </c>
      <c r="N106" t="str">
        <f>LOWER(data_basic!O11)</f>
        <v>cr2</v>
      </c>
      <c r="O106" t="str">
        <f>LOWER(data_basic!P11)</f>
        <v>1160</v>
      </c>
      <c r="P106" t="str">
        <f>LOWER(data_basic!Q11)</f>
        <v>1200</v>
      </c>
      <c r="Q106" t="str">
        <f>LOWER(data_basic!R11)</f>
        <v>poit.</v>
      </c>
      <c r="R106" t="str">
        <f>LOWER(data_basic!S11)</f>
        <v>poit.</v>
      </c>
      <c r="S106" t="str">
        <f>LOWER(data_basic!T11)</f>
        <v>g. sud-ouest</v>
      </c>
      <c r="T106" t="str">
        <f>LOWER(data_basic!U11)</f>
        <v>poit.</v>
      </c>
      <c r="U106" t="str">
        <f>LOWER(data_basic!V11)</f>
        <v>poit.</v>
      </c>
      <c r="V106" t="str">
        <f>LOWER(data_basic!W11)</f>
        <v>g. sud-ouest</v>
      </c>
      <c r="W106" t="str">
        <f>LOWER(data_basic!X11)</f>
        <v>roman antique</v>
      </c>
    </row>
    <row r="107" spans="1:23" x14ac:dyDescent="0.2">
      <c r="A107">
        <f>data_basic!A12</f>
        <v>217</v>
      </c>
      <c r="B107" t="str">
        <f>data_basic!B12</f>
        <v>beati</v>
      </c>
      <c r="C107" t="str">
        <f>LOWER(data_basic!C12)</f>
        <v>vosges</v>
      </c>
      <c r="D107" t="str">
        <f>LOWER(data_basic!D12)</f>
        <v>vosges</v>
      </c>
      <c r="E107" t="str">
        <f>LOWER(data_basic!E12)</f>
        <v>vosges</v>
      </c>
      <c r="F107" t="str">
        <f>LOWER(data_basic!F12)</f>
        <v>25</v>
      </c>
      <c r="G107" t="str">
        <f>LOWER(data_basic!G12)</f>
        <v>25</v>
      </c>
      <c r="H107" t="str">
        <f>LOWER(data_basic!H12)</f>
        <v>25</v>
      </c>
      <c r="I107" t="str">
        <f>LOWER(data_basic!J12)</f>
        <v>70 (vosges)</v>
      </c>
      <c r="J107" t="str">
        <f>LOWER(data_basic!K12)</f>
        <v>1150</v>
      </c>
      <c r="K107" t="str">
        <f>LOWER(data_basic!L12)</f>
        <v>75</v>
      </c>
      <c r="L107" t="str">
        <f>LOWER(data_basic!M12)</f>
        <v>70</v>
      </c>
      <c r="M107" t="str">
        <f>LOWER(data_basic!N12)</f>
        <v>non</v>
      </c>
      <c r="N107" t="str">
        <f>LOWER(data_basic!O12)</f>
        <v>ms2</v>
      </c>
      <c r="O107" t="str">
        <f>LOWER(data_basic!P12)</f>
        <v>1200</v>
      </c>
      <c r="P107" t="str">
        <f>LOWER(data_basic!Q12)</f>
        <v>1200</v>
      </c>
      <c r="Q107" t="str">
        <f>LOWER(data_basic!R12)</f>
        <v>lorr.</v>
      </c>
      <c r="R107" t="str">
        <f>LOWER(data_basic!S12)</f>
        <v>lorr.</v>
      </c>
      <c r="S107" t="str">
        <f>LOWER(data_basic!T12)</f>
        <v>g. nord-est</v>
      </c>
      <c r="T107" t="str">
        <f>LOWER(data_basic!U12)</f>
        <v>lorr.</v>
      </c>
      <c r="U107" t="str">
        <f>LOWER(data_basic!V12)</f>
        <v>lorr.</v>
      </c>
      <c r="V107" t="str">
        <f>LOWER(data_basic!W12)</f>
        <v>g. nord-est</v>
      </c>
      <c r="W107" t="str">
        <f>LOWER(data_basic!X12)</f>
        <v>texte religieux</v>
      </c>
    </row>
    <row r="108" spans="1:23" x14ac:dyDescent="0.2">
      <c r="A108">
        <f>data_basic!A198</f>
        <v>77</v>
      </c>
      <c r="B108" t="str">
        <f>data_basic!B198</f>
        <v>nimc</v>
      </c>
      <c r="C108" t="str">
        <f>LOWER(data_basic!C198)</f>
        <v>somme, pas-de-calais</v>
      </c>
      <c r="D108" t="str">
        <f>LOWER(data_basic!D198)</f>
        <v>somme, pas-de-calais</v>
      </c>
      <c r="E108" t="str">
        <f>LOWER(data_basic!E198)</f>
        <v>somme, pas-de-calais</v>
      </c>
      <c r="F108" t="str">
        <f>LOWER(data_basic!F198)</f>
        <v>11</v>
      </c>
      <c r="G108" t="str">
        <f>LOWER(data_basic!G198)</f>
        <v>11</v>
      </c>
      <c r="H108" t="str">
        <f>LOWER(data_basic!H198)</f>
        <v>11</v>
      </c>
      <c r="I108" t="str">
        <f>LOWER(data_basic!J198)</f>
        <v>70 (pas-de-calais centre + nord)</v>
      </c>
      <c r="J108" t="str">
        <f>LOWER(data_basic!K198)</f>
        <v>1295</v>
      </c>
      <c r="K108" t="str">
        <f>LOWER(data_basic!L198)</f>
        <v>31</v>
      </c>
      <c r="L108" t="str">
        <f>LOWER(data_basic!M198)</f>
        <v>70</v>
      </c>
      <c r="M108" t="str">
        <f>LOWER(data_basic!N198)</f>
        <v>oui</v>
      </c>
      <c r="N108" t="str">
        <f>LOWER(data_basic!O198)</f>
        <v>ms1</v>
      </c>
      <c r="O108" t="str">
        <f>LOWER(data_basic!P198)</f>
        <v>1150</v>
      </c>
      <c r="P108" t="str">
        <f>LOWER(data_basic!Q198)</f>
        <v>1295</v>
      </c>
      <c r="Q108" t="str">
        <f>LOWER(data_basic!R198)</f>
        <v>nil</v>
      </c>
      <c r="R108" t="str">
        <f>LOWER(data_basic!S198)</f>
        <v/>
      </c>
      <c r="S108" t="str">
        <f>LOWER(data_basic!T198)</f>
        <v/>
      </c>
      <c r="T108" t="str">
        <f>LOWER(data_basic!U198)</f>
        <v>art.</v>
      </c>
      <c r="U108" t="str">
        <f>LOWER(data_basic!V198)</f>
        <v>art.</v>
      </c>
      <c r="V108" t="str">
        <f>LOWER(data_basic!W198)</f>
        <v>g. nord</v>
      </c>
      <c r="W108" t="str">
        <f>LOWER(data_basic!X198)</f>
        <v>epopee du cycle de guillaume d'orange</v>
      </c>
    </row>
    <row r="109" spans="1:23" x14ac:dyDescent="0.2">
      <c r="A109">
        <f>data_basic!A199</f>
        <v>76</v>
      </c>
      <c r="B109" t="str">
        <f>data_basic!B199</f>
        <v>nic</v>
      </c>
      <c r="C109" t="str">
        <f>LOWER(data_basic!C199)</f>
        <v>somme, pas-de-calais</v>
      </c>
      <c r="D109" t="str">
        <f>LOWER(data_basic!D199)</f>
        <v>somme, pas-de-calais</v>
      </c>
      <c r="E109" t="str">
        <f>LOWER(data_basic!E199)</f>
        <v>somme, pas-de-calais</v>
      </c>
      <c r="F109" t="str">
        <f>LOWER(data_basic!F199)</f>
        <v>11</v>
      </c>
      <c r="G109" t="str">
        <f>LOWER(data_basic!G199)</f>
        <v>11</v>
      </c>
      <c r="H109" t="str">
        <f>LOWER(data_basic!H199)</f>
        <v>11</v>
      </c>
      <c r="I109" t="str">
        <f>LOWER(data_basic!J199)</f>
        <v>94 (somme, pas-de-calais)</v>
      </c>
      <c r="J109" t="str">
        <f>LOWER(data_basic!K199)</f>
        <v>1310</v>
      </c>
      <c r="K109" t="str">
        <f>LOWER(data_basic!L199)</f>
        <v>26</v>
      </c>
      <c r="L109" t="str">
        <f>LOWER(data_basic!M199)</f>
        <v>94</v>
      </c>
      <c r="M109" t="str">
        <f>LOWER(data_basic!N199)</f>
        <v>oui</v>
      </c>
      <c r="N109" t="str">
        <f>LOWER(data_basic!O199)</f>
        <v>ms1</v>
      </c>
      <c r="O109" t="str">
        <f>LOWER(data_basic!P199)</f>
        <v>1197</v>
      </c>
      <c r="P109" t="str">
        <f>LOWER(data_basic!Q199)</f>
        <v>1295</v>
      </c>
      <c r="Q109" t="str">
        <f>LOWER(data_basic!R199)</f>
        <v>art.</v>
      </c>
      <c r="R109" t="str">
        <f>LOWER(data_basic!S199)</f>
        <v>art.</v>
      </c>
      <c r="S109" t="str">
        <f>LOWER(data_basic!T199)</f>
        <v>g. nord</v>
      </c>
      <c r="T109" t="str">
        <f>LOWER(data_basic!U199)</f>
        <v>arras</v>
      </c>
      <c r="U109" t="str">
        <f>LOWER(data_basic!V199)</f>
        <v>pas-de-calais</v>
      </c>
      <c r="V109" t="str">
        <f>LOWER(data_basic!W199)</f>
        <v>g. nord</v>
      </c>
      <c r="W109" t="str">
        <f>LOWER(data_basic!X199)</f>
        <v>nil</v>
      </c>
    </row>
    <row r="110" spans="1:23" x14ac:dyDescent="0.2">
      <c r="A110">
        <f>data_basic!A164</f>
        <v>226</v>
      </c>
      <c r="B110" t="str">
        <f>data_basic!B164</f>
        <v>aileb</v>
      </c>
      <c r="C110" t="str">
        <f>LOWER(data_basic!C164)</f>
        <v>nievre, allier</v>
      </c>
      <c r="D110" t="str">
        <f>LOWER(data_basic!D164)</f>
        <v>nievre, allier</v>
      </c>
      <c r="E110" t="str">
        <f>LOWER(data_basic!E164)</f>
        <v>nievre, allier</v>
      </c>
      <c r="F110" t="str">
        <f>LOWER(data_basic!F164)</f>
        <v>28</v>
      </c>
      <c r="G110" t="str">
        <f>LOWER(data_basic!G164)</f>
        <v>28</v>
      </c>
      <c r="H110" t="str">
        <f>LOWER(data_basic!H164)</f>
        <v>28</v>
      </c>
      <c r="I110" t="str">
        <f>LOWER(data_basic!J164)</f>
        <v>82 (nievre, allier)</v>
      </c>
      <c r="J110" t="str">
        <f>LOWER(data_basic!K164)</f>
        <v>nil</v>
      </c>
      <c r="K110" t="str">
        <f>LOWER(data_basic!L164)</f>
        <v>85</v>
      </c>
      <c r="L110" t="str">
        <f>LOWER(data_basic!M164)</f>
        <v>82</v>
      </c>
      <c r="M110" t="str">
        <f>LOWER(data_basic!N164)</f>
        <v>oui</v>
      </c>
      <c r="N110" t="str">
        <f>LOWER(data_basic!O164)</f>
        <v>ms</v>
      </c>
      <c r="O110" t="str">
        <f>LOWER(data_basic!P164)</f>
        <v>1207</v>
      </c>
      <c r="P110" t="str">
        <f>LOWER(data_basic!Q164)</f>
        <v>1290</v>
      </c>
      <c r="Q110" t="str">
        <f>LOWER(data_basic!R164)</f>
        <v>pic.</v>
      </c>
      <c r="R110" t="str">
        <f>LOWER(data_basic!S164)</f>
        <v>pic.</v>
      </c>
      <c r="S110" t="str">
        <f>LOWER(data_basic!T164)</f>
        <v>g. nord</v>
      </c>
      <c r="T110" t="str">
        <f>LOWER(data_basic!U164)</f>
        <v>agn.</v>
      </c>
      <c r="U110" t="str">
        <f>LOWER(data_basic!V164)</f>
        <v>agn.</v>
      </c>
      <c r="V110" t="str">
        <f>LOWER(data_basic!W164)</f>
        <v>agn.</v>
      </c>
      <c r="W110" t="str">
        <f>LOWER(data_basic!X164)</f>
        <v>poeme didactique</v>
      </c>
    </row>
    <row r="111" spans="1:23" x14ac:dyDescent="0.2">
      <c r="A111">
        <f>data_basic!A44</f>
        <v>201</v>
      </c>
      <c r="B111" t="str">
        <f>data_basic!B44</f>
        <v>lac</v>
      </c>
      <c r="C111" t="str">
        <f>LOWER(data_basic!C44)</f>
        <v>haute-marne</v>
      </c>
      <c r="D111" t="str">
        <f>LOWER(data_basic!D44)</f>
        <v>haute-marne</v>
      </c>
      <c r="E111" t="str">
        <f>LOWER(data_basic!E44)</f>
        <v>haute-marne</v>
      </c>
      <c r="F111" t="str">
        <f>LOWER(data_basic!F44)</f>
        <v>22</v>
      </c>
      <c r="G111" t="str">
        <f>LOWER(data_basic!G44)</f>
        <v>22</v>
      </c>
      <c r="H111" t="str">
        <f>LOWER(data_basic!H44)</f>
        <v>22</v>
      </c>
      <c r="I111" t="str">
        <f>LOWER(data_basic!J44)</f>
        <v>86 (langres et env.)</v>
      </c>
      <c r="J111" t="str">
        <f>LOWER(data_basic!K44)</f>
        <v>1237</v>
      </c>
      <c r="K111" t="str">
        <f>LOWER(data_basic!L44)</f>
        <v>61</v>
      </c>
      <c r="L111" t="str">
        <f>LOWER(data_basic!M44)</f>
        <v>86</v>
      </c>
      <c r="M111" t="str">
        <f>LOWER(data_basic!N44)</f>
        <v>non</v>
      </c>
      <c r="N111" t="str">
        <f>LOWER(data_basic!O44)</f>
        <v>cr1</v>
      </c>
      <c r="O111" t="str">
        <f>LOWER(data_basic!P44)</f>
        <v>1220</v>
      </c>
      <c r="P111" t="str">
        <f>LOWER(data_basic!Q44)</f>
        <v>1237</v>
      </c>
      <c r="Q111" t="str">
        <f>LOWER(data_basic!R44)</f>
        <v>nil</v>
      </c>
      <c r="R111" t="str">
        <f>LOWER(data_basic!S44)</f>
        <v/>
      </c>
      <c r="S111" t="str">
        <f>LOWER(data_basic!T44)</f>
        <v/>
      </c>
      <c r="T111" t="str">
        <f>LOWER(data_basic!U44)</f>
        <v>est</v>
      </c>
      <c r="U111" t="str">
        <f>LOWER(data_basic!V44)</f>
        <v>est</v>
      </c>
      <c r="V111" t="str">
        <f>LOWER(data_basic!W44)</f>
        <v>g. est</v>
      </c>
      <c r="W111" t="str">
        <f>LOWER(data_basic!X44)</f>
        <v>nil</v>
      </c>
    </row>
    <row r="112" spans="1:23" x14ac:dyDescent="0.2">
      <c r="A112">
        <f>data_basic!A108</f>
        <v>149</v>
      </c>
      <c r="B112" t="str">
        <f>data_basic!B108</f>
        <v>jongl</v>
      </c>
      <c r="C112" t="str">
        <f>LOWER(data_basic!C108)</f>
        <v>region parisienne</v>
      </c>
      <c r="D112" t="str">
        <f>LOWER(data_basic!D108)</f>
        <v>region parisienne</v>
      </c>
      <c r="E112" t="str">
        <f>LOWER(data_basic!E108)</f>
        <v>region parisienne</v>
      </c>
      <c r="F112" t="str">
        <f>LOWER(data_basic!F108)</f>
        <v>19</v>
      </c>
      <c r="G112" t="str">
        <f>LOWER(data_basic!G108)</f>
        <v>19</v>
      </c>
      <c r="H112" t="str">
        <f>LOWER(data_basic!H108)</f>
        <v>19</v>
      </c>
      <c r="I112" t="str">
        <f>LOWER(data_basic!J108)</f>
        <v>82 (seine-et-marne)</v>
      </c>
      <c r="J112" t="str">
        <f>LOWER(data_basic!K108)</f>
        <v>1250</v>
      </c>
      <c r="K112" t="str">
        <f>LOWER(data_basic!L108)</f>
        <v>57</v>
      </c>
      <c r="L112" t="str">
        <f>LOWER(data_basic!M108)</f>
        <v>82</v>
      </c>
      <c r="M112" t="str">
        <f>LOWER(data_basic!N108)</f>
        <v>oui</v>
      </c>
      <c r="N112" t="str">
        <f>LOWER(data_basic!O108)</f>
        <v>ms</v>
      </c>
      <c r="O112" t="str">
        <f>LOWER(data_basic!P108)</f>
        <v>1243</v>
      </c>
      <c r="P112" t="str">
        <f>LOWER(data_basic!Q108)</f>
        <v>1275</v>
      </c>
      <c r="Q112" t="str">
        <f>LOWER(data_basic!R108)</f>
        <v>frc.</v>
      </c>
      <c r="R112" t="str">
        <f>LOWER(data_basic!S108)</f>
        <v>frc.</v>
      </c>
      <c r="S112" t="str">
        <f>LOWER(data_basic!T108)</f>
        <v>g. francien</v>
      </c>
      <c r="T112" t="str">
        <f>LOWER(data_basic!U108)</f>
        <v>frc.</v>
      </c>
      <c r="U112" t="str">
        <f>LOWER(data_basic!V108)</f>
        <v>frc.</v>
      </c>
      <c r="V112" t="str">
        <f>LOWER(data_basic!W108)</f>
        <v>g. francien</v>
      </c>
      <c r="W112" t="str">
        <f>LOWER(data_basic!X108)</f>
        <v>passion en octosyllabes</v>
      </c>
    </row>
    <row r="113" spans="1:23" x14ac:dyDescent="0.2">
      <c r="A113">
        <f>data_basic!A182</f>
        <v>82</v>
      </c>
      <c r="B113" t="str">
        <f>data_basic!B182</f>
        <v>pon2</v>
      </c>
      <c r="C113" t="str">
        <f>LOWER(data_basic!C182)</f>
        <v>somme, pas-de-calais</v>
      </c>
      <c r="D113" t="str">
        <f>LOWER(data_basic!D182)</f>
        <v>somme, pas-de-calais</v>
      </c>
      <c r="E113" t="str">
        <f>LOWER(data_basic!E182)</f>
        <v>somme, pas-de-calais</v>
      </c>
      <c r="F113" t="str">
        <f>LOWER(data_basic!F182)</f>
        <v>11</v>
      </c>
      <c r="G113" t="str">
        <f>LOWER(data_basic!G182)</f>
        <v>11</v>
      </c>
      <c r="H113" t="str">
        <f>LOWER(data_basic!H182)</f>
        <v>11</v>
      </c>
      <c r="I113" t="str">
        <f>LOWER(data_basic!J182)</f>
        <v>89 (somme, pas-de-calais)</v>
      </c>
      <c r="J113" t="str">
        <f>LOWER(data_basic!K182)</f>
        <v>1290</v>
      </c>
      <c r="K113" t="str">
        <f>LOWER(data_basic!L182)</f>
        <v>26</v>
      </c>
      <c r="L113" t="str">
        <f>LOWER(data_basic!M182)</f>
        <v>89</v>
      </c>
      <c r="M113" t="str">
        <f>LOWER(data_basic!N182)</f>
        <v>non</v>
      </c>
      <c r="N113" t="str">
        <f>LOWER(data_basic!O182)</f>
        <v>ms2</v>
      </c>
      <c r="O113" t="str">
        <f>LOWER(data_basic!P182)</f>
        <v>1238</v>
      </c>
      <c r="P113" t="str">
        <f>LOWER(data_basic!Q182)</f>
        <v>1290</v>
      </c>
      <c r="Q113" t="str">
        <f>LOWER(data_basic!R182)</f>
        <v>nord</v>
      </c>
      <c r="R113" t="str">
        <f>LOWER(data_basic!S182)</f>
        <v>nord</v>
      </c>
      <c r="S113" t="str">
        <f>LOWER(data_basic!T182)</f>
        <v>g. nord</v>
      </c>
      <c r="T113" t="str">
        <f>LOWER(data_basic!U182)</f>
        <v>nord</v>
      </c>
      <c r="U113" t="str">
        <f>LOWER(data_basic!V182)</f>
        <v>nord</v>
      </c>
      <c r="V113" t="str">
        <f>LOWER(data_basic!W182)</f>
        <v>g. nord</v>
      </c>
      <c r="W113" t="str">
        <f>LOWER(data_basic!X182)</f>
        <v>nil</v>
      </c>
    </row>
    <row r="114" spans="1:23" x14ac:dyDescent="0.2">
      <c r="A114">
        <f>data_basic!A141</f>
        <v>158</v>
      </c>
      <c r="B114" t="str">
        <f>data_basic!B141</f>
        <v>the</v>
      </c>
      <c r="C114" t="str">
        <f>LOWER(data_basic!C141)</f>
        <v>region parisienne</v>
      </c>
      <c r="D114" t="str">
        <f>LOWER(data_basic!D141)</f>
        <v>region parisienne</v>
      </c>
      <c r="E114" t="str">
        <f>LOWER(data_basic!E141)</f>
        <v>region parisienne</v>
      </c>
      <c r="F114" t="str">
        <f>LOWER(data_basic!F141)</f>
        <v>19</v>
      </c>
      <c r="G114" t="str">
        <f>LOWER(data_basic!G141)</f>
        <v>19</v>
      </c>
      <c r="H114" t="str">
        <f>LOWER(data_basic!H141)</f>
        <v>19</v>
      </c>
      <c r="I114" t="str">
        <f>LOWER(data_basic!J141)</f>
        <v>85 (seine-et-marne)</v>
      </c>
      <c r="J114" t="str">
        <f>LOWER(data_basic!K141)</f>
        <v>1250</v>
      </c>
      <c r="K114" t="str">
        <f>LOWER(data_basic!L141)</f>
        <v>57</v>
      </c>
      <c r="L114" t="str">
        <f>LOWER(data_basic!M141)</f>
        <v>85</v>
      </c>
      <c r="M114" t="str">
        <f>LOWER(data_basic!N141)</f>
        <v>oui</v>
      </c>
      <c r="N114" t="str">
        <f>LOWER(data_basic!O141)</f>
        <v>nil</v>
      </c>
      <c r="O114" t="str">
        <f>LOWER(data_basic!P141)</f>
        <v>1261</v>
      </c>
      <c r="P114" t="str">
        <f>LOWER(data_basic!Q141)</f>
        <v>1288</v>
      </c>
      <c r="Q114" t="str">
        <f>LOWER(data_basic!R141)</f>
        <v xml:space="preserve">champ. merid. </v>
      </c>
      <c r="R114" t="str">
        <f>LOWER(data_basic!S141)</f>
        <v>champ.</v>
      </c>
      <c r="S114" t="str">
        <f>LOWER(data_basic!T141)</f>
        <v>g. nord-est</v>
      </c>
      <c r="T114" t="str">
        <f>LOWER(data_basic!U141)</f>
        <v>frc.</v>
      </c>
      <c r="U114" t="str">
        <f>LOWER(data_basic!V141)</f>
        <v>frc.</v>
      </c>
      <c r="V114" t="str">
        <f>LOWER(data_basic!W141)</f>
        <v>g. francien</v>
      </c>
      <c r="W114" t="str">
        <f>LOWER(data_basic!X141)</f>
        <v>nil</v>
      </c>
    </row>
    <row r="115" spans="1:23" x14ac:dyDescent="0.2">
      <c r="A115">
        <f>data_basic!A45</f>
        <v>20</v>
      </c>
      <c r="B115" t="str">
        <f>data_basic!B45</f>
        <v>guil</v>
      </c>
      <c r="C115" t="str">
        <f>LOWER(data_basic!C45)</f>
        <v>nil</v>
      </c>
      <c r="D115" t="str">
        <f>LOWER(data_basic!D45)</f>
        <v>vendee, deux-sevres</v>
      </c>
      <c r="E115" t="str">
        <f>LOWER(data_basic!E45)</f>
        <v>vendee, deux-sevres</v>
      </c>
      <c r="F115" t="str">
        <f>LOWER(data_basic!F45)</f>
        <v>2</v>
      </c>
      <c r="G115" t="str">
        <f>LOWER(data_basic!G45)</f>
        <v/>
      </c>
      <c r="H115" t="str">
        <f>LOWER(data_basic!H45)</f>
        <v>2</v>
      </c>
      <c r="I115" t="str">
        <f>LOWER(data_basic!J45)</f>
        <v>nil</v>
      </c>
      <c r="J115" t="str">
        <f>LOWER(data_basic!K45)</f>
        <v>nil</v>
      </c>
      <c r="K115" t="str">
        <f>LOWER(data_basic!L45)</f>
        <v>5</v>
      </c>
      <c r="L115" t="str">
        <f>LOWER(data_basic!M45)</f>
        <v>55</v>
      </c>
      <c r="M115" t="str">
        <f>LOWER(data_basic!N45)</f>
        <v>oui</v>
      </c>
      <c r="N115" t="str">
        <f>LOWER(data_basic!O45)</f>
        <v>cr2</v>
      </c>
      <c r="O115" t="str">
        <f>LOWER(data_basic!P45)</f>
        <v>1223</v>
      </c>
      <c r="P115" t="str">
        <f>LOWER(data_basic!Q45)</f>
        <v>1237</v>
      </c>
      <c r="Q115" t="str">
        <f>LOWER(data_basic!R45)</f>
        <v>norm.</v>
      </c>
      <c r="R115" t="str">
        <f>LOWER(data_basic!S45)</f>
        <v>norm.</v>
      </c>
      <c r="S115" t="str">
        <f>LOWER(data_basic!T45)</f>
        <v>g. nord-ouest</v>
      </c>
      <c r="T115" t="str">
        <f>LOWER(data_basic!U45)</f>
        <v>agn.</v>
      </c>
      <c r="U115" t="str">
        <f>LOWER(data_basic!V45)</f>
        <v>agn.</v>
      </c>
      <c r="V115" t="str">
        <f>LOWER(data_basic!W45)</f>
        <v>agn.</v>
      </c>
      <c r="W115" t="str">
        <f>LOWER(data_basic!X45)</f>
        <v>biographie en vers</v>
      </c>
    </row>
    <row r="116" spans="1:23" x14ac:dyDescent="0.2">
      <c r="A116">
        <f>data_basic!A46</f>
        <v>31</v>
      </c>
      <c r="B116" t="str">
        <f>data_basic!B46</f>
        <v>mrgri</v>
      </c>
      <c r="C116" t="str">
        <f>LOWER(data_basic!C46)</f>
        <v>nil</v>
      </c>
      <c r="D116" t="str">
        <f>LOWER(data_basic!D46)</f>
        <v>haute-marne</v>
      </c>
      <c r="E116" t="str">
        <f>LOWER(data_basic!E46)</f>
        <v>haute-marne</v>
      </c>
      <c r="F116" t="str">
        <f>LOWER(data_basic!F46)</f>
        <v>22</v>
      </c>
      <c r="G116" t="str">
        <f>LOWER(data_basic!G46)</f>
        <v/>
      </c>
      <c r="H116" t="str">
        <f>LOWER(data_basic!H46)</f>
        <v>22</v>
      </c>
      <c r="I116" t="str">
        <f>LOWER(data_basic!J46)</f>
        <v>nil</v>
      </c>
      <c r="J116" t="str">
        <f>LOWER(data_basic!K46)</f>
        <v>1275</v>
      </c>
      <c r="K116" t="str">
        <f>LOWER(data_basic!L46)</f>
        <v>61</v>
      </c>
      <c r="L116" t="str">
        <f>LOWER(data_basic!M46)</f>
        <v>84</v>
      </c>
      <c r="M116" t="str">
        <f>LOWER(data_basic!N46)</f>
        <v>oui</v>
      </c>
      <c r="N116" t="str">
        <f>LOWER(data_basic!O46)</f>
        <v>cr3</v>
      </c>
      <c r="O116" t="str">
        <f>LOWER(data_basic!P46)</f>
        <v>1135</v>
      </c>
      <c r="P116" t="str">
        <f>LOWER(data_basic!Q46)</f>
        <v>1238</v>
      </c>
      <c r="Q116" t="str">
        <f>LOWER(data_basic!R46)</f>
        <v>norm.</v>
      </c>
      <c r="R116" t="str">
        <f>LOWER(data_basic!S46)</f>
        <v>norm.</v>
      </c>
      <c r="S116" t="str">
        <f>LOWER(data_basic!T46)</f>
        <v>g. nord-ouest</v>
      </c>
      <c r="T116" t="str">
        <f>LOWER(data_basic!U46)</f>
        <v>tour.</v>
      </c>
      <c r="U116" t="str">
        <f>LOWER(data_basic!V46)</f>
        <v>tour.</v>
      </c>
      <c r="V116" t="str">
        <f>LOWER(data_basic!W46)</f>
        <v>g. sud-ouest</v>
      </c>
      <c r="W116" t="str">
        <f>LOWER(data_basic!X46)</f>
        <v>vie de saint en vers octosyllabiques</v>
      </c>
    </row>
    <row r="117" spans="1:23" x14ac:dyDescent="0.2">
      <c r="A117">
        <f>data_basic!A282</f>
        <v>13</v>
      </c>
      <c r="B117" t="str">
        <f>data_basic!B282</f>
        <v>ndchar</v>
      </c>
      <c r="C117" t="str">
        <f>LOWER(data_basic!C282)</f>
        <v>orleanais</v>
      </c>
      <c r="D117" t="str">
        <f>LOWER(data_basic!D282)</f>
        <v>orleanais</v>
      </c>
      <c r="E117" t="str">
        <f>LOWER(data_basic!E282)</f>
        <v>orleanais</v>
      </c>
      <c r="F117" t="str">
        <f>LOWER(data_basic!F282)</f>
        <v>5</v>
      </c>
      <c r="G117" t="str">
        <f>LOWER(data_basic!G282)</f>
        <v>5</v>
      </c>
      <c r="H117" t="str">
        <f>LOWER(data_basic!H282)</f>
        <v>5</v>
      </c>
      <c r="I117" t="str">
        <f>LOWER(data_basic!J282)</f>
        <v>89 (orleanais)</v>
      </c>
      <c r="J117" t="str">
        <f>LOWER(data_basic!K282)</f>
        <v>1250</v>
      </c>
      <c r="K117" t="str">
        <f>LOWER(data_basic!L282)</f>
        <v>11</v>
      </c>
      <c r="L117" t="str">
        <f>LOWER(data_basic!M282)</f>
        <v>89</v>
      </c>
      <c r="M117" t="str">
        <f>LOWER(data_basic!N282)</f>
        <v>oui</v>
      </c>
      <c r="N117" t="str">
        <f>LOWER(data_basic!O282)</f>
        <v>ms2</v>
      </c>
      <c r="O117" t="str">
        <f>LOWER(data_basic!P282)</f>
        <v>1257</v>
      </c>
      <c r="P117" t="str">
        <f>LOWER(data_basic!Q282)</f>
        <v>1350</v>
      </c>
      <c r="Q117" t="str">
        <f>LOWER(data_basic!R282)</f>
        <v>chartres</v>
      </c>
      <c r="R117" t="str">
        <f>LOWER(data_basic!S282)</f>
        <v>eure-et-loir</v>
      </c>
      <c r="S117" t="str">
        <f>LOWER(data_basic!T282)</f>
        <v>g. ouest</v>
      </c>
      <c r="T117" t="str">
        <f>LOWER(data_basic!U282)</f>
        <v>chartres</v>
      </c>
      <c r="U117" t="str">
        <f>LOWER(data_basic!V282)</f>
        <v>eure-et-loir</v>
      </c>
      <c r="V117" t="str">
        <f>LOWER(data_basic!W282)</f>
        <v>g. est</v>
      </c>
      <c r="W117" t="str">
        <f>LOWER(data_basic!X282)</f>
        <v>recit de miracles en octosyllabes</v>
      </c>
    </row>
    <row r="118" spans="1:23" x14ac:dyDescent="0.2">
      <c r="A118">
        <f>data_basic!A283</f>
        <v>132</v>
      </c>
      <c r="B118" t="str">
        <f>data_basic!B283</f>
        <v>remi</v>
      </c>
      <c r="C118" t="str">
        <f>LOWER(data_basic!C283)</f>
        <v>ardennes</v>
      </c>
      <c r="D118" t="str">
        <f>LOWER(data_basic!D283)</f>
        <v>ardennes</v>
      </c>
      <c r="E118" t="str">
        <f>LOWER(data_basic!E283)</f>
        <v>ardennes</v>
      </c>
      <c r="F118" t="str">
        <f>LOWER(data_basic!F283)</f>
        <v>17</v>
      </c>
      <c r="G118" t="str">
        <f>LOWER(data_basic!G283)</f>
        <v>17</v>
      </c>
      <c r="H118" t="str">
        <f>LOWER(data_basic!H283)</f>
        <v>17</v>
      </c>
      <c r="I118" t="str">
        <f>LOWER(data_basic!J283)</f>
        <v>86 (ardennes sud)</v>
      </c>
      <c r="J118" t="str">
        <f>LOWER(data_basic!K283)</f>
        <v>1300</v>
      </c>
      <c r="K118" t="str">
        <f>LOWER(data_basic!L283)</f>
        <v>50</v>
      </c>
      <c r="L118" t="str">
        <f>LOWER(data_basic!M283)</f>
        <v>86</v>
      </c>
      <c r="M118" t="str">
        <f>LOWER(data_basic!N283)</f>
        <v>oui</v>
      </c>
      <c r="N118" t="str">
        <f>LOWER(data_basic!O283)</f>
        <v>ms2</v>
      </c>
      <c r="O118" t="str">
        <f>LOWER(data_basic!P283)</f>
        <v>1283</v>
      </c>
      <c r="P118" t="str">
        <f>LOWER(data_basic!Q283)</f>
        <v>1350</v>
      </c>
      <c r="Q118" t="str">
        <f>LOWER(data_basic!R283)</f>
        <v>champ. sept.</v>
      </c>
      <c r="R118" t="str">
        <f>LOWER(data_basic!S283)</f>
        <v>champ.</v>
      </c>
      <c r="S118" t="str">
        <f>LOWER(data_basic!T283)</f>
        <v>g. nord-est</v>
      </c>
      <c r="T118" t="str">
        <f>LOWER(data_basic!U283)</f>
        <v>ardennes</v>
      </c>
      <c r="U118" t="str">
        <f>LOWER(data_basic!V283)</f>
        <v>champ.</v>
      </c>
      <c r="V118" t="str">
        <f>LOWER(data_basic!W283)</f>
        <v>g. nord-est</v>
      </c>
      <c r="W118" t="str">
        <f>LOWER(data_basic!X283)</f>
        <v>vie de saint</v>
      </c>
    </row>
    <row r="119" spans="1:23" x14ac:dyDescent="0.2">
      <c r="A119">
        <f>data_basic!A284</f>
        <v>79</v>
      </c>
      <c r="B119" t="str">
        <f>data_basic!B284</f>
        <v>or</v>
      </c>
      <c r="C119" t="str">
        <f>LOWER(data_basic!C284)</f>
        <v>somme, pas-de-calais</v>
      </c>
      <c r="D119" t="str">
        <f>LOWER(data_basic!D284)</f>
        <v>somme, pas-de-calais</v>
      </c>
      <c r="E119" t="str">
        <f>LOWER(data_basic!E284)</f>
        <v>somme, pas-de-calais</v>
      </c>
      <c r="F119" t="str">
        <f>LOWER(data_basic!F284)</f>
        <v>11</v>
      </c>
      <c r="G119" t="str">
        <f>LOWER(data_basic!G284)</f>
        <v>11</v>
      </c>
      <c r="H119" t="str">
        <f>LOWER(data_basic!H284)</f>
        <v>11</v>
      </c>
      <c r="I119" t="str">
        <f>LOWER(data_basic!J284)</f>
        <v>83 (pas-de-calais sud-est)</v>
      </c>
      <c r="J119" t="str">
        <f>LOWER(data_basic!K284)</f>
        <v>1290</v>
      </c>
      <c r="K119" t="str">
        <f>LOWER(data_basic!L284)</f>
        <v>29</v>
      </c>
      <c r="L119" t="str">
        <f>LOWER(data_basic!M284)</f>
        <v>83</v>
      </c>
      <c r="M119" t="str">
        <f>LOWER(data_basic!N284)</f>
        <v>oui</v>
      </c>
      <c r="N119" t="str">
        <f>LOWER(data_basic!O284)</f>
        <v>cr1</v>
      </c>
      <c r="O119" t="str">
        <f>LOWER(data_basic!P284)</f>
        <v>1200</v>
      </c>
      <c r="P119" t="str">
        <f>LOWER(data_basic!Q284)</f>
        <v>1370</v>
      </c>
      <c r="Q119" t="str">
        <f>LOWER(data_basic!R284)</f>
        <v>pic.</v>
      </c>
      <c r="R119" t="str">
        <f>LOWER(data_basic!S284)</f>
        <v>pic.</v>
      </c>
      <c r="S119" t="str">
        <f>LOWER(data_basic!T284)</f>
        <v>g. nord</v>
      </c>
      <c r="T119" t="str">
        <f>LOWER(data_basic!U284)</f>
        <v>pic.</v>
      </c>
      <c r="U119" t="str">
        <f>LOWER(data_basic!V284)</f>
        <v>pic.</v>
      </c>
      <c r="V119" t="str">
        <f>LOWER(data_basic!W284)</f>
        <v>g. nord</v>
      </c>
      <c r="W119" t="str">
        <f>LOWER(data_basic!X284)</f>
        <v>vie de saint</v>
      </c>
    </row>
    <row r="120" spans="1:23" x14ac:dyDescent="0.2">
      <c r="A120">
        <f>data_basic!A285</f>
        <v>225</v>
      </c>
      <c r="B120" t="str">
        <f>data_basic!B285</f>
        <v>vilea</v>
      </c>
      <c r="C120" t="str">
        <f>LOWER(data_basic!C285)</f>
        <v>bourgogne</v>
      </c>
      <c r="D120" t="str">
        <f>LOWER(data_basic!D285)</f>
        <v>bourgogne</v>
      </c>
      <c r="E120" t="str">
        <f>LOWER(data_basic!E285)</f>
        <v>bourgogne</v>
      </c>
      <c r="F120" t="str">
        <f>LOWER(data_basic!F285)</f>
        <v>27</v>
      </c>
      <c r="G120" t="str">
        <f>LOWER(data_basic!G285)</f>
        <v>27</v>
      </c>
      <c r="H120" t="str">
        <f>LOWER(data_basic!H285)</f>
        <v>27</v>
      </c>
      <c r="I120" t="str">
        <f>LOWER(data_basic!J285)</f>
        <v>76 (cote-d'or sud + saine-et-loire)</v>
      </c>
      <c r="J120" t="str">
        <f>LOWER(data_basic!K285)</f>
        <v>1375</v>
      </c>
      <c r="K120" t="str">
        <f>LOWER(data_basic!L285)</f>
        <v>84</v>
      </c>
      <c r="L120" t="str">
        <f>LOWER(data_basic!M285)</f>
        <v>76</v>
      </c>
      <c r="M120" t="str">
        <f>LOWER(data_basic!N285)</f>
        <v>non</v>
      </c>
      <c r="N120" t="str">
        <f>LOWER(data_basic!O285)</f>
        <v>cr2</v>
      </c>
      <c r="O120" t="str">
        <f>LOWER(data_basic!P285)</f>
        <v>1205</v>
      </c>
      <c r="P120" t="str">
        <f>LOWER(data_basic!Q285)</f>
        <v>1375</v>
      </c>
      <c r="Q120" t="str">
        <f>LOWER(data_basic!R285)</f>
        <v>champ.</v>
      </c>
      <c r="R120" t="str">
        <f>LOWER(data_basic!S285)</f>
        <v>champ.</v>
      </c>
      <c r="S120" t="str">
        <f>LOWER(data_basic!T285)</f>
        <v>g. nord-est</v>
      </c>
      <c r="T120" t="str">
        <f>LOWER(data_basic!U285)</f>
        <v>nil</v>
      </c>
      <c r="U120" t="str">
        <f>LOWER(data_basic!V285)</f>
        <v>nil</v>
      </c>
      <c r="V120" t="str">
        <f>LOWER(data_basic!W285)</f>
        <v/>
      </c>
      <c r="W120" t="str">
        <f>LOWER(data_basic!X285)</f>
        <v>chronique historique</v>
      </c>
    </row>
    <row r="121" spans="1:23" x14ac:dyDescent="0.2">
      <c r="A121">
        <f>data_basic!A286</f>
        <v>212</v>
      </c>
      <c r="B121" t="str">
        <f>data_basic!B286</f>
        <v>loth</v>
      </c>
      <c r="C121" t="str">
        <f>LOWER(data_basic!C286)</f>
        <v>meuse</v>
      </c>
      <c r="D121" t="str">
        <f>LOWER(data_basic!D286)</f>
        <v>meuse</v>
      </c>
      <c r="E121" t="str">
        <f>LOWER(data_basic!E286)</f>
        <v>meuse</v>
      </c>
      <c r="F121" t="str">
        <f>LOWER(data_basic!F286)</f>
        <v>23</v>
      </c>
      <c r="G121" t="str">
        <f>LOWER(data_basic!G286)</f>
        <v>23</v>
      </c>
      <c r="H121" t="str">
        <f>LOWER(data_basic!H286)</f>
        <v>23</v>
      </c>
      <c r="I121" t="str">
        <f>LOWER(data_basic!J286)</f>
        <v>75 (verdun et env.)</v>
      </c>
      <c r="J121" t="str">
        <f>LOWER(data_basic!K286)</f>
        <v>1350</v>
      </c>
      <c r="K121" t="str">
        <f>LOWER(data_basic!L286)</f>
        <v>67</v>
      </c>
      <c r="L121" t="str">
        <f>LOWER(data_basic!M286)</f>
        <v>75</v>
      </c>
      <c r="M121" t="str">
        <f>LOWER(data_basic!N286)</f>
        <v>non</v>
      </c>
      <c r="N121" t="str">
        <f>LOWER(data_basic!O286)</f>
        <v>ms</v>
      </c>
      <c r="O121" t="str">
        <f>LOWER(data_basic!P286)</f>
        <v>1365</v>
      </c>
      <c r="P121" t="str">
        <f>LOWER(data_basic!Q286)</f>
        <v>1375</v>
      </c>
      <c r="Q121" t="str">
        <f>LOWER(data_basic!R286)</f>
        <v>lorr.</v>
      </c>
      <c r="R121" t="str">
        <f>LOWER(data_basic!S286)</f>
        <v>lorr.</v>
      </c>
      <c r="S121" t="str">
        <f>LOWER(data_basic!T286)</f>
        <v>g. nord-est</v>
      </c>
      <c r="T121" t="str">
        <f>LOWER(data_basic!U286)</f>
        <v>lorr.</v>
      </c>
      <c r="U121" t="str">
        <f>LOWER(data_basic!V286)</f>
        <v>lorr.</v>
      </c>
      <c r="V121" t="str">
        <f>LOWER(data_basic!W286)</f>
        <v>g. nord-est</v>
      </c>
      <c r="W121" t="str">
        <f>LOWER(data_basic!X286)</f>
        <v>psautier</v>
      </c>
    </row>
    <row r="122" spans="1:23" x14ac:dyDescent="0.2">
      <c r="A122">
        <f>data_basic!A130</f>
        <v>183</v>
      </c>
      <c r="B122" t="str">
        <f>data_basic!B130</f>
        <v>fablesT</v>
      </c>
      <c r="C122" t="str">
        <f>LOWER(data_basic!C130)</f>
        <v>nil</v>
      </c>
      <c r="D122" t="str">
        <f>LOWER(data_basic!D130)</f>
        <v>angleterre</v>
      </c>
      <c r="E122" t="str">
        <f>LOWER(data_basic!E130)</f>
        <v>angleterre</v>
      </c>
      <c r="F122" t="str">
        <f>LOWER(data_basic!F130)</f>
        <v>29</v>
      </c>
      <c r="G122" t="str">
        <f>LOWER(data_basic!G130)</f>
        <v/>
      </c>
      <c r="H122" t="str">
        <f>LOWER(data_basic!H130)</f>
        <v>29</v>
      </c>
      <c r="I122" t="str">
        <f>LOWER(data_basic!J130)</f>
        <v>nil</v>
      </c>
      <c r="J122" t="str">
        <f>LOWER(data_basic!K130)</f>
        <v>nil</v>
      </c>
      <c r="K122" t="str">
        <f>LOWER(data_basic!L130)</f>
        <v>86</v>
      </c>
      <c r="L122" t="str">
        <f>LOWER(data_basic!M130)</f>
        <v>nil</v>
      </c>
      <c r="M122" t="str">
        <f>LOWER(data_basic!N130)</f>
        <v>oui</v>
      </c>
      <c r="N122" t="str">
        <f>LOWER(data_basic!O130)</f>
        <v>ms</v>
      </c>
      <c r="O122" t="str">
        <f>LOWER(data_basic!P130)</f>
        <v>1180</v>
      </c>
      <c r="P122" t="str">
        <f>LOWER(data_basic!Q130)</f>
        <v>1287</v>
      </c>
      <c r="Q122" t="str">
        <f>LOWER(data_basic!R130)</f>
        <v>nord-ouest</v>
      </c>
      <c r="R122" t="str">
        <f>LOWER(data_basic!S130)</f>
        <v>nord-ouest</v>
      </c>
      <c r="S122" t="str">
        <f>LOWER(data_basic!T130)</f>
        <v>g. nord-ouest</v>
      </c>
      <c r="T122" t="str">
        <f>LOWER(data_basic!U130)</f>
        <v>champ.</v>
      </c>
      <c r="U122" t="str">
        <f>LOWER(data_basic!V130)</f>
        <v>champ.</v>
      </c>
      <c r="V122" t="str">
        <f>LOWER(data_basic!W130)</f>
        <v>g. nord-est</v>
      </c>
      <c r="W122" t="str">
        <f>LOWER(data_basic!X130)</f>
        <v>fable</v>
      </c>
    </row>
    <row r="123" spans="1:23" x14ac:dyDescent="0.2">
      <c r="A123">
        <f>data_basic!A134</f>
        <v>164</v>
      </c>
      <c r="B123" t="str">
        <f>data_basic!B134</f>
        <v>songe</v>
      </c>
      <c r="C123" t="str">
        <f>LOWER(data_basic!C134)</f>
        <v>yonne</v>
      </c>
      <c r="D123" t="str">
        <f>LOWER(data_basic!D134)</f>
        <v>yonne</v>
      </c>
      <c r="E123" t="str">
        <f>LOWER(data_basic!E134)</f>
        <v>yonne</v>
      </c>
      <c r="F123" t="str">
        <f>LOWER(data_basic!F134)</f>
        <v>20</v>
      </c>
      <c r="G123" t="str">
        <f>LOWER(data_basic!G134)</f>
        <v>20</v>
      </c>
      <c r="H123" t="str">
        <f>LOWER(data_basic!H134)</f>
        <v>20</v>
      </c>
      <c r="I123" t="str">
        <f>LOWER(data_basic!J134)</f>
        <v>76 (yonne)</v>
      </c>
      <c r="J123" t="str">
        <f>LOWER(data_basic!K134)</f>
        <v>nil</v>
      </c>
      <c r="K123" t="str">
        <f>LOWER(data_basic!L134)</f>
        <v>58</v>
      </c>
      <c r="L123" t="str">
        <f>LOWER(data_basic!M134)</f>
        <v>76</v>
      </c>
      <c r="M123" t="str">
        <f>LOWER(data_basic!N134)</f>
        <v>oui</v>
      </c>
      <c r="N123" t="str">
        <f>LOWER(data_basic!O134)</f>
        <v>cr3</v>
      </c>
      <c r="O123" t="str">
        <f>LOWER(data_basic!P134)</f>
        <v>1214</v>
      </c>
      <c r="P123" t="str">
        <f>LOWER(data_basic!Q134)</f>
        <v>1288</v>
      </c>
      <c r="Q123" t="str">
        <f>LOWER(data_basic!R134)</f>
        <v>beauvais</v>
      </c>
      <c r="R123" t="str">
        <f>LOWER(data_basic!S134)</f>
        <v>oise</v>
      </c>
      <c r="S123" t="str">
        <f>LOWER(data_basic!T134)</f>
        <v>g. nord</v>
      </c>
      <c r="T123" t="str">
        <f>LOWER(data_basic!U134)</f>
        <v>nil</v>
      </c>
      <c r="U123" t="str">
        <f>LOWER(data_basic!V134)</f>
        <v>nil</v>
      </c>
      <c r="V123" t="str">
        <f>LOWER(data_basic!W134)</f>
        <v/>
      </c>
      <c r="W123" t="str">
        <f>LOWER(data_basic!X134)</f>
        <v>nil</v>
      </c>
    </row>
    <row r="124" spans="1:23" x14ac:dyDescent="0.2">
      <c r="A124">
        <f>data_basic!A58</f>
        <v>261</v>
      </c>
      <c r="B124" t="str">
        <f>data_basic!B58</f>
        <v>sergbH</v>
      </c>
      <c r="C124" t="str">
        <f>LOWER(data_basic!C58)</f>
        <v>nil</v>
      </c>
      <c r="D124" t="str">
        <f>LOWER(data_basic!D58)</f>
        <v>nil</v>
      </c>
      <c r="E124" t="str">
        <f>LOWER(data_basic!E58)</f>
        <v>angleterre</v>
      </c>
      <c r="F124" t="str">
        <f>LOWER(data_basic!F58)</f>
        <v/>
      </c>
      <c r="G124" t="str">
        <f>LOWER(data_basic!G58)</f>
        <v/>
      </c>
      <c r="H124" t="str">
        <f>LOWER(data_basic!H58)</f>
        <v>29</v>
      </c>
      <c r="I124" t="str">
        <f>LOWER(data_basic!J58)</f>
        <v>nil</v>
      </c>
      <c r="J124" t="str">
        <f>LOWER(data_basic!K58)</f>
        <v>nil</v>
      </c>
      <c r="K124" t="str">
        <f>LOWER(data_basic!L58)</f>
        <v>nil</v>
      </c>
      <c r="L124" t="str">
        <f>LOWER(data_basic!M58)</f>
        <v>nil</v>
      </c>
      <c r="M124" t="str">
        <f>LOWER(data_basic!N58)</f>
        <v>oui</v>
      </c>
      <c r="N124" t="str">
        <f>LOWER(data_basic!O58)</f>
        <v>cr1</v>
      </c>
      <c r="O124" t="str">
        <f>LOWER(data_basic!P58)</f>
        <v>1190</v>
      </c>
      <c r="P124" t="str">
        <f>LOWER(data_basic!Q58)</f>
        <v>1250</v>
      </c>
      <c r="Q124" t="str">
        <f>LOWER(data_basic!R58)</f>
        <v>agn.</v>
      </c>
      <c r="R124" t="str">
        <f>LOWER(data_basic!S58)</f>
        <v>agn.</v>
      </c>
      <c r="S124" t="str">
        <f>LOWER(data_basic!T58)</f>
        <v>agn.</v>
      </c>
      <c r="T124" t="str">
        <f>LOWER(data_basic!U58)</f>
        <v>agn.</v>
      </c>
      <c r="U124" t="str">
        <f>LOWER(data_basic!V58)</f>
        <v>agn.</v>
      </c>
      <c r="V124" t="str">
        <f>LOWER(data_basic!W58)</f>
        <v>agn.</v>
      </c>
      <c r="W124" t="str">
        <f>LOWER(data_basic!X58)</f>
        <v>sermon</v>
      </c>
    </row>
    <row r="125" spans="1:23" x14ac:dyDescent="0.2">
      <c r="A125">
        <f>data_basic!A287</f>
        <v>143</v>
      </c>
      <c r="B125" t="str">
        <f>data_basic!B287</f>
        <v>abe</v>
      </c>
      <c r="C125" t="str">
        <f>LOWER(data_basic!C287)</f>
        <v>region parisienne</v>
      </c>
      <c r="D125" t="str">
        <f>LOWER(data_basic!D287)</f>
        <v>region parisienne</v>
      </c>
      <c r="E125" t="str">
        <f>LOWER(data_basic!E287)</f>
        <v>region parisienne</v>
      </c>
      <c r="F125" t="str">
        <f>LOWER(data_basic!F287)</f>
        <v>19</v>
      </c>
      <c r="G125" t="str">
        <f>LOWER(data_basic!G287)</f>
        <v>19</v>
      </c>
      <c r="H125" t="str">
        <f>LOWER(data_basic!H287)</f>
        <v>19</v>
      </c>
      <c r="I125" t="str">
        <f>LOWER(data_basic!J287)</f>
        <v>84 (region parisienne)</v>
      </c>
      <c r="J125" t="str">
        <f>LOWER(data_basic!K287)</f>
        <v>1325</v>
      </c>
      <c r="K125" t="str">
        <f>LOWER(data_basic!L287)</f>
        <v>54</v>
      </c>
      <c r="L125" t="str">
        <f>LOWER(data_basic!M287)</f>
        <v>84</v>
      </c>
      <c r="M125" t="str">
        <f>LOWER(data_basic!N287)</f>
        <v>non</v>
      </c>
      <c r="N125" t="str">
        <f>LOWER(data_basic!O287)</f>
        <v>ms3</v>
      </c>
      <c r="O125" t="str">
        <f>LOWER(data_basic!P287)</f>
        <v>1280</v>
      </c>
      <c r="P125" t="str">
        <f>LOWER(data_basic!Q287)</f>
        <v>1395</v>
      </c>
      <c r="Q125" t="str">
        <f>LOWER(data_basic!R287)</f>
        <v>frc.</v>
      </c>
      <c r="R125" t="str">
        <f>LOWER(data_basic!S287)</f>
        <v>frc.</v>
      </c>
      <c r="S125" t="str">
        <f>LOWER(data_basic!T287)</f>
        <v>g. francien</v>
      </c>
      <c r="T125" t="str">
        <f>LOWER(data_basic!U287)</f>
        <v>paris</v>
      </c>
      <c r="U125" t="str">
        <f>LOWER(data_basic!V287)</f>
        <v>paris</v>
      </c>
      <c r="V125" t="str">
        <f>LOWER(data_basic!W287)</f>
        <v>g. francien</v>
      </c>
      <c r="W125" t="str">
        <f>LOWER(data_basic!X287)</f>
        <v>epistolaire</v>
      </c>
    </row>
    <row r="126" spans="1:23" x14ac:dyDescent="0.2">
      <c r="A126">
        <f>data_basic!A288</f>
        <v>289</v>
      </c>
      <c r="B126" t="str">
        <f>data_basic!B288</f>
        <v>fablesZ</v>
      </c>
      <c r="C126" t="str">
        <f>LOWER(data_basic!C288)</f>
        <v>nil</v>
      </c>
      <c r="D126" t="str">
        <f>LOWER(data_basic!D288)</f>
        <v>nil</v>
      </c>
      <c r="E126" t="str">
        <f>LOWER(data_basic!E288)</f>
        <v>na</v>
      </c>
      <c r="F126" t="str">
        <f>LOWER(data_basic!F288)</f>
        <v/>
      </c>
      <c r="G126" t="str">
        <f>LOWER(data_basic!G288)</f>
        <v/>
      </c>
      <c r="H126" t="str">
        <f>LOWER(data_basic!H288)</f>
        <v/>
      </c>
      <c r="I126" t="str">
        <f>LOWER(data_basic!J288)</f>
        <v>nil</v>
      </c>
      <c r="J126" t="str">
        <f>LOWER(data_basic!K288)</f>
        <v>nil</v>
      </c>
      <c r="K126" t="str">
        <f>LOWER(data_basic!L288)</f>
        <v>nil</v>
      </c>
      <c r="L126" t="str">
        <f>LOWER(data_basic!M288)</f>
        <v>nil</v>
      </c>
      <c r="M126" t="str">
        <f>LOWER(data_basic!N288)</f>
        <v>oui</v>
      </c>
      <c r="N126" t="str">
        <f>LOWER(data_basic!O288)</f>
        <v>ms</v>
      </c>
      <c r="O126" t="str">
        <f>LOWER(data_basic!P288)</f>
        <v>1180</v>
      </c>
      <c r="P126" t="str">
        <f>LOWER(data_basic!Q288)</f>
        <v>1400</v>
      </c>
      <c r="Q126" t="str">
        <f>LOWER(data_basic!R288)</f>
        <v>nord-ouest</v>
      </c>
      <c r="R126" t="str">
        <f>LOWER(data_basic!S288)</f>
        <v>nord-ouest</v>
      </c>
      <c r="S126" t="str">
        <f>LOWER(data_basic!T288)</f>
        <v>g. nord-ouest</v>
      </c>
      <c r="T126" t="str">
        <f>LOWER(data_basic!U288)</f>
        <v>nil</v>
      </c>
      <c r="U126" t="str">
        <f>LOWER(data_basic!V288)</f>
        <v>nil</v>
      </c>
      <c r="V126" t="str">
        <f>LOWER(data_basic!W288)</f>
        <v/>
      </c>
      <c r="W126" t="str">
        <f>LOWER(data_basic!X288)</f>
        <v>fable</v>
      </c>
    </row>
    <row r="127" spans="1:23" x14ac:dyDescent="0.2">
      <c r="A127">
        <f>data_basic!A289</f>
        <v>156</v>
      </c>
      <c r="B127" t="str">
        <f>data_basic!B289</f>
        <v>rome</v>
      </c>
      <c r="C127" t="str">
        <f>LOWER(data_basic!C289)</f>
        <v>region parisienne</v>
      </c>
      <c r="D127" t="str">
        <f>LOWER(data_basic!D289)</f>
        <v>nil</v>
      </c>
      <c r="E127" t="str">
        <f>LOWER(data_basic!E289)</f>
        <v>region parisienne</v>
      </c>
      <c r="F127" t="str">
        <f>LOWER(data_basic!F289)</f>
        <v/>
      </c>
      <c r="G127" t="str">
        <f>LOWER(data_basic!G289)</f>
        <v>19</v>
      </c>
      <c r="H127" t="str">
        <f>LOWER(data_basic!H289)</f>
        <v>19</v>
      </c>
      <c r="I127" t="str">
        <f>LOWER(data_basic!J289)</f>
        <v>78 (seine-et-marne)</v>
      </c>
      <c r="J127" t="str">
        <f>LOWER(data_basic!K289)</f>
        <v>1400</v>
      </c>
      <c r="K127" t="str">
        <f>LOWER(data_basic!L289)</f>
        <v>nil</v>
      </c>
      <c r="L127" t="str">
        <f>LOWER(data_basic!M289)</f>
        <v>78</v>
      </c>
      <c r="M127" t="str">
        <f>LOWER(data_basic!N289)</f>
        <v>oui</v>
      </c>
      <c r="N127" t="str">
        <f>LOWER(data_basic!O289)</f>
        <v>ms1</v>
      </c>
      <c r="O127" t="str">
        <f>LOWER(data_basic!P289)</f>
        <v>1188</v>
      </c>
      <c r="P127" t="str">
        <f>LOWER(data_basic!Q289)</f>
        <v>1400</v>
      </c>
      <c r="Q127" t="str">
        <f>LOWER(data_basic!R289)</f>
        <v>nil</v>
      </c>
      <c r="R127" t="str">
        <f>LOWER(data_basic!S289)</f>
        <v/>
      </c>
      <c r="S127" t="str">
        <f>LOWER(data_basic!T289)</f>
        <v/>
      </c>
      <c r="T127" t="str">
        <f>LOWER(data_basic!U289)</f>
        <v>nil</v>
      </c>
      <c r="U127" t="str">
        <f>LOWER(data_basic!V289)</f>
        <v>nil</v>
      </c>
      <c r="V127" t="str">
        <f>LOWER(data_basic!W289)</f>
        <v/>
      </c>
      <c r="W127" t="str">
        <f>LOWER(data_basic!X289)</f>
        <v>nil</v>
      </c>
    </row>
    <row r="128" spans="1:23" x14ac:dyDescent="0.2">
      <c r="A128">
        <f>data_basic!A290</f>
        <v>64</v>
      </c>
      <c r="B128" t="str">
        <f>data_basic!B290</f>
        <v>songe14</v>
      </c>
      <c r="C128" t="str">
        <f>LOWER(data_basic!C290)</f>
        <v>nil</v>
      </c>
      <c r="D128" t="str">
        <f>LOWER(data_basic!D290)</f>
        <v>nil</v>
      </c>
      <c r="E128" t="str">
        <f>LOWER(data_basic!E290)</f>
        <v>somme, pas-de-calais</v>
      </c>
      <c r="F128" t="str">
        <f>LOWER(data_basic!F290)</f>
        <v/>
      </c>
      <c r="G128" t="str">
        <f>LOWER(data_basic!G290)</f>
        <v/>
      </c>
      <c r="H128" t="str">
        <f>LOWER(data_basic!H290)</f>
        <v>11</v>
      </c>
      <c r="I128" t="str">
        <f>LOWER(data_basic!J290)</f>
        <v>nil</v>
      </c>
      <c r="J128" t="str">
        <f>LOWER(data_basic!K290)</f>
        <v>nil</v>
      </c>
      <c r="K128" t="str">
        <f>LOWER(data_basic!L290)</f>
        <v>nil</v>
      </c>
      <c r="L128" t="str">
        <f>LOWER(data_basic!M290)</f>
        <v>nil</v>
      </c>
      <c r="M128" t="str">
        <f>LOWER(data_basic!N290)</f>
        <v>non</v>
      </c>
      <c r="N128" t="str">
        <f>LOWER(data_basic!O290)</f>
        <v>ms1</v>
      </c>
      <c r="O128" t="str">
        <f>LOWER(data_basic!P290)</f>
        <v>1389</v>
      </c>
      <c r="P128" t="str">
        <f>LOWER(data_basic!Q290)</f>
        <v>1400</v>
      </c>
      <c r="Q128" t="str">
        <f>LOWER(data_basic!R290)</f>
        <v>pic.</v>
      </c>
      <c r="R128" t="str">
        <f>LOWER(data_basic!S290)</f>
        <v>pic.</v>
      </c>
      <c r="S128" t="str">
        <f>LOWER(data_basic!T290)</f>
        <v>g. nord</v>
      </c>
      <c r="T128" t="str">
        <f>LOWER(data_basic!U290)</f>
        <v>nil</v>
      </c>
      <c r="U128" t="str">
        <f>LOWER(data_basic!V290)</f>
        <v>nil</v>
      </c>
      <c r="V128" t="str">
        <f>LOWER(data_basic!W290)</f>
        <v/>
      </c>
      <c r="W128" t="str">
        <f>LOWER(data_basic!X290)</f>
        <v>nil</v>
      </c>
    </row>
    <row r="129" spans="1:23" x14ac:dyDescent="0.2">
      <c r="A129">
        <f>data_basic!A291</f>
        <v>122</v>
      </c>
      <c r="B129" t="str">
        <f>data_basic!B291</f>
        <v>fierens</v>
      </c>
      <c r="C129" t="str">
        <f>LOWER(data_basic!C291)</f>
        <v>nil</v>
      </c>
      <c r="D129" t="str">
        <f>LOWER(data_basic!D291)</f>
        <v>nil</v>
      </c>
      <c r="E129" t="str">
        <f>LOWER(data_basic!E291)</f>
        <v>wallonie</v>
      </c>
      <c r="F129" t="str">
        <f>LOWER(data_basic!F291)</f>
        <v/>
      </c>
      <c r="G129" t="str">
        <f>LOWER(data_basic!G291)</f>
        <v/>
      </c>
      <c r="H129" t="str">
        <f>LOWER(data_basic!H291)</f>
        <v>16</v>
      </c>
      <c r="I129" t="str">
        <f>LOWER(data_basic!J291)</f>
        <v>nil</v>
      </c>
      <c r="J129" t="str">
        <f>LOWER(data_basic!K291)</f>
        <v>nil</v>
      </c>
      <c r="K129" t="str">
        <f>LOWER(data_basic!L291)</f>
        <v>nil</v>
      </c>
      <c r="L129" t="str">
        <f>LOWER(data_basic!M291)</f>
        <v>nil</v>
      </c>
      <c r="M129" t="str">
        <f>LOWER(data_basic!N291)</f>
        <v>non</v>
      </c>
      <c r="N129" t="str">
        <f>LOWER(data_basic!O291)</f>
        <v>ms</v>
      </c>
      <c r="O129" t="str">
        <f>LOWER(data_basic!P291)</f>
        <v>1489</v>
      </c>
      <c r="P129" t="str">
        <f>LOWER(data_basic!Q291)</f>
        <v>1489</v>
      </c>
      <c r="Q129" t="str">
        <f>LOWER(data_basic!R291)</f>
        <v>tournai</v>
      </c>
      <c r="R129" t="str">
        <f>LOWER(data_basic!S291)</f>
        <v>wall.</v>
      </c>
      <c r="S129" t="str">
        <f>LOWER(data_basic!T291)</f>
        <v>g. nord-est</v>
      </c>
      <c r="T129" t="str">
        <f>LOWER(data_basic!U291)</f>
        <v>tournai</v>
      </c>
      <c r="U129" t="str">
        <f>LOWER(data_basic!V291)</f>
        <v>hain.</v>
      </c>
      <c r="V129" t="str">
        <f>LOWER(data_basic!W291)</f>
        <v>g. nord</v>
      </c>
      <c r="W129" t="str">
        <f>LOWER(data_basic!X291)</f>
        <v>recueil de chartes et d'actes d'acquisitions de l'hopitalsaint-jacques de tournai, texte non litteraire</v>
      </c>
    </row>
    <row r="130" spans="1:23" x14ac:dyDescent="0.2">
      <c r="A130">
        <f>data_basic!A292</f>
        <v>293</v>
      </c>
      <c r="B130" t="str">
        <f>data_basic!B292</f>
        <v>verite</v>
      </c>
      <c r="C130" t="str">
        <f>LOWER(data_basic!C292)</f>
        <v>nil</v>
      </c>
      <c r="D130" t="str">
        <f>LOWER(data_basic!D292)</f>
        <v>nil</v>
      </c>
      <c r="E130" t="str">
        <f>LOWER(data_basic!E292)</f>
        <v>na</v>
      </c>
      <c r="F130" t="str">
        <f>LOWER(data_basic!F292)</f>
        <v/>
      </c>
      <c r="G130" t="str">
        <f>LOWER(data_basic!G292)</f>
        <v/>
      </c>
      <c r="H130" t="str">
        <f>LOWER(data_basic!H292)</f>
        <v/>
      </c>
      <c r="I130" t="str">
        <f>LOWER(data_basic!J292)</f>
        <v>nil</v>
      </c>
      <c r="J130" t="str">
        <f>LOWER(data_basic!K292)</f>
        <v>1450</v>
      </c>
      <c r="K130" t="str">
        <f>LOWER(data_basic!L292)</f>
        <v>nil</v>
      </c>
      <c r="L130" t="str">
        <f>LOWER(data_basic!M292)</f>
        <v>nil</v>
      </c>
      <c r="M130" t="str">
        <f>LOWER(data_basic!N292)</f>
        <v>oui</v>
      </c>
      <c r="N130" t="str">
        <f>LOWER(data_basic!O292)</f>
        <v>ms</v>
      </c>
      <c r="O130" t="str">
        <f>LOWER(data_basic!P292)</f>
        <v>nil</v>
      </c>
      <c r="P130" t="str">
        <f>LOWER(data_basic!Q292)</f>
        <v>1750</v>
      </c>
      <c r="Q130" t="str">
        <f>LOWER(data_basic!R292)</f>
        <v>nil</v>
      </c>
      <c r="R130" t="str">
        <f>LOWER(data_basic!S292)</f>
        <v/>
      </c>
      <c r="S130" t="str">
        <f>LOWER(data_basic!T292)</f>
        <v/>
      </c>
      <c r="T130" t="str">
        <f>LOWER(data_basic!U292)</f>
        <v>nil</v>
      </c>
      <c r="U130" t="str">
        <f>LOWER(data_basic!V292)</f>
        <v>nil</v>
      </c>
      <c r="V130" t="str">
        <f>LOWER(data_basic!W292)</f>
        <v/>
      </c>
      <c r="W130" t="str">
        <f>LOWER(data_basic!X292)</f>
        <v>nil</v>
      </c>
    </row>
    <row r="131" spans="1:23" x14ac:dyDescent="0.2">
      <c r="A131">
        <f>data_basic!A21</f>
        <v>170</v>
      </c>
      <c r="B131" t="str">
        <f>data_basic!B21</f>
        <v>evratC2</v>
      </c>
      <c r="C131" t="str">
        <f>LOWER(data_basic!C21)</f>
        <v>nil</v>
      </c>
      <c r="D131" t="str">
        <f>LOWER(data_basic!D21)</f>
        <v>wallonie</v>
      </c>
      <c r="E131" t="str">
        <f>LOWER(data_basic!E21)</f>
        <v>wallonie</v>
      </c>
      <c r="F131" t="str">
        <f>LOWER(data_basic!F21)</f>
        <v>16</v>
      </c>
      <c r="G131" t="str">
        <f>LOWER(data_basic!G21)</f>
        <v/>
      </c>
      <c r="H131" t="str">
        <f>LOWER(data_basic!H21)</f>
        <v>16</v>
      </c>
      <c r="I131" t="str">
        <f>LOWER(data_basic!J21)</f>
        <v>nil</v>
      </c>
      <c r="J131" t="str">
        <f>LOWER(data_basic!K21)</f>
        <v>nil</v>
      </c>
      <c r="K131" t="str">
        <f>LOWER(data_basic!L21)</f>
        <v>45</v>
      </c>
      <c r="L131" t="str">
        <f>LOWER(data_basic!M21)</f>
        <v>69</v>
      </c>
      <c r="M131" t="str">
        <f>LOWER(data_basic!N21)</f>
        <v>oui</v>
      </c>
      <c r="N131" t="str">
        <f>LOWER(data_basic!O21)</f>
        <v>ms1</v>
      </c>
      <c r="O131" t="str">
        <f>LOWER(data_basic!P21)</f>
        <v>1198</v>
      </c>
      <c r="P131" t="str">
        <f>LOWER(data_basic!Q21)</f>
        <v>1210</v>
      </c>
      <c r="Q131" t="str">
        <f>LOWER(data_basic!R21)</f>
        <v>champ.</v>
      </c>
      <c r="R131" t="str">
        <f>LOWER(data_basic!S21)</f>
        <v>champ.</v>
      </c>
      <c r="S131" t="str">
        <f>LOWER(data_basic!T21)</f>
        <v>g. nord-est</v>
      </c>
      <c r="T131" t="str">
        <f>LOWER(data_basic!U21)</f>
        <v>lorr.</v>
      </c>
      <c r="U131" t="str">
        <f>LOWER(data_basic!V21)</f>
        <v>lorr.</v>
      </c>
      <c r="V131" t="str">
        <f>LOWER(data_basic!W21)</f>
        <v>g. nord-est</v>
      </c>
      <c r="W131" t="str">
        <f>LOWER(data_basic!X21)</f>
        <v>poeme biblique</v>
      </c>
    </row>
    <row r="132" spans="1:23" x14ac:dyDescent="0.2">
      <c r="A132">
        <f>data_basic!A22</f>
        <v>125</v>
      </c>
      <c r="B132" t="str">
        <f>data_basic!B22</f>
        <v>moral</v>
      </c>
      <c r="C132" t="str">
        <f>LOWER(data_basic!C22)</f>
        <v>wallonie</v>
      </c>
      <c r="D132" t="str">
        <f>LOWER(data_basic!D22)</f>
        <v>wallonie</v>
      </c>
      <c r="E132" t="str">
        <f>LOWER(data_basic!E22)</f>
        <v>wallonie</v>
      </c>
      <c r="F132" t="str">
        <f>LOWER(data_basic!F22)</f>
        <v>16</v>
      </c>
      <c r="G132" t="str">
        <f>LOWER(data_basic!G22)</f>
        <v>16</v>
      </c>
      <c r="H132" t="str">
        <f>LOWER(data_basic!H22)</f>
        <v>16</v>
      </c>
      <c r="I132" t="str">
        <f>LOWER(data_basic!J22)</f>
        <v>82 (wallonie)</v>
      </c>
      <c r="J132" t="str">
        <f>LOWER(data_basic!K22)</f>
        <v>1210</v>
      </c>
      <c r="K132" t="str">
        <f>LOWER(data_basic!L22)</f>
        <v>45</v>
      </c>
      <c r="L132" t="str">
        <f>LOWER(data_basic!M22)</f>
        <v>82</v>
      </c>
      <c r="M132" t="str">
        <f>LOWER(data_basic!N22)</f>
        <v>oui</v>
      </c>
      <c r="N132" t="str">
        <f>LOWER(data_basic!O22)</f>
        <v>cr1</v>
      </c>
      <c r="O132" t="str">
        <f>LOWER(data_basic!P22)</f>
        <v>1200</v>
      </c>
      <c r="P132" t="str">
        <f>LOWER(data_basic!Q22)</f>
        <v>1210</v>
      </c>
      <c r="Q132" t="str">
        <f>LOWER(data_basic!R22)</f>
        <v>wall.</v>
      </c>
      <c r="R132" t="str">
        <f>LOWER(data_basic!S22)</f>
        <v>wall.</v>
      </c>
      <c r="S132" t="str">
        <f>LOWER(data_basic!T22)</f>
        <v>g. nord-est</v>
      </c>
      <c r="T132" t="str">
        <f>LOWER(data_basic!U22)</f>
        <v>wall.</v>
      </c>
      <c r="U132" t="str">
        <f>LOWER(data_basic!V22)</f>
        <v>wall.</v>
      </c>
      <c r="V132" t="str">
        <f>LOWER(data_basic!W22)</f>
        <v>g. nord-est</v>
      </c>
      <c r="W132" t="str">
        <f>LOWER(data_basic!X22)</f>
        <v>traite de vie chretienne</v>
      </c>
    </row>
    <row r="133" spans="1:23" x14ac:dyDescent="0.2">
      <c r="A133">
        <f>data_basic!A23</f>
        <v>15</v>
      </c>
      <c r="B133" t="str">
        <f>data_basic!B23</f>
        <v>stsilv</v>
      </c>
      <c r="C133" t="str">
        <f>LOWER(data_basic!C23)</f>
        <v>indre-et-loire</v>
      </c>
      <c r="D133" t="str">
        <f>LOWER(data_basic!D23)</f>
        <v>indre-et-loire</v>
      </c>
      <c r="E133" t="str">
        <f>LOWER(data_basic!E23)</f>
        <v>indre-et-loire</v>
      </c>
      <c r="F133" t="str">
        <f>LOWER(data_basic!F23)</f>
        <v>6</v>
      </c>
      <c r="G133" t="str">
        <f>LOWER(data_basic!G23)</f>
        <v>6</v>
      </c>
      <c r="H133" t="str">
        <f>LOWER(data_basic!H23)</f>
        <v>6</v>
      </c>
      <c r="I133" t="str">
        <f>LOWER(data_basic!J23)</f>
        <v>71 (loches et env.)</v>
      </c>
      <c r="J133" t="str">
        <f>LOWER(data_basic!K23)</f>
        <v>1210</v>
      </c>
      <c r="K133" t="str">
        <f>LOWER(data_basic!L23)</f>
        <v>16</v>
      </c>
      <c r="L133" t="str">
        <f>LOWER(data_basic!M23)</f>
        <v>71</v>
      </c>
      <c r="M133" t="str">
        <f>LOWER(data_basic!N23)</f>
        <v>oui</v>
      </c>
      <c r="N133" t="str">
        <f>LOWER(data_basic!O23)</f>
        <v>ms2</v>
      </c>
      <c r="O133" t="str">
        <f>LOWER(data_basic!P23)</f>
        <v>1200</v>
      </c>
      <c r="P133" t="str">
        <f>LOWER(data_basic!Q23)</f>
        <v>1210</v>
      </c>
      <c r="Q133" t="str">
        <f>LOWER(data_basic!R23)</f>
        <v>ouest</v>
      </c>
      <c r="R133" t="str">
        <f>LOWER(data_basic!S23)</f>
        <v>ouest</v>
      </c>
      <c r="S133" t="str">
        <f>LOWER(data_basic!T23)</f>
        <v>g. ouest</v>
      </c>
      <c r="T133" t="str">
        <f>LOWER(data_basic!U23)</f>
        <v>tour.</v>
      </c>
      <c r="U133" t="str">
        <f>LOWER(data_basic!V23)</f>
        <v>tour.</v>
      </c>
      <c r="V133" t="str">
        <f>LOWER(data_basic!W23)</f>
        <v>g. sud-ouest</v>
      </c>
      <c r="W133" t="str">
        <f>LOWER(data_basic!X23)</f>
        <v>vie de saint</v>
      </c>
    </row>
    <row r="134" spans="1:23" x14ac:dyDescent="0.2">
      <c r="A134">
        <f>data_basic!A24</f>
        <v>117</v>
      </c>
      <c r="B134" t="str">
        <f>data_basic!B24</f>
        <v>alexo</v>
      </c>
      <c r="C134" t="str">
        <f>LOWER(data_basic!C24)</f>
        <v>wallonie</v>
      </c>
      <c r="D134" t="str">
        <f>LOWER(data_basic!D24)</f>
        <v>wallonie</v>
      </c>
      <c r="E134" t="str">
        <f>LOWER(data_basic!E24)</f>
        <v>wallonie</v>
      </c>
      <c r="F134" t="str">
        <f>LOWER(data_basic!F24)</f>
        <v>16</v>
      </c>
      <c r="G134" t="str">
        <f>LOWER(data_basic!G24)</f>
        <v>16</v>
      </c>
      <c r="H134" t="str">
        <f>LOWER(data_basic!H24)</f>
        <v>16</v>
      </c>
      <c r="I134" t="str">
        <f>LOWER(data_basic!J24)</f>
        <v>81 (wallonie)</v>
      </c>
      <c r="J134" t="str">
        <f>LOWER(data_basic!K24)</f>
        <v>1250</v>
      </c>
      <c r="K134" t="str">
        <f>LOWER(data_basic!L24)</f>
        <v>45</v>
      </c>
      <c r="L134" t="str">
        <f>LOWER(data_basic!M24)</f>
        <v>81</v>
      </c>
      <c r="M134" t="str">
        <f>LOWER(data_basic!N24)</f>
        <v>oui</v>
      </c>
      <c r="N134" t="str">
        <f>LOWER(data_basic!O24)</f>
        <v>ms2</v>
      </c>
      <c r="O134" t="str">
        <f>LOWER(data_basic!P24)</f>
        <v>1210</v>
      </c>
      <c r="P134" t="str">
        <f>LOWER(data_basic!Q24)</f>
        <v>1210</v>
      </c>
      <c r="Q134" t="str">
        <f>LOWER(data_basic!R24)</f>
        <v>nil</v>
      </c>
      <c r="R134" t="str">
        <f>LOWER(data_basic!S24)</f>
        <v/>
      </c>
      <c r="S134" t="str">
        <f>LOWER(data_basic!T24)</f>
        <v/>
      </c>
      <c r="T134" t="str">
        <f>LOWER(data_basic!U24)</f>
        <v>wall.</v>
      </c>
      <c r="U134" t="str">
        <f>LOWER(data_basic!V24)</f>
        <v>wall.</v>
      </c>
      <c r="V134" t="str">
        <f>LOWER(data_basic!W24)</f>
        <v>g. nord-est</v>
      </c>
      <c r="W134" t="str">
        <f>LOWER(data_basic!X24)</f>
        <v>legende en alexandrins</v>
      </c>
    </row>
    <row r="135" spans="1:23" x14ac:dyDescent="0.2">
      <c r="A135">
        <f>data_basic!A25</f>
        <v>52</v>
      </c>
      <c r="B135" t="str">
        <f>data_basic!B25</f>
        <v>conperc</v>
      </c>
      <c r="C135" t="str">
        <f>LOWER(data_basic!C25)</f>
        <v>somme, pas-de-calais</v>
      </c>
      <c r="D135" t="str">
        <f>LOWER(data_basic!D25)</f>
        <v>somme, pas-de-calais</v>
      </c>
      <c r="E135" t="str">
        <f>LOWER(data_basic!E25)</f>
        <v>somme, pas-de-calais</v>
      </c>
      <c r="F135" t="str">
        <f>LOWER(data_basic!F25)</f>
        <v>11</v>
      </c>
      <c r="G135" t="str">
        <f>LOWER(data_basic!G25)</f>
        <v>11</v>
      </c>
      <c r="H135" t="str">
        <f>LOWER(data_basic!H25)</f>
        <v>11</v>
      </c>
      <c r="I135" t="str">
        <f>LOWER(data_basic!J25)</f>
        <v>77 (pas-de-calais sud-est)</v>
      </c>
      <c r="J135" t="str">
        <f>LOWER(data_basic!K25)</f>
        <v>1210</v>
      </c>
      <c r="K135" t="str">
        <f>LOWER(data_basic!L25)</f>
        <v>29</v>
      </c>
      <c r="L135" t="str">
        <f>LOWER(data_basic!M25)</f>
        <v>77</v>
      </c>
      <c r="M135" t="str">
        <f>LOWER(data_basic!N25)</f>
        <v>oui</v>
      </c>
      <c r="N135" t="str">
        <f>LOWER(data_basic!O25)</f>
        <v>ms1</v>
      </c>
      <c r="O135" t="str">
        <f>LOWER(data_basic!P25)</f>
        <v>1238</v>
      </c>
      <c r="P135" t="str">
        <f>LOWER(data_basic!Q25)</f>
        <v>1210</v>
      </c>
      <c r="Q135" t="str">
        <f>LOWER(data_basic!R25)</f>
        <v>pic.</v>
      </c>
      <c r="R135" t="str">
        <f>LOWER(data_basic!S25)</f>
        <v>pic.</v>
      </c>
      <c r="S135" t="str">
        <f>LOWER(data_basic!T25)</f>
        <v>g. nord</v>
      </c>
      <c r="T135" t="str">
        <f>LOWER(data_basic!U25)</f>
        <v>pic.</v>
      </c>
      <c r="U135" t="str">
        <f>LOWER(data_basic!V25)</f>
        <v>pic.</v>
      </c>
      <c r="V135" t="str">
        <f>LOWER(data_basic!W25)</f>
        <v>g. nord</v>
      </c>
      <c r="W135" t="str">
        <f>LOWER(data_basic!X25)</f>
        <v>roman en vers</v>
      </c>
    </row>
    <row r="136" spans="1:23" x14ac:dyDescent="0.2">
      <c r="A136">
        <f>data_basic!A72</f>
        <v>202</v>
      </c>
      <c r="B136" t="str">
        <f>data_basic!B72</f>
        <v>marga</v>
      </c>
      <c r="C136" t="str">
        <f>LOWER(data_basic!C72)</f>
        <v>haute-marne</v>
      </c>
      <c r="D136" t="str">
        <f>LOWER(data_basic!D72)</f>
        <v>haute-marne</v>
      </c>
      <c r="E136" t="str">
        <f>LOWER(data_basic!E72)</f>
        <v>haute-marne</v>
      </c>
      <c r="F136" t="str">
        <f>LOWER(data_basic!F72)</f>
        <v>22</v>
      </c>
      <c r="G136" t="str">
        <f>LOWER(data_basic!G72)</f>
        <v>22</v>
      </c>
      <c r="H136" t="str">
        <f>LOWER(data_basic!H72)</f>
        <v>22</v>
      </c>
      <c r="I136" t="str">
        <f>LOWER(data_basic!J72)</f>
        <v>84 (langres et env.)</v>
      </c>
      <c r="J136" t="str">
        <f>LOWER(data_basic!K72)</f>
        <v>1267</v>
      </c>
      <c r="K136" t="str">
        <f>LOWER(data_basic!L72)</f>
        <v>63</v>
      </c>
      <c r="L136" t="str">
        <f>LOWER(data_basic!M72)</f>
        <v>67</v>
      </c>
      <c r="M136" t="str">
        <f>LOWER(data_basic!N72)</f>
        <v>oui</v>
      </c>
      <c r="N136" t="str">
        <f>LOWER(data_basic!O72)</f>
        <v>cr3</v>
      </c>
      <c r="O136" t="str">
        <f>LOWER(data_basic!P72)</f>
        <v>1135</v>
      </c>
      <c r="P136" t="str">
        <f>LOWER(data_basic!Q72)</f>
        <v>1267</v>
      </c>
      <c r="Q136" t="str">
        <f>LOWER(data_basic!R72)</f>
        <v>norm.</v>
      </c>
      <c r="R136" t="str">
        <f>LOWER(data_basic!S72)</f>
        <v>norm.</v>
      </c>
      <c r="S136" t="str">
        <f>LOWER(data_basic!T72)</f>
        <v>g. nord-ouest</v>
      </c>
      <c r="T136" t="str">
        <f>LOWER(data_basic!U72)</f>
        <v>art.</v>
      </c>
      <c r="U136" t="str">
        <f>LOWER(data_basic!V72)</f>
        <v>art.</v>
      </c>
      <c r="V136" t="str">
        <f>LOWER(data_basic!W72)</f>
        <v>g. nord</v>
      </c>
      <c r="W136" t="str">
        <f>LOWER(data_basic!X72)</f>
        <v>vie de saint en vers octosyllabiques</v>
      </c>
    </row>
    <row r="137" spans="1:23" x14ac:dyDescent="0.2">
      <c r="A137">
        <f>data_basic!A73</f>
        <v>18</v>
      </c>
      <c r="B137" t="str">
        <f>data_basic!B73</f>
        <v>narcE</v>
      </c>
      <c r="C137" t="str">
        <f>LOWER(data_basic!C73)</f>
        <v>nil</v>
      </c>
      <c r="D137" t="str">
        <f>LOWER(data_basic!D73)</f>
        <v>nil</v>
      </c>
      <c r="E137" t="str">
        <f>LOWER(data_basic!E73)</f>
        <v>normandie</v>
      </c>
      <c r="F137" t="str">
        <f>LOWER(data_basic!F73)</f>
        <v/>
      </c>
      <c r="G137" t="str">
        <f>LOWER(data_basic!G73)</f>
        <v/>
      </c>
      <c r="H137" t="str">
        <f>LOWER(data_basic!H73)</f>
        <v>10</v>
      </c>
      <c r="I137" t="str">
        <f>LOWER(data_basic!J73)</f>
        <v>nil</v>
      </c>
      <c r="J137" t="str">
        <f>LOWER(data_basic!K73)</f>
        <v>nil</v>
      </c>
      <c r="K137" t="str">
        <f>LOWER(data_basic!L73)</f>
        <v>nil</v>
      </c>
      <c r="L137" t="str">
        <f>LOWER(data_basic!M73)</f>
        <v>nil</v>
      </c>
      <c r="M137" t="str">
        <f>LOWER(data_basic!N73)</f>
        <v>oui</v>
      </c>
      <c r="N137" t="str">
        <f>LOWER(data_basic!O73)</f>
        <v>ms</v>
      </c>
      <c r="O137" t="str">
        <f>LOWER(data_basic!P73)</f>
        <v>1165</v>
      </c>
      <c r="P137" t="str">
        <f>LOWER(data_basic!Q73)</f>
        <v>1267</v>
      </c>
      <c r="Q137" t="str">
        <f>LOWER(data_basic!R73)</f>
        <v>norm.</v>
      </c>
      <c r="R137" t="str">
        <f>LOWER(data_basic!S73)</f>
        <v>norm.</v>
      </c>
      <c r="S137" t="str">
        <f>LOWER(data_basic!T73)</f>
        <v>g. nord-ouest</v>
      </c>
      <c r="T137" t="str">
        <f>LOWER(data_basic!U73)</f>
        <v>art.</v>
      </c>
      <c r="U137" t="str">
        <f>LOWER(data_basic!V73)</f>
        <v>art.</v>
      </c>
      <c r="V137" t="str">
        <f>LOWER(data_basic!W73)</f>
        <v>g. nord</v>
      </c>
      <c r="W137" t="str">
        <f>LOWER(data_basic!X73)</f>
        <v>nil</v>
      </c>
    </row>
    <row r="138" spans="1:23" x14ac:dyDescent="0.2">
      <c r="A138">
        <f>data_basic!A74</f>
        <v>232</v>
      </c>
      <c r="B138" t="str">
        <f>data_basic!B74</f>
        <v>gir</v>
      </c>
      <c r="C138" t="str">
        <f>LOWER(data_basic!C74)</f>
        <v>nievre, allier</v>
      </c>
      <c r="D138" t="str">
        <f>LOWER(data_basic!D74)</f>
        <v>nievre, allier</v>
      </c>
      <c r="E138" t="str">
        <f>LOWER(data_basic!E74)</f>
        <v>nievre, allier</v>
      </c>
      <c r="F138" t="str">
        <f>LOWER(data_basic!F74)</f>
        <v>28</v>
      </c>
      <c r="G138" t="str">
        <f>LOWER(data_basic!G74)</f>
        <v>28</v>
      </c>
      <c r="H138" t="str">
        <f>LOWER(data_basic!H74)</f>
        <v>28</v>
      </c>
      <c r="I138" t="str">
        <f>LOWER(data_basic!J74)</f>
        <v>72 (nievre, allier)</v>
      </c>
      <c r="J138" t="str">
        <f>LOWER(data_basic!K74)</f>
        <v>1250</v>
      </c>
      <c r="K138" t="str">
        <f>LOWER(data_basic!L74)</f>
        <v>85</v>
      </c>
      <c r="L138" t="str">
        <f>LOWER(data_basic!M74)</f>
        <v>72</v>
      </c>
      <c r="M138" t="str">
        <f>LOWER(data_basic!N74)</f>
        <v>oui</v>
      </c>
      <c r="N138" t="str">
        <f>LOWER(data_basic!O74)</f>
        <v>cr2</v>
      </c>
      <c r="O138" t="str">
        <f>LOWER(data_basic!P74)</f>
        <v>1210</v>
      </c>
      <c r="P138" t="str">
        <f>LOWER(data_basic!Q74)</f>
        <v>1270</v>
      </c>
      <c r="Q138" t="str">
        <f>LOWER(data_basic!R74)</f>
        <v>champ. merid.</v>
      </c>
      <c r="R138" t="str">
        <f>LOWER(data_basic!S74)</f>
        <v>champ.</v>
      </c>
      <c r="S138" t="str">
        <f>LOWER(data_basic!T74)</f>
        <v>g. nord-est</v>
      </c>
      <c r="T138" t="str">
        <f>LOWER(data_basic!U74)</f>
        <v>bourg.</v>
      </c>
      <c r="U138" t="str">
        <f>LOWER(data_basic!V74)</f>
        <v>bourg.</v>
      </c>
      <c r="V138" t="str">
        <f>LOWER(data_basic!W74)</f>
        <v>g. sud-est</v>
      </c>
      <c r="W138" t="str">
        <f>LOWER(data_basic!X74)</f>
        <v>chanson de geste à laisses assonancees rattachee au cycle de guillaume d'orange</v>
      </c>
    </row>
    <row r="139" spans="1:23" x14ac:dyDescent="0.2">
      <c r="A139">
        <f>data_basic!A75</f>
        <v>233</v>
      </c>
      <c r="B139" t="str">
        <f>data_basic!B75</f>
        <v>guib</v>
      </c>
      <c r="C139" t="str">
        <f>LOWER(data_basic!C75)</f>
        <v>nievre, allier</v>
      </c>
      <c r="D139" t="str">
        <f>LOWER(data_basic!D75)</f>
        <v>nievre, allier</v>
      </c>
      <c r="E139" t="str">
        <f>LOWER(data_basic!E75)</f>
        <v>nievre, allier</v>
      </c>
      <c r="F139" t="str">
        <f>LOWER(data_basic!F75)</f>
        <v>28</v>
      </c>
      <c r="G139" t="str">
        <f>LOWER(data_basic!G75)</f>
        <v>28</v>
      </c>
      <c r="H139" t="str">
        <f>LOWER(data_basic!H75)</f>
        <v>28</v>
      </c>
      <c r="I139" t="str">
        <f>LOWER(data_basic!J75)</f>
        <v>75 (nievre, allier)</v>
      </c>
      <c r="J139" t="str">
        <f>LOWER(data_basic!K75)</f>
        <v>1250</v>
      </c>
      <c r="K139" t="str">
        <f>LOWER(data_basic!L75)</f>
        <v>85</v>
      </c>
      <c r="L139" t="str">
        <f>LOWER(data_basic!M75)</f>
        <v>75</v>
      </c>
      <c r="M139" t="str">
        <f>LOWER(data_basic!N75)</f>
        <v>oui</v>
      </c>
      <c r="N139" t="str">
        <f>LOWER(data_basic!O75)</f>
        <v>cr3</v>
      </c>
      <c r="O139" t="str">
        <f>LOWER(data_basic!P75)</f>
        <v>1210</v>
      </c>
      <c r="P139" t="str">
        <f>LOWER(data_basic!Q75)</f>
        <v>1270</v>
      </c>
      <c r="Q139" t="str">
        <f>LOWER(data_basic!R75)</f>
        <v>frc.</v>
      </c>
      <c r="R139" t="str">
        <f>LOWER(data_basic!S75)</f>
        <v>frc.</v>
      </c>
      <c r="S139" t="str">
        <f>LOWER(data_basic!T75)</f>
        <v>g. francien</v>
      </c>
      <c r="T139" t="str">
        <f>LOWER(data_basic!U75)</f>
        <v>bourg.</v>
      </c>
      <c r="U139" t="str">
        <f>LOWER(data_basic!V75)</f>
        <v>bourg.</v>
      </c>
      <c r="V139" t="str">
        <f>LOWER(data_basic!W75)</f>
        <v>g. sud-est</v>
      </c>
      <c r="W139" t="str">
        <f>LOWER(data_basic!X75)</f>
        <v>chanson de geste du cycle de guillaume d'orange à laisses decasyllabiques rimees</v>
      </c>
    </row>
    <row r="140" spans="1:23" x14ac:dyDescent="0.2">
      <c r="A140">
        <f>data_basic!A76</f>
        <v>213</v>
      </c>
      <c r="B140" t="str">
        <f>data_basic!B76</f>
        <v>nimd</v>
      </c>
      <c r="C140" t="str">
        <f>LOWER(data_basic!C76)</f>
        <v>meuse</v>
      </c>
      <c r="D140" t="str">
        <f>LOWER(data_basic!D76)</f>
        <v>meuse</v>
      </c>
      <c r="E140" t="str">
        <f>LOWER(data_basic!E76)</f>
        <v>meuse</v>
      </c>
      <c r="F140" t="str">
        <f>LOWER(data_basic!F76)</f>
        <v>23</v>
      </c>
      <c r="G140" t="str">
        <f>LOWER(data_basic!G76)</f>
        <v>23</v>
      </c>
      <c r="H140" t="str">
        <f>LOWER(data_basic!H76)</f>
        <v>23</v>
      </c>
      <c r="I140" t="str">
        <f>LOWER(data_basic!J76)</f>
        <v>78 (verdun et env.)</v>
      </c>
      <c r="J140" t="str">
        <f>LOWER(data_basic!K76)</f>
        <v>1275</v>
      </c>
      <c r="K140" t="str">
        <f>LOWER(data_basic!L76)</f>
        <v>67</v>
      </c>
      <c r="L140" t="str">
        <f>LOWER(data_basic!M76)</f>
        <v>78</v>
      </c>
      <c r="M140" t="str">
        <f>LOWER(data_basic!N76)</f>
        <v>oui</v>
      </c>
      <c r="N140" t="str">
        <f>LOWER(data_basic!O76)</f>
        <v>ms1</v>
      </c>
      <c r="O140" t="str">
        <f>LOWER(data_basic!P76)</f>
        <v>1150</v>
      </c>
      <c r="P140" t="str">
        <f>LOWER(data_basic!Q76)</f>
        <v>1275</v>
      </c>
      <c r="Q140" t="str">
        <f>LOWER(data_basic!R76)</f>
        <v>nil</v>
      </c>
      <c r="R140" t="str">
        <f>LOWER(data_basic!S76)</f>
        <v/>
      </c>
      <c r="S140" t="str">
        <f>LOWER(data_basic!T76)</f>
        <v/>
      </c>
      <c r="T140" t="str">
        <f>LOWER(data_basic!U76)</f>
        <v xml:space="preserve">lorr. merid. </v>
      </c>
      <c r="U140" t="str">
        <f>LOWER(data_basic!V76)</f>
        <v>lorr.</v>
      </c>
      <c r="V140" t="str">
        <f>LOWER(data_basic!W76)</f>
        <v>g. nord-est</v>
      </c>
      <c r="W140" t="str">
        <f>LOWER(data_basic!X76)</f>
        <v>nil</v>
      </c>
    </row>
    <row r="141" spans="1:23" x14ac:dyDescent="0.2">
      <c r="A141">
        <f>data_basic!A77</f>
        <v>44</v>
      </c>
      <c r="B141" t="str">
        <f>data_basic!B77</f>
        <v>aiol</v>
      </c>
      <c r="C141" t="str">
        <f>LOWER(data_basic!C77)</f>
        <v>somme, pas-de-calais</v>
      </c>
      <c r="D141" t="str">
        <f>LOWER(data_basic!D77)</f>
        <v>somme, pas-de-calais</v>
      </c>
      <c r="E141" t="str">
        <f>LOWER(data_basic!E77)</f>
        <v>somme, pas-de-calais</v>
      </c>
      <c r="F141" t="str">
        <f>LOWER(data_basic!F77)</f>
        <v>11</v>
      </c>
      <c r="G141" t="str">
        <f>LOWER(data_basic!G77)</f>
        <v>11</v>
      </c>
      <c r="H141" t="str">
        <f>LOWER(data_basic!H77)</f>
        <v>11</v>
      </c>
      <c r="I141" t="str">
        <f>LOWER(data_basic!J77)</f>
        <v>83 (pas-de-calais sud-est)</v>
      </c>
      <c r="J141" t="str">
        <f>LOWER(data_basic!K77)</f>
        <v>1250</v>
      </c>
      <c r="K141" t="str">
        <f>LOWER(data_basic!L77)</f>
        <v>29</v>
      </c>
      <c r="L141" t="str">
        <f>LOWER(data_basic!M77)</f>
        <v>83</v>
      </c>
      <c r="M141" t="str">
        <f>LOWER(data_basic!N77)</f>
        <v>oui</v>
      </c>
      <c r="N141" t="str">
        <f>LOWER(data_basic!O77)</f>
        <v>ms1</v>
      </c>
      <c r="O141" t="str">
        <f>LOWER(data_basic!P77)</f>
        <v>1160</v>
      </c>
      <c r="P141" t="str">
        <f>LOWER(data_basic!Q77)</f>
        <v>1275</v>
      </c>
      <c r="Q141" t="str">
        <f>LOWER(data_basic!R77)</f>
        <v>pic.</v>
      </c>
      <c r="R141" t="str">
        <f>LOWER(data_basic!S77)</f>
        <v>pic.</v>
      </c>
      <c r="S141" t="str">
        <f>LOWER(data_basic!T77)</f>
        <v>g. nord</v>
      </c>
      <c r="T141" t="str">
        <f>LOWER(data_basic!U77)</f>
        <v>pic.</v>
      </c>
      <c r="U141" t="str">
        <f>LOWER(data_basic!V77)</f>
        <v>pic.</v>
      </c>
      <c r="V141" t="str">
        <f>LOWER(data_basic!W77)</f>
        <v>g. nord</v>
      </c>
      <c r="W141" t="str">
        <f>LOWER(data_basic!X77)</f>
        <v>chanson de geste en decasyllabes et alexandrins</v>
      </c>
    </row>
    <row r="142" spans="1:23" x14ac:dyDescent="0.2">
      <c r="A142">
        <f>data_basic!A78</f>
        <v>25</v>
      </c>
      <c r="B142" t="str">
        <f>data_basic!B78</f>
        <v>michel</v>
      </c>
      <c r="C142" t="str">
        <f>LOWER(data_basic!C78)</f>
        <v>nil</v>
      </c>
      <c r="D142" t="str">
        <f>LOWER(data_basic!D78)</f>
        <v>normandie</v>
      </c>
      <c r="E142" t="str">
        <f>LOWER(data_basic!E78)</f>
        <v>normandie</v>
      </c>
      <c r="F142" t="str">
        <f>LOWER(data_basic!F78)</f>
        <v>10</v>
      </c>
      <c r="G142" t="str">
        <f>LOWER(data_basic!G78)</f>
        <v/>
      </c>
      <c r="H142" t="str">
        <f>LOWER(data_basic!H78)</f>
        <v>10</v>
      </c>
      <c r="I142" t="str">
        <f>LOWER(data_basic!J78)</f>
        <v>nil</v>
      </c>
      <c r="J142" t="str">
        <f>LOWER(data_basic!K78)</f>
        <v>nil</v>
      </c>
      <c r="K142" t="str">
        <f>LOWER(data_basic!L78)</f>
        <v>23</v>
      </c>
      <c r="L142" t="str">
        <f>LOWER(data_basic!M78)</f>
        <v>58</v>
      </c>
      <c r="M142" t="str">
        <f>LOWER(data_basic!N78)</f>
        <v>oui</v>
      </c>
      <c r="N142" t="str">
        <f>LOWER(data_basic!O78)</f>
        <v>ms</v>
      </c>
      <c r="O142" t="str">
        <f>LOWER(data_basic!P78)</f>
        <v>1163</v>
      </c>
      <c r="P142" t="str">
        <f>LOWER(data_basic!Q78)</f>
        <v>1275</v>
      </c>
      <c r="Q142" t="str">
        <f>LOWER(data_basic!R78)</f>
        <v>nord-ouest</v>
      </c>
      <c r="R142" t="str">
        <f>LOWER(data_basic!S78)</f>
        <v>nord-ouest</v>
      </c>
      <c r="S142" t="str">
        <f>LOWER(data_basic!T78)</f>
        <v>g. nord-ouest</v>
      </c>
      <c r="T142" t="str">
        <f>LOWER(data_basic!U78)</f>
        <v>norm.</v>
      </c>
      <c r="U142" t="str">
        <f>LOWER(data_basic!V78)</f>
        <v>norm.</v>
      </c>
      <c r="V142" t="str">
        <f>LOWER(data_basic!W78)</f>
        <v>g. nord-ouest</v>
      </c>
      <c r="W142" t="str">
        <f>LOWER(data_basic!X78)</f>
        <v>chronique rimee</v>
      </c>
    </row>
    <row r="143" spans="1:23" x14ac:dyDescent="0.2">
      <c r="A143">
        <f>data_basic!A79</f>
        <v>275</v>
      </c>
      <c r="B143" t="str">
        <f>data_basic!B79</f>
        <v>chaitH</v>
      </c>
      <c r="C143" t="str">
        <f>LOWER(data_basic!C79)</f>
        <v>nil</v>
      </c>
      <c r="D143" t="str">
        <f>LOWER(data_basic!D79)</f>
        <v>angleterre</v>
      </c>
      <c r="E143" t="str">
        <f>LOWER(data_basic!E79)</f>
        <v>angleterre</v>
      </c>
      <c r="F143" t="str">
        <f>LOWER(data_basic!F79)</f>
        <v>29</v>
      </c>
      <c r="G143" t="str">
        <f>LOWER(data_basic!G79)</f>
        <v/>
      </c>
      <c r="H143" t="str">
        <f>LOWER(data_basic!H79)</f>
        <v>29</v>
      </c>
      <c r="I143" t="str">
        <f>LOWER(data_basic!J79)</f>
        <v>nil</v>
      </c>
      <c r="J143" t="str">
        <f>LOWER(data_basic!K79)</f>
        <v>nil</v>
      </c>
      <c r="K143" t="str">
        <f>LOWER(data_basic!L79)</f>
        <v>86</v>
      </c>
      <c r="L143" t="str">
        <f>LOWER(data_basic!M79)</f>
        <v>nil</v>
      </c>
      <c r="M143" t="str">
        <f>LOWER(data_basic!N79)</f>
        <v>oui</v>
      </c>
      <c r="N143" t="str">
        <f>LOWER(data_basic!O79)</f>
        <v>ms</v>
      </c>
      <c r="O143" t="str">
        <f>LOWER(data_basic!P79)</f>
        <v>1165</v>
      </c>
      <c r="P143" t="str">
        <f>LOWER(data_basic!Q79)</f>
        <v>1275</v>
      </c>
      <c r="Q143" t="str">
        <f>LOWER(data_basic!R79)</f>
        <v>agn.</v>
      </c>
      <c r="R143" t="str">
        <f>LOWER(data_basic!S79)</f>
        <v>agn.</v>
      </c>
      <c r="S143" t="str">
        <f>LOWER(data_basic!T79)</f>
        <v>agn.</v>
      </c>
      <c r="T143" t="str">
        <f>LOWER(data_basic!U79)</f>
        <v>agn.</v>
      </c>
      <c r="U143" t="str">
        <f>LOWER(data_basic!V79)</f>
        <v>agn.</v>
      </c>
      <c r="V143" t="str">
        <f>LOWER(data_basic!W79)</f>
        <v>agn.</v>
      </c>
      <c r="W143" t="str">
        <f>LOWER(data_basic!X79)</f>
        <v>lai breton</v>
      </c>
    </row>
    <row r="144" spans="1:23" x14ac:dyDescent="0.2">
      <c r="A144">
        <f>data_basic!A224</f>
        <v>231</v>
      </c>
      <c r="B144" t="str">
        <f>data_basic!B224</f>
        <v>flo</v>
      </c>
      <c r="C144" t="str">
        <f>LOWER(data_basic!C224)</f>
        <v>nievre, allier</v>
      </c>
      <c r="D144" t="str">
        <f>LOWER(data_basic!D224)</f>
        <v>nievre, allier</v>
      </c>
      <c r="E144" t="str">
        <f>LOWER(data_basic!E224)</f>
        <v>nievre, allier</v>
      </c>
      <c r="F144" t="str">
        <f>LOWER(data_basic!F224)</f>
        <v>28</v>
      </c>
      <c r="G144" t="str">
        <f>LOWER(data_basic!G224)</f>
        <v>28</v>
      </c>
      <c r="H144" t="str">
        <f>LOWER(data_basic!H224)</f>
        <v>28</v>
      </c>
      <c r="I144" t="str">
        <f>LOWER(data_basic!J224)</f>
        <v>74 (nievre, allier)</v>
      </c>
      <c r="J144" t="str">
        <f>LOWER(data_basic!K224)</f>
        <v>1300</v>
      </c>
      <c r="K144" t="str">
        <f>LOWER(data_basic!L224)</f>
        <v>85</v>
      </c>
      <c r="L144" t="str">
        <f>LOWER(data_basic!M224)</f>
        <v>74</v>
      </c>
      <c r="M144" t="str">
        <f>LOWER(data_basic!N224)</f>
        <v>oui</v>
      </c>
      <c r="N144" t="str">
        <f>LOWER(data_basic!O224)</f>
        <v>cr1</v>
      </c>
      <c r="O144" t="str">
        <f>LOWER(data_basic!P224)</f>
        <v>1213</v>
      </c>
      <c r="P144" t="str">
        <f>LOWER(data_basic!Q224)</f>
        <v>1300</v>
      </c>
      <c r="Q144" t="str">
        <f>LOWER(data_basic!R224)</f>
        <v>pic.</v>
      </c>
      <c r="R144" t="str">
        <f>LOWER(data_basic!S224)</f>
        <v>pic.</v>
      </c>
      <c r="S144" t="str">
        <f>LOWER(data_basic!T224)</f>
        <v>g. nord</v>
      </c>
      <c r="T144" t="str">
        <f>LOWER(data_basic!U224)</f>
        <v>est</v>
      </c>
      <c r="U144" t="str">
        <f>LOWER(data_basic!V224)</f>
        <v>est</v>
      </c>
      <c r="V144" t="str">
        <f>LOWER(data_basic!W224)</f>
        <v>g. est</v>
      </c>
      <c r="W144" t="str">
        <f>LOWER(data_basic!X224)</f>
        <v>chanson d'aventure</v>
      </c>
    </row>
    <row r="145" spans="1:23" x14ac:dyDescent="0.2">
      <c r="A145">
        <f>data_basic!A225</f>
        <v>50</v>
      </c>
      <c r="B145" t="str">
        <f>data_basic!B225</f>
        <v>clari2</v>
      </c>
      <c r="C145" t="str">
        <f>LOWER(data_basic!C225)</f>
        <v>somme, pas-de-calais</v>
      </c>
      <c r="D145" t="str">
        <f>LOWER(data_basic!D225)</f>
        <v>somme, pas-de-calais</v>
      </c>
      <c r="E145" t="str">
        <f>LOWER(data_basic!E225)</f>
        <v>somme, pas-de-calais</v>
      </c>
      <c r="F145" t="str">
        <f>LOWER(data_basic!F225)</f>
        <v>11</v>
      </c>
      <c r="G145" t="str">
        <f>LOWER(data_basic!G225)</f>
        <v>11</v>
      </c>
      <c r="H145" t="str">
        <f>LOWER(data_basic!H225)</f>
        <v>11</v>
      </c>
      <c r="I145" t="str">
        <f>LOWER(data_basic!J225)</f>
        <v>97 (somme, pas-de-calais)</v>
      </c>
      <c r="J145" t="str">
        <f>LOWER(data_basic!K225)</f>
        <v>1300</v>
      </c>
      <c r="K145" t="str">
        <f>LOWER(data_basic!L225)</f>
        <v>26</v>
      </c>
      <c r="L145" t="str">
        <f>LOWER(data_basic!M225)</f>
        <v>97</v>
      </c>
      <c r="M145" t="str">
        <f>LOWER(data_basic!N225)</f>
        <v>non</v>
      </c>
      <c r="N145" t="str">
        <f>LOWER(data_basic!O225)</f>
        <v>ms</v>
      </c>
      <c r="O145" t="str">
        <f>LOWER(data_basic!P225)</f>
        <v>1217</v>
      </c>
      <c r="P145" t="str">
        <f>LOWER(data_basic!Q225)</f>
        <v>1300</v>
      </c>
      <c r="Q145" t="str">
        <f>LOWER(data_basic!R225)</f>
        <v>pic.</v>
      </c>
      <c r="R145" t="str">
        <f>LOWER(data_basic!S225)</f>
        <v>pic.</v>
      </c>
      <c r="S145" t="str">
        <f>LOWER(data_basic!T225)</f>
        <v>g. nord</v>
      </c>
      <c r="T145" t="str">
        <f>LOWER(data_basic!U225)</f>
        <v>pic.</v>
      </c>
      <c r="U145" t="str">
        <f>LOWER(data_basic!V225)</f>
        <v>pic.</v>
      </c>
      <c r="V145" t="str">
        <f>LOWER(data_basic!W225)</f>
        <v>g. nord</v>
      </c>
      <c r="W145" t="str">
        <f>LOWER(data_basic!X225)</f>
        <v>recit de la quatriï¿½me croisade</v>
      </c>
    </row>
    <row r="146" spans="1:23" x14ac:dyDescent="0.2">
      <c r="A146">
        <f>data_basic!A226</f>
        <v>53</v>
      </c>
      <c r="B146" t="str">
        <f>data_basic!B226</f>
        <v>desp</v>
      </c>
      <c r="C146" t="str">
        <f>LOWER(data_basic!C226)</f>
        <v>somme, pas-de-calais</v>
      </c>
      <c r="D146" t="str">
        <f>LOWER(data_basic!D226)</f>
        <v>somme, pas-de-calais</v>
      </c>
      <c r="E146" t="str">
        <f>LOWER(data_basic!E226)</f>
        <v>somme, pas-de-calais</v>
      </c>
      <c r="F146" t="str">
        <f>LOWER(data_basic!F226)</f>
        <v>11</v>
      </c>
      <c r="G146" t="str">
        <f>LOWER(data_basic!G226)</f>
        <v>11</v>
      </c>
      <c r="H146" t="str">
        <f>LOWER(data_basic!H226)</f>
        <v>11</v>
      </c>
      <c r="I146" t="str">
        <f>LOWER(data_basic!J226)</f>
        <v>74 (pas-de-calais sud-est)</v>
      </c>
      <c r="J146" t="str">
        <f>LOWER(data_basic!K226)</f>
        <v>1300</v>
      </c>
      <c r="K146" t="str">
        <f>LOWER(data_basic!L226)</f>
        <v>29</v>
      </c>
      <c r="L146" t="str">
        <f>LOWER(data_basic!M226)</f>
        <v>74</v>
      </c>
      <c r="M146" t="str">
        <f>LOWER(data_basic!N226)</f>
        <v>oui</v>
      </c>
      <c r="N146" t="str">
        <f>LOWER(data_basic!O226)</f>
        <v>cr2</v>
      </c>
      <c r="O146" t="str">
        <f>LOWER(data_basic!P226)</f>
        <v>1238</v>
      </c>
      <c r="P146" t="str">
        <f>LOWER(data_basic!Q226)</f>
        <v>1300</v>
      </c>
      <c r="Q146" t="str">
        <f>LOWER(data_basic!R226)</f>
        <v>pic.</v>
      </c>
      <c r="R146" t="str">
        <f>LOWER(data_basic!S226)</f>
        <v>pic.</v>
      </c>
      <c r="S146" t="str">
        <f>LOWER(data_basic!T226)</f>
        <v>g. nord</v>
      </c>
      <c r="T146" t="str">
        <f>LOWER(data_basic!U226)</f>
        <v>pas-de-calais</v>
      </c>
      <c r="U146" t="str">
        <f>LOWER(data_basic!V226)</f>
        <v>pas-de-calais</v>
      </c>
      <c r="V146" t="str">
        <f>LOWER(data_basic!W226)</f>
        <v>g. nord</v>
      </c>
      <c r="W146" t="str">
        <f>LOWER(data_basic!X226)</f>
        <v>roman d'aventures</v>
      </c>
    </row>
    <row r="147" spans="1:23" x14ac:dyDescent="0.2">
      <c r="A147">
        <f>data_basic!A138</f>
        <v>165</v>
      </c>
      <c r="B147" t="str">
        <f>data_basic!B138</f>
        <v>vergic</v>
      </c>
      <c r="C147" t="str">
        <f>LOWER(data_basic!C138)</f>
        <v>yonne</v>
      </c>
      <c r="D147" t="str">
        <f>LOWER(data_basic!D138)</f>
        <v>yonne</v>
      </c>
      <c r="E147" t="str">
        <f>LOWER(data_basic!E138)</f>
        <v>yonne</v>
      </c>
      <c r="F147" t="str">
        <f>LOWER(data_basic!F138)</f>
        <v>20</v>
      </c>
      <c r="G147" t="str">
        <f>LOWER(data_basic!G138)</f>
        <v>20</v>
      </c>
      <c r="H147" t="str">
        <f>LOWER(data_basic!H138)</f>
        <v>20</v>
      </c>
      <c r="I147" t="str">
        <f>LOWER(data_basic!J138)</f>
        <v>80 (yonne)</v>
      </c>
      <c r="J147" t="str">
        <f>LOWER(data_basic!K138)</f>
        <v>1290</v>
      </c>
      <c r="K147" t="str">
        <f>LOWER(data_basic!L138)</f>
        <v>58</v>
      </c>
      <c r="L147" t="str">
        <f>LOWER(data_basic!M138)</f>
        <v>80</v>
      </c>
      <c r="M147" t="str">
        <f>LOWER(data_basic!N138)</f>
        <v>oui</v>
      </c>
      <c r="N147" t="str">
        <f>LOWER(data_basic!O138)</f>
        <v>ms1</v>
      </c>
      <c r="O147" t="str">
        <f>LOWER(data_basic!P138)</f>
        <v>1240</v>
      </c>
      <c r="P147" t="str">
        <f>LOWER(data_basic!Q138)</f>
        <v>1288</v>
      </c>
      <c r="Q147" t="str">
        <f>LOWER(data_basic!R138)</f>
        <v>norm.</v>
      </c>
      <c r="R147" t="str">
        <f>LOWER(data_basic!S138)</f>
        <v>norm.</v>
      </c>
      <c r="S147" t="str">
        <f>LOWER(data_basic!T138)</f>
        <v>g. nord-ouest</v>
      </c>
      <c r="T147" t="str">
        <f>LOWER(data_basic!U138)</f>
        <v>frc.</v>
      </c>
      <c r="U147" t="str">
        <f>LOWER(data_basic!V138)</f>
        <v>frc.</v>
      </c>
      <c r="V147" t="str">
        <f>LOWER(data_basic!W138)</f>
        <v>g. francien</v>
      </c>
      <c r="W147" t="str">
        <f>LOWER(data_basic!X138)</f>
        <v>conte courtois en octosyllabes</v>
      </c>
    </row>
    <row r="148" spans="1:23" x14ac:dyDescent="0.2">
      <c r="A148">
        <f>data_basic!A148</f>
        <v>284</v>
      </c>
      <c r="B148" t="str">
        <f>data_basic!B148</f>
        <v>lanvalC</v>
      </c>
      <c r="C148" t="str">
        <f>LOWER(data_basic!C148)</f>
        <v>nil</v>
      </c>
      <c r="D148" t="str">
        <f>LOWER(data_basic!D148)</f>
        <v>angleterre</v>
      </c>
      <c r="E148" t="str">
        <f>LOWER(data_basic!E148)</f>
        <v>angleterre</v>
      </c>
      <c r="F148" t="str">
        <f>LOWER(data_basic!F148)</f>
        <v>29</v>
      </c>
      <c r="G148" t="str">
        <f>LOWER(data_basic!G148)</f>
        <v/>
      </c>
      <c r="H148" t="str">
        <f>LOWER(data_basic!H148)</f>
        <v>29</v>
      </c>
      <c r="I148" t="str">
        <f>LOWER(data_basic!J148)</f>
        <v>nil</v>
      </c>
      <c r="J148" t="str">
        <f>LOWER(data_basic!K148)</f>
        <v>nil</v>
      </c>
      <c r="K148" t="str">
        <f>LOWER(data_basic!L148)</f>
        <v>86</v>
      </c>
      <c r="L148" t="str">
        <f>LOWER(data_basic!M148)</f>
        <v>nil</v>
      </c>
      <c r="M148" t="str">
        <f>LOWER(data_basic!N148)</f>
        <v>oui</v>
      </c>
      <c r="N148" t="str">
        <f>LOWER(data_basic!O148)</f>
        <v>ms2</v>
      </c>
      <c r="O148" t="str">
        <f>LOWER(data_basic!P148)</f>
        <v>1165</v>
      </c>
      <c r="P148" t="str">
        <f>LOWER(data_basic!Q148)</f>
        <v>1290</v>
      </c>
      <c r="Q148" t="str">
        <f>LOWER(data_basic!R148)</f>
        <v>nord-ouest</v>
      </c>
      <c r="R148" t="str">
        <f>LOWER(data_basic!S148)</f>
        <v>nord-ouest</v>
      </c>
      <c r="S148" t="str">
        <f>LOWER(data_basic!T148)</f>
        <v>g. nord-ouest</v>
      </c>
      <c r="T148" t="str">
        <f>LOWER(data_basic!U148)</f>
        <v>agn.</v>
      </c>
      <c r="U148" t="str">
        <f>LOWER(data_basic!V148)</f>
        <v>agn.</v>
      </c>
      <c r="V148" t="str">
        <f>LOWER(data_basic!W148)</f>
        <v>agn.</v>
      </c>
      <c r="W148" t="str">
        <f>LOWER(data_basic!X148)</f>
        <v>lai</v>
      </c>
    </row>
    <row r="149" spans="1:23" x14ac:dyDescent="0.2">
      <c r="A149">
        <f>data_basic!A227</f>
        <v>40</v>
      </c>
      <c r="B149" t="str">
        <f>data_basic!B227</f>
        <v>vergib</v>
      </c>
      <c r="C149" t="str">
        <f>LOWER(data_basic!C227)</f>
        <v>normandie</v>
      </c>
      <c r="D149" t="str">
        <f>LOWER(data_basic!D227)</f>
        <v>normandie</v>
      </c>
      <c r="E149" t="str">
        <f>LOWER(data_basic!E227)</f>
        <v>normandie</v>
      </c>
      <c r="F149" t="str">
        <f>LOWER(data_basic!F227)</f>
        <v>10</v>
      </c>
      <c r="G149" t="str">
        <f>LOWER(data_basic!G227)</f>
        <v>10</v>
      </c>
      <c r="H149" t="str">
        <f>LOWER(data_basic!H227)</f>
        <v>10</v>
      </c>
      <c r="I149" t="str">
        <f>LOWER(data_basic!J227)</f>
        <v>83 (eure)</v>
      </c>
      <c r="J149" t="str">
        <f>LOWER(data_basic!K227)</f>
        <v>1290</v>
      </c>
      <c r="K149" t="str">
        <f>LOWER(data_basic!L227)</f>
        <v>24</v>
      </c>
      <c r="L149" t="str">
        <f>LOWER(data_basic!M227)</f>
        <v>83</v>
      </c>
      <c r="M149" t="str">
        <f>LOWER(data_basic!N227)</f>
        <v>oui</v>
      </c>
      <c r="N149" t="str">
        <f>LOWER(data_basic!O227)</f>
        <v>ms1</v>
      </c>
      <c r="O149" t="str">
        <f>LOWER(data_basic!P227)</f>
        <v>1240</v>
      </c>
      <c r="P149" t="str">
        <f>LOWER(data_basic!Q227)</f>
        <v>1300</v>
      </c>
      <c r="Q149" t="str">
        <f>LOWER(data_basic!R227)</f>
        <v>norm.</v>
      </c>
      <c r="R149" t="str">
        <f>LOWER(data_basic!S227)</f>
        <v>norm.</v>
      </c>
      <c r="S149" t="str">
        <f>LOWER(data_basic!T227)</f>
        <v>g. nord-ouest</v>
      </c>
      <c r="T149" t="str">
        <f>LOWER(data_basic!U227)</f>
        <v xml:space="preserve">norm. </v>
      </c>
      <c r="U149" t="str">
        <f>LOWER(data_basic!V227)</f>
        <v xml:space="preserve">norm. </v>
      </c>
      <c r="V149" t="str">
        <f>LOWER(data_basic!W227)</f>
        <v>g. nord-ouest</v>
      </c>
      <c r="W149" t="str">
        <f>LOWER(data_basic!X227)</f>
        <v>conte courtois en octosyllabes.</v>
      </c>
    </row>
    <row r="150" spans="1:23" x14ac:dyDescent="0.2">
      <c r="A150">
        <f>data_basic!A228</f>
        <v>42</v>
      </c>
      <c r="B150" t="str">
        <f>data_basic!B228</f>
        <v>vergii</v>
      </c>
      <c r="C150" t="str">
        <f>LOWER(data_basic!C228)</f>
        <v>normandie</v>
      </c>
      <c r="D150" t="str">
        <f>LOWER(data_basic!D228)</f>
        <v>normandie</v>
      </c>
      <c r="E150" t="str">
        <f>LOWER(data_basic!E228)</f>
        <v>normandie</v>
      </c>
      <c r="F150" t="str">
        <f>LOWER(data_basic!F228)</f>
        <v>10</v>
      </c>
      <c r="G150" t="str">
        <f>LOWER(data_basic!G228)</f>
        <v>10</v>
      </c>
      <c r="H150" t="str">
        <f>LOWER(data_basic!H228)</f>
        <v>10</v>
      </c>
      <c r="I150" t="str">
        <f>LOWER(data_basic!J228)</f>
        <v>85 (eure)</v>
      </c>
      <c r="J150" t="str">
        <f>LOWER(data_basic!K228)</f>
        <v>1300</v>
      </c>
      <c r="K150" t="str">
        <f>LOWER(data_basic!L228)</f>
        <v>24</v>
      </c>
      <c r="L150" t="str">
        <f>LOWER(data_basic!M228)</f>
        <v>85</v>
      </c>
      <c r="M150" t="str">
        <f>LOWER(data_basic!N228)</f>
        <v>oui</v>
      </c>
      <c r="N150" t="str">
        <f>LOWER(data_basic!O228)</f>
        <v>ms1</v>
      </c>
      <c r="O150" t="str">
        <f>LOWER(data_basic!P228)</f>
        <v>1240</v>
      </c>
      <c r="P150" t="str">
        <f>LOWER(data_basic!Q228)</f>
        <v>1300</v>
      </c>
      <c r="Q150" t="str">
        <f>LOWER(data_basic!R228)</f>
        <v>norm.</v>
      </c>
      <c r="R150" t="str">
        <f>LOWER(data_basic!S228)</f>
        <v>norm.</v>
      </c>
      <c r="S150" t="str">
        <f>LOWER(data_basic!T228)</f>
        <v>g. nord-ouest</v>
      </c>
      <c r="T150" t="str">
        <f>LOWER(data_basic!U228)</f>
        <v>norm.</v>
      </c>
      <c r="U150" t="str">
        <f>LOWER(data_basic!V228)</f>
        <v>norm.</v>
      </c>
      <c r="V150" t="str">
        <f>LOWER(data_basic!W228)</f>
        <v>g. nord-ouest</v>
      </c>
      <c r="W150" t="str">
        <f>LOWER(data_basic!X228)</f>
        <v>conte courtois en octosyllabes</v>
      </c>
    </row>
    <row r="151" spans="1:23" x14ac:dyDescent="0.2">
      <c r="A151">
        <f>data_basic!A146</f>
        <v>95</v>
      </c>
      <c r="B151" t="str">
        <f>data_basic!B146</f>
        <v>vergia</v>
      </c>
      <c r="C151" t="str">
        <f>LOWER(data_basic!C146)</f>
        <v>oise</v>
      </c>
      <c r="D151" t="str">
        <f>LOWER(data_basic!D146)</f>
        <v>oise</v>
      </c>
      <c r="E151" t="str">
        <f>LOWER(data_basic!E146)</f>
        <v>oise</v>
      </c>
      <c r="F151" t="str">
        <f>LOWER(data_basic!F146)</f>
        <v>12</v>
      </c>
      <c r="G151" t="str">
        <f>LOWER(data_basic!G146)</f>
        <v>12</v>
      </c>
      <c r="H151" t="str">
        <f>LOWER(data_basic!H146)</f>
        <v>12</v>
      </c>
      <c r="I151" t="str">
        <f>LOWER(data_basic!J146)</f>
        <v>71 (oise)</v>
      </c>
      <c r="J151" t="str">
        <f>LOWER(data_basic!K146)</f>
        <v>1300</v>
      </c>
      <c r="K151" t="str">
        <f>LOWER(data_basic!L146)</f>
        <v>32</v>
      </c>
      <c r="L151" t="str">
        <f>LOWER(data_basic!M146)</f>
        <v>71</v>
      </c>
      <c r="M151" t="str">
        <f>LOWER(data_basic!N146)</f>
        <v>oui</v>
      </c>
      <c r="N151" t="str">
        <f>LOWER(data_basic!O146)</f>
        <v>ms1</v>
      </c>
      <c r="O151" t="str">
        <f>LOWER(data_basic!P146)</f>
        <v>1240</v>
      </c>
      <c r="P151" t="str">
        <f>LOWER(data_basic!Q146)</f>
        <v>1289</v>
      </c>
      <c r="Q151" t="str">
        <f>LOWER(data_basic!R146)</f>
        <v>norm.</v>
      </c>
      <c r="R151" t="str">
        <f>LOWER(data_basic!S146)</f>
        <v>norm.</v>
      </c>
      <c r="S151" t="str">
        <f>LOWER(data_basic!T146)</f>
        <v>g. nord-ouest</v>
      </c>
      <c r="T151" t="str">
        <f>LOWER(data_basic!U146)</f>
        <v>pic.</v>
      </c>
      <c r="U151" t="str">
        <f>LOWER(data_basic!V146)</f>
        <v>pic.</v>
      </c>
      <c r="V151" t="str">
        <f>LOWER(data_basic!W146)</f>
        <v>g. nord</v>
      </c>
      <c r="W151" t="str">
        <f>LOWER(data_basic!X146)</f>
        <v>conte courtois en octosyllabes</v>
      </c>
    </row>
    <row r="152" spans="1:23" x14ac:dyDescent="0.2">
      <c r="A152">
        <f>data_basic!A152</f>
        <v>28</v>
      </c>
      <c r="B152" t="str">
        <f>data_basic!B152</f>
        <v>narcC</v>
      </c>
      <c r="C152" t="str">
        <f>LOWER(data_basic!C152)</f>
        <v>nil</v>
      </c>
      <c r="D152" t="str">
        <f>LOWER(data_basic!D152)</f>
        <v>nil</v>
      </c>
      <c r="E152" t="str">
        <f>LOWER(data_basic!E152)</f>
        <v>normandie</v>
      </c>
      <c r="F152" t="str">
        <f>LOWER(data_basic!F152)</f>
        <v/>
      </c>
      <c r="G152" t="str">
        <f>LOWER(data_basic!G152)</f>
        <v/>
      </c>
      <c r="H152" t="str">
        <f>LOWER(data_basic!H152)</f>
        <v>10</v>
      </c>
      <c r="I152" t="str">
        <f>LOWER(data_basic!J152)</f>
        <v>nil</v>
      </c>
      <c r="J152" t="str">
        <f>LOWER(data_basic!K152)</f>
        <v>nil</v>
      </c>
      <c r="K152" t="str">
        <f>LOWER(data_basic!L152)</f>
        <v>nil</v>
      </c>
      <c r="L152" t="str">
        <f>LOWER(data_basic!M152)</f>
        <v>nil</v>
      </c>
      <c r="M152" t="str">
        <f>LOWER(data_basic!N152)</f>
        <v>oui</v>
      </c>
      <c r="N152" t="str">
        <f>LOWER(data_basic!O152)</f>
        <v>cr1</v>
      </c>
      <c r="O152" t="str">
        <f>LOWER(data_basic!P152)</f>
        <v>1165</v>
      </c>
      <c r="P152" t="str">
        <f>LOWER(data_basic!Q152)</f>
        <v>1290</v>
      </c>
      <c r="Q152" t="str">
        <f>LOWER(data_basic!R152)</f>
        <v>norm.</v>
      </c>
      <c r="R152" t="str">
        <f>LOWER(data_basic!S152)</f>
        <v>norm.</v>
      </c>
      <c r="S152" t="str">
        <f>LOWER(data_basic!T152)</f>
        <v>g. nord-ouest</v>
      </c>
      <c r="T152" t="str">
        <f>LOWER(data_basic!U152)</f>
        <v>pic.</v>
      </c>
      <c r="U152" t="str">
        <f>LOWER(data_basic!V152)</f>
        <v>pic.</v>
      </c>
      <c r="V152" t="str">
        <f>LOWER(data_basic!W152)</f>
        <v>g. nord</v>
      </c>
      <c r="W152" t="str">
        <f>LOWER(data_basic!X152)</f>
        <v>poeme antiquisant</v>
      </c>
    </row>
    <row r="153" spans="1:23" x14ac:dyDescent="0.2">
      <c r="A153">
        <f>data_basic!A229</f>
        <v>108</v>
      </c>
      <c r="B153" t="str">
        <f>data_basic!B229</f>
        <v>amo</v>
      </c>
      <c r="C153" t="str">
        <f>LOWER(data_basic!C229)</f>
        <v>nord</v>
      </c>
      <c r="D153" t="str">
        <f>LOWER(data_basic!D229)</f>
        <v>nord</v>
      </c>
      <c r="E153" t="str">
        <f>LOWER(data_basic!E229)</f>
        <v>nord</v>
      </c>
      <c r="F153" t="str">
        <f>LOWER(data_basic!F229)</f>
        <v>14</v>
      </c>
      <c r="G153" t="str">
        <f>LOWER(data_basic!G229)</f>
        <v>14</v>
      </c>
      <c r="H153" t="str">
        <f>LOWER(data_basic!H229)</f>
        <v>14</v>
      </c>
      <c r="I153" t="str">
        <f>LOWER(data_basic!J229)</f>
        <v>78 (lille et env.)</v>
      </c>
      <c r="J153" t="str">
        <f>LOWER(data_basic!K229)</f>
        <v>1300</v>
      </c>
      <c r="K153" t="str">
        <f>LOWER(data_basic!L229)</f>
        <v>40</v>
      </c>
      <c r="L153" t="str">
        <f>LOWER(data_basic!M229)</f>
        <v>78</v>
      </c>
      <c r="M153" t="str">
        <f>LOWER(data_basic!N229)</f>
        <v>oui</v>
      </c>
      <c r="N153" t="str">
        <f>LOWER(data_basic!O229)</f>
        <v>ms</v>
      </c>
      <c r="O153" t="str">
        <f>LOWER(data_basic!P229)</f>
        <v>1250</v>
      </c>
      <c r="P153" t="str">
        <f>LOWER(data_basic!Q229)</f>
        <v>1300</v>
      </c>
      <c r="Q153" t="str">
        <f>LOWER(data_basic!R229)</f>
        <v>flandr.</v>
      </c>
      <c r="R153" t="str">
        <f>LOWER(data_basic!S229)</f>
        <v>flandr.</v>
      </c>
      <c r="S153" t="str">
        <f>LOWER(data_basic!T229)</f>
        <v>g. nord</v>
      </c>
      <c r="T153" t="str">
        <f>LOWER(data_basic!U229)</f>
        <v>pic. ?</v>
      </c>
      <c r="U153" t="str">
        <f>LOWER(data_basic!V229)</f>
        <v/>
      </c>
      <c r="V153" t="str">
        <f>LOWER(data_basic!W229)</f>
        <v/>
      </c>
      <c r="W153" t="str">
        <f>LOWER(data_basic!X229)</f>
        <v>poeme didactique</v>
      </c>
    </row>
    <row r="154" spans="1:23" x14ac:dyDescent="0.2">
      <c r="A154">
        <f>data_basic!A230</f>
        <v>91</v>
      </c>
      <c r="B154" t="str">
        <f>data_basic!B230</f>
        <v>amou</v>
      </c>
      <c r="C154" t="str">
        <f>LOWER(data_basic!C230)</f>
        <v>oise</v>
      </c>
      <c r="D154" t="str">
        <f>LOWER(data_basic!D230)</f>
        <v>oise</v>
      </c>
      <c r="E154" t="str">
        <f>LOWER(data_basic!E230)</f>
        <v>oise</v>
      </c>
      <c r="F154" t="str">
        <f>LOWER(data_basic!F230)</f>
        <v>12</v>
      </c>
      <c r="G154" t="str">
        <f>LOWER(data_basic!G230)</f>
        <v>12</v>
      </c>
      <c r="H154" t="str">
        <f>LOWER(data_basic!H230)</f>
        <v>12</v>
      </c>
      <c r="I154" t="str">
        <f>LOWER(data_basic!J230)</f>
        <v>89 (oise)</v>
      </c>
      <c r="J154" t="str">
        <f>LOWER(data_basic!K230)</f>
        <v>1300</v>
      </c>
      <c r="K154" t="str">
        <f>LOWER(data_basic!L230)</f>
        <v>32</v>
      </c>
      <c r="L154" t="str">
        <f>LOWER(data_basic!M230)</f>
        <v>89</v>
      </c>
      <c r="M154" t="str">
        <f>LOWER(data_basic!N230)</f>
        <v>oui</v>
      </c>
      <c r="N154" t="str">
        <f>LOWER(data_basic!O230)</f>
        <v>cr</v>
      </c>
      <c r="O154" t="str">
        <f>LOWER(data_basic!P230)</f>
        <v>1250</v>
      </c>
      <c r="P154" t="str">
        <f>LOWER(data_basic!Q230)</f>
        <v>1300</v>
      </c>
      <c r="Q154" t="str">
        <f>LOWER(data_basic!R230)</f>
        <v>franc.</v>
      </c>
      <c r="R154" t="str">
        <f>LOWER(data_basic!S230)</f>
        <v>frc.</v>
      </c>
      <c r="S154" t="str">
        <f>LOWER(data_basic!T230)</f>
        <v>g. francien</v>
      </c>
      <c r="T154" t="str">
        <f>LOWER(data_basic!U230)</f>
        <v>nord</v>
      </c>
      <c r="U154" t="str">
        <f>LOWER(data_basic!V230)</f>
        <v>nord</v>
      </c>
      <c r="V154" t="str">
        <f>LOWER(data_basic!W230)</f>
        <v>g. nord</v>
      </c>
      <c r="W154" t="str">
        <f>LOWER(data_basic!X230)</f>
        <v>bestaire rime</v>
      </c>
    </row>
    <row r="155" spans="1:23" x14ac:dyDescent="0.2">
      <c r="A155">
        <f>data_basic!A231</f>
        <v>200</v>
      </c>
      <c r="B155" t="str">
        <f>data_basic!B231</f>
        <v>jouf</v>
      </c>
      <c r="C155" t="str">
        <f>LOWER(data_basic!C231)</f>
        <v>haute-marne</v>
      </c>
      <c r="D155" t="str">
        <f>LOWER(data_basic!D231)</f>
        <v>haute-marne</v>
      </c>
      <c r="E155" t="str">
        <f>LOWER(data_basic!E231)</f>
        <v>haute-marne</v>
      </c>
      <c r="F155" t="str">
        <f>LOWER(data_basic!F231)</f>
        <v>22</v>
      </c>
      <c r="G155" t="str">
        <f>LOWER(data_basic!G231)</f>
        <v>22</v>
      </c>
      <c r="H155" t="str">
        <f>LOWER(data_basic!H231)</f>
        <v>22</v>
      </c>
      <c r="I155" t="str">
        <f>LOWER(data_basic!J231)</f>
        <v>73 (langres et env.)</v>
      </c>
      <c r="J155" t="str">
        <f>LOWER(data_basic!K231)</f>
        <v>1310</v>
      </c>
      <c r="K155" t="str">
        <f>LOWER(data_basic!L231)</f>
        <v>61</v>
      </c>
      <c r="L155" t="str">
        <f>LOWER(data_basic!M231)</f>
        <v>73</v>
      </c>
      <c r="M155" t="str">
        <f>LOWER(data_basic!N231)</f>
        <v>oui</v>
      </c>
      <c r="N155" t="str">
        <f>LOWER(data_basic!O231)</f>
        <v>ms3</v>
      </c>
      <c r="O155" t="str">
        <f>LOWER(data_basic!P231)</f>
        <v>1250</v>
      </c>
      <c r="P155" t="str">
        <f>LOWER(data_basic!Q231)</f>
        <v>1300</v>
      </c>
      <c r="Q155" t="str">
        <f>LOWER(data_basic!R231)</f>
        <v xml:space="preserve">sud-est </v>
      </c>
      <c r="R155" t="str">
        <f>LOWER(data_basic!S231)</f>
        <v xml:space="preserve">sud-est </v>
      </c>
      <c r="S155" t="str">
        <f>LOWER(data_basic!T231)</f>
        <v>g. sud-est</v>
      </c>
      <c r="T155" t="str">
        <f>LOWER(data_basic!U231)</f>
        <v>est</v>
      </c>
      <c r="U155" t="str">
        <f>LOWER(data_basic!V231)</f>
        <v>est</v>
      </c>
      <c r="V155" t="str">
        <f>LOWER(data_basic!W231)</f>
        <v>g. est</v>
      </c>
      <c r="W155" t="str">
        <f>LOWER(data_basic!X231)</f>
        <v>roman d'aventures</v>
      </c>
    </row>
    <row r="156" spans="1:23" x14ac:dyDescent="0.2">
      <c r="A156">
        <f>data_basic!A232</f>
        <v>218</v>
      </c>
      <c r="B156" t="str">
        <f>data_basic!B232</f>
        <v>abreja</v>
      </c>
      <c r="C156" t="str">
        <f>LOWER(data_basic!C232)</f>
        <v>franche-comte</v>
      </c>
      <c r="D156" t="str">
        <f>LOWER(data_basic!D232)</f>
        <v>franche-comte</v>
      </c>
      <c r="E156" t="str">
        <f>LOWER(data_basic!E232)</f>
        <v>franche-comte</v>
      </c>
      <c r="F156" t="str">
        <f>LOWER(data_basic!F232)</f>
        <v>26</v>
      </c>
      <c r="G156" t="str">
        <f>LOWER(data_basic!G232)</f>
        <v>26</v>
      </c>
      <c r="H156" t="str">
        <f>LOWER(data_basic!H232)</f>
        <v>26</v>
      </c>
      <c r="I156" t="str">
        <f>LOWER(data_basic!J232)</f>
        <v>86 (doubs)</v>
      </c>
      <c r="J156" t="str">
        <f>LOWER(data_basic!K232)</f>
        <v>1290</v>
      </c>
      <c r="K156" t="str">
        <f>LOWER(data_basic!L232)</f>
        <v>78</v>
      </c>
      <c r="L156" t="str">
        <f>LOWER(data_basic!M232)</f>
        <v>86</v>
      </c>
      <c r="M156" t="str">
        <f>LOWER(data_basic!N232)</f>
        <v>oui</v>
      </c>
      <c r="N156" t="str">
        <f>LOWER(data_basic!O232)</f>
        <v>ms</v>
      </c>
      <c r="O156" t="str">
        <f>LOWER(data_basic!P232)</f>
        <v>1290</v>
      </c>
      <c r="P156" t="str">
        <f>LOWER(data_basic!Q232)</f>
        <v>1300</v>
      </c>
      <c r="Q156" t="str">
        <f>LOWER(data_basic!R232)</f>
        <v>frcomt.</v>
      </c>
      <c r="R156" t="str">
        <f>LOWER(data_basic!S232)</f>
        <v>frcomt.</v>
      </c>
      <c r="S156" t="str">
        <f>LOWER(data_basic!T232)</f>
        <v>g. sud-est</v>
      </c>
      <c r="T156" t="str">
        <f>LOWER(data_basic!U232)</f>
        <v>frcomt.</v>
      </c>
      <c r="U156" t="str">
        <f>LOWER(data_basic!V232)</f>
        <v>frcomt.</v>
      </c>
      <c r="V156" t="str">
        <f>LOWER(data_basic!W232)</f>
        <v>g. sud-est</v>
      </c>
      <c r="W156" t="str">
        <f>LOWER(data_basic!X232)</f>
        <v>traite sur la chevalerie en vers octosyllabiques</v>
      </c>
    </row>
    <row r="157" spans="1:23" x14ac:dyDescent="0.2">
      <c r="A157">
        <f>data_basic!A233</f>
        <v>83</v>
      </c>
      <c r="B157" t="str">
        <f>data_basic!B233</f>
        <v>pritheo</v>
      </c>
      <c r="C157" t="str">
        <f>LOWER(data_basic!C233)</f>
        <v>somme, pas-de-calais</v>
      </c>
      <c r="D157" t="str">
        <f>LOWER(data_basic!D233)</f>
        <v>somme, pas-de-calais</v>
      </c>
      <c r="E157" t="str">
        <f>LOWER(data_basic!E233)</f>
        <v>somme, pas-de-calais</v>
      </c>
      <c r="F157" t="str">
        <f>LOWER(data_basic!F233)</f>
        <v>11</v>
      </c>
      <c r="G157" t="str">
        <f>LOWER(data_basic!G233)</f>
        <v>11</v>
      </c>
      <c r="H157" t="str">
        <f>LOWER(data_basic!H233)</f>
        <v>11</v>
      </c>
      <c r="I157" t="str">
        <f>LOWER(data_basic!J233)</f>
        <v>90 (pas-de-calais sud-est)</v>
      </c>
      <c r="J157" t="str">
        <f>LOWER(data_basic!K233)</f>
        <v>nil</v>
      </c>
      <c r="K157" t="str">
        <f>LOWER(data_basic!L233)</f>
        <v>29</v>
      </c>
      <c r="L157" t="str">
        <f>LOWER(data_basic!M233)</f>
        <v>90</v>
      </c>
      <c r="M157" t="str">
        <f>LOWER(data_basic!N233)</f>
        <v>oui</v>
      </c>
      <c r="N157" t="str">
        <f>LOWER(data_basic!O233)</f>
        <v>cr2</v>
      </c>
      <c r="O157" t="str">
        <f>LOWER(data_basic!P233)</f>
        <v>1290</v>
      </c>
      <c r="P157" t="str">
        <f>LOWER(data_basic!Q233)</f>
        <v>1300</v>
      </c>
      <c r="Q157" t="str">
        <f>LOWER(data_basic!R233)</f>
        <v>pic.</v>
      </c>
      <c r="R157" t="str">
        <f>LOWER(data_basic!S233)</f>
        <v>pic.</v>
      </c>
      <c r="S157" t="str">
        <f>LOWER(data_basic!T233)</f>
        <v>g. nord</v>
      </c>
      <c r="T157" t="str">
        <f>LOWER(data_basic!U233)</f>
        <v>pic.</v>
      </c>
      <c r="U157" t="str">
        <f>LOWER(data_basic!V233)</f>
        <v>pic.</v>
      </c>
      <c r="V157" t="str">
        <f>LOWER(data_basic!W233)</f>
        <v>g. nord</v>
      </c>
      <c r="W157" t="str">
        <f>LOWER(data_basic!X233)</f>
        <v>nil</v>
      </c>
    </row>
    <row r="158" spans="1:23" x14ac:dyDescent="0.2">
      <c r="A158">
        <f>data_basic!A234</f>
        <v>103</v>
      </c>
      <c r="B158" t="str">
        <f>data_basic!B234</f>
        <v>vache</v>
      </c>
      <c r="C158" t="str">
        <f>LOWER(data_basic!C234)</f>
        <v>aisne</v>
      </c>
      <c r="D158" t="str">
        <f>LOWER(data_basic!D234)</f>
        <v>aisne</v>
      </c>
      <c r="E158" t="str">
        <f>LOWER(data_basic!E234)</f>
        <v>aisne</v>
      </c>
      <c r="F158" t="str">
        <f>LOWER(data_basic!F234)</f>
        <v>13</v>
      </c>
      <c r="G158" t="str">
        <f>LOWER(data_basic!G234)</f>
        <v>13</v>
      </c>
      <c r="H158" t="str">
        <f>LOWER(data_basic!H234)</f>
        <v>13</v>
      </c>
      <c r="I158" t="str">
        <f>LOWER(data_basic!J234)</f>
        <v>91 (aisne)</v>
      </c>
      <c r="J158" t="str">
        <f>LOWER(data_basic!K234)</f>
        <v>nil</v>
      </c>
      <c r="K158" t="str">
        <f>LOWER(data_basic!L234)</f>
        <v>37</v>
      </c>
      <c r="L158" t="str">
        <f>LOWER(data_basic!M234)</f>
        <v>91</v>
      </c>
      <c r="M158" t="str">
        <f>LOWER(data_basic!N234)</f>
        <v>oui</v>
      </c>
      <c r="N158" t="str">
        <f>LOWER(data_basic!O234)</f>
        <v>ms1</v>
      </c>
      <c r="O158" t="str">
        <f>LOWER(data_basic!P234)</f>
        <v>1290</v>
      </c>
      <c r="P158" t="str">
        <f>LOWER(data_basic!Q234)</f>
        <v>1300</v>
      </c>
      <c r="Q158" t="str">
        <f>LOWER(data_basic!R234)</f>
        <v>champ.</v>
      </c>
      <c r="R158" t="str">
        <f>LOWER(data_basic!S234)</f>
        <v>champ.</v>
      </c>
      <c r="S158" t="str">
        <f>LOWER(data_basic!T234)</f>
        <v>g. nord-est</v>
      </c>
      <c r="T158" t="str">
        <f>LOWER(data_basic!U234)</f>
        <v>aisne</v>
      </c>
      <c r="U158" t="str">
        <f>LOWER(data_basic!V234)</f>
        <v>aisne</v>
      </c>
      <c r="V158" t="str">
        <f>LOWER(data_basic!W234)</f>
        <v>g. nord</v>
      </c>
      <c r="W158" t="str">
        <f>LOWER(data_basic!X234)</f>
        <v>nil</v>
      </c>
    </row>
    <row r="159" spans="1:23" x14ac:dyDescent="0.2">
      <c r="A159">
        <f>data_basic!A235</f>
        <v>118</v>
      </c>
      <c r="B159" t="str">
        <f>data_basic!B235</f>
        <v>baisieux</v>
      </c>
      <c r="C159" t="str">
        <f>LOWER(data_basic!C235)</f>
        <v>wallonie</v>
      </c>
      <c r="D159" t="str">
        <f>LOWER(data_basic!D235)</f>
        <v>wallonie</v>
      </c>
      <c r="E159" t="str">
        <f>LOWER(data_basic!E235)</f>
        <v>wallonie</v>
      </c>
      <c r="F159" t="str">
        <f>LOWER(data_basic!F235)</f>
        <v>16</v>
      </c>
      <c r="G159" t="str">
        <f>LOWER(data_basic!G235)</f>
        <v>16</v>
      </c>
      <c r="H159" t="str">
        <f>LOWER(data_basic!H235)</f>
        <v>16</v>
      </c>
      <c r="I159" t="str">
        <f>LOWER(data_basic!J235)</f>
        <v>73 (wallonie)</v>
      </c>
      <c r="J159" t="str">
        <f>LOWER(data_basic!K235)</f>
        <v>1300</v>
      </c>
      <c r="K159" t="str">
        <f>LOWER(data_basic!L235)</f>
        <v>45</v>
      </c>
      <c r="L159" t="str">
        <f>LOWER(data_basic!M235)</f>
        <v>73</v>
      </c>
      <c r="M159" t="str">
        <f>LOWER(data_basic!N235)</f>
        <v>oui</v>
      </c>
      <c r="N159" t="str">
        <f>LOWER(data_basic!O235)</f>
        <v>ms</v>
      </c>
      <c r="O159" t="str">
        <f>LOWER(data_basic!P235)</f>
        <v>1300</v>
      </c>
      <c r="P159" t="str">
        <f>LOWER(data_basic!Q235)</f>
        <v>1300</v>
      </c>
      <c r="Q159" t="str">
        <f>LOWER(data_basic!R235)</f>
        <v>wall.</v>
      </c>
      <c r="R159" t="str">
        <f>LOWER(data_basic!S235)</f>
        <v>wall.</v>
      </c>
      <c r="S159" t="str">
        <f>LOWER(data_basic!T235)</f>
        <v>g. nord-est</v>
      </c>
      <c r="T159" t="str">
        <f>LOWER(data_basic!U235)</f>
        <v>wall.</v>
      </c>
      <c r="U159" t="str">
        <f>LOWER(data_basic!V235)</f>
        <v>wall.</v>
      </c>
      <c r="V159" t="str">
        <f>LOWER(data_basic!W235)</f>
        <v>g. nord-est</v>
      </c>
      <c r="W159" t="str">
        <f>LOWER(data_basic!X235)</f>
        <v>une nouvelle courtoise et deux dits à caractï¿½re moralisant et religieux</v>
      </c>
    </row>
    <row r="160" spans="1:23" x14ac:dyDescent="0.2">
      <c r="A160">
        <f>data_basic!A236</f>
        <v>173</v>
      </c>
      <c r="B160" t="str">
        <f>data_basic!B236</f>
        <v>perb</v>
      </c>
      <c r="C160" t="str">
        <f>LOWER(data_basic!C236)</f>
        <v>nil</v>
      </c>
      <c r="D160" t="str">
        <f>LOWER(data_basic!D236)</f>
        <v>nil</v>
      </c>
      <c r="E160" t="str">
        <f>LOWER(data_basic!E236)</f>
        <v>aube</v>
      </c>
      <c r="F160" t="str">
        <f>LOWER(data_basic!F236)</f>
        <v/>
      </c>
      <c r="G160" t="str">
        <f>LOWER(data_basic!G236)</f>
        <v/>
      </c>
      <c r="H160" t="str">
        <f>LOWER(data_basic!H236)</f>
        <v>21</v>
      </c>
      <c r="I160" t="str">
        <f>LOWER(data_basic!J236)</f>
        <v>nil</v>
      </c>
      <c r="J160" t="str">
        <f>LOWER(data_basic!K236)</f>
        <v>nil</v>
      </c>
      <c r="K160" t="str">
        <f>LOWER(data_basic!L236)</f>
        <v>nil</v>
      </c>
      <c r="L160" t="str">
        <f>LOWER(data_basic!M236)</f>
        <v>nil</v>
      </c>
      <c r="M160" t="str">
        <f>LOWER(data_basic!N236)</f>
        <v>oui</v>
      </c>
      <c r="N160" t="str">
        <f>LOWER(data_basic!O236)</f>
        <v>ms1</v>
      </c>
      <c r="O160" t="str">
        <f>LOWER(data_basic!P236)</f>
        <v>1180</v>
      </c>
      <c r="P160" t="str">
        <f>LOWER(data_basic!Q236)</f>
        <v>1310</v>
      </c>
      <c r="Q160" t="str">
        <f>LOWER(data_basic!R236)</f>
        <v>champ. merid.</v>
      </c>
      <c r="R160" t="str">
        <f>LOWER(data_basic!S236)</f>
        <v>champ.</v>
      </c>
      <c r="S160" t="str">
        <f>LOWER(data_basic!T236)</f>
        <v>g. nord-est</v>
      </c>
      <c r="T160" t="str">
        <f>LOWER(data_basic!U236)</f>
        <v>bourg. sept.</v>
      </c>
      <c r="U160" t="str">
        <f>LOWER(data_basic!V236)</f>
        <v>bourg.</v>
      </c>
      <c r="V160" t="str">
        <f>LOWER(data_basic!W236)</f>
        <v>g. sud-est</v>
      </c>
      <c r="W160" t="str">
        <f>LOWER(data_basic!X236)</f>
        <v>roman arthurien</v>
      </c>
    </row>
    <row r="161" spans="1:23" x14ac:dyDescent="0.2">
      <c r="A161">
        <f>data_basic!A237</f>
        <v>295</v>
      </c>
      <c r="B161" t="str">
        <f>data_basic!B237</f>
        <v>fablesK</v>
      </c>
      <c r="C161" t="str">
        <f>LOWER(data_basic!C237)</f>
        <v>nil</v>
      </c>
      <c r="D161" t="str">
        <f>LOWER(data_basic!D237)</f>
        <v>nil</v>
      </c>
      <c r="E161" t="str">
        <f>LOWER(data_basic!E237)</f>
        <v>na</v>
      </c>
      <c r="F161" t="str">
        <f>LOWER(data_basic!F237)</f>
        <v/>
      </c>
      <c r="G161" t="str">
        <f>LOWER(data_basic!G237)</f>
        <v/>
      </c>
      <c r="H161" t="str">
        <f>LOWER(data_basic!H237)</f>
        <v/>
      </c>
      <c r="I161" t="str">
        <f>LOWER(data_basic!J237)</f>
        <v>nil</v>
      </c>
      <c r="J161" t="str">
        <f>LOWER(data_basic!K237)</f>
        <v>nil</v>
      </c>
      <c r="K161" t="str">
        <f>LOWER(data_basic!L237)</f>
        <v>nil</v>
      </c>
      <c r="L161" t="str">
        <f>LOWER(data_basic!M237)</f>
        <v>nil</v>
      </c>
      <c r="M161" t="str">
        <f>LOWER(data_basic!N237)</f>
        <v>oui</v>
      </c>
      <c r="N161" t="str">
        <f>LOWER(data_basic!O237)</f>
        <v>ms</v>
      </c>
      <c r="O161" t="str">
        <f>LOWER(data_basic!P237)</f>
        <v>1180</v>
      </c>
      <c r="P161" t="str">
        <f>LOWER(data_basic!Q237)</f>
        <v>1310</v>
      </c>
      <c r="Q161" t="str">
        <f>LOWER(data_basic!R237)</f>
        <v>nord-ouest</v>
      </c>
      <c r="R161" t="str">
        <f>LOWER(data_basic!S237)</f>
        <v>nord-ouest</v>
      </c>
      <c r="S161" t="str">
        <f>LOWER(data_basic!T237)</f>
        <v>g. nord-ouest</v>
      </c>
      <c r="T161" t="str">
        <f>LOWER(data_basic!U237)</f>
        <v>nil</v>
      </c>
      <c r="U161" t="str">
        <f>LOWER(data_basic!V237)</f>
        <v>nil</v>
      </c>
      <c r="V161" t="str">
        <f>LOWER(data_basic!W237)</f>
        <v/>
      </c>
      <c r="W161" t="str">
        <f>LOWER(data_basic!X237)</f>
        <v>fable</v>
      </c>
    </row>
    <row r="162" spans="1:23" x14ac:dyDescent="0.2">
      <c r="A162">
        <f>data_basic!A293</f>
        <v>290</v>
      </c>
      <c r="B162" t="str">
        <f>data_basic!B293</f>
        <v>rombriva</v>
      </c>
      <c r="C162" t="str">
        <f>LOWER(data_basic!C293)</f>
        <v>nil</v>
      </c>
      <c r="D162" t="str">
        <f>LOWER(data_basic!D293)</f>
        <v>nil</v>
      </c>
      <c r="E162" t="str">
        <f>LOWER(data_basic!E293)</f>
        <v>na</v>
      </c>
      <c r="F162" t="str">
        <f>LOWER(data_basic!F293)</f>
        <v/>
      </c>
      <c r="G162" t="str">
        <f>LOWER(data_basic!G293)</f>
        <v/>
      </c>
      <c r="H162" t="str">
        <f>LOWER(data_basic!H293)</f>
        <v/>
      </c>
      <c r="I162" t="str">
        <f>LOWER(data_basic!J293)</f>
        <v>nil</v>
      </c>
      <c r="J162" t="str">
        <f>LOWER(data_basic!K293)</f>
        <v>nil</v>
      </c>
      <c r="K162" t="str">
        <f>LOWER(data_basic!L293)</f>
        <v>nil</v>
      </c>
      <c r="L162" t="str">
        <f>LOWER(data_basic!M293)</f>
        <v>nil</v>
      </c>
      <c r="M162" t="str">
        <f>LOWER(data_basic!N293)</f>
        <v>oui</v>
      </c>
      <c r="N162" t="str">
        <f>LOWER(data_basic!O293)</f>
        <v>ms</v>
      </c>
      <c r="O162" t="str">
        <f>LOWER(data_basic!P293)</f>
        <v>1188</v>
      </c>
      <c r="P162" t="str">
        <f>LOWER(data_basic!Q293)</f>
        <v>nil</v>
      </c>
      <c r="Q162" t="str">
        <f>LOWER(data_basic!R293)</f>
        <v>nil</v>
      </c>
      <c r="R162" t="str">
        <f>LOWER(data_basic!S293)</f>
        <v/>
      </c>
      <c r="S162" t="str">
        <f>LOWER(data_basic!T293)</f>
        <v/>
      </c>
      <c r="T162" t="str">
        <f>LOWER(data_basic!U293)</f>
        <v>nil</v>
      </c>
      <c r="U162" t="str">
        <f>LOWER(data_basic!V293)</f>
        <v>nil</v>
      </c>
      <c r="V162" t="str">
        <f>LOWER(data_basic!W293)</f>
        <v/>
      </c>
      <c r="W162" t="str">
        <f>LOWER(data_basic!X293)</f>
        <v>nil</v>
      </c>
    </row>
    <row r="163" spans="1:23" x14ac:dyDescent="0.2">
      <c r="A163">
        <f>data_basic!A294</f>
        <v>291</v>
      </c>
      <c r="B163" t="str">
        <f>data_basic!B294</f>
        <v>romi</v>
      </c>
      <c r="C163" t="str">
        <f>LOWER(data_basic!C294)</f>
        <v>nil</v>
      </c>
      <c r="D163" t="str">
        <f>LOWER(data_basic!D294)</f>
        <v>nil</v>
      </c>
      <c r="E163" t="str">
        <f>LOWER(data_basic!E294)</f>
        <v>na</v>
      </c>
      <c r="F163" t="str">
        <f>LOWER(data_basic!F294)</f>
        <v/>
      </c>
      <c r="G163" t="str">
        <f>LOWER(data_basic!G294)</f>
        <v/>
      </c>
      <c r="H163" t="str">
        <f>LOWER(data_basic!H294)</f>
        <v/>
      </c>
      <c r="I163" t="str">
        <f>LOWER(data_basic!J294)</f>
        <v>nil</v>
      </c>
      <c r="J163" t="str">
        <f>LOWER(data_basic!K294)</f>
        <v>nil</v>
      </c>
      <c r="K163" t="str">
        <f>LOWER(data_basic!L294)</f>
        <v>nil</v>
      </c>
      <c r="L163" t="str">
        <f>LOWER(data_basic!M294)</f>
        <v>nil</v>
      </c>
      <c r="M163" t="str">
        <f>LOWER(data_basic!N294)</f>
        <v>oui</v>
      </c>
      <c r="N163" t="str">
        <f>LOWER(data_basic!O294)</f>
        <v>ms1</v>
      </c>
      <c r="O163" t="str">
        <f>LOWER(data_basic!P294)</f>
        <v>1188</v>
      </c>
      <c r="P163" t="str">
        <f>LOWER(data_basic!Q294)</f>
        <v>nil</v>
      </c>
      <c r="Q163" t="str">
        <f>LOWER(data_basic!R294)</f>
        <v>nil</v>
      </c>
      <c r="R163" t="str">
        <f>LOWER(data_basic!S294)</f>
        <v/>
      </c>
      <c r="S163" t="str">
        <f>LOWER(data_basic!T294)</f>
        <v/>
      </c>
      <c r="T163" t="str">
        <f>LOWER(data_basic!U294)</f>
        <v>nil</v>
      </c>
      <c r="U163" t="str">
        <f>LOWER(data_basic!V294)</f>
        <v>nil</v>
      </c>
      <c r="V163" t="str">
        <f>LOWER(data_basic!W294)</f>
        <v/>
      </c>
      <c r="W163" t="str">
        <f>LOWER(data_basic!X294)</f>
        <v>nil</v>
      </c>
    </row>
    <row r="164" spans="1:23" x14ac:dyDescent="0.2">
      <c r="A164">
        <f>data_basic!A295</f>
        <v>186</v>
      </c>
      <c r="B164" t="str">
        <f>data_basic!B295</f>
        <v>romo</v>
      </c>
      <c r="C164" t="str">
        <f>LOWER(data_basic!C295)</f>
        <v>aube</v>
      </c>
      <c r="D164" t="str">
        <f>LOWER(data_basic!D295)</f>
        <v>aube</v>
      </c>
      <c r="E164" t="str">
        <f>LOWER(data_basic!E295)</f>
        <v>aube</v>
      </c>
      <c r="F164" t="str">
        <f>LOWER(data_basic!F295)</f>
        <v>21</v>
      </c>
      <c r="G164" t="str">
        <f>LOWER(data_basic!G295)</f>
        <v>21</v>
      </c>
      <c r="H164" t="str">
        <f>LOWER(data_basic!H295)</f>
        <v>21</v>
      </c>
      <c r="I164" t="str">
        <f>LOWER(data_basic!J295)</f>
        <v>89</v>
      </c>
      <c r="J164" t="str">
        <f>LOWER(data_basic!K295)</f>
        <v>1310</v>
      </c>
      <c r="K164" t="str">
        <f>LOWER(data_basic!L295)</f>
        <v>59</v>
      </c>
      <c r="L164" t="str">
        <f>LOWER(data_basic!M295)</f>
        <v>89</v>
      </c>
      <c r="M164" t="str">
        <f>LOWER(data_basic!N295)</f>
        <v>oui</v>
      </c>
      <c r="N164" t="str">
        <f>LOWER(data_basic!O295)</f>
        <v>ms1</v>
      </c>
      <c r="O164" t="str">
        <f>LOWER(data_basic!P295)</f>
        <v>1188</v>
      </c>
      <c r="P164" t="str">
        <f>LOWER(data_basic!Q295)</f>
        <v>nil</v>
      </c>
      <c r="Q164" t="str">
        <f>LOWER(data_basic!R295)</f>
        <v>nil</v>
      </c>
      <c r="R164" t="str">
        <f>LOWER(data_basic!S295)</f>
        <v/>
      </c>
      <c r="S164" t="str">
        <f>LOWER(data_basic!T295)</f>
        <v/>
      </c>
      <c r="T164" t="str">
        <f>LOWER(data_basic!U295)</f>
        <v>nil</v>
      </c>
      <c r="U164" t="str">
        <f>LOWER(data_basic!V295)</f>
        <v>nil</v>
      </c>
      <c r="V164" t="str">
        <f>LOWER(data_basic!W295)</f>
        <v/>
      </c>
      <c r="W164" t="str">
        <f>LOWER(data_basic!X295)</f>
        <v>nil</v>
      </c>
    </row>
    <row r="165" spans="1:23" x14ac:dyDescent="0.2">
      <c r="A165">
        <f>data_basic!A296</f>
        <v>49</v>
      </c>
      <c r="B165" t="str">
        <f>data_basic!B296</f>
        <v>bodo</v>
      </c>
      <c r="C165" t="str">
        <f>LOWER(data_basic!C296)</f>
        <v>somme, pas-de-calais</v>
      </c>
      <c r="D165" t="str">
        <f>LOWER(data_basic!D296)</f>
        <v>somme, pas-de-calais</v>
      </c>
      <c r="E165" t="str">
        <f>LOWER(data_basic!E296)</f>
        <v>somme, pas-de-calais</v>
      </c>
      <c r="F165" t="str">
        <f>LOWER(data_basic!F296)</f>
        <v>11</v>
      </c>
      <c r="G165" t="str">
        <f>LOWER(data_basic!G296)</f>
        <v>11</v>
      </c>
      <c r="H165" t="str">
        <f>LOWER(data_basic!H296)</f>
        <v>11</v>
      </c>
      <c r="I165" t="str">
        <f>LOWER(data_basic!J296)</f>
        <v>73 (pas-de-calais sud-est)</v>
      </c>
      <c r="J165" t="str">
        <f>LOWER(data_basic!K296)</f>
        <v>nil</v>
      </c>
      <c r="K165" t="str">
        <f>LOWER(data_basic!L296)</f>
        <v>29</v>
      </c>
      <c r="L165" t="str">
        <f>LOWER(data_basic!M296)</f>
        <v>73</v>
      </c>
      <c r="M165" t="str">
        <f>LOWER(data_basic!N296)</f>
        <v>oui</v>
      </c>
      <c r="N165" t="str">
        <f>LOWER(data_basic!O296)</f>
        <v>ms2</v>
      </c>
      <c r="O165" t="str">
        <f>LOWER(data_basic!P296)</f>
        <v>1200</v>
      </c>
      <c r="P165" t="str">
        <f>LOWER(data_basic!Q296)</f>
        <v>nil</v>
      </c>
      <c r="Q165" t="str">
        <f>LOWER(data_basic!R296)</f>
        <v>pic.</v>
      </c>
      <c r="R165" t="str">
        <f>LOWER(data_basic!S296)</f>
        <v>pic.</v>
      </c>
      <c r="S165" t="str">
        <f>LOWER(data_basic!T296)</f>
        <v>g. nord</v>
      </c>
      <c r="T165" t="str">
        <f>LOWER(data_basic!U296)</f>
        <v>nil</v>
      </c>
      <c r="U165" t="str">
        <f>LOWER(data_basic!V296)</f>
        <v>nil</v>
      </c>
      <c r="V165" t="str">
        <f>LOWER(data_basic!W296)</f>
        <v/>
      </c>
      <c r="W165" t="str">
        <f>LOWER(data_basic!X296)</f>
        <v>vie de saint</v>
      </c>
    </row>
    <row r="166" spans="1:23" x14ac:dyDescent="0.2">
      <c r="A166">
        <f>data_basic!A297</f>
        <v>253</v>
      </c>
      <c r="B166" t="str">
        <f>data_basic!B297</f>
        <v>oakbook</v>
      </c>
      <c r="C166" t="str">
        <f>LOWER(data_basic!C297)</f>
        <v>nil</v>
      </c>
      <c r="D166" t="str">
        <f>LOWER(data_basic!D297)</f>
        <v>angleterre</v>
      </c>
      <c r="E166" t="str">
        <f>LOWER(data_basic!E297)</f>
        <v>angleterre</v>
      </c>
      <c r="F166" t="str">
        <f>LOWER(data_basic!F297)</f>
        <v>29</v>
      </c>
      <c r="G166" t="str">
        <f>LOWER(data_basic!G297)</f>
        <v/>
      </c>
      <c r="H166" t="str">
        <f>LOWER(data_basic!H297)</f>
        <v>29</v>
      </c>
      <c r="I166" t="str">
        <f>LOWER(data_basic!J297)</f>
        <v>nil</v>
      </c>
      <c r="J166" t="str">
        <f>LOWER(data_basic!K297)</f>
        <v>nil</v>
      </c>
      <c r="K166" t="str">
        <f>LOWER(data_basic!L297)</f>
        <v>86</v>
      </c>
      <c r="L166" t="str">
        <f>LOWER(data_basic!M297)</f>
        <v>nil</v>
      </c>
      <c r="M166" t="str">
        <f>LOWER(data_basic!N297)</f>
        <v>non</v>
      </c>
      <c r="N166" t="str">
        <f>LOWER(data_basic!O297)</f>
        <v>ms1</v>
      </c>
      <c r="O166" t="str">
        <f>LOWER(data_basic!P297)</f>
        <v>nil</v>
      </c>
      <c r="P166" t="str">
        <f>LOWER(data_basic!Q297)</f>
        <v>nil</v>
      </c>
      <c r="Q166" t="str">
        <f>LOWER(data_basic!R297)</f>
        <v>nil</v>
      </c>
      <c r="R166" t="str">
        <f>LOWER(data_basic!S297)</f>
        <v/>
      </c>
      <c r="S166" t="str">
        <f>LOWER(data_basic!T297)</f>
        <v/>
      </c>
      <c r="T166" t="str">
        <f>LOWER(data_basic!U297)</f>
        <v>nil</v>
      </c>
      <c r="U166" t="str">
        <f>LOWER(data_basic!V297)</f>
        <v>nil</v>
      </c>
      <c r="V166" t="str">
        <f>LOWER(data_basic!W297)</f>
        <v/>
      </c>
      <c r="W166" t="str">
        <f>LOWER(data_basic!X297)</f>
        <v>documentaire</v>
      </c>
    </row>
    <row r="167" spans="1:23" x14ac:dyDescent="0.2">
      <c r="A167">
        <f>data_basic!A26</f>
        <v>251</v>
      </c>
      <c r="B167" t="str">
        <f>data_basic!B26</f>
        <v>gorm</v>
      </c>
      <c r="C167" t="str">
        <f>LOWER(data_basic!C26)</f>
        <v>angleterre</v>
      </c>
      <c r="D167" t="str">
        <f>LOWER(data_basic!D26)</f>
        <v>angleterre</v>
      </c>
      <c r="E167" t="str">
        <f>LOWER(data_basic!E26)</f>
        <v>angleterre</v>
      </c>
      <c r="F167" t="str">
        <f>LOWER(data_basic!F26)</f>
        <v>29</v>
      </c>
      <c r="G167" t="str">
        <f>LOWER(data_basic!G26)</f>
        <v>29</v>
      </c>
      <c r="H167" t="str">
        <f>LOWER(data_basic!H26)</f>
        <v>29</v>
      </c>
      <c r="I167" t="str">
        <f>LOWER(data_basic!J26)</f>
        <v>80 (angleterre)</v>
      </c>
      <c r="J167" t="str">
        <f>LOWER(data_basic!K26)</f>
        <v>1250</v>
      </c>
      <c r="K167" t="str">
        <f>LOWER(data_basic!L26)</f>
        <v>86</v>
      </c>
      <c r="L167" t="str">
        <f>LOWER(data_basic!M26)</f>
        <v>80</v>
      </c>
      <c r="M167" t="str">
        <f>LOWER(data_basic!N26)</f>
        <v>oui</v>
      </c>
      <c r="N167" t="str">
        <f>LOWER(data_basic!O26)</f>
        <v>ms2</v>
      </c>
      <c r="O167" t="str">
        <f>LOWER(data_basic!P26)</f>
        <v>1125</v>
      </c>
      <c r="P167" t="str">
        <f>LOWER(data_basic!Q26)</f>
        <v>1213</v>
      </c>
      <c r="Q167" t="str">
        <f>LOWER(data_basic!R26)</f>
        <v>frc.</v>
      </c>
      <c r="R167" t="str">
        <f>LOWER(data_basic!S26)</f>
        <v>frc.</v>
      </c>
      <c r="S167" t="str">
        <f>LOWER(data_basic!T26)</f>
        <v>g. francien</v>
      </c>
      <c r="T167" t="str">
        <f>LOWER(data_basic!U26)</f>
        <v>agn.</v>
      </c>
      <c r="U167" t="str">
        <f>LOWER(data_basic!V26)</f>
        <v>agn.</v>
      </c>
      <c r="V167" t="str">
        <f>LOWER(data_basic!W26)</f>
        <v>agn.</v>
      </c>
      <c r="W167" t="str">
        <f>LOWER(data_basic!X26)</f>
        <v>chanson de geste</v>
      </c>
    </row>
    <row r="168" spans="1:23" x14ac:dyDescent="0.2">
      <c r="A168">
        <f>data_basic!A27</f>
        <v>185</v>
      </c>
      <c r="B168" t="str">
        <f>data_basic!B27</f>
        <v>ren2</v>
      </c>
      <c r="C168" t="str">
        <f>LOWER(data_basic!C27)</f>
        <v>aube</v>
      </c>
      <c r="D168" t="str">
        <f>LOWER(data_basic!D27)</f>
        <v>aube</v>
      </c>
      <c r="E168" t="str">
        <f>LOWER(data_basic!E27)</f>
        <v>aube</v>
      </c>
      <c r="F168" t="str">
        <f>LOWER(data_basic!F27)</f>
        <v>21</v>
      </c>
      <c r="G168" t="str">
        <f>LOWER(data_basic!G27)</f>
        <v>21</v>
      </c>
      <c r="H168" t="str">
        <f>LOWER(data_basic!H27)</f>
        <v>21</v>
      </c>
      <c r="I168" t="str">
        <f>LOWER(data_basic!J27)</f>
        <v>86 (aube)</v>
      </c>
      <c r="J168" t="str">
        <f>LOWER(data_basic!K27)</f>
        <v>1290</v>
      </c>
      <c r="K168" t="str">
        <f>LOWER(data_basic!L27)</f>
        <v>59</v>
      </c>
      <c r="L168" t="str">
        <f>LOWER(data_basic!M27)</f>
        <v>86</v>
      </c>
      <c r="M168" t="str">
        <f>LOWER(data_basic!N27)</f>
        <v>oui</v>
      </c>
      <c r="N168" t="str">
        <f>LOWER(data_basic!O27)</f>
        <v>ms</v>
      </c>
      <c r="O168" t="str">
        <f>LOWER(data_basic!P27)</f>
        <v>1188</v>
      </c>
      <c r="P168" t="str">
        <f>LOWER(data_basic!Q27)</f>
        <v>1213</v>
      </c>
      <c r="Q168" t="str">
        <f>LOWER(data_basic!R27)</f>
        <v>nil</v>
      </c>
      <c r="R168" t="str">
        <f>LOWER(data_basic!S27)</f>
        <v/>
      </c>
      <c r="S168" t="str">
        <f>LOWER(data_basic!T27)</f>
        <v/>
      </c>
      <c r="T168" t="str">
        <f>LOWER(data_basic!U27)</f>
        <v>est</v>
      </c>
      <c r="U168" t="str">
        <f>LOWER(data_basic!V27)</f>
        <v>est</v>
      </c>
      <c r="V168" t="str">
        <f>LOWER(data_basic!W27)</f>
        <v>g. est</v>
      </c>
      <c r="W168" t="str">
        <f>LOWER(data_basic!X27)</f>
        <v>nil</v>
      </c>
    </row>
    <row r="169" spans="1:23" x14ac:dyDescent="0.2">
      <c r="A169">
        <f>data_basic!A28</f>
        <v>255</v>
      </c>
      <c r="B169" t="str">
        <f>data_basic!B28</f>
        <v>greg2</v>
      </c>
      <c r="C169" t="str">
        <f>LOWER(data_basic!C28)</f>
        <v>nil</v>
      </c>
      <c r="D169" t="str">
        <f>LOWER(data_basic!D28)</f>
        <v>angleterre</v>
      </c>
      <c r="E169" t="str">
        <f>LOWER(data_basic!E28)</f>
        <v>angleterre</v>
      </c>
      <c r="F169" t="str">
        <f>LOWER(data_basic!F28)</f>
        <v>29</v>
      </c>
      <c r="G169" t="str">
        <f>LOWER(data_basic!G28)</f>
        <v/>
      </c>
      <c r="H169" t="str">
        <f>LOWER(data_basic!H28)</f>
        <v>29</v>
      </c>
      <c r="I169" t="str">
        <f>LOWER(data_basic!J28)</f>
        <v>nil</v>
      </c>
      <c r="J169" t="str">
        <f>LOWER(data_basic!K28)</f>
        <v>1213</v>
      </c>
      <c r="K169" t="str">
        <f>LOWER(data_basic!L28)</f>
        <v>86</v>
      </c>
      <c r="L169" t="str">
        <f>LOWER(data_basic!M28)</f>
        <v>65</v>
      </c>
      <c r="M169" t="str">
        <f>LOWER(data_basic!N28)</f>
        <v>oui</v>
      </c>
      <c r="N169" t="str">
        <f>LOWER(data_basic!O28)</f>
        <v>ms1</v>
      </c>
      <c r="O169" t="str">
        <f>LOWER(data_basic!P28)</f>
        <v>1215</v>
      </c>
      <c r="P169" t="str">
        <f>LOWER(data_basic!Q28)</f>
        <v>1215</v>
      </c>
      <c r="Q169" t="str">
        <f>LOWER(data_basic!R28)</f>
        <v>agn.</v>
      </c>
      <c r="R169" t="str">
        <f>LOWER(data_basic!S28)</f>
        <v>agn.</v>
      </c>
      <c r="S169" t="str">
        <f>LOWER(data_basic!T28)</f>
        <v>agn.</v>
      </c>
      <c r="T169" t="str">
        <f>LOWER(data_basic!U28)</f>
        <v>agn.</v>
      </c>
      <c r="U169" t="str">
        <f>LOWER(data_basic!V28)</f>
        <v>agn.</v>
      </c>
      <c r="V169" t="str">
        <f>LOWER(data_basic!W28)</f>
        <v>agn.</v>
      </c>
      <c r="W169" t="str">
        <f>LOWER(data_basic!X28)</f>
        <v>hagiographie</v>
      </c>
    </row>
    <row r="170" spans="1:23" x14ac:dyDescent="0.2">
      <c r="A170">
        <f>data_basic!A29</f>
        <v>4</v>
      </c>
      <c r="B170" t="str">
        <f>data_basic!B29</f>
        <v>chro</v>
      </c>
      <c r="C170" t="str">
        <f>LOWER(data_basic!C29)</f>
        <v>nil</v>
      </c>
      <c r="D170" t="str">
        <f>LOWER(data_basic!D29)</f>
        <v>vendee, deux-sevres</v>
      </c>
      <c r="E170" t="str">
        <f>LOWER(data_basic!E29)</f>
        <v>vendee, deux-sevres</v>
      </c>
      <c r="F170" t="str">
        <f>LOWER(data_basic!F29)</f>
        <v>2</v>
      </c>
      <c r="G170" t="str">
        <f>LOWER(data_basic!G29)</f>
        <v/>
      </c>
      <c r="H170" t="str">
        <f>LOWER(data_basic!H29)</f>
        <v>2</v>
      </c>
      <c r="I170" t="str">
        <f>LOWER(data_basic!J29)</f>
        <v>nil</v>
      </c>
      <c r="J170" t="str">
        <f>LOWER(data_basic!K29)</f>
        <v>1225</v>
      </c>
      <c r="K170" t="str">
        <f>LOWER(data_basic!L29)</f>
        <v>1</v>
      </c>
      <c r="L170" t="str">
        <f>LOWER(data_basic!M29)</f>
        <v>68</v>
      </c>
      <c r="M170" t="str">
        <f>LOWER(data_basic!N29)</f>
        <v>oui</v>
      </c>
      <c r="N170" t="str">
        <f>LOWER(data_basic!O29)</f>
        <v>cr2</v>
      </c>
      <c r="O170" t="str">
        <f>LOWER(data_basic!P29)</f>
        <v>1174</v>
      </c>
      <c r="P170" t="str">
        <f>LOWER(data_basic!Q29)</f>
        <v>1217</v>
      </c>
      <c r="Q170" t="str">
        <f>LOWER(data_basic!R29)</f>
        <v>poit.</v>
      </c>
      <c r="R170" t="str">
        <f>LOWER(data_basic!S29)</f>
        <v>poit.</v>
      </c>
      <c r="S170" t="str">
        <f>LOWER(data_basic!T29)</f>
        <v>g. sud-ouest</v>
      </c>
      <c r="T170" t="str">
        <f>LOWER(data_basic!U29)</f>
        <v>agn.</v>
      </c>
      <c r="U170" t="str">
        <f>LOWER(data_basic!V29)</f>
        <v>agn.</v>
      </c>
      <c r="V170" t="str">
        <f>LOWER(data_basic!W29)</f>
        <v>agn.</v>
      </c>
      <c r="W170" t="str">
        <f>LOWER(data_basic!X29)</f>
        <v>chronique en octosyllabes</v>
      </c>
    </row>
    <row r="171" spans="1:23" x14ac:dyDescent="0.2">
      <c r="A171">
        <f>data_basic!A123</f>
        <v>86</v>
      </c>
      <c r="B171" t="str">
        <f>data_basic!B123</f>
        <v>sept</v>
      </c>
      <c r="C171" t="str">
        <f>LOWER(data_basic!C123)</f>
        <v>somme, pas-de-calais</v>
      </c>
      <c r="D171" t="str">
        <f>LOWER(data_basic!D123)</f>
        <v>somme, pas-de-calais</v>
      </c>
      <c r="E171" t="str">
        <f>LOWER(data_basic!E123)</f>
        <v>somme, pas-de-calais</v>
      </c>
      <c r="F171" t="str">
        <f>LOWER(data_basic!F123)</f>
        <v>11</v>
      </c>
      <c r="G171" t="str">
        <f>LOWER(data_basic!G123)</f>
        <v>11</v>
      </c>
      <c r="H171" t="str">
        <f>LOWER(data_basic!H123)</f>
        <v>11</v>
      </c>
      <c r="I171" t="str">
        <f>LOWER(data_basic!J123)</f>
        <v>76 (pas-de-calais sud-est)</v>
      </c>
      <c r="J171" t="str">
        <f>LOWER(data_basic!K123)</f>
        <v>1284</v>
      </c>
      <c r="K171" t="str">
        <f>LOWER(data_basic!L123)</f>
        <v>29</v>
      </c>
      <c r="L171" t="str">
        <f>LOWER(data_basic!M123)</f>
        <v>76</v>
      </c>
      <c r="M171" t="str">
        <f>LOWER(data_basic!N123)</f>
        <v>oui</v>
      </c>
      <c r="N171" t="str">
        <f>LOWER(data_basic!O123)</f>
        <v>ms2</v>
      </c>
      <c r="O171" t="str">
        <f>LOWER(data_basic!P123)</f>
        <v>1183</v>
      </c>
      <c r="P171" t="str">
        <f>LOWER(data_basic!Q123)</f>
        <v>1285</v>
      </c>
      <c r="Q171" t="str">
        <f>LOWER(data_basic!R123)</f>
        <v>sud-ouest</v>
      </c>
      <c r="R171" t="str">
        <f>LOWER(data_basic!S123)</f>
        <v>sud-ouest</v>
      </c>
      <c r="S171" t="str">
        <f>LOWER(data_basic!T123)</f>
        <v>g. sud-ouest</v>
      </c>
      <c r="T171" t="str">
        <f>LOWER(data_basic!U123)</f>
        <v>pic.</v>
      </c>
      <c r="U171" t="str">
        <f>LOWER(data_basic!V123)</f>
        <v>pic.</v>
      </c>
      <c r="V171" t="str">
        <f>LOWER(data_basic!W123)</f>
        <v>g. nord</v>
      </c>
      <c r="W171" t="str">
        <f>LOWER(data_basic!X123)</f>
        <v>roman historique en octosyllabes</v>
      </c>
    </row>
    <row r="172" spans="1:23" x14ac:dyDescent="0.2">
      <c r="A172">
        <f>data_basic!A122</f>
        <v>138</v>
      </c>
      <c r="B172" t="str">
        <f>data_basic!B122</f>
        <v>malk</v>
      </c>
      <c r="C172" t="str">
        <f>LOWER(data_basic!C122)</f>
        <v>marne</v>
      </c>
      <c r="D172" t="str">
        <f>LOWER(data_basic!D122)</f>
        <v>marne</v>
      </c>
      <c r="E172" t="str">
        <f>LOWER(data_basic!E122)</f>
        <v>marne</v>
      </c>
      <c r="F172" t="str">
        <f>LOWER(data_basic!F122)</f>
        <v>18</v>
      </c>
      <c r="G172" t="str">
        <f>LOWER(data_basic!G122)</f>
        <v>18</v>
      </c>
      <c r="H172" t="str">
        <f>LOWER(data_basic!H122)</f>
        <v>18</v>
      </c>
      <c r="I172" t="str">
        <f>LOWER(data_basic!J122)</f>
        <v>90 (marne est)</v>
      </c>
      <c r="J172" t="str">
        <f>LOWER(data_basic!K122)</f>
        <v>1300</v>
      </c>
      <c r="K172" t="str">
        <f>LOWER(data_basic!L122)</f>
        <v>53</v>
      </c>
      <c r="L172" t="str">
        <f>LOWER(data_basic!M122)</f>
        <v>90</v>
      </c>
      <c r="M172" t="str">
        <f>LOWER(data_basic!N122)</f>
        <v>oui</v>
      </c>
      <c r="N172" t="str">
        <f>LOWER(data_basic!O122)</f>
        <v>ms3</v>
      </c>
      <c r="O172" t="str">
        <f>LOWER(data_basic!P122)</f>
        <v>1283</v>
      </c>
      <c r="P172" t="str">
        <f>LOWER(data_basic!Q122)</f>
        <v>1283</v>
      </c>
      <c r="Q172" t="str">
        <f>LOWER(data_basic!R122)</f>
        <v>lorr.</v>
      </c>
      <c r="R172" t="str">
        <f>LOWER(data_basic!S122)</f>
        <v>lorr.</v>
      </c>
      <c r="S172" t="str">
        <f>LOWER(data_basic!T122)</f>
        <v>g. nord-est</v>
      </c>
      <c r="T172" t="str">
        <f>LOWER(data_basic!U122)</f>
        <v>lorr.</v>
      </c>
      <c r="U172" t="str">
        <f>LOWER(data_basic!V122)</f>
        <v>lorr.</v>
      </c>
      <c r="V172" t="str">
        <f>LOWER(data_basic!W122)</f>
        <v>g. nord-est</v>
      </c>
      <c r="W172" t="str">
        <f>LOWER(data_basic!X122)</f>
        <v>trad. tantot libre, tantot litterale de l'ancien testament</v>
      </c>
    </row>
    <row r="173" spans="1:23" x14ac:dyDescent="0.2">
      <c r="A173">
        <f>data_basic!A113</f>
        <v>45</v>
      </c>
      <c r="B173" t="str">
        <f>data_basic!B113</f>
        <v>arr</v>
      </c>
      <c r="C173" t="str">
        <f>LOWER(data_basic!C113)</f>
        <v>somme, pas-de-calais</v>
      </c>
      <c r="D173" t="str">
        <f>LOWER(data_basic!D113)</f>
        <v>somme, pas-de-calais</v>
      </c>
      <c r="E173" t="str">
        <f>LOWER(data_basic!E113)</f>
        <v>somme, pas-de-calais</v>
      </c>
      <c r="F173" t="str">
        <f>LOWER(data_basic!F113)</f>
        <v>11</v>
      </c>
      <c r="G173" t="str">
        <f>LOWER(data_basic!G113)</f>
        <v>11</v>
      </c>
      <c r="H173" t="str">
        <f>LOWER(data_basic!H113)</f>
        <v>11</v>
      </c>
      <c r="I173" t="str">
        <f>LOWER(data_basic!J113)</f>
        <v>82 (pas-de-calais sud-est)</v>
      </c>
      <c r="J173" t="str">
        <f>LOWER(data_basic!K113)</f>
        <v>nil</v>
      </c>
      <c r="K173" t="str">
        <f>LOWER(data_basic!L113)</f>
        <v>29</v>
      </c>
      <c r="L173" t="str">
        <f>LOWER(data_basic!M113)</f>
        <v>82</v>
      </c>
      <c r="M173" t="str">
        <f>LOWER(data_basic!N113)</f>
        <v>non</v>
      </c>
      <c r="N173" t="str">
        <f>LOWER(data_basic!O113)</f>
        <v>ms1</v>
      </c>
      <c r="O173" t="str">
        <f>LOWER(data_basic!P113)</f>
        <v>nil</v>
      </c>
      <c r="P173" t="str">
        <f>LOWER(data_basic!Q113)</f>
        <v>1275</v>
      </c>
      <c r="Q173" t="str">
        <f>LOWER(data_basic!R113)</f>
        <v>nil</v>
      </c>
      <c r="R173" t="str">
        <f>LOWER(data_basic!S113)</f>
        <v/>
      </c>
      <c r="S173" t="str">
        <f>LOWER(data_basic!T113)</f>
        <v/>
      </c>
      <c r="T173" t="str">
        <f>LOWER(data_basic!U113)</f>
        <v>arras</v>
      </c>
      <c r="U173" t="str">
        <f>LOWER(data_basic!V113)</f>
        <v>pas-de-calais</v>
      </c>
      <c r="V173" t="str">
        <f>LOWER(data_basic!W113)</f>
        <v>g. nord</v>
      </c>
      <c r="W173" t="str">
        <f>LOWER(data_basic!X113)</f>
        <v>hagiographie</v>
      </c>
    </row>
    <row r="174" spans="1:23" x14ac:dyDescent="0.2">
      <c r="A174">
        <f>data_basic!A166</f>
        <v>195</v>
      </c>
      <c r="B174" t="str">
        <f>data_basic!B166</f>
        <v>dole</v>
      </c>
      <c r="C174" t="str">
        <f>LOWER(data_basic!C166)</f>
        <v>haute-marne</v>
      </c>
      <c r="D174" t="str">
        <f>LOWER(data_basic!D166)</f>
        <v>haute-marne</v>
      </c>
      <c r="E174" t="str">
        <f>LOWER(data_basic!E166)</f>
        <v>haute-marne</v>
      </c>
      <c r="F174" t="str">
        <f>LOWER(data_basic!F166)</f>
        <v>22</v>
      </c>
      <c r="G174" t="str">
        <f>LOWER(data_basic!G166)</f>
        <v>22</v>
      </c>
      <c r="H174" t="str">
        <f>LOWER(data_basic!H166)</f>
        <v>22</v>
      </c>
      <c r="I174" t="str">
        <f>LOWER(data_basic!J166)</f>
        <v>74 (langres et env.)</v>
      </c>
      <c r="J174" t="str">
        <f>LOWER(data_basic!K166)</f>
        <v>1290</v>
      </c>
      <c r="K174" t="str">
        <f>LOWER(data_basic!L166)</f>
        <v>61</v>
      </c>
      <c r="L174" t="str">
        <f>LOWER(data_basic!M166)</f>
        <v>74</v>
      </c>
      <c r="M174" t="str">
        <f>LOWER(data_basic!N166)</f>
        <v>oui</v>
      </c>
      <c r="N174" t="str">
        <f>LOWER(data_basic!O166)</f>
        <v>cr3</v>
      </c>
      <c r="O174" t="str">
        <f>LOWER(data_basic!P166)</f>
        <v>1209</v>
      </c>
      <c r="P174" t="str">
        <f>LOWER(data_basic!Q166)</f>
        <v>1290</v>
      </c>
      <c r="Q174" t="str">
        <f>LOWER(data_basic!R166)</f>
        <v>pic.</v>
      </c>
      <c r="R174" t="str">
        <f>LOWER(data_basic!S166)</f>
        <v>pic.</v>
      </c>
      <c r="S174" t="str">
        <f>LOWER(data_basic!T166)</f>
        <v>g. nord</v>
      </c>
      <c r="T174" t="str">
        <f>LOWER(data_basic!U166)</f>
        <v>frc.</v>
      </c>
      <c r="U174" t="str">
        <f>LOWER(data_basic!V166)</f>
        <v>frc.</v>
      </c>
      <c r="V174" t="str">
        <f>LOWER(data_basic!W166)</f>
        <v>g. francien</v>
      </c>
      <c r="W174" t="str">
        <f>LOWER(data_basic!X166)</f>
        <v>roman en octosyllabes</v>
      </c>
    </row>
    <row r="175" spans="1:23" x14ac:dyDescent="0.2">
      <c r="A175">
        <f>data_basic!A168</f>
        <v>153</v>
      </c>
      <c r="B175" t="str">
        <f>data_basic!B168</f>
        <v>mortartu</v>
      </c>
      <c r="C175" t="str">
        <f>LOWER(data_basic!C168)</f>
        <v>region parisienne</v>
      </c>
      <c r="D175" t="str">
        <f>LOWER(data_basic!D168)</f>
        <v>region parisienne</v>
      </c>
      <c r="E175" t="str">
        <f>LOWER(data_basic!E168)</f>
        <v>region parisienne</v>
      </c>
      <c r="F175" t="str">
        <f>LOWER(data_basic!F168)</f>
        <v>19</v>
      </c>
      <c r="G175" t="str">
        <f>LOWER(data_basic!G168)</f>
        <v>19</v>
      </c>
      <c r="H175" t="str">
        <f>LOWER(data_basic!H168)</f>
        <v>19</v>
      </c>
      <c r="I175" t="str">
        <f>LOWER(data_basic!J168)</f>
        <v>82 (seine-et-marne)</v>
      </c>
      <c r="J175" t="str">
        <f>LOWER(data_basic!K168)</f>
        <v>1250</v>
      </c>
      <c r="K175" t="str">
        <f>LOWER(data_basic!L168)</f>
        <v>57</v>
      </c>
      <c r="L175" t="str">
        <f>LOWER(data_basic!M168)</f>
        <v>82</v>
      </c>
      <c r="M175" t="str">
        <f>LOWER(data_basic!N168)</f>
        <v>non</v>
      </c>
      <c r="N175" t="str">
        <f>LOWER(data_basic!O168)</f>
        <v>cr</v>
      </c>
      <c r="O175" t="str">
        <f>LOWER(data_basic!P168)</f>
        <v>1213</v>
      </c>
      <c r="P175" t="str">
        <f>LOWER(data_basic!Q168)</f>
        <v>1290</v>
      </c>
      <c r="Q175" t="str">
        <f>LOWER(data_basic!R168)</f>
        <v>nil</v>
      </c>
      <c r="R175" t="str">
        <f>LOWER(data_basic!S168)</f>
        <v/>
      </c>
      <c r="S175" t="str">
        <f>LOWER(data_basic!T168)</f>
        <v/>
      </c>
      <c r="T175" t="str">
        <f>LOWER(data_basic!U168)</f>
        <v>frc.</v>
      </c>
      <c r="U175" t="str">
        <f>LOWER(data_basic!V168)</f>
        <v>frc.</v>
      </c>
      <c r="V175" t="str">
        <f>LOWER(data_basic!W168)</f>
        <v>g. francien</v>
      </c>
      <c r="W175" t="str">
        <f>LOWER(data_basic!X168)</f>
        <v>chanson de geste de la matiere de bretagne</v>
      </c>
    </row>
    <row r="176" spans="1:23" x14ac:dyDescent="0.2">
      <c r="A176">
        <f>data_basic!A169</f>
        <v>81</v>
      </c>
      <c r="B176" t="str">
        <f>data_basic!B169</f>
        <v>pon1</v>
      </c>
      <c r="C176" t="str">
        <f>LOWER(data_basic!C169)</f>
        <v>somme, pas-de-calais</v>
      </c>
      <c r="D176" t="str">
        <f>LOWER(data_basic!D169)</f>
        <v>somme, pas-de-calais</v>
      </c>
      <c r="E176" t="str">
        <f>LOWER(data_basic!E169)</f>
        <v>somme, pas-de-calais</v>
      </c>
      <c r="F176" t="str">
        <f>LOWER(data_basic!F169)</f>
        <v>11</v>
      </c>
      <c r="G176" t="str">
        <f>LOWER(data_basic!G169)</f>
        <v>11</v>
      </c>
      <c r="H176" t="str">
        <f>LOWER(data_basic!H169)</f>
        <v>11</v>
      </c>
      <c r="I176" t="str">
        <f>LOWER(data_basic!J169)</f>
        <v>86 (pas-de-calais centre + nord)</v>
      </c>
      <c r="J176" t="str">
        <f>LOWER(data_basic!K169)</f>
        <v>1290</v>
      </c>
      <c r="K176" t="str">
        <f>LOWER(data_basic!L169)</f>
        <v>31</v>
      </c>
      <c r="L176" t="str">
        <f>LOWER(data_basic!M169)</f>
        <v>86</v>
      </c>
      <c r="M176" t="str">
        <f>LOWER(data_basic!N169)</f>
        <v>non</v>
      </c>
      <c r="N176" t="str">
        <f>LOWER(data_basic!O169)</f>
        <v>ms2</v>
      </c>
      <c r="O176" t="str">
        <f>LOWER(data_basic!P169)</f>
        <v>1213</v>
      </c>
      <c r="P176" t="str">
        <f>LOWER(data_basic!Q169)</f>
        <v>1290</v>
      </c>
      <c r="Q176" t="str">
        <f>LOWER(data_basic!R169)</f>
        <v>nord</v>
      </c>
      <c r="R176" t="str">
        <f>LOWER(data_basic!S169)</f>
        <v>nord</v>
      </c>
      <c r="S176" t="str">
        <f>LOWER(data_basic!T169)</f>
        <v>g. nord</v>
      </c>
      <c r="T176" t="str">
        <f>LOWER(data_basic!U169)</f>
        <v>nord</v>
      </c>
      <c r="U176" t="str">
        <f>LOWER(data_basic!V169)</f>
        <v>nord</v>
      </c>
      <c r="V176" t="str">
        <f>LOWER(data_basic!W169)</f>
        <v>g. nord</v>
      </c>
      <c r="W176" t="str">
        <f>LOWER(data_basic!X169)</f>
        <v>conte en prose</v>
      </c>
    </row>
    <row r="177" spans="1:23" x14ac:dyDescent="0.2">
      <c r="A177">
        <f>data_basic!A170</f>
        <v>162</v>
      </c>
      <c r="B177" t="str">
        <f>data_basic!B170</f>
        <v>fetrom</v>
      </c>
      <c r="C177" t="str">
        <f>LOWER(data_basic!C170)</f>
        <v>yonne</v>
      </c>
      <c r="D177" t="str">
        <f>LOWER(data_basic!D170)</f>
        <v>yonne</v>
      </c>
      <c r="E177" t="str">
        <f>LOWER(data_basic!E170)</f>
        <v>yonne</v>
      </c>
      <c r="F177" t="str">
        <f>LOWER(data_basic!F170)</f>
        <v>20</v>
      </c>
      <c r="G177" t="str">
        <f>LOWER(data_basic!G170)</f>
        <v>20</v>
      </c>
      <c r="H177" t="str">
        <f>LOWER(data_basic!H170)</f>
        <v>20</v>
      </c>
      <c r="I177" t="str">
        <f>LOWER(data_basic!J170)</f>
        <v>81 (yonne)</v>
      </c>
      <c r="J177" t="str">
        <f>LOWER(data_basic!K170)</f>
        <v>nil</v>
      </c>
      <c r="K177" t="str">
        <f>LOWER(data_basic!L170)</f>
        <v>58</v>
      </c>
      <c r="L177" t="str">
        <f>LOWER(data_basic!M170)</f>
        <v>82</v>
      </c>
      <c r="M177" t="str">
        <f>LOWER(data_basic!N170)</f>
        <v>non</v>
      </c>
      <c r="N177" t="str">
        <f>LOWER(data_basic!O170)</f>
        <v>cr1</v>
      </c>
      <c r="O177" t="str">
        <f>LOWER(data_basic!P170)</f>
        <v>1213</v>
      </c>
      <c r="P177" t="str">
        <f>LOWER(data_basic!Q170)</f>
        <v>1290</v>
      </c>
      <c r="Q177" t="str">
        <f>LOWER(data_basic!R170)</f>
        <v>frc.</v>
      </c>
      <c r="R177" t="str">
        <f>LOWER(data_basic!S170)</f>
        <v>frc.</v>
      </c>
      <c r="S177" t="str">
        <f>LOWER(data_basic!T170)</f>
        <v>g. francien</v>
      </c>
      <c r="T177" t="str">
        <f>LOWER(data_basic!U170)</f>
        <v>bourg.</v>
      </c>
      <c r="U177" t="str">
        <f>LOWER(data_basic!V170)</f>
        <v>bourg.</v>
      </c>
      <c r="V177" t="str">
        <f>LOWER(data_basic!W170)</f>
        <v>g. sud-est</v>
      </c>
      <c r="W177" t="str">
        <f>LOWER(data_basic!X170)</f>
        <v>roman antique (base sur lucain)</v>
      </c>
    </row>
    <row r="178" spans="1:23" x14ac:dyDescent="0.2">
      <c r="A178">
        <f>data_basic!A171</f>
        <v>191</v>
      </c>
      <c r="B178" t="str">
        <f>data_basic!B171</f>
        <v>barlaam</v>
      </c>
      <c r="C178" t="str">
        <f>LOWER(data_basic!C171)</f>
        <v>haute-marne</v>
      </c>
      <c r="D178" t="str">
        <f>LOWER(data_basic!D171)</f>
        <v>haute-marne</v>
      </c>
      <c r="E178" t="str">
        <f>LOWER(data_basic!E171)</f>
        <v>haute-marne</v>
      </c>
      <c r="F178" t="str">
        <f>LOWER(data_basic!F171)</f>
        <v>22</v>
      </c>
      <c r="G178" t="str">
        <f>LOWER(data_basic!G171)</f>
        <v>22</v>
      </c>
      <c r="H178" t="str">
        <f>LOWER(data_basic!H171)</f>
        <v>22</v>
      </c>
      <c r="I178" t="str">
        <f>LOWER(data_basic!J171)</f>
        <v>86 (langres et env.)</v>
      </c>
      <c r="J178" t="str">
        <f>LOWER(data_basic!K171)</f>
        <v>1290</v>
      </c>
      <c r="K178" t="str">
        <f>LOWER(data_basic!L171)</f>
        <v>61</v>
      </c>
      <c r="L178" t="str">
        <f>LOWER(data_basic!M171)</f>
        <v>86</v>
      </c>
      <c r="M178" t="str">
        <f>LOWER(data_basic!N171)</f>
        <v>non</v>
      </c>
      <c r="N178" t="str">
        <f>LOWER(data_basic!O171)</f>
        <v>cr3</v>
      </c>
      <c r="O178" t="str">
        <f>LOWER(data_basic!P171)</f>
        <v>1217</v>
      </c>
      <c r="P178" t="str">
        <f>LOWER(data_basic!Q171)</f>
        <v>1290</v>
      </c>
      <c r="Q178" t="str">
        <f>LOWER(data_basic!R171)</f>
        <v>champ.</v>
      </c>
      <c r="R178" t="str">
        <f>LOWER(data_basic!S171)</f>
        <v>champ.</v>
      </c>
      <c r="S178" t="str">
        <f>LOWER(data_basic!T171)</f>
        <v>g. nord-est</v>
      </c>
      <c r="T178" t="str">
        <f>LOWER(data_basic!U171)</f>
        <v>est</v>
      </c>
      <c r="U178" t="str">
        <f>LOWER(data_basic!V171)</f>
        <v>est</v>
      </c>
      <c r="V178" t="str">
        <f>LOWER(data_basic!W171)</f>
        <v>g. est</v>
      </c>
      <c r="W178" t="str">
        <f>LOWER(data_basic!X171)</f>
        <v>legende orientale en prose</v>
      </c>
    </row>
    <row r="179" spans="1:23" x14ac:dyDescent="0.2">
      <c r="A179">
        <f>data_basic!A172</f>
        <v>58</v>
      </c>
      <c r="B179" t="str">
        <f>data_basic!B172</f>
        <v>durm</v>
      </c>
      <c r="C179" t="str">
        <f>LOWER(data_basic!C172)</f>
        <v>nil</v>
      </c>
      <c r="D179" t="str">
        <f>LOWER(data_basic!D172)</f>
        <v>wallonie</v>
      </c>
      <c r="E179" t="str">
        <f>LOWER(data_basic!E172)</f>
        <v>wallonie</v>
      </c>
      <c r="F179" t="str">
        <f>LOWER(data_basic!F172)</f>
        <v>16</v>
      </c>
      <c r="G179" t="str">
        <f>LOWER(data_basic!G172)</f>
        <v/>
      </c>
      <c r="H179" t="str">
        <f>LOWER(data_basic!H172)</f>
        <v>16</v>
      </c>
      <c r="I179" t="str">
        <f>LOWER(data_basic!J172)</f>
        <v>nil</v>
      </c>
      <c r="J179" t="str">
        <f>LOWER(data_basic!K172)</f>
        <v>nil</v>
      </c>
      <c r="K179" t="str">
        <f>LOWER(data_basic!L172)</f>
        <v>45</v>
      </c>
      <c r="L179" t="str">
        <f>LOWER(data_basic!M172)</f>
        <v>66</v>
      </c>
      <c r="M179" t="str">
        <f>LOWER(data_basic!N172)</f>
        <v>oui</v>
      </c>
      <c r="N179" t="str">
        <f>LOWER(data_basic!O172)</f>
        <v>cr1</v>
      </c>
      <c r="O179" t="str">
        <f>LOWER(data_basic!P172)</f>
        <v>1217</v>
      </c>
      <c r="P179" t="str">
        <f>LOWER(data_basic!Q172)</f>
        <v>1290</v>
      </c>
      <c r="Q179" t="str">
        <f>LOWER(data_basic!R172)</f>
        <v>pic.</v>
      </c>
      <c r="R179" t="str">
        <f>LOWER(data_basic!S172)</f>
        <v>pic.</v>
      </c>
      <c r="S179" t="str">
        <f>LOWER(data_basic!T172)</f>
        <v>g. nord</v>
      </c>
      <c r="T179" t="str">
        <f>LOWER(data_basic!U172)</f>
        <v>bourg.</v>
      </c>
      <c r="U179" t="str">
        <f>LOWER(data_basic!V172)</f>
        <v>bourg.</v>
      </c>
      <c r="V179" t="str">
        <f>LOWER(data_basic!W172)</f>
        <v>g. sud-est</v>
      </c>
      <c r="W179" t="str">
        <f>LOWER(data_basic!X172)</f>
        <v>roman arthurien</v>
      </c>
    </row>
    <row r="180" spans="1:23" x14ac:dyDescent="0.2">
      <c r="A180">
        <f>data_basic!A195</f>
        <v>221</v>
      </c>
      <c r="B180" t="str">
        <f>data_basic!B195</f>
        <v>pseuturp</v>
      </c>
      <c r="C180" t="str">
        <f>LOWER(data_basic!C195)</f>
        <v>franche-comte</v>
      </c>
      <c r="D180" t="str">
        <f>LOWER(data_basic!D195)</f>
        <v>franche-comte</v>
      </c>
      <c r="E180" t="str">
        <f>LOWER(data_basic!E195)</f>
        <v>franche-comte</v>
      </c>
      <c r="F180" t="str">
        <f>LOWER(data_basic!F195)</f>
        <v>26</v>
      </c>
      <c r="G180" t="str">
        <f>LOWER(data_basic!G195)</f>
        <v>26</v>
      </c>
      <c r="H180" t="str">
        <f>LOWER(data_basic!H195)</f>
        <v>26</v>
      </c>
      <c r="I180" t="str">
        <f>LOWER(data_basic!J195)</f>
        <v>98 (haute-saone)</v>
      </c>
      <c r="J180" t="str">
        <f>LOWER(data_basic!K195)</f>
        <v>1250</v>
      </c>
      <c r="K180" t="str">
        <f>LOWER(data_basic!L195)</f>
        <v>79</v>
      </c>
      <c r="L180" t="str">
        <f>LOWER(data_basic!M195)</f>
        <v>98</v>
      </c>
      <c r="M180" t="str">
        <f>LOWER(data_basic!N195)</f>
        <v>non</v>
      </c>
      <c r="N180" t="str">
        <f>LOWER(data_basic!O195)</f>
        <v>ms</v>
      </c>
      <c r="O180" t="str">
        <f>LOWER(data_basic!P195)</f>
        <v>1290</v>
      </c>
      <c r="P180" t="str">
        <f>LOWER(data_basic!Q195)</f>
        <v>1290</v>
      </c>
      <c r="Q180" t="str">
        <f>LOWER(data_basic!R195)</f>
        <v>bourg.</v>
      </c>
      <c r="R180" t="str">
        <f>LOWER(data_basic!S195)</f>
        <v>bourg.</v>
      </c>
      <c r="S180" t="str">
        <f>LOWER(data_basic!T195)</f>
        <v>g. sud-est</v>
      </c>
      <c r="T180" t="str">
        <f>LOWER(data_basic!U195)</f>
        <v>bourg.</v>
      </c>
      <c r="U180" t="str">
        <f>LOWER(data_basic!V195)</f>
        <v>bourg.</v>
      </c>
      <c r="V180" t="str">
        <f>LOWER(data_basic!W195)</f>
        <v>g. sud-est</v>
      </c>
      <c r="W180" t="str">
        <f>LOWER(data_basic!X195)</f>
        <v>chronique historique</v>
      </c>
    </row>
    <row r="181" spans="1:23" x14ac:dyDescent="0.2">
      <c r="A181">
        <f>data_basic!A196</f>
        <v>209</v>
      </c>
      <c r="B181" t="str">
        <f>data_basic!B196</f>
        <v>thibo</v>
      </c>
      <c r="C181" t="str">
        <f>LOWER(data_basic!C196)</f>
        <v>haute-marne</v>
      </c>
      <c r="D181" t="str">
        <f>LOWER(data_basic!D196)</f>
        <v>haute-marne</v>
      </c>
      <c r="E181" t="str">
        <f>LOWER(data_basic!E196)</f>
        <v>haute-marne</v>
      </c>
      <c r="F181" t="str">
        <f>LOWER(data_basic!F196)</f>
        <v>22</v>
      </c>
      <c r="G181" t="str">
        <f>LOWER(data_basic!G196)</f>
        <v>22</v>
      </c>
      <c r="H181" t="str">
        <f>LOWER(data_basic!H196)</f>
        <v>22</v>
      </c>
      <c r="I181" t="str">
        <f>LOWER(data_basic!J196)</f>
        <v>87 (langres et env.)</v>
      </c>
      <c r="J181" t="str">
        <f>LOWER(data_basic!K196)</f>
        <v>1290</v>
      </c>
      <c r="K181" t="str">
        <f>LOWER(data_basic!L196)</f>
        <v>61</v>
      </c>
      <c r="L181" t="str">
        <f>LOWER(data_basic!M196)</f>
        <v>87</v>
      </c>
      <c r="M181" t="str">
        <f>LOWER(data_basic!N196)</f>
        <v>oui</v>
      </c>
      <c r="N181" t="str">
        <f>LOWER(data_basic!O196)</f>
        <v>ms2</v>
      </c>
      <c r="O181" t="str">
        <f>LOWER(data_basic!P196)</f>
        <v>1290</v>
      </c>
      <c r="P181" t="str">
        <f>LOWER(data_basic!Q196)</f>
        <v>1290</v>
      </c>
      <c r="Q181" t="str">
        <f>LOWER(data_basic!R196)</f>
        <v>bourg.</v>
      </c>
      <c r="R181" t="str">
        <f>LOWER(data_basic!S196)</f>
        <v>bourg.</v>
      </c>
      <c r="S181" t="str">
        <f>LOWER(data_basic!T196)</f>
        <v>g. sud-est</v>
      </c>
      <c r="T181" t="str">
        <f>LOWER(data_basic!U196)</f>
        <v>bourg.</v>
      </c>
      <c r="U181" t="str">
        <f>LOWER(data_basic!V196)</f>
        <v>bourg.</v>
      </c>
      <c r="V181" t="str">
        <f>LOWER(data_basic!W196)</f>
        <v>g. sud-est</v>
      </c>
      <c r="W181" t="str">
        <f>LOWER(data_basic!X196)</f>
        <v>vie de saint</v>
      </c>
    </row>
    <row r="182" spans="1:23" x14ac:dyDescent="0.2">
      <c r="A182">
        <f>data_basic!A197</f>
        <v>129</v>
      </c>
      <c r="B182" t="str">
        <f>data_basic!B197</f>
        <v>wallo</v>
      </c>
      <c r="C182" t="str">
        <f>LOWER(data_basic!C197)</f>
        <v>wallonie</v>
      </c>
      <c r="D182" t="str">
        <f>LOWER(data_basic!D197)</f>
        <v>wallonie</v>
      </c>
      <c r="E182" t="str">
        <f>LOWER(data_basic!E197)</f>
        <v>wallonie</v>
      </c>
      <c r="F182" t="str">
        <f>LOWER(data_basic!F197)</f>
        <v>16</v>
      </c>
      <c r="G182" t="str">
        <f>LOWER(data_basic!G197)</f>
        <v>16</v>
      </c>
      <c r="H182" t="str">
        <f>LOWER(data_basic!H197)</f>
        <v>16</v>
      </c>
      <c r="I182" t="str">
        <f>LOWER(data_basic!J197)</f>
        <v>88 (wallonie)</v>
      </c>
      <c r="J182" t="str">
        <f>LOWER(data_basic!K197)</f>
        <v>1290</v>
      </c>
      <c r="K182" t="str">
        <f>LOWER(data_basic!L197)</f>
        <v>45</v>
      </c>
      <c r="L182" t="str">
        <f>LOWER(data_basic!M197)</f>
        <v>88</v>
      </c>
      <c r="M182" t="str">
        <f>LOWER(data_basic!N197)</f>
        <v>non</v>
      </c>
      <c r="N182" t="str">
        <f>LOWER(data_basic!O197)</f>
        <v>ms</v>
      </c>
      <c r="O182" t="str">
        <f>LOWER(data_basic!P197)</f>
        <v>1290</v>
      </c>
      <c r="P182" t="str">
        <f>LOWER(data_basic!Q197)</f>
        <v>1290</v>
      </c>
      <c r="Q182" t="str">
        <f>LOWER(data_basic!R197)</f>
        <v>wall.</v>
      </c>
      <c r="R182" t="str">
        <f>LOWER(data_basic!S197)</f>
        <v>wall.</v>
      </c>
      <c r="S182" t="str">
        <f>LOWER(data_basic!T197)</f>
        <v>g. nord-est</v>
      </c>
      <c r="T182" t="str">
        <f>LOWER(data_basic!U197)</f>
        <v>wall.</v>
      </c>
      <c r="U182" t="str">
        <f>LOWER(data_basic!V197)</f>
        <v>wall.</v>
      </c>
      <c r="V182" t="str">
        <f>LOWER(data_basic!W197)</f>
        <v>g. nord-est</v>
      </c>
      <c r="W182" t="str">
        <f>LOWER(data_basic!X197)</f>
        <v>gloses</v>
      </c>
    </row>
    <row r="183" spans="1:23" x14ac:dyDescent="0.2">
      <c r="A183">
        <f>data_basic!A165</f>
        <v>166</v>
      </c>
      <c r="B183" t="str">
        <f>data_basic!B165</f>
        <v>ailed</v>
      </c>
      <c r="C183" t="str">
        <f>LOWER(data_basic!C165)</f>
        <v>aube</v>
      </c>
      <c r="D183" t="str">
        <f>LOWER(data_basic!D165)</f>
        <v>aube</v>
      </c>
      <c r="E183" t="str">
        <f>LOWER(data_basic!E165)</f>
        <v>aube</v>
      </c>
      <c r="F183" t="str">
        <f>LOWER(data_basic!F165)</f>
        <v>21</v>
      </c>
      <c r="G183" t="str">
        <f>LOWER(data_basic!G165)</f>
        <v>21</v>
      </c>
      <c r="H183" t="str">
        <f>LOWER(data_basic!H165)</f>
        <v>21</v>
      </c>
      <c r="I183" t="str">
        <f>LOWER(data_basic!J165)</f>
        <v>83 (aube)</v>
      </c>
      <c r="J183" t="str">
        <f>LOWER(data_basic!K165)</f>
        <v>nil</v>
      </c>
      <c r="K183" t="str">
        <f>LOWER(data_basic!L165)</f>
        <v>59</v>
      </c>
      <c r="L183" t="str">
        <f>LOWER(data_basic!M165)</f>
        <v>83</v>
      </c>
      <c r="M183" t="str">
        <f>LOWER(data_basic!N165)</f>
        <v>oui</v>
      </c>
      <c r="N183" t="str">
        <f>LOWER(data_basic!O165)</f>
        <v>ms</v>
      </c>
      <c r="O183" t="str">
        <f>LOWER(data_basic!P165)</f>
        <v>1207</v>
      </c>
      <c r="P183" t="str">
        <f>LOWER(data_basic!Q165)</f>
        <v>1290</v>
      </c>
      <c r="Q183" t="str">
        <f>LOWER(data_basic!R165)</f>
        <v>pic.</v>
      </c>
      <c r="R183" t="str">
        <f>LOWER(data_basic!S165)</f>
        <v>pic.</v>
      </c>
      <c r="S183" t="str">
        <f>LOWER(data_basic!T165)</f>
        <v>g. nord</v>
      </c>
      <c r="T183" t="str">
        <f>LOWER(data_basic!U165)</f>
        <v>frc.</v>
      </c>
      <c r="U183" t="str">
        <f>LOWER(data_basic!V165)</f>
        <v>frc.</v>
      </c>
      <c r="V183" t="str">
        <f>LOWER(data_basic!W165)</f>
        <v>g. francien</v>
      </c>
      <c r="W183" t="str">
        <f>LOWER(data_basic!X165)</f>
        <v>poeme didactique</v>
      </c>
    </row>
    <row r="184" spans="1:23" x14ac:dyDescent="0.2">
      <c r="A184">
        <f>data_basic!A131</f>
        <v>123</v>
      </c>
      <c r="B184" t="str">
        <f>data_basic!B131</f>
        <v>hista</v>
      </c>
      <c r="C184" t="str">
        <f>LOWER(data_basic!C131)</f>
        <v>nil</v>
      </c>
      <c r="D184" t="str">
        <f>LOWER(data_basic!D131)</f>
        <v>haute-marne</v>
      </c>
      <c r="E184" t="str">
        <f>LOWER(data_basic!E131)</f>
        <v>haute-marne</v>
      </c>
      <c r="F184" t="str">
        <f>LOWER(data_basic!F131)</f>
        <v>22</v>
      </c>
      <c r="G184" t="str">
        <f>LOWER(data_basic!G131)</f>
        <v/>
      </c>
      <c r="H184" t="str">
        <f>LOWER(data_basic!H131)</f>
        <v>22</v>
      </c>
      <c r="I184" t="str">
        <f>LOWER(data_basic!J131)</f>
        <v>nil</v>
      </c>
      <c r="J184" t="str">
        <f>LOWER(data_basic!K131)</f>
        <v>nil</v>
      </c>
      <c r="K184" t="str">
        <f>LOWER(data_basic!L131)</f>
        <v>61</v>
      </c>
      <c r="L184" t="str">
        <f>LOWER(data_basic!M131)</f>
        <v>75</v>
      </c>
      <c r="M184" t="str">
        <f>LOWER(data_basic!N131)</f>
        <v>non</v>
      </c>
      <c r="N184" t="str">
        <f>LOWER(data_basic!O131)</f>
        <v>ms1</v>
      </c>
      <c r="O184" t="str">
        <f>LOWER(data_basic!P131)</f>
        <v>1213</v>
      </c>
      <c r="P184" t="str">
        <f>LOWER(data_basic!Q131)</f>
        <v>1287</v>
      </c>
      <c r="Q184" t="str">
        <f>LOWER(data_basic!R131)</f>
        <v>belgique</v>
      </c>
      <c r="R184" t="str">
        <f>LOWER(data_basic!S131)</f>
        <v/>
      </c>
      <c r="S184" t="str">
        <f>LOWER(data_basic!T131)</f>
        <v>g. nord-est</v>
      </c>
      <c r="T184" t="str">
        <f>LOWER(data_basic!U131)</f>
        <v>nord-est</v>
      </c>
      <c r="U184" t="str">
        <f>LOWER(data_basic!V131)</f>
        <v>nord-est</v>
      </c>
      <c r="V184" t="str">
        <f>LOWER(data_basic!W131)</f>
        <v>g. nord-est</v>
      </c>
      <c r="W184" t="str">
        <f>LOWER(data_basic!X131)</f>
        <v>histoire ancienne interrompue au milieu de la guerre des gaules (57 av. j.c.)</v>
      </c>
    </row>
    <row r="185" spans="1:23" x14ac:dyDescent="0.2">
      <c r="A185">
        <f>data_basic!A30</f>
        <v>294</v>
      </c>
      <c r="B185" t="str">
        <f>data_basic!B30</f>
        <v>livre</v>
      </c>
      <c r="C185" t="str">
        <f>LOWER(data_basic!C30)</f>
        <v>nil</v>
      </c>
      <c r="D185" t="str">
        <f>LOWER(data_basic!D30)</f>
        <v>nil</v>
      </c>
      <c r="E185" t="str">
        <f>LOWER(data_basic!E30)</f>
        <v>na</v>
      </c>
      <c r="F185" t="str">
        <f>LOWER(data_basic!F30)</f>
        <v/>
      </c>
      <c r="G185" t="str">
        <f>LOWER(data_basic!G30)</f>
        <v/>
      </c>
      <c r="H185" t="str">
        <f>LOWER(data_basic!H30)</f>
        <v/>
      </c>
      <c r="I185" t="str">
        <f>LOWER(data_basic!J30)</f>
        <v>nil</v>
      </c>
      <c r="J185" t="str">
        <f>LOWER(data_basic!K30)</f>
        <v>1217</v>
      </c>
      <c r="K185" t="str">
        <f>LOWER(data_basic!L30)</f>
        <v>17</v>
      </c>
      <c r="L185" t="str">
        <f>LOWER(data_basic!M30)</f>
        <v>68</v>
      </c>
      <c r="M185" t="str">
        <f>LOWER(data_basic!N30)</f>
        <v>oui</v>
      </c>
      <c r="N185" t="str">
        <f>LOWER(data_basic!O30)</f>
        <v>ms1</v>
      </c>
      <c r="O185" t="str">
        <f>LOWER(data_basic!P30)</f>
        <v>1176</v>
      </c>
      <c r="P185" t="str">
        <f>LOWER(data_basic!Q30)</f>
        <v>1217</v>
      </c>
      <c r="Q185" t="str">
        <f>LOWER(data_basic!R30)</f>
        <v>ouest</v>
      </c>
      <c r="R185" t="str">
        <f>LOWER(data_basic!S30)</f>
        <v>ouest</v>
      </c>
      <c r="S185" t="str">
        <f>LOWER(data_basic!T30)</f>
        <v>g. ouest</v>
      </c>
      <c r="T185" t="str">
        <f>LOWER(data_basic!U30)</f>
        <v>ouest</v>
      </c>
      <c r="U185" t="str">
        <f>LOWER(data_basic!V30)</f>
        <v>ouest</v>
      </c>
      <c r="V185" t="str">
        <f>LOWER(data_basic!W30)</f>
        <v>g. ouest</v>
      </c>
      <c r="W185" t="str">
        <f>LOWER(data_basic!X30)</f>
        <v>quatrains monorimes octosyllabiques</v>
      </c>
    </row>
    <row r="186" spans="1:23" x14ac:dyDescent="0.2">
      <c r="A186">
        <f>data_basic!A31</f>
        <v>283</v>
      </c>
      <c r="B186" t="str">
        <f>data_basic!B31</f>
        <v>fablesE1</v>
      </c>
      <c r="C186" t="str">
        <f>LOWER(data_basic!C31)</f>
        <v>nil</v>
      </c>
      <c r="D186" t="str">
        <f>LOWER(data_basic!D31)</f>
        <v>angleterre</v>
      </c>
      <c r="E186" t="str">
        <f>LOWER(data_basic!E31)</f>
        <v>angleterre</v>
      </c>
      <c r="F186" t="str">
        <f>LOWER(data_basic!F31)</f>
        <v>29</v>
      </c>
      <c r="G186" t="str">
        <f>LOWER(data_basic!G31)</f>
        <v/>
      </c>
      <c r="H186" t="str">
        <f>LOWER(data_basic!H31)</f>
        <v>29</v>
      </c>
      <c r="I186" t="str">
        <f>LOWER(data_basic!J31)</f>
        <v>nil</v>
      </c>
      <c r="J186" t="str">
        <f>LOWER(data_basic!K31)</f>
        <v>nil</v>
      </c>
      <c r="K186" t="str">
        <f>LOWER(data_basic!L31)</f>
        <v>86</v>
      </c>
      <c r="L186" t="str">
        <f>LOWER(data_basic!M31)</f>
        <v>nil</v>
      </c>
      <c r="M186" t="str">
        <f>LOWER(data_basic!N31)</f>
        <v>oui</v>
      </c>
      <c r="N186" t="str">
        <f>LOWER(data_basic!O31)</f>
        <v>ms</v>
      </c>
      <c r="O186" t="str">
        <f>LOWER(data_basic!P31)</f>
        <v>1180</v>
      </c>
      <c r="P186" t="str">
        <f>LOWER(data_basic!Q31)</f>
        <v>1225</v>
      </c>
      <c r="Q186" t="str">
        <f>LOWER(data_basic!R31)</f>
        <v>nord-ouest</v>
      </c>
      <c r="R186" t="str">
        <f>LOWER(data_basic!S31)</f>
        <v>nord-ouest</v>
      </c>
      <c r="S186" t="str">
        <f>LOWER(data_basic!T31)</f>
        <v>g. nord-ouest</v>
      </c>
      <c r="T186" t="str">
        <f>LOWER(data_basic!U31)</f>
        <v>agn.</v>
      </c>
      <c r="U186" t="str">
        <f>LOWER(data_basic!V31)</f>
        <v>agn.</v>
      </c>
      <c r="V186" t="str">
        <f>LOWER(data_basic!W31)</f>
        <v>agn.</v>
      </c>
      <c r="W186" t="str">
        <f>LOWER(data_basic!X31)</f>
        <v>fable</v>
      </c>
    </row>
    <row r="187" spans="1:23" x14ac:dyDescent="0.2">
      <c r="A187">
        <f>data_basic!A32</f>
        <v>296</v>
      </c>
      <c r="B187" t="str">
        <f>data_basic!B32</f>
        <v>fablesY</v>
      </c>
      <c r="C187" t="str">
        <f>LOWER(data_basic!C32)</f>
        <v>nil</v>
      </c>
      <c r="D187" t="str">
        <f>LOWER(data_basic!D32)</f>
        <v>angleterre</v>
      </c>
      <c r="E187" t="str">
        <f>LOWER(data_basic!E32)</f>
        <v>angleterre</v>
      </c>
      <c r="F187" t="str">
        <f>LOWER(data_basic!F32)</f>
        <v>29</v>
      </c>
      <c r="G187" t="str">
        <f>LOWER(data_basic!G32)</f>
        <v/>
      </c>
      <c r="H187" t="str">
        <f>LOWER(data_basic!H32)</f>
        <v>29</v>
      </c>
      <c r="I187" t="str">
        <f>LOWER(data_basic!J32)</f>
        <v>nil</v>
      </c>
      <c r="J187" t="str">
        <f>LOWER(data_basic!K32)</f>
        <v>nil</v>
      </c>
      <c r="K187" t="str">
        <f>LOWER(data_basic!L32)</f>
        <v>86</v>
      </c>
      <c r="L187" t="str">
        <f>LOWER(data_basic!M32)</f>
        <v>nil</v>
      </c>
      <c r="M187" t="str">
        <f>LOWER(data_basic!N32)</f>
        <v>oui</v>
      </c>
      <c r="N187" t="str">
        <f>LOWER(data_basic!O32)</f>
        <v>ms</v>
      </c>
      <c r="O187" t="str">
        <f>LOWER(data_basic!P32)</f>
        <v>1180</v>
      </c>
      <c r="P187" t="str">
        <f>LOWER(data_basic!Q32)</f>
        <v>1225</v>
      </c>
      <c r="Q187" t="str">
        <f>LOWER(data_basic!R32)</f>
        <v>nord-ouest</v>
      </c>
      <c r="R187" t="str">
        <f>LOWER(data_basic!S32)</f>
        <v>nord-ouest</v>
      </c>
      <c r="S187" t="str">
        <f>LOWER(data_basic!T32)</f>
        <v>g. nord-ouest</v>
      </c>
      <c r="T187" t="str">
        <f>LOWER(data_basic!U32)</f>
        <v>norm. et agn.</v>
      </c>
      <c r="U187" t="str">
        <f>LOWER(data_basic!V32)</f>
        <v/>
      </c>
      <c r="V187" t="str">
        <f>LOWER(data_basic!W32)</f>
        <v/>
      </c>
      <c r="W187" t="str">
        <f>LOWER(data_basic!X32)</f>
        <v>nil</v>
      </c>
    </row>
    <row r="188" spans="1:23" x14ac:dyDescent="0.2">
      <c r="A188">
        <f>data_basic!A33</f>
        <v>250</v>
      </c>
      <c r="B188" t="str">
        <f>data_basic!B33</f>
        <v>gibv</v>
      </c>
      <c r="C188" t="str">
        <f>LOWER(data_basic!C33)</f>
        <v>angleterre</v>
      </c>
      <c r="D188" t="str">
        <f>LOWER(data_basic!D33)</f>
        <v>angleterre</v>
      </c>
      <c r="E188" t="str">
        <f>LOWER(data_basic!E33)</f>
        <v>angleterre</v>
      </c>
      <c r="F188" t="str">
        <f>LOWER(data_basic!F33)</f>
        <v>29</v>
      </c>
      <c r="G188" t="str">
        <f>LOWER(data_basic!G33)</f>
        <v>29</v>
      </c>
      <c r="H188" t="str">
        <f>LOWER(data_basic!H33)</f>
        <v>29</v>
      </c>
      <c r="I188" t="str">
        <f>LOWER(data_basic!J33)</f>
        <v>71 (angleterre)</v>
      </c>
      <c r="J188" t="str">
        <f>LOWER(data_basic!K33)</f>
        <v>1250</v>
      </c>
      <c r="K188" t="str">
        <f>LOWER(data_basic!L33)</f>
        <v>86</v>
      </c>
      <c r="L188" t="str">
        <f>LOWER(data_basic!M33)</f>
        <v>71</v>
      </c>
      <c r="M188" t="str">
        <f>LOWER(data_basic!N33)</f>
        <v>oui</v>
      </c>
      <c r="N188" t="str">
        <f>LOWER(data_basic!O33)</f>
        <v>cr1</v>
      </c>
      <c r="O188" t="str">
        <f>LOWER(data_basic!P33)</f>
        <v>1183</v>
      </c>
      <c r="P188" t="str">
        <f>LOWER(data_basic!Q33)</f>
        <v>1225</v>
      </c>
      <c r="Q188" t="str">
        <f>LOWER(data_basic!R33)</f>
        <v>agn.</v>
      </c>
      <c r="R188" t="str">
        <f>LOWER(data_basic!S33)</f>
        <v>agn.</v>
      </c>
      <c r="S188" t="str">
        <f>LOWER(data_basic!T33)</f>
        <v>agn.</v>
      </c>
      <c r="T188" t="str">
        <f>LOWER(data_basic!U33)</f>
        <v>agn.</v>
      </c>
      <c r="U188" t="str">
        <f>LOWER(data_basic!V33)</f>
        <v>agn.</v>
      </c>
      <c r="V188" t="str">
        <f>LOWER(data_basic!W33)</f>
        <v>agn.</v>
      </c>
      <c r="W188" t="str">
        <f>LOWER(data_basic!X33)</f>
        <v>vie de saint en octosyllabes</v>
      </c>
    </row>
    <row r="189" spans="1:23" x14ac:dyDescent="0.2">
      <c r="A189">
        <f>data_basic!A34</f>
        <v>2</v>
      </c>
      <c r="B189" t="str">
        <f>data_basic!B34</f>
        <v>alia</v>
      </c>
      <c r="C189" t="str">
        <f>LOWER(data_basic!C34)</f>
        <v>vendee, deux-sevres</v>
      </c>
      <c r="D189" t="str">
        <f>LOWER(data_basic!D34)</f>
        <v>vendee, deux-sevres</v>
      </c>
      <c r="E189" t="str">
        <f>LOWER(data_basic!E34)</f>
        <v>vendee, deux-sevres</v>
      </c>
      <c r="F189" t="str">
        <f>LOWER(data_basic!F34)</f>
        <v>2</v>
      </c>
      <c r="G189" t="str">
        <f>LOWER(data_basic!G34)</f>
        <v>2</v>
      </c>
      <c r="H189" t="str">
        <f>LOWER(data_basic!H34)</f>
        <v>2</v>
      </c>
      <c r="I189" t="str">
        <f>LOWER(data_basic!J34)</f>
        <v>71 (vendee)</v>
      </c>
      <c r="J189" t="str">
        <f>LOWER(data_basic!K34)</f>
        <v>1225</v>
      </c>
      <c r="K189" t="str">
        <f>LOWER(data_basic!L34)</f>
        <v>4</v>
      </c>
      <c r="L189" t="str">
        <f>LOWER(data_basic!M34)</f>
        <v>71</v>
      </c>
      <c r="M189" t="str">
        <f>LOWER(data_basic!N34)</f>
        <v>oui</v>
      </c>
      <c r="N189" t="str">
        <f>LOWER(data_basic!O34)</f>
        <v>ms</v>
      </c>
      <c r="O189" t="str">
        <f>LOWER(data_basic!P34)</f>
        <v>1185</v>
      </c>
      <c r="P189" t="str">
        <f>LOWER(data_basic!Q34)</f>
        <v>1225</v>
      </c>
      <c r="Q189" t="str">
        <f>LOWER(data_basic!R34)</f>
        <v>pic. et occ. orient.</v>
      </c>
      <c r="R189" t="str">
        <f>LOWER(data_basic!S34)</f>
        <v>pic.</v>
      </c>
      <c r="S189" t="str">
        <f>LOWER(data_basic!T34)</f>
        <v>g. nord</v>
      </c>
      <c r="T189" t="str">
        <f>LOWER(data_basic!U34)</f>
        <v>poit.</v>
      </c>
      <c r="U189" t="str">
        <f>LOWER(data_basic!V34)</f>
        <v>poit.</v>
      </c>
      <c r="V189" t="str">
        <f>LOWER(data_basic!W34)</f>
        <v>g. sud-ouest</v>
      </c>
      <c r="W189" t="str">
        <f>LOWER(data_basic!X34)</f>
        <v>roman en vers</v>
      </c>
    </row>
    <row r="190" spans="1:23" x14ac:dyDescent="0.2">
      <c r="A190">
        <f>data_basic!A47</f>
        <v>14</v>
      </c>
      <c r="B190" t="str">
        <f>data_basic!B47</f>
        <v>myst</v>
      </c>
      <c r="C190" t="str">
        <f>LOWER(data_basic!C47)</f>
        <v>nil</v>
      </c>
      <c r="D190" t="str">
        <f>LOWER(data_basic!D47)</f>
        <v>angleterre</v>
      </c>
      <c r="E190" t="str">
        <f>LOWER(data_basic!E47)</f>
        <v>angleterre</v>
      </c>
      <c r="F190" t="str">
        <f>LOWER(data_basic!F47)</f>
        <v>29</v>
      </c>
      <c r="G190" t="str">
        <f>LOWER(data_basic!G47)</f>
        <v/>
      </c>
      <c r="H190" t="str">
        <f>LOWER(data_basic!H47)</f>
        <v>29</v>
      </c>
      <c r="I190" t="str">
        <f>LOWER(data_basic!J47)</f>
        <v>nil</v>
      </c>
      <c r="J190" t="str">
        <f>LOWER(data_basic!K47)</f>
        <v>1237</v>
      </c>
      <c r="K190" t="str">
        <f>LOWER(data_basic!L47)</f>
        <v>86</v>
      </c>
      <c r="L190" t="str">
        <f>LOWER(data_basic!M47)</f>
        <v>57</v>
      </c>
      <c r="M190" t="str">
        <f>LOWER(data_basic!N47)</f>
        <v>oui</v>
      </c>
      <c r="N190" t="str">
        <f>LOWER(data_basic!O47)</f>
        <v>ms2</v>
      </c>
      <c r="O190" t="str">
        <f>LOWER(data_basic!P47)</f>
        <v>1175</v>
      </c>
      <c r="P190" t="str">
        <f>LOWER(data_basic!Q47)</f>
        <v>1238</v>
      </c>
      <c r="Q190" t="str">
        <f>LOWER(data_basic!R47)</f>
        <v>traits occ. et agn.</v>
      </c>
      <c r="R190" t="str">
        <f>LOWER(data_basic!S47)</f>
        <v/>
      </c>
      <c r="S190" t="str">
        <f>LOWER(data_basic!T47)</f>
        <v/>
      </c>
      <c r="T190" t="str">
        <f>LOWER(data_basic!U47)</f>
        <v>tour.</v>
      </c>
      <c r="U190" t="str">
        <f>LOWER(data_basic!V47)</f>
        <v>tour.</v>
      </c>
      <c r="V190" t="str">
        <f>LOWER(data_basic!W47)</f>
        <v>g. sud-ouest</v>
      </c>
      <c r="W190" t="str">
        <f>LOWER(data_basic!X47)</f>
        <v>mystere en prose latine et en vers français octo- et decasyllabiques</v>
      </c>
    </row>
    <row r="191" spans="1:23" x14ac:dyDescent="0.2">
      <c r="A191">
        <f>data_basic!A48</f>
        <v>109</v>
      </c>
      <c r="B191" t="str">
        <f>data_basic!B48</f>
        <v>pap</v>
      </c>
      <c r="C191" t="str">
        <f>LOWER(data_basic!C48)</f>
        <v>nil</v>
      </c>
      <c r="D191" t="str">
        <f>LOWER(data_basic!D48)</f>
        <v>vendee, deux-sevres</v>
      </c>
      <c r="E191" t="str">
        <f>LOWER(data_basic!E48)</f>
        <v>vendee, deux-sevres</v>
      </c>
      <c r="F191" t="str">
        <f>LOWER(data_basic!F48)</f>
        <v>2</v>
      </c>
      <c r="G191" t="str">
        <f>LOWER(data_basic!G48)</f>
        <v/>
      </c>
      <c r="H191" t="str">
        <f>LOWER(data_basic!H48)</f>
        <v>2</v>
      </c>
      <c r="I191" t="str">
        <f>LOWER(data_basic!J48)</f>
        <v>nil</v>
      </c>
      <c r="J191" t="str">
        <f>LOWER(data_basic!K48)</f>
        <v>1250</v>
      </c>
      <c r="K191" t="str">
        <f>LOWER(data_basic!L48)</f>
        <v>5</v>
      </c>
      <c r="L191" t="str">
        <f>LOWER(data_basic!M48)</f>
        <v>61</v>
      </c>
      <c r="M191" t="str">
        <f>LOWER(data_basic!N48)</f>
        <v>oui</v>
      </c>
      <c r="N191" t="str">
        <f>LOWER(data_basic!O48)</f>
        <v>ms1</v>
      </c>
      <c r="O191" t="str">
        <f>LOWER(data_basic!P48)</f>
        <v>1175</v>
      </c>
      <c r="P191" t="str">
        <f>LOWER(data_basic!Q48)</f>
        <v>1238</v>
      </c>
      <c r="Q191" t="str">
        <f>LOWER(data_basic!R48)</f>
        <v>nord</v>
      </c>
      <c r="R191" t="str">
        <f>LOWER(data_basic!S48)</f>
        <v>nord</v>
      </c>
      <c r="S191" t="str">
        <f>LOWER(data_basic!T48)</f>
        <v>g. nord</v>
      </c>
      <c r="T191" t="str">
        <f>LOWER(data_basic!U48)</f>
        <v>tour.</v>
      </c>
      <c r="U191" t="str">
        <f>LOWER(data_basic!V48)</f>
        <v>tour.</v>
      </c>
      <c r="V191" t="str">
        <f>LOWER(data_basic!W48)</f>
        <v>g. sud-ouest</v>
      </c>
      <c r="W191" t="str">
        <f>LOWER(data_basic!X48)</f>
        <v>vie de saint</v>
      </c>
    </row>
    <row r="192" spans="1:23" x14ac:dyDescent="0.2">
      <c r="A192">
        <f>data_basic!A49</f>
        <v>172</v>
      </c>
      <c r="B192" t="str">
        <f>data_basic!B49</f>
        <v>chret1</v>
      </c>
      <c r="C192" t="str">
        <f>LOWER(data_basic!C49)</f>
        <v>nil</v>
      </c>
      <c r="D192" t="str">
        <f>LOWER(data_basic!D49)</f>
        <v>hainaut</v>
      </c>
      <c r="E192" t="str">
        <f>LOWER(data_basic!E49)</f>
        <v>hainaut</v>
      </c>
      <c r="F192" t="str">
        <f>LOWER(data_basic!F49)</f>
        <v>15</v>
      </c>
      <c r="G192" t="str">
        <f>LOWER(data_basic!G49)</f>
        <v/>
      </c>
      <c r="H192" t="str">
        <f>LOWER(data_basic!H49)</f>
        <v>15</v>
      </c>
      <c r="I192" t="str">
        <f>LOWER(data_basic!J49)</f>
        <v>nil</v>
      </c>
      <c r="J192" t="str">
        <f>LOWER(data_basic!K49)</f>
        <v>1210</v>
      </c>
      <c r="K192" t="str">
        <f>LOWER(data_basic!L49)</f>
        <v>44</v>
      </c>
      <c r="L192" t="str">
        <f>LOWER(data_basic!M49)</f>
        <v>67</v>
      </c>
      <c r="M192" t="str">
        <f>LOWER(data_basic!N49)</f>
        <v>oui</v>
      </c>
      <c r="N192" t="str">
        <f>LOWER(data_basic!O49)</f>
        <v>ms</v>
      </c>
      <c r="O192" t="str">
        <f>LOWER(data_basic!P49)</f>
        <v>1180</v>
      </c>
      <c r="P192" t="str">
        <f>LOWER(data_basic!Q49)</f>
        <v>1238</v>
      </c>
      <c r="Q192" t="str">
        <f>LOWER(data_basic!R49)</f>
        <v>champ. merid.</v>
      </c>
      <c r="R192" t="str">
        <f>LOWER(data_basic!S49)</f>
        <v>champ.</v>
      </c>
      <c r="S192" t="str">
        <f>LOWER(data_basic!T49)</f>
        <v>g. nord-est</v>
      </c>
      <c r="T192" t="str">
        <f>LOWER(data_basic!U49)</f>
        <v>pic.</v>
      </c>
      <c r="U192" t="str">
        <f>LOWER(data_basic!V49)</f>
        <v>pic.</v>
      </c>
      <c r="V192" t="str">
        <f>LOWER(data_basic!W49)</f>
        <v>g. nord</v>
      </c>
      <c r="W192" t="str">
        <f>LOWER(data_basic!X49)</f>
        <v>roman arthurien en vers</v>
      </c>
    </row>
    <row r="193" spans="1:23" x14ac:dyDescent="0.2">
      <c r="A193">
        <f>data_basic!A50</f>
        <v>10</v>
      </c>
      <c r="B193" t="str">
        <f>data_basic!B50</f>
        <v>poit</v>
      </c>
      <c r="C193" t="str">
        <f>LOWER(data_basic!C50)</f>
        <v>vendee, deux-sevres</v>
      </c>
      <c r="D193" t="str">
        <f>LOWER(data_basic!D50)</f>
        <v>vendee, deux-sevres</v>
      </c>
      <c r="E193" t="str">
        <f>LOWER(data_basic!E50)</f>
        <v>vendee, deux-sevres</v>
      </c>
      <c r="F193" t="str">
        <f>LOWER(data_basic!F50)</f>
        <v>2</v>
      </c>
      <c r="G193" t="str">
        <f>LOWER(data_basic!G50)</f>
        <v>2</v>
      </c>
      <c r="H193" t="str">
        <f>LOWER(data_basic!H50)</f>
        <v>2</v>
      </c>
      <c r="I193" t="str">
        <f>LOWER(data_basic!J50)</f>
        <v>78 (vendee)</v>
      </c>
      <c r="J193" t="str">
        <f>LOWER(data_basic!K50)</f>
        <v>1250</v>
      </c>
      <c r="K193" t="str">
        <f>LOWER(data_basic!L50)</f>
        <v>4</v>
      </c>
      <c r="L193" t="str">
        <f>LOWER(data_basic!M50)</f>
        <v>78</v>
      </c>
      <c r="M193" t="str">
        <f>LOWER(data_basic!N50)</f>
        <v>non</v>
      </c>
      <c r="N193" t="str">
        <f>LOWER(data_basic!O50)</f>
        <v>ms1</v>
      </c>
      <c r="O193" t="str">
        <f>LOWER(data_basic!P50)</f>
        <v>1217</v>
      </c>
      <c r="P193" t="str">
        <f>LOWER(data_basic!Q50)</f>
        <v>1238</v>
      </c>
      <c r="Q193" t="str">
        <f>LOWER(data_basic!R50)</f>
        <v>saint.</v>
      </c>
      <c r="R193" t="str">
        <f>LOWER(data_basic!S50)</f>
        <v>saint.</v>
      </c>
      <c r="S193" t="str">
        <f>LOWER(data_basic!T50)</f>
        <v>g. sud-ouest</v>
      </c>
      <c r="T193" t="str">
        <f>LOWER(data_basic!U50)</f>
        <v>saint.</v>
      </c>
      <c r="U193" t="str">
        <f>LOWER(data_basic!V50)</f>
        <v>saint.</v>
      </c>
      <c r="V193" t="str">
        <f>LOWER(data_basic!W50)</f>
        <v>g. sud-ouest</v>
      </c>
      <c r="W193" t="str">
        <f>LOWER(data_basic!X50)</f>
        <v>chronique en prose (relatant les evenements de l'epoque carolingienne)</v>
      </c>
    </row>
    <row r="194" spans="1:23" x14ac:dyDescent="0.2">
      <c r="A194">
        <f>data_basic!A51</f>
        <v>204</v>
      </c>
      <c r="B194" t="str">
        <f>data_basic!B51</f>
        <v>nimafrag</v>
      </c>
      <c r="C194" t="str">
        <f>LOWER(data_basic!C51)</f>
        <v>haute-marne</v>
      </c>
      <c r="D194" t="str">
        <f>LOWER(data_basic!D51)</f>
        <v>haute-marne</v>
      </c>
      <c r="E194" t="str">
        <f>LOWER(data_basic!E51)</f>
        <v>haute-marne</v>
      </c>
      <c r="F194" t="str">
        <f>LOWER(data_basic!F51)</f>
        <v>22</v>
      </c>
      <c r="G194" t="str">
        <f>LOWER(data_basic!G51)</f>
        <v>22</v>
      </c>
      <c r="H194" t="str">
        <f>LOWER(data_basic!H51)</f>
        <v>22</v>
      </c>
      <c r="I194" t="str">
        <f>LOWER(data_basic!J51)</f>
        <v>93 (langres et env.)</v>
      </c>
      <c r="J194" t="str">
        <f>LOWER(data_basic!K51)</f>
        <v>nil</v>
      </c>
      <c r="K194" t="str">
        <f>LOWER(data_basic!L51)</f>
        <v>61</v>
      </c>
      <c r="L194" t="str">
        <f>LOWER(data_basic!M51)</f>
        <v>93</v>
      </c>
      <c r="M194" t="str">
        <f>LOWER(data_basic!N51)</f>
        <v>oui</v>
      </c>
      <c r="N194" t="str">
        <f>LOWER(data_basic!O51)</f>
        <v>ms1</v>
      </c>
      <c r="O194" t="str">
        <f>LOWER(data_basic!P51)</f>
        <v>1150</v>
      </c>
      <c r="P194" t="str">
        <f>LOWER(data_basic!Q51)</f>
        <v>1250</v>
      </c>
      <c r="Q194" t="str">
        <f>LOWER(data_basic!R51)</f>
        <v>nil</v>
      </c>
      <c r="R194" t="str">
        <f>LOWER(data_basic!S51)</f>
        <v/>
      </c>
      <c r="S194" t="str">
        <f>LOWER(data_basic!T51)</f>
        <v/>
      </c>
      <c r="T194" t="str">
        <f>LOWER(data_basic!U51)</f>
        <v>nil</v>
      </c>
      <c r="U194" t="str">
        <f>LOWER(data_basic!V51)</f>
        <v>nil</v>
      </c>
      <c r="V194" t="str">
        <f>LOWER(data_basic!W51)</f>
        <v/>
      </c>
      <c r="W194" t="str">
        <f>LOWER(data_basic!X51)</f>
        <v>nil</v>
      </c>
    </row>
    <row r="195" spans="1:23" x14ac:dyDescent="0.2">
      <c r="A195">
        <f>data_basic!A52</f>
        <v>188</v>
      </c>
      <c r="B195" t="str">
        <f>data_basic!B52</f>
        <v>yvg</v>
      </c>
      <c r="C195" t="str">
        <f>LOWER(data_basic!C52)</f>
        <v>aube</v>
      </c>
      <c r="D195" t="str">
        <f>LOWER(data_basic!D52)</f>
        <v>aube</v>
      </c>
      <c r="E195" t="str">
        <f>LOWER(data_basic!E52)</f>
        <v>aube</v>
      </c>
      <c r="F195" t="str">
        <f>LOWER(data_basic!F52)</f>
        <v>21</v>
      </c>
      <c r="G195" t="str">
        <f>LOWER(data_basic!G52)</f>
        <v>21</v>
      </c>
      <c r="H195" t="str">
        <f>LOWER(data_basic!H52)</f>
        <v>21</v>
      </c>
      <c r="I195" t="str">
        <f>LOWER(data_basic!J52)</f>
        <v>74 (aube)</v>
      </c>
      <c r="J195" t="str">
        <f>LOWER(data_basic!K52)</f>
        <v>1250</v>
      </c>
      <c r="K195" t="str">
        <f>LOWER(data_basic!L52)</f>
        <v>59</v>
      </c>
      <c r="L195" t="str">
        <f>LOWER(data_basic!M52)</f>
        <v>74</v>
      </c>
      <c r="M195" t="str">
        <f>LOWER(data_basic!N52)</f>
        <v>oui</v>
      </c>
      <c r="N195" t="str">
        <f>LOWER(data_basic!O52)</f>
        <v>ms1</v>
      </c>
      <c r="O195" t="str">
        <f>LOWER(data_basic!P52)</f>
        <v>1177</v>
      </c>
      <c r="P195" t="str">
        <f>LOWER(data_basic!Q52)</f>
        <v>1250</v>
      </c>
      <c r="Q195" t="str">
        <f>LOWER(data_basic!R52)</f>
        <v>champ. merid.</v>
      </c>
      <c r="R195" t="str">
        <f>LOWER(data_basic!S52)</f>
        <v>champ.</v>
      </c>
      <c r="S195" t="str">
        <f>LOWER(data_basic!T52)</f>
        <v>g. nord-est</v>
      </c>
      <c r="T195" t="str">
        <f>LOWER(data_basic!U52)</f>
        <v>champ.</v>
      </c>
      <c r="U195" t="str">
        <f>LOWER(data_basic!V52)</f>
        <v>champ.</v>
      </c>
      <c r="V195" t="str">
        <f>LOWER(data_basic!W52)</f>
        <v>g. nord-est</v>
      </c>
      <c r="W195" t="str">
        <f>LOWER(data_basic!X52)</f>
        <v>roman arthurien en octosyllabes</v>
      </c>
    </row>
    <row r="196" spans="1:23" x14ac:dyDescent="0.2">
      <c r="A196">
        <f>data_basic!A53</f>
        <v>115</v>
      </c>
      <c r="B196" t="str">
        <f>data_basic!B53</f>
        <v>perp</v>
      </c>
      <c r="C196" t="str">
        <f>LOWER(data_basic!C53)</f>
        <v>hainaut</v>
      </c>
      <c r="D196" t="str">
        <f>LOWER(data_basic!D53)</f>
        <v>hainaut</v>
      </c>
      <c r="E196" t="str">
        <f>LOWER(data_basic!E53)</f>
        <v>hainaut</v>
      </c>
      <c r="F196" t="str">
        <f>LOWER(data_basic!F53)</f>
        <v>15</v>
      </c>
      <c r="G196" t="str">
        <f>LOWER(data_basic!G53)</f>
        <v>15</v>
      </c>
      <c r="H196" t="str">
        <f>LOWER(data_basic!H53)</f>
        <v>15</v>
      </c>
      <c r="I196" t="str">
        <f>LOWER(data_basic!J53)</f>
        <v>77 (tournai et env.)</v>
      </c>
      <c r="J196" t="str">
        <f>LOWER(data_basic!K53)</f>
        <v>1250</v>
      </c>
      <c r="K196" t="str">
        <f>LOWER(data_basic!L53)</f>
        <v>44</v>
      </c>
      <c r="L196" t="str">
        <f>LOWER(data_basic!M53)</f>
        <v>77</v>
      </c>
      <c r="M196" t="str">
        <f>LOWER(data_basic!N53)</f>
        <v>oui</v>
      </c>
      <c r="N196" t="str">
        <f>LOWER(data_basic!O53)</f>
        <v>ms1</v>
      </c>
      <c r="O196" t="str">
        <f>LOWER(data_basic!P53)</f>
        <v>1180</v>
      </c>
      <c r="P196" t="str">
        <f>LOWER(data_basic!Q53)</f>
        <v>1250</v>
      </c>
      <c r="Q196" t="str">
        <f>LOWER(data_basic!R53)</f>
        <v>champ. merid.</v>
      </c>
      <c r="R196" t="str">
        <f>LOWER(data_basic!S53)</f>
        <v>champ.</v>
      </c>
      <c r="S196" t="str">
        <f>LOWER(data_basic!T53)</f>
        <v>g. nord-est</v>
      </c>
      <c r="T196" t="str">
        <f>LOWER(data_basic!U53)</f>
        <v>hain.</v>
      </c>
      <c r="U196" t="str">
        <f>LOWER(data_basic!V53)</f>
        <v>hain.</v>
      </c>
      <c r="V196" t="str">
        <f>LOWER(data_basic!W53)</f>
        <v>g. nord</v>
      </c>
      <c r="W196" t="str">
        <f>LOWER(data_basic!X53)</f>
        <v>roman arthurien</v>
      </c>
    </row>
    <row r="197" spans="1:23" x14ac:dyDescent="0.2">
      <c r="A197">
        <f>data_basic!A54</f>
        <v>174</v>
      </c>
      <c r="B197" t="str">
        <f>data_basic!B54</f>
        <v>perf</v>
      </c>
      <c r="C197" t="str">
        <f>LOWER(data_basic!C54)</f>
        <v>nil</v>
      </c>
      <c r="D197" t="str">
        <f>LOWER(data_basic!D54)</f>
        <v>vendee, deux-sevres</v>
      </c>
      <c r="E197" t="str">
        <f>LOWER(data_basic!E54)</f>
        <v>vendee, deux-sevres</v>
      </c>
      <c r="F197" t="str">
        <f>LOWER(data_basic!F54)</f>
        <v>2</v>
      </c>
      <c r="G197" t="str">
        <f>LOWER(data_basic!G54)</f>
        <v/>
      </c>
      <c r="H197" t="str">
        <f>LOWER(data_basic!H54)</f>
        <v>2</v>
      </c>
      <c r="I197" t="str">
        <f>LOWER(data_basic!J54)</f>
        <v>nil</v>
      </c>
      <c r="J197" t="str">
        <f>LOWER(data_basic!K54)</f>
        <v>1300</v>
      </c>
      <c r="K197" t="str">
        <f>LOWER(data_basic!L54)</f>
        <v>5</v>
      </c>
      <c r="L197" t="str">
        <f>LOWER(data_basic!M54)</f>
        <v>56</v>
      </c>
      <c r="M197" t="str">
        <f>LOWER(data_basic!N54)</f>
        <v>oui</v>
      </c>
      <c r="N197" t="str">
        <f>LOWER(data_basic!O54)</f>
        <v>ms1</v>
      </c>
      <c r="O197" t="str">
        <f>LOWER(data_basic!P54)</f>
        <v>1180</v>
      </c>
      <c r="P197" t="str">
        <f>LOWER(data_basic!Q54)</f>
        <v>1250</v>
      </c>
      <c r="Q197" t="str">
        <f>LOWER(data_basic!R54)</f>
        <v>champ. merid.</v>
      </c>
      <c r="R197" t="str">
        <f>LOWER(data_basic!S54)</f>
        <v>champ.</v>
      </c>
      <c r="S197" t="str">
        <f>LOWER(data_basic!T54)</f>
        <v>g. nord-est</v>
      </c>
      <c r="T197" t="str">
        <f>LOWER(data_basic!U54)</f>
        <v>est</v>
      </c>
      <c r="U197" t="str">
        <f>LOWER(data_basic!V54)</f>
        <v>est</v>
      </c>
      <c r="V197" t="str">
        <f>LOWER(data_basic!W54)</f>
        <v>g. est</v>
      </c>
      <c r="W197" t="str">
        <f>LOWER(data_basic!X54)</f>
        <v>roman arthurien</v>
      </c>
    </row>
    <row r="198" spans="1:23" x14ac:dyDescent="0.2">
      <c r="A198">
        <f>data_basic!A55</f>
        <v>276</v>
      </c>
      <c r="B198" t="str">
        <f>data_basic!B55</f>
        <v>fablesA</v>
      </c>
      <c r="C198" t="str">
        <f>LOWER(data_basic!C55)</f>
        <v>nil</v>
      </c>
      <c r="D198" t="str">
        <f>LOWER(data_basic!D55)</f>
        <v>angleterre</v>
      </c>
      <c r="E198" t="str">
        <f>LOWER(data_basic!E55)</f>
        <v>angleterre</v>
      </c>
      <c r="F198" t="str">
        <f>LOWER(data_basic!F55)</f>
        <v>29</v>
      </c>
      <c r="G198" t="str">
        <f>LOWER(data_basic!G55)</f>
        <v/>
      </c>
      <c r="H198" t="str">
        <f>LOWER(data_basic!H55)</f>
        <v>29</v>
      </c>
      <c r="I198" t="str">
        <f>LOWER(data_basic!J55)</f>
        <v>nil</v>
      </c>
      <c r="J198" t="str">
        <f>LOWER(data_basic!K55)</f>
        <v>nil</v>
      </c>
      <c r="K198" t="str">
        <f>LOWER(data_basic!L55)</f>
        <v>86</v>
      </c>
      <c r="L198" t="str">
        <f>LOWER(data_basic!M55)</f>
        <v>nil</v>
      </c>
      <c r="M198" t="str">
        <f>LOWER(data_basic!N55)</f>
        <v>oui</v>
      </c>
      <c r="N198" t="str">
        <f>LOWER(data_basic!O55)</f>
        <v>ms</v>
      </c>
      <c r="O198" t="str">
        <f>LOWER(data_basic!P55)</f>
        <v>1180</v>
      </c>
      <c r="P198" t="str">
        <f>LOWER(data_basic!Q55)</f>
        <v>1250</v>
      </c>
      <c r="Q198" t="str">
        <f>LOWER(data_basic!R55)</f>
        <v>nord-ouest</v>
      </c>
      <c r="R198" t="str">
        <f>LOWER(data_basic!S55)</f>
        <v>nord-ouest</v>
      </c>
      <c r="S198" t="str">
        <f>LOWER(data_basic!T55)</f>
        <v>g. nord-ouest</v>
      </c>
      <c r="T198" t="str">
        <f>LOWER(data_basic!U55)</f>
        <v>agn.</v>
      </c>
      <c r="U198" t="str">
        <f>LOWER(data_basic!V55)</f>
        <v>agn.</v>
      </c>
      <c r="V198" t="str">
        <f>LOWER(data_basic!W55)</f>
        <v>agn.</v>
      </c>
      <c r="W198" t="str">
        <f>LOWER(data_basic!X55)</f>
        <v>fable</v>
      </c>
    </row>
    <row r="199" spans="1:23" x14ac:dyDescent="0.2">
      <c r="A199">
        <f>data_basic!A56</f>
        <v>273</v>
      </c>
      <c r="B199" t="str">
        <f>data_basic!B56</f>
        <v>ipo</v>
      </c>
      <c r="C199" t="str">
        <f>LOWER(data_basic!C56)</f>
        <v>nil</v>
      </c>
      <c r="D199" t="str">
        <f>LOWER(data_basic!D56)</f>
        <v>angleterre</v>
      </c>
      <c r="E199" t="str">
        <f>LOWER(data_basic!E56)</f>
        <v>angleterre</v>
      </c>
      <c r="F199" t="str">
        <f>LOWER(data_basic!F56)</f>
        <v>29</v>
      </c>
      <c r="G199" t="str">
        <f>LOWER(data_basic!G56)</f>
        <v/>
      </c>
      <c r="H199" t="str">
        <f>LOWER(data_basic!H56)</f>
        <v>29</v>
      </c>
      <c r="I199" t="str">
        <f>LOWER(data_basic!J56)</f>
        <v>nil</v>
      </c>
      <c r="J199" t="str">
        <f>LOWER(data_basic!K56)</f>
        <v>nil</v>
      </c>
      <c r="K199" t="str">
        <f>LOWER(data_basic!L56)</f>
        <v>86</v>
      </c>
      <c r="L199" t="str">
        <f>LOWER(data_basic!M56)</f>
        <v>nil</v>
      </c>
      <c r="M199" t="str">
        <f>LOWER(data_basic!N56)</f>
        <v>oui</v>
      </c>
      <c r="N199" t="str">
        <f>LOWER(data_basic!O56)</f>
        <v>cr</v>
      </c>
      <c r="O199" t="str">
        <f>LOWER(data_basic!P56)</f>
        <v>1185</v>
      </c>
      <c r="P199" t="str">
        <f>LOWER(data_basic!Q56)</f>
        <v>1250</v>
      </c>
      <c r="Q199" t="str">
        <f>LOWER(data_basic!R56)</f>
        <v>agn.</v>
      </c>
      <c r="R199" t="str">
        <f>LOWER(data_basic!S56)</f>
        <v>agn.</v>
      </c>
      <c r="S199" t="str">
        <f>LOWER(data_basic!T56)</f>
        <v>agn.</v>
      </c>
      <c r="T199" t="str">
        <f>LOWER(data_basic!U56)</f>
        <v>agn.</v>
      </c>
      <c r="U199" t="str">
        <f>LOWER(data_basic!V56)</f>
        <v>agn.</v>
      </c>
      <c r="V199" t="str">
        <f>LOWER(data_basic!W56)</f>
        <v>agn.</v>
      </c>
      <c r="W199" t="str">
        <f>LOWER(data_basic!X56)</f>
        <v>nil</v>
      </c>
    </row>
    <row r="200" spans="1:23" x14ac:dyDescent="0.2">
      <c r="A200">
        <f>data_basic!A57</f>
        <v>62</v>
      </c>
      <c r="B200" t="str">
        <f>data_basic!B57</f>
        <v>roma</v>
      </c>
      <c r="C200" t="str">
        <f>LOWER(data_basic!C57)</f>
        <v>nil</v>
      </c>
      <c r="D200" t="str">
        <f>LOWER(data_basic!D57)</f>
        <v>haute-marne</v>
      </c>
      <c r="E200" t="str">
        <f>LOWER(data_basic!E57)</f>
        <v>haute-marne</v>
      </c>
      <c r="F200" t="str">
        <f>LOWER(data_basic!F57)</f>
        <v>22</v>
      </c>
      <c r="G200" t="str">
        <f>LOWER(data_basic!G57)</f>
        <v/>
      </c>
      <c r="H200" t="str">
        <f>LOWER(data_basic!H57)</f>
        <v>22</v>
      </c>
      <c r="I200" t="str">
        <f>LOWER(data_basic!J57)</f>
        <v>nil</v>
      </c>
      <c r="J200" t="str">
        <f>LOWER(data_basic!K57)</f>
        <v>1250</v>
      </c>
      <c r="K200" t="str">
        <f>LOWER(data_basic!L57)</f>
        <v>61</v>
      </c>
      <c r="L200" t="str">
        <f>LOWER(data_basic!M57)</f>
        <v>64</v>
      </c>
      <c r="M200" t="str">
        <f>LOWER(data_basic!N57)</f>
        <v>oui</v>
      </c>
      <c r="N200" t="str">
        <f>LOWER(data_basic!O57)</f>
        <v>ms</v>
      </c>
      <c r="O200" t="str">
        <f>LOWER(data_basic!P57)</f>
        <v>1188</v>
      </c>
      <c r="P200" t="str">
        <f>LOWER(data_basic!Q57)</f>
        <v>1250</v>
      </c>
      <c r="Q200" t="str">
        <f>LOWER(data_basic!R57)</f>
        <v>nil</v>
      </c>
      <c r="R200" t="str">
        <f>LOWER(data_basic!S57)</f>
        <v/>
      </c>
      <c r="S200" t="str">
        <f>LOWER(data_basic!T57)</f>
        <v/>
      </c>
      <c r="T200" t="str">
        <f>LOWER(data_basic!U57)</f>
        <v>pic.</v>
      </c>
      <c r="U200" t="str">
        <f>LOWER(data_basic!V57)</f>
        <v>pic.</v>
      </c>
      <c r="V200" t="str">
        <f>LOWER(data_basic!W57)</f>
        <v>g. nord</v>
      </c>
      <c r="W200" t="str">
        <f>LOWER(data_basic!X57)</f>
        <v>nil</v>
      </c>
    </row>
    <row r="201" spans="1:23" x14ac:dyDescent="0.2">
      <c r="A201">
        <f>data_basic!A59</f>
        <v>30</v>
      </c>
      <c r="B201" t="str">
        <f>data_basic!B59</f>
        <v>eustache</v>
      </c>
      <c r="C201" t="str">
        <f>LOWER(data_basic!C59)</f>
        <v>normandie</v>
      </c>
      <c r="D201" t="str">
        <f>LOWER(data_basic!D59)</f>
        <v>normandie</v>
      </c>
      <c r="E201" t="str">
        <f>LOWER(data_basic!E59)</f>
        <v>normandie</v>
      </c>
      <c r="F201" t="str">
        <f>LOWER(data_basic!F59)</f>
        <v>10</v>
      </c>
      <c r="G201" t="str">
        <f>LOWER(data_basic!G59)</f>
        <v>10</v>
      </c>
      <c r="H201" t="str">
        <f>LOWER(data_basic!H59)</f>
        <v>10</v>
      </c>
      <c r="I201" t="str">
        <f>LOWER(data_basic!J59)</f>
        <v>75 (normandie)</v>
      </c>
      <c r="J201" t="str">
        <f>LOWER(data_basic!K59)</f>
        <v>1250</v>
      </c>
      <c r="K201" t="str">
        <f>LOWER(data_basic!L59)</f>
        <v>22</v>
      </c>
      <c r="L201" t="str">
        <f>LOWER(data_basic!M59)</f>
        <v>75</v>
      </c>
      <c r="M201" t="str">
        <f>LOWER(data_basic!N59)</f>
        <v>oui</v>
      </c>
      <c r="N201" t="str">
        <f>LOWER(data_basic!O59)</f>
        <v>ms2</v>
      </c>
      <c r="O201" t="str">
        <f>LOWER(data_basic!P59)</f>
        <v>1210</v>
      </c>
      <c r="P201" t="str">
        <f>LOWER(data_basic!Q59)</f>
        <v>1250</v>
      </c>
      <c r="Q201" t="str">
        <f>LOWER(data_basic!R59)</f>
        <v>norm.</v>
      </c>
      <c r="R201" t="str">
        <f>LOWER(data_basic!S59)</f>
        <v>norm.</v>
      </c>
      <c r="S201" t="str">
        <f>LOWER(data_basic!T59)</f>
        <v>g. nord-ouest</v>
      </c>
      <c r="T201" t="str">
        <f>LOWER(data_basic!U59)</f>
        <v>norm.</v>
      </c>
      <c r="U201" t="str">
        <f>LOWER(data_basic!V59)</f>
        <v>norm.</v>
      </c>
      <c r="V201" t="str">
        <f>LOWER(data_basic!W59)</f>
        <v>g. nord-ouest</v>
      </c>
      <c r="W201" t="str">
        <f>LOWER(data_basic!X59)</f>
        <v>vie de saint en octosyllabes</v>
      </c>
    </row>
    <row r="202" spans="1:23" x14ac:dyDescent="0.2">
      <c r="A202">
        <f>data_basic!A60</f>
        <v>248</v>
      </c>
      <c r="B202" t="str">
        <f>data_basic!B60</f>
        <v>best</v>
      </c>
      <c r="C202" t="str">
        <f>LOWER(data_basic!C60)</f>
        <v>angleterre</v>
      </c>
      <c r="D202" t="str">
        <f>LOWER(data_basic!D60)</f>
        <v>angleterre</v>
      </c>
      <c r="E202" t="str">
        <f>LOWER(data_basic!E60)</f>
        <v>angleterre</v>
      </c>
      <c r="F202" t="str">
        <f>LOWER(data_basic!F60)</f>
        <v>29</v>
      </c>
      <c r="G202" t="str">
        <f>LOWER(data_basic!G60)</f>
        <v>29</v>
      </c>
      <c r="H202" t="str">
        <f>LOWER(data_basic!H60)</f>
        <v>29</v>
      </c>
      <c r="I202" t="str">
        <f>LOWER(data_basic!J60)</f>
        <v>73 (angleterre)</v>
      </c>
      <c r="J202" t="str">
        <f>LOWER(data_basic!K60)</f>
        <v>1250</v>
      </c>
      <c r="K202" t="str">
        <f>LOWER(data_basic!L60)</f>
        <v>86</v>
      </c>
      <c r="L202" t="str">
        <f>LOWER(data_basic!M60)</f>
        <v>73</v>
      </c>
      <c r="M202" t="str">
        <f>LOWER(data_basic!N60)</f>
        <v>oui</v>
      </c>
      <c r="N202" t="str">
        <f>LOWER(data_basic!O60)</f>
        <v>cr3</v>
      </c>
      <c r="O202" t="str">
        <f>LOWER(data_basic!P60)</f>
        <v>1211</v>
      </c>
      <c r="P202" t="str">
        <f>LOWER(data_basic!Q60)</f>
        <v>1250</v>
      </c>
      <c r="Q202" t="str">
        <f>LOWER(data_basic!R60)</f>
        <v>norm.</v>
      </c>
      <c r="R202" t="str">
        <f>LOWER(data_basic!S60)</f>
        <v>norm.</v>
      </c>
      <c r="S202" t="str">
        <f>LOWER(data_basic!T60)</f>
        <v>g. nord-ouest</v>
      </c>
      <c r="T202" t="str">
        <f>LOWER(data_basic!U60)</f>
        <v>agn.</v>
      </c>
      <c r="U202" t="str">
        <f>LOWER(data_basic!V60)</f>
        <v>agn.</v>
      </c>
      <c r="V202" t="str">
        <f>LOWER(data_basic!W60)</f>
        <v>agn.</v>
      </c>
      <c r="W202" t="str">
        <f>LOWER(data_basic!X60)</f>
        <v>miracle dramatise en vers</v>
      </c>
    </row>
    <row r="203" spans="1:23" x14ac:dyDescent="0.2">
      <c r="A203">
        <f>data_basic!A61</f>
        <v>163</v>
      </c>
      <c r="B203" t="str">
        <f>data_basic!B61</f>
        <v>lin</v>
      </c>
      <c r="C203" t="str">
        <f>LOWER(data_basic!C61)</f>
        <v>yonne</v>
      </c>
      <c r="D203" t="str">
        <f>LOWER(data_basic!D61)</f>
        <v>yonne</v>
      </c>
      <c r="E203" t="str">
        <f>LOWER(data_basic!E61)</f>
        <v>yonne</v>
      </c>
      <c r="F203" t="str">
        <f>LOWER(data_basic!F61)</f>
        <v>20</v>
      </c>
      <c r="G203" t="str">
        <f>LOWER(data_basic!G61)</f>
        <v>20</v>
      </c>
      <c r="H203" t="str">
        <f>LOWER(data_basic!H61)</f>
        <v>20</v>
      </c>
      <c r="I203" t="str">
        <f>LOWER(data_basic!J61)</f>
        <v>90 (yonne)</v>
      </c>
      <c r="J203" t="str">
        <f>LOWER(data_basic!K61)</f>
        <v>1250</v>
      </c>
      <c r="K203" t="str">
        <f>LOWER(data_basic!L61)</f>
        <v>58</v>
      </c>
      <c r="L203" t="str">
        <f>LOWER(data_basic!M61)</f>
        <v>90</v>
      </c>
      <c r="M203" t="str">
        <f>LOWER(data_basic!N61)</f>
        <v>non</v>
      </c>
      <c r="N203" t="str">
        <f>LOWER(data_basic!O61)</f>
        <v>cr2</v>
      </c>
      <c r="O203" t="str">
        <f>LOWER(data_basic!P61)</f>
        <v>1213</v>
      </c>
      <c r="P203" t="str">
        <f>LOWER(data_basic!Q61)</f>
        <v>1250</v>
      </c>
      <c r="Q203" t="str">
        <f>LOWER(data_basic!R61)</f>
        <v>sud-est</v>
      </c>
      <c r="R203" t="str">
        <f>LOWER(data_basic!S61)</f>
        <v>sud-est</v>
      </c>
      <c r="S203" t="str">
        <f>LOWER(data_basic!T61)</f>
        <v>g. sud-est</v>
      </c>
      <c r="T203" t="str">
        <f>LOWER(data_basic!U61)</f>
        <v>bourg.</v>
      </c>
      <c r="U203" t="str">
        <f>LOWER(data_basic!V61)</f>
        <v>bourg.</v>
      </c>
      <c r="V203" t="str">
        <f>LOWER(data_basic!W61)</f>
        <v>g. sud-est</v>
      </c>
      <c r="W203" t="str">
        <f>LOWER(data_basic!X61)</f>
        <v>roman arthurien</v>
      </c>
    </row>
    <row r="204" spans="1:23" x14ac:dyDescent="0.2">
      <c r="A204">
        <f>data_basic!A62</f>
        <v>113</v>
      </c>
      <c r="B204" t="str">
        <f>data_basic!B62</f>
        <v>jean</v>
      </c>
      <c r="C204" t="str">
        <f>LOWER(data_basic!C62)</f>
        <v>nil</v>
      </c>
      <c r="D204" t="str">
        <f>LOWER(data_basic!D62)</f>
        <v>aube</v>
      </c>
      <c r="E204" t="str">
        <f>LOWER(data_basic!E62)</f>
        <v>aube</v>
      </c>
      <c r="F204" t="str">
        <f>LOWER(data_basic!F62)</f>
        <v>21</v>
      </c>
      <c r="G204" t="str">
        <f>LOWER(data_basic!G62)</f>
        <v/>
      </c>
      <c r="H204" t="str">
        <f>LOWER(data_basic!H62)</f>
        <v>21</v>
      </c>
      <c r="I204" t="str">
        <f>LOWER(data_basic!J62)</f>
        <v>nil</v>
      </c>
      <c r="J204" t="str">
        <f>LOWER(data_basic!K62)</f>
        <v>nil</v>
      </c>
      <c r="K204" t="str">
        <f>LOWER(data_basic!L62)</f>
        <v>59</v>
      </c>
      <c r="L204" t="str">
        <f>LOWER(data_basic!M62)</f>
        <v>68</v>
      </c>
      <c r="M204" t="str">
        <f>LOWER(data_basic!N62)</f>
        <v>oui</v>
      </c>
      <c r="N204" t="str">
        <f>LOWER(data_basic!O62)</f>
        <v>cr</v>
      </c>
      <c r="O204" t="str">
        <f>LOWER(data_basic!P62)</f>
        <v>1225</v>
      </c>
      <c r="P204" t="str">
        <f>LOWER(data_basic!Q62)</f>
        <v>1250</v>
      </c>
      <c r="Q204" t="str">
        <f>LOWER(data_basic!R62)</f>
        <v>hain.</v>
      </c>
      <c r="R204" t="str">
        <f>LOWER(data_basic!S62)</f>
        <v>hain.</v>
      </c>
      <c r="S204" t="str">
        <f>LOWER(data_basic!T62)</f>
        <v>g. nord</v>
      </c>
      <c r="T204" t="str">
        <f>LOWER(data_basic!U62)</f>
        <v>norm.</v>
      </c>
      <c r="U204" t="str">
        <f>LOWER(data_basic!V62)</f>
        <v>norm.</v>
      </c>
      <c r="V204" t="str">
        <f>LOWER(data_basic!W62)</f>
        <v>g. nord-ouest</v>
      </c>
      <c r="W204" t="str">
        <f>LOWER(data_basic!X62)</f>
        <v>vie de saint en quatrains d'alexandrins</v>
      </c>
    </row>
    <row r="205" spans="1:23" x14ac:dyDescent="0.2">
      <c r="A205">
        <f>data_basic!A63</f>
        <v>241</v>
      </c>
      <c r="B205" t="str">
        <f>data_basic!B63</f>
        <v>queste</v>
      </c>
      <c r="C205" t="str">
        <f>LOWER(data_basic!C63)</f>
        <v>nievre, allier</v>
      </c>
      <c r="D205" t="str">
        <f>LOWER(data_basic!D63)</f>
        <v>nievre, allier</v>
      </c>
      <c r="E205" t="str">
        <f>LOWER(data_basic!E63)</f>
        <v>nievre, allier</v>
      </c>
      <c r="F205" t="str">
        <f>LOWER(data_basic!F63)</f>
        <v>28</v>
      </c>
      <c r="G205" t="str">
        <f>LOWER(data_basic!G63)</f>
        <v>28</v>
      </c>
      <c r="H205" t="str">
        <f>LOWER(data_basic!H63)</f>
        <v>28</v>
      </c>
      <c r="I205" t="str">
        <f>LOWER(data_basic!J63)</f>
        <v>84 (nievre, allier)</v>
      </c>
      <c r="J205" t="str">
        <f>LOWER(data_basic!K63)</f>
        <v>1250</v>
      </c>
      <c r="K205" t="str">
        <f>LOWER(data_basic!L63)</f>
        <v>85</v>
      </c>
      <c r="L205" t="str">
        <f>LOWER(data_basic!M63)</f>
        <v>84</v>
      </c>
      <c r="M205" t="str">
        <f>LOWER(data_basic!N63)</f>
        <v>non</v>
      </c>
      <c r="N205" t="str">
        <f>LOWER(data_basic!O63)</f>
        <v>cr3</v>
      </c>
      <c r="O205" t="str">
        <f>LOWER(data_basic!P63)</f>
        <v>1228</v>
      </c>
      <c r="P205" t="str">
        <f>LOWER(data_basic!Q63)</f>
        <v>1250</v>
      </c>
      <c r="Q205" t="str">
        <f>LOWER(data_basic!R63)</f>
        <v>nil</v>
      </c>
      <c r="R205" t="str">
        <f>LOWER(data_basic!S63)</f>
        <v/>
      </c>
      <c r="S205" t="str">
        <f>LOWER(data_basic!T63)</f>
        <v/>
      </c>
      <c r="T205" t="str">
        <f>LOWER(data_basic!U63)</f>
        <v>nil</v>
      </c>
      <c r="U205" t="str">
        <f>LOWER(data_basic!V63)</f>
        <v>nil</v>
      </c>
      <c r="V205" t="str">
        <f>LOWER(data_basic!W63)</f>
        <v/>
      </c>
      <c r="W205" t="str">
        <f>LOWER(data_basic!X63)</f>
        <v>roman arthurien en prose</v>
      </c>
    </row>
    <row r="206" spans="1:23" x14ac:dyDescent="0.2">
      <c r="A206">
        <f>data_basic!A64</f>
        <v>252</v>
      </c>
      <c r="B206" t="str">
        <f>data_basic!B64</f>
        <v>modw</v>
      </c>
      <c r="C206" t="str">
        <f>LOWER(data_basic!C64)</f>
        <v>angleterre</v>
      </c>
      <c r="D206" t="str">
        <f>LOWER(data_basic!D64)</f>
        <v>angleterre</v>
      </c>
      <c r="E206" t="str">
        <f>LOWER(data_basic!E64)</f>
        <v>angleterre</v>
      </c>
      <c r="F206" t="str">
        <f>LOWER(data_basic!F64)</f>
        <v>29</v>
      </c>
      <c r="G206" t="str">
        <f>LOWER(data_basic!G64)</f>
        <v>29</v>
      </c>
      <c r="H206" t="str">
        <f>LOWER(data_basic!H64)</f>
        <v>29</v>
      </c>
      <c r="I206" t="str">
        <f>LOWER(data_basic!J64)</f>
        <v>78 (angleterre)</v>
      </c>
      <c r="J206" t="str">
        <f>LOWER(data_basic!K64)</f>
        <v>1250</v>
      </c>
      <c r="K206" t="str">
        <f>LOWER(data_basic!L64)</f>
        <v>86</v>
      </c>
      <c r="L206" t="str">
        <f>LOWER(data_basic!M64)</f>
        <v>78</v>
      </c>
      <c r="M206" t="str">
        <f>LOWER(data_basic!N64)</f>
        <v>oui</v>
      </c>
      <c r="N206" t="str">
        <f>LOWER(data_basic!O64)</f>
        <v>cr</v>
      </c>
      <c r="O206" t="str">
        <f>LOWER(data_basic!P64)</f>
        <v>1230</v>
      </c>
      <c r="P206" t="str">
        <f>LOWER(data_basic!Q64)</f>
        <v>1250</v>
      </c>
      <c r="Q206" t="str">
        <f>LOWER(data_basic!R64)</f>
        <v>agn.</v>
      </c>
      <c r="R206" t="str">
        <f>LOWER(data_basic!S64)</f>
        <v>agn.</v>
      </c>
      <c r="S206" t="str">
        <f>LOWER(data_basic!T64)</f>
        <v>agn.</v>
      </c>
      <c r="T206" t="str">
        <f>LOWER(data_basic!U64)</f>
        <v>agn.</v>
      </c>
      <c r="U206" t="str">
        <f>LOWER(data_basic!V64)</f>
        <v>agn.</v>
      </c>
      <c r="V206" t="str">
        <f>LOWER(data_basic!W64)</f>
        <v>agn.</v>
      </c>
      <c r="W206" t="str">
        <f>LOWER(data_basic!X64)</f>
        <v>vie de saint</v>
      </c>
    </row>
    <row r="207" spans="1:23" x14ac:dyDescent="0.2">
      <c r="A207">
        <f>data_basic!A65</f>
        <v>43</v>
      </c>
      <c r="B207" t="str">
        <f>data_basic!B65</f>
        <v>verson</v>
      </c>
      <c r="C207" t="str">
        <f>LOWER(data_basic!C65)</f>
        <v>normandie</v>
      </c>
      <c r="D207" t="str">
        <f>LOWER(data_basic!D65)</f>
        <v>normandie</v>
      </c>
      <c r="E207" t="str">
        <f>LOWER(data_basic!E65)</f>
        <v>normandie</v>
      </c>
      <c r="F207" t="str">
        <f>LOWER(data_basic!F65)</f>
        <v>10</v>
      </c>
      <c r="G207" t="str">
        <f>LOWER(data_basic!G65)</f>
        <v>10</v>
      </c>
      <c r="H207" t="str">
        <f>LOWER(data_basic!H65)</f>
        <v>10</v>
      </c>
      <c r="I207" t="str">
        <f>LOWER(data_basic!J65)</f>
        <v>76 (manche)</v>
      </c>
      <c r="J207" t="str">
        <f>LOWER(data_basic!K65)</f>
        <v>nil</v>
      </c>
      <c r="K207" t="str">
        <f>LOWER(data_basic!L65)</f>
        <v>23</v>
      </c>
      <c r="L207" t="str">
        <f>LOWER(data_basic!M65)</f>
        <v>76</v>
      </c>
      <c r="M207" t="str">
        <f>LOWER(data_basic!N65)</f>
        <v>oui</v>
      </c>
      <c r="N207" t="str">
        <f>LOWER(data_basic!O65)</f>
        <v>ms2</v>
      </c>
      <c r="O207" t="str">
        <f>LOWER(data_basic!P65)</f>
        <v>1247</v>
      </c>
      <c r="P207" t="str">
        <f>LOWER(data_basic!Q65)</f>
        <v>1250</v>
      </c>
      <c r="Q207" t="str">
        <f>LOWER(data_basic!R65)</f>
        <v>norm.</v>
      </c>
      <c r="R207" t="str">
        <f>LOWER(data_basic!S65)</f>
        <v>norm.</v>
      </c>
      <c r="S207" t="str">
        <f>LOWER(data_basic!T65)</f>
        <v>g. nord-ouest</v>
      </c>
      <c r="T207" t="str">
        <f>LOWER(data_basic!U65)</f>
        <v>nil</v>
      </c>
      <c r="U207" t="str">
        <f>LOWER(data_basic!V65)</f>
        <v>nil</v>
      </c>
      <c r="V207" t="str">
        <f>LOWER(data_basic!W65)</f>
        <v/>
      </c>
      <c r="W207" t="str">
        <f>LOWER(data_basic!X65)</f>
        <v>conte</v>
      </c>
    </row>
    <row r="208" spans="1:23" x14ac:dyDescent="0.2">
      <c r="A208">
        <f>data_basic!A66</f>
        <v>1</v>
      </c>
      <c r="B208" t="str">
        <f>data_basic!B66</f>
        <v>sully2</v>
      </c>
      <c r="C208" t="str">
        <f>LOWER(data_basic!C66)</f>
        <v>charente-maritime</v>
      </c>
      <c r="D208" t="str">
        <f>LOWER(data_basic!D66)</f>
        <v>charente-maritime</v>
      </c>
      <c r="E208" t="str">
        <f>LOWER(data_basic!E66)</f>
        <v>charente-maritime</v>
      </c>
      <c r="F208" t="str">
        <f>LOWER(data_basic!F66)</f>
        <v>1</v>
      </c>
      <c r="G208" t="str">
        <f>LOWER(data_basic!G66)</f>
        <v>1</v>
      </c>
      <c r="H208" t="str">
        <f>LOWER(data_basic!H66)</f>
        <v>1</v>
      </c>
      <c r="I208" t="str">
        <f>LOWER(data_basic!J66)</f>
        <v>95 (la rochelle et env.)</v>
      </c>
      <c r="J208" t="str">
        <f>LOWER(data_basic!K66)</f>
        <v>1250</v>
      </c>
      <c r="K208" t="str">
        <f>LOWER(data_basic!L66)</f>
        <v>2</v>
      </c>
      <c r="L208" t="str">
        <f>LOWER(data_basic!M66)</f>
        <v>95</v>
      </c>
      <c r="M208" t="str">
        <f>LOWER(data_basic!N66)</f>
        <v>non</v>
      </c>
      <c r="N208" t="str">
        <f>LOWER(data_basic!O66)</f>
        <v>ms2</v>
      </c>
      <c r="O208" t="str">
        <f>LOWER(data_basic!P66)</f>
        <v>1250</v>
      </c>
      <c r="P208" t="str">
        <f>LOWER(data_basic!Q66)</f>
        <v>1250</v>
      </c>
      <c r="Q208" t="str">
        <f>LOWER(data_basic!R66)</f>
        <v>la rochelle</v>
      </c>
      <c r="R208" t="str">
        <f>LOWER(data_basic!S66)</f>
        <v>char.</v>
      </c>
      <c r="S208" t="str">
        <f>LOWER(data_basic!T66)</f>
        <v>g. sud-ouest</v>
      </c>
      <c r="T208" t="str">
        <f>LOWER(data_basic!U66)</f>
        <v>poit.</v>
      </c>
      <c r="U208" t="str">
        <f>LOWER(data_basic!V66)</f>
        <v>poit.</v>
      </c>
      <c r="V208" t="str">
        <f>LOWER(data_basic!W66)</f>
        <v>g. sud-ouest</v>
      </c>
      <c r="W208" t="str">
        <f>LOWER(data_basic!X66)</f>
        <v>sermons</v>
      </c>
    </row>
    <row r="209" spans="1:23" x14ac:dyDescent="0.2">
      <c r="A209">
        <f>data_basic!A67</f>
        <v>159</v>
      </c>
      <c r="B209" t="str">
        <f>data_basic!B67</f>
        <v>thebe</v>
      </c>
      <c r="C209" t="str">
        <f>LOWER(data_basic!C67)</f>
        <v>region parisienne</v>
      </c>
      <c r="D209" t="str">
        <f>LOWER(data_basic!D67)</f>
        <v>region parisienne</v>
      </c>
      <c r="E209" t="str">
        <f>LOWER(data_basic!E67)</f>
        <v>region parisienne</v>
      </c>
      <c r="F209" t="str">
        <f>LOWER(data_basic!F67)</f>
        <v>19</v>
      </c>
      <c r="G209" t="str">
        <f>LOWER(data_basic!G67)</f>
        <v>19</v>
      </c>
      <c r="H209" t="str">
        <f>LOWER(data_basic!H67)</f>
        <v>19</v>
      </c>
      <c r="I209" t="str">
        <f>LOWER(data_basic!J67)</f>
        <v>81 (seine-et-marne)</v>
      </c>
      <c r="J209" t="str">
        <f>LOWER(data_basic!K67)</f>
        <v>1250</v>
      </c>
      <c r="K209" t="str">
        <f>LOWER(data_basic!L67)</f>
        <v>57</v>
      </c>
      <c r="L209" t="str">
        <f>LOWER(data_basic!M67)</f>
        <v>81</v>
      </c>
      <c r="M209" t="str">
        <f>LOWER(data_basic!N67)</f>
        <v>oui</v>
      </c>
      <c r="N209" t="str">
        <f>LOWER(data_basic!O67)</f>
        <v>ms2</v>
      </c>
      <c r="O209" t="str">
        <f>LOWER(data_basic!P67)</f>
        <v>1250</v>
      </c>
      <c r="P209" t="str">
        <f>LOWER(data_basic!Q67)</f>
        <v>1250</v>
      </c>
      <c r="Q209" t="str">
        <f>LOWER(data_basic!R67)</f>
        <v>poit.</v>
      </c>
      <c r="R209" t="str">
        <f>LOWER(data_basic!S67)</f>
        <v>poit.</v>
      </c>
      <c r="S209" t="str">
        <f>LOWER(data_basic!T67)</f>
        <v>g. sud-ouest</v>
      </c>
      <c r="T209" t="str">
        <f>LOWER(data_basic!U67)</f>
        <v>frc.</v>
      </c>
      <c r="U209" t="str">
        <f>LOWER(data_basic!V67)</f>
        <v>frc.</v>
      </c>
      <c r="V209" t="str">
        <f>LOWER(data_basic!W67)</f>
        <v>g. francien</v>
      </c>
      <c r="W209" t="str">
        <f>LOWER(data_basic!X67)</f>
        <v>roman antique</v>
      </c>
    </row>
    <row r="210" spans="1:23" x14ac:dyDescent="0.2">
      <c r="A210">
        <f>data_basic!A68</f>
        <v>92</v>
      </c>
      <c r="B210" t="str">
        <f>data_basic!B68</f>
        <v>beauv</v>
      </c>
      <c r="C210" t="str">
        <f>LOWER(data_basic!C68)</f>
        <v>oise</v>
      </c>
      <c r="D210" t="str">
        <f>LOWER(data_basic!D68)</f>
        <v>oise</v>
      </c>
      <c r="E210" t="str">
        <f>LOWER(data_basic!E68)</f>
        <v>oise</v>
      </c>
      <c r="F210" t="str">
        <f>LOWER(data_basic!F68)</f>
        <v>12</v>
      </c>
      <c r="G210" t="str">
        <f>LOWER(data_basic!G68)</f>
        <v>12</v>
      </c>
      <c r="H210" t="str">
        <f>LOWER(data_basic!H68)</f>
        <v>12</v>
      </c>
      <c r="I210" t="str">
        <f>LOWER(data_basic!J68)</f>
        <v>81 (oise)</v>
      </c>
      <c r="J210" t="str">
        <f>LOWER(data_basic!K68)</f>
        <v>1250</v>
      </c>
      <c r="K210" t="str">
        <f>LOWER(data_basic!L68)</f>
        <v>32</v>
      </c>
      <c r="L210" t="str">
        <f>LOWER(data_basic!M68)</f>
        <v>81</v>
      </c>
      <c r="M210" t="str">
        <f>LOWER(data_basic!N68)</f>
        <v>non</v>
      </c>
      <c r="N210" t="str">
        <f>LOWER(data_basic!O68)</f>
        <v>ms3</v>
      </c>
      <c r="O210" t="str">
        <f>LOWER(data_basic!P68)</f>
        <v>1283</v>
      </c>
      <c r="P210" t="str">
        <f>LOWER(data_basic!Q68)</f>
        <v>1250</v>
      </c>
      <c r="Q210" t="str">
        <f>LOWER(data_basic!R68)</f>
        <v>oise</v>
      </c>
      <c r="R210" t="str">
        <f>LOWER(data_basic!S68)</f>
        <v>oise</v>
      </c>
      <c r="S210" t="str">
        <f>LOWER(data_basic!T68)</f>
        <v>g. nord</v>
      </c>
      <c r="T210" t="str">
        <f>LOWER(data_basic!U68)</f>
        <v>frc.</v>
      </c>
      <c r="U210" t="str">
        <f>LOWER(data_basic!V68)</f>
        <v>frc.</v>
      </c>
      <c r="V210" t="str">
        <f>LOWER(data_basic!W68)</f>
        <v>g. francien</v>
      </c>
      <c r="W210" t="str">
        <f>LOWER(data_basic!X68)</f>
        <v>nil</v>
      </c>
    </row>
    <row r="211" spans="1:23" x14ac:dyDescent="0.2">
      <c r="A211">
        <f>data_basic!A69</f>
        <v>211</v>
      </c>
      <c r="B211" t="str">
        <f>data_basic!B69</f>
        <v>cordres</v>
      </c>
      <c r="C211" t="str">
        <f>LOWER(data_basic!C69)</f>
        <v>meuse</v>
      </c>
      <c r="D211" t="str">
        <f>LOWER(data_basic!D69)</f>
        <v>meuse</v>
      </c>
      <c r="E211" t="str">
        <f>LOWER(data_basic!E69)</f>
        <v>meuse</v>
      </c>
      <c r="F211" t="str">
        <f>LOWER(data_basic!F69)</f>
        <v>23</v>
      </c>
      <c r="G211" t="str">
        <f>LOWER(data_basic!G69)</f>
        <v>23</v>
      </c>
      <c r="H211" t="str">
        <f>LOWER(data_basic!H69)</f>
        <v>23</v>
      </c>
      <c r="I211" t="str">
        <f>LOWER(data_basic!J69)</f>
        <v>81 (verdun et env.)</v>
      </c>
      <c r="J211" t="str">
        <f>LOWER(data_basic!K69)</f>
        <v>1275</v>
      </c>
      <c r="K211" t="str">
        <f>LOWER(data_basic!L69)</f>
        <v>67</v>
      </c>
      <c r="L211" t="str">
        <f>LOWER(data_basic!M69)</f>
        <v>81</v>
      </c>
      <c r="M211" t="str">
        <f>LOWER(data_basic!N69)</f>
        <v>oui</v>
      </c>
      <c r="N211" t="str">
        <f>LOWER(data_basic!O69)</f>
        <v>ms2</v>
      </c>
      <c r="O211" t="str">
        <f>LOWER(data_basic!P69)</f>
        <v>1200</v>
      </c>
      <c r="P211" t="str">
        <f>LOWER(data_basic!Q69)</f>
        <v>1262</v>
      </c>
      <c r="Q211" t="str">
        <f>LOWER(data_basic!R69)</f>
        <v>lorr.</v>
      </c>
      <c r="R211" t="str">
        <f>LOWER(data_basic!S69)</f>
        <v>lorr.</v>
      </c>
      <c r="S211" t="str">
        <f>LOWER(data_basic!T69)</f>
        <v>g. nord-est</v>
      </c>
      <c r="T211" t="str">
        <f>LOWER(data_basic!U69)</f>
        <v>meuse</v>
      </c>
      <c r="U211" t="str">
        <f>LOWER(data_basic!V69)</f>
        <v>meuse</v>
      </c>
      <c r="V211" t="str">
        <f>LOWER(data_basic!W69)</f>
        <v>g. nord-est</v>
      </c>
      <c r="W211" t="str">
        <f>LOWER(data_basic!X69)</f>
        <v>chanson de geste (cycle de guillaume d'orange)</v>
      </c>
    </row>
    <row r="212" spans="1:23" x14ac:dyDescent="0.2">
      <c r="A212">
        <f>data_basic!A80</f>
        <v>278</v>
      </c>
      <c r="B212" t="str">
        <f>data_basic!B80</f>
        <v>chevreH</v>
      </c>
      <c r="C212" t="str">
        <f>LOWER(data_basic!C80)</f>
        <v>nil</v>
      </c>
      <c r="D212" t="str">
        <f>LOWER(data_basic!D80)</f>
        <v>angleterre</v>
      </c>
      <c r="E212" t="str">
        <f>LOWER(data_basic!E80)</f>
        <v>angleterre</v>
      </c>
      <c r="F212" t="str">
        <f>LOWER(data_basic!F80)</f>
        <v>29</v>
      </c>
      <c r="G212" t="str">
        <f>LOWER(data_basic!G80)</f>
        <v/>
      </c>
      <c r="H212" t="str">
        <f>LOWER(data_basic!H80)</f>
        <v>29</v>
      </c>
      <c r="I212" t="str">
        <f>LOWER(data_basic!J80)</f>
        <v>nil</v>
      </c>
      <c r="J212" t="str">
        <f>LOWER(data_basic!K80)</f>
        <v>nil</v>
      </c>
      <c r="K212" t="str">
        <f>LOWER(data_basic!L80)</f>
        <v>86</v>
      </c>
      <c r="L212" t="str">
        <f>LOWER(data_basic!M80)</f>
        <v>nil</v>
      </c>
      <c r="M212" t="str">
        <f>LOWER(data_basic!N80)</f>
        <v>oui</v>
      </c>
      <c r="N212" t="str">
        <f>LOWER(data_basic!O80)</f>
        <v>ms</v>
      </c>
      <c r="O212" t="str">
        <f>LOWER(data_basic!P80)</f>
        <v>1165</v>
      </c>
      <c r="P212" t="str">
        <f>LOWER(data_basic!Q80)</f>
        <v>1275</v>
      </c>
      <c r="Q212" t="str">
        <f>LOWER(data_basic!R80)</f>
        <v>agn.</v>
      </c>
      <c r="R212" t="str">
        <f>LOWER(data_basic!S80)</f>
        <v>agn.</v>
      </c>
      <c r="S212" t="str">
        <f>LOWER(data_basic!T80)</f>
        <v>agn.</v>
      </c>
      <c r="T212" t="str">
        <f>LOWER(data_basic!U80)</f>
        <v>agn.</v>
      </c>
      <c r="U212" t="str">
        <f>LOWER(data_basic!V80)</f>
        <v>agn.</v>
      </c>
      <c r="V212" t="str">
        <f>LOWER(data_basic!W80)</f>
        <v>agn.</v>
      </c>
      <c r="W212" t="str">
        <f>LOWER(data_basic!X80)</f>
        <v>lai</v>
      </c>
    </row>
    <row r="213" spans="1:23" x14ac:dyDescent="0.2">
      <c r="A213">
        <f>data_basic!A81</f>
        <v>272</v>
      </c>
      <c r="B213" t="str">
        <f>data_basic!B81</f>
        <v>lanvalH</v>
      </c>
      <c r="C213" t="str">
        <f>LOWER(data_basic!C81)</f>
        <v>nil</v>
      </c>
      <c r="D213" t="str">
        <f>LOWER(data_basic!D81)</f>
        <v>nil</v>
      </c>
      <c r="E213" t="str">
        <f>LOWER(data_basic!E81)</f>
        <v>angleterre</v>
      </c>
      <c r="F213" t="str">
        <f>LOWER(data_basic!F81)</f>
        <v/>
      </c>
      <c r="G213" t="str">
        <f>LOWER(data_basic!G81)</f>
        <v/>
      </c>
      <c r="H213" t="str">
        <f>LOWER(data_basic!H81)</f>
        <v>29</v>
      </c>
      <c r="I213" t="str">
        <f>LOWER(data_basic!J81)</f>
        <v>nil</v>
      </c>
      <c r="J213" t="str">
        <f>LOWER(data_basic!K81)</f>
        <v>nil</v>
      </c>
      <c r="K213" t="str">
        <f>LOWER(data_basic!L81)</f>
        <v>nil</v>
      </c>
      <c r="L213" t="str">
        <f>LOWER(data_basic!M81)</f>
        <v>nil</v>
      </c>
      <c r="M213" t="str">
        <f>LOWER(data_basic!N81)</f>
        <v>oui</v>
      </c>
      <c r="N213" t="str">
        <f>LOWER(data_basic!O81)</f>
        <v>ms2</v>
      </c>
      <c r="O213" t="str">
        <f>LOWER(data_basic!P81)</f>
        <v>1165</v>
      </c>
      <c r="P213" t="str">
        <f>LOWER(data_basic!Q81)</f>
        <v>1275</v>
      </c>
      <c r="Q213" t="str">
        <f>LOWER(data_basic!R81)</f>
        <v>nord-ouest</v>
      </c>
      <c r="R213" t="str">
        <f>LOWER(data_basic!S81)</f>
        <v>nord-ouest</v>
      </c>
      <c r="S213" t="str">
        <f>LOWER(data_basic!T81)</f>
        <v>g. nord-ouest</v>
      </c>
      <c r="T213" t="str">
        <f>LOWER(data_basic!U81)</f>
        <v>agn.</v>
      </c>
      <c r="U213" t="str">
        <f>LOWER(data_basic!V81)</f>
        <v>agn.</v>
      </c>
      <c r="V213" t="str">
        <f>LOWER(data_basic!W81)</f>
        <v>agn.</v>
      </c>
      <c r="W213" t="str">
        <f>LOWER(data_basic!X81)</f>
        <v>nil</v>
      </c>
    </row>
    <row r="214" spans="1:23" x14ac:dyDescent="0.2">
      <c r="A214">
        <f>data_basic!A82</f>
        <v>280</v>
      </c>
      <c r="B214" t="str">
        <f>data_basic!B82</f>
        <v>deusamH</v>
      </c>
      <c r="C214" t="str">
        <f>LOWER(data_basic!C82)</f>
        <v>nil</v>
      </c>
      <c r="D214" t="str">
        <f>LOWER(data_basic!D82)</f>
        <v>angleterre</v>
      </c>
      <c r="E214" t="str">
        <f>LOWER(data_basic!E82)</f>
        <v>angleterre</v>
      </c>
      <c r="F214" t="str">
        <f>LOWER(data_basic!F82)</f>
        <v>29</v>
      </c>
      <c r="G214" t="str">
        <f>LOWER(data_basic!G82)</f>
        <v/>
      </c>
      <c r="H214" t="str">
        <f>LOWER(data_basic!H82)</f>
        <v>29</v>
      </c>
      <c r="I214" t="str">
        <f>LOWER(data_basic!J82)</f>
        <v>nil</v>
      </c>
      <c r="J214" t="str">
        <f>LOWER(data_basic!K82)</f>
        <v>nil</v>
      </c>
      <c r="K214" t="str">
        <f>LOWER(data_basic!L82)</f>
        <v>86</v>
      </c>
      <c r="L214" t="str">
        <f>LOWER(data_basic!M82)</f>
        <v>nil</v>
      </c>
      <c r="M214" t="str">
        <f>LOWER(data_basic!N82)</f>
        <v>oui</v>
      </c>
      <c r="N214" t="str">
        <f>LOWER(data_basic!O82)</f>
        <v>ms</v>
      </c>
      <c r="O214" t="str">
        <f>LOWER(data_basic!P82)</f>
        <v>1165</v>
      </c>
      <c r="P214" t="str">
        <f>LOWER(data_basic!Q82)</f>
        <v>1275</v>
      </c>
      <c r="Q214" t="str">
        <f>LOWER(data_basic!R82)</f>
        <v>agn.</v>
      </c>
      <c r="R214" t="str">
        <f>LOWER(data_basic!S82)</f>
        <v>agn.</v>
      </c>
      <c r="S214" t="str">
        <f>LOWER(data_basic!T82)</f>
        <v>agn.</v>
      </c>
      <c r="T214" t="str">
        <f>LOWER(data_basic!U82)</f>
        <v>agn.</v>
      </c>
      <c r="U214" t="str">
        <f>LOWER(data_basic!V82)</f>
        <v>agn.</v>
      </c>
      <c r="V214" t="str">
        <f>LOWER(data_basic!W82)</f>
        <v>agn.</v>
      </c>
      <c r="W214" t="str">
        <f>LOWER(data_basic!X82)</f>
        <v>lai</v>
      </c>
    </row>
    <row r="215" spans="1:23" x14ac:dyDescent="0.2">
      <c r="A215">
        <f>data_basic!A83</f>
        <v>257</v>
      </c>
      <c r="B215" t="str">
        <f>data_basic!B83</f>
        <v>prologueH</v>
      </c>
      <c r="C215" t="str">
        <f>LOWER(data_basic!C83)</f>
        <v>nil</v>
      </c>
      <c r="D215" t="str">
        <f>LOWER(data_basic!D83)</f>
        <v>nil</v>
      </c>
      <c r="E215" t="str">
        <f>LOWER(data_basic!E83)</f>
        <v>angleterre</v>
      </c>
      <c r="F215" t="str">
        <f>LOWER(data_basic!F83)</f>
        <v/>
      </c>
      <c r="G215" t="str">
        <f>LOWER(data_basic!G83)</f>
        <v/>
      </c>
      <c r="H215" t="str">
        <f>LOWER(data_basic!H83)</f>
        <v>29</v>
      </c>
      <c r="I215" t="str">
        <f>LOWER(data_basic!J83)</f>
        <v>nil</v>
      </c>
      <c r="J215" t="str">
        <f>LOWER(data_basic!K83)</f>
        <v>nil</v>
      </c>
      <c r="K215" t="str">
        <f>LOWER(data_basic!L83)</f>
        <v>nil</v>
      </c>
      <c r="L215" t="str">
        <f>LOWER(data_basic!M83)</f>
        <v>nil</v>
      </c>
      <c r="M215" t="str">
        <f>LOWER(data_basic!N83)</f>
        <v>oui</v>
      </c>
      <c r="N215" t="str">
        <f>LOWER(data_basic!O83)</f>
        <v>ms</v>
      </c>
      <c r="O215" t="str">
        <f>LOWER(data_basic!P83)</f>
        <v>1165</v>
      </c>
      <c r="P215" t="str">
        <f>LOWER(data_basic!Q83)</f>
        <v>1275</v>
      </c>
      <c r="Q215" t="str">
        <f>LOWER(data_basic!R83)</f>
        <v>agn.</v>
      </c>
      <c r="R215" t="str">
        <f>LOWER(data_basic!S83)</f>
        <v>agn.</v>
      </c>
      <c r="S215" t="str">
        <f>LOWER(data_basic!T83)</f>
        <v>agn.</v>
      </c>
      <c r="T215" t="str">
        <f>LOWER(data_basic!U83)</f>
        <v>agn.</v>
      </c>
      <c r="U215" t="str">
        <f>LOWER(data_basic!V83)</f>
        <v>agn.</v>
      </c>
      <c r="V215" t="str">
        <f>LOWER(data_basic!W83)</f>
        <v>agn.</v>
      </c>
      <c r="W215" t="str">
        <f>LOWER(data_basic!X83)</f>
        <v>nil</v>
      </c>
    </row>
    <row r="216" spans="1:23" x14ac:dyDescent="0.2">
      <c r="A216">
        <f>data_basic!A84</f>
        <v>270</v>
      </c>
      <c r="B216" t="str">
        <f>data_basic!B84</f>
        <v>equiH</v>
      </c>
      <c r="C216" t="str">
        <f>LOWER(data_basic!C84)</f>
        <v>nil</v>
      </c>
      <c r="D216" t="str">
        <f>LOWER(data_basic!D84)</f>
        <v>angleterre</v>
      </c>
      <c r="E216" t="str">
        <f>LOWER(data_basic!E84)</f>
        <v>angleterre</v>
      </c>
      <c r="F216" t="str">
        <f>LOWER(data_basic!F84)</f>
        <v>29</v>
      </c>
      <c r="G216" t="str">
        <f>LOWER(data_basic!G84)</f>
        <v/>
      </c>
      <c r="H216" t="str">
        <f>LOWER(data_basic!H84)</f>
        <v>29</v>
      </c>
      <c r="I216" t="str">
        <f>LOWER(data_basic!J84)</f>
        <v>nil</v>
      </c>
      <c r="J216" t="str">
        <f>LOWER(data_basic!K84)</f>
        <v>nil</v>
      </c>
      <c r="K216" t="str">
        <f>LOWER(data_basic!L84)</f>
        <v>86</v>
      </c>
      <c r="L216" t="str">
        <f>LOWER(data_basic!M84)</f>
        <v>nil</v>
      </c>
      <c r="M216" t="str">
        <f>LOWER(data_basic!N84)</f>
        <v>oui</v>
      </c>
      <c r="N216" t="str">
        <f>LOWER(data_basic!O84)</f>
        <v>ms</v>
      </c>
      <c r="O216" t="str">
        <f>LOWER(data_basic!P84)</f>
        <v>1165</v>
      </c>
      <c r="P216" t="str">
        <f>LOWER(data_basic!Q84)</f>
        <v>1275</v>
      </c>
      <c r="Q216" t="str">
        <f>LOWER(data_basic!R84)</f>
        <v>agn.</v>
      </c>
      <c r="R216" t="str">
        <f>LOWER(data_basic!S84)</f>
        <v>agn.</v>
      </c>
      <c r="S216" t="str">
        <f>LOWER(data_basic!T84)</f>
        <v>agn.</v>
      </c>
      <c r="T216" t="str">
        <f>LOWER(data_basic!U84)</f>
        <v>agn.</v>
      </c>
      <c r="U216" t="str">
        <f>LOWER(data_basic!V84)</f>
        <v>agn.</v>
      </c>
      <c r="V216" t="str">
        <f>LOWER(data_basic!W84)</f>
        <v>agn.</v>
      </c>
      <c r="W216" t="str">
        <f>LOWER(data_basic!X84)</f>
        <v>lai</v>
      </c>
    </row>
    <row r="217" spans="1:23" x14ac:dyDescent="0.2">
      <c r="A217">
        <f>data_basic!A126</f>
        <v>244</v>
      </c>
      <c r="B217" t="str">
        <f>data_basic!B126</f>
        <v>rose</v>
      </c>
      <c r="C217" t="str">
        <f>LOWER(data_basic!C126)</f>
        <v>nievre, allier</v>
      </c>
      <c r="D217" t="str">
        <f>LOWER(data_basic!D126)</f>
        <v>nievre, allier</v>
      </c>
      <c r="E217" t="str">
        <f>LOWER(data_basic!E126)</f>
        <v>nievre, allier</v>
      </c>
      <c r="F217" t="str">
        <f>LOWER(data_basic!F126)</f>
        <v>28</v>
      </c>
      <c r="G217" t="str">
        <f>LOWER(data_basic!G126)</f>
        <v>28</v>
      </c>
      <c r="H217" t="str">
        <f>LOWER(data_basic!H126)</f>
        <v>28</v>
      </c>
      <c r="I217" t="str">
        <f>LOWER(data_basic!J126)</f>
        <v>84 (nievre, allier)</v>
      </c>
      <c r="J217" t="str">
        <f>LOWER(data_basic!K126)</f>
        <v>1290</v>
      </c>
      <c r="K217" t="str">
        <f>LOWER(data_basic!L126)</f>
        <v>85</v>
      </c>
      <c r="L217" t="str">
        <f>LOWER(data_basic!M126)</f>
        <v>84</v>
      </c>
      <c r="M217" t="str">
        <f>LOWER(data_basic!N126)</f>
        <v>oui</v>
      </c>
      <c r="N217" t="str">
        <f>LOWER(data_basic!O126)</f>
        <v>cr2</v>
      </c>
      <c r="O217" t="str">
        <f>LOWER(data_basic!P126)</f>
        <v>1230</v>
      </c>
      <c r="P217" t="str">
        <f>LOWER(data_basic!Q126)</f>
        <v>1285</v>
      </c>
      <c r="Q217" t="str">
        <f>LOWER(data_basic!R126)</f>
        <v>traits orl.</v>
      </c>
      <c r="R217" t="str">
        <f>LOWER(data_basic!S126)</f>
        <v/>
      </c>
      <c r="S217" t="str">
        <f>LOWER(data_basic!T126)</f>
        <v/>
      </c>
      <c r="T217" t="str">
        <f>LOWER(data_basic!U126)</f>
        <v>orl.</v>
      </c>
      <c r="U217" t="str">
        <f>LOWER(data_basic!V126)</f>
        <v>orl.</v>
      </c>
      <c r="V217" t="str">
        <f>LOWER(data_basic!W126)</f>
        <v>g. sud</v>
      </c>
      <c r="W217" t="str">
        <f>LOWER(data_basic!X126)</f>
        <v>poeme allegorique en couplets octosyllabique</v>
      </c>
    </row>
    <row r="218" spans="1:23" x14ac:dyDescent="0.2">
      <c r="A218">
        <f>data_basic!A281</f>
        <v>105</v>
      </c>
      <c r="B218" t="str">
        <f>data_basic!B281</f>
        <v>vergik</v>
      </c>
      <c r="C218" t="str">
        <f>LOWER(data_basic!C281)</f>
        <v>aisne</v>
      </c>
      <c r="D218" t="str">
        <f>LOWER(data_basic!D281)</f>
        <v>aisne</v>
      </c>
      <c r="E218" t="str">
        <f>LOWER(data_basic!E281)</f>
        <v>aisne</v>
      </c>
      <c r="F218" t="str">
        <f>LOWER(data_basic!F281)</f>
        <v>13</v>
      </c>
      <c r="G218" t="str">
        <f>LOWER(data_basic!G281)</f>
        <v>13</v>
      </c>
      <c r="H218" t="str">
        <f>LOWER(data_basic!H281)</f>
        <v>13</v>
      </c>
      <c r="I218" t="str">
        <f>LOWER(data_basic!J281)</f>
        <v>81 (aisne)</v>
      </c>
      <c r="J218" t="str">
        <f>LOWER(data_basic!K281)</f>
        <v>1350</v>
      </c>
      <c r="K218" t="str">
        <f>LOWER(data_basic!L281)</f>
        <v>37</v>
      </c>
      <c r="L218" t="str">
        <f>LOWER(data_basic!M281)</f>
        <v>81</v>
      </c>
      <c r="M218" t="str">
        <f>LOWER(data_basic!N281)</f>
        <v>oui</v>
      </c>
      <c r="N218" t="str">
        <f>LOWER(data_basic!O281)</f>
        <v>ms1</v>
      </c>
      <c r="O218" t="str">
        <f>LOWER(data_basic!P281)</f>
        <v>1240</v>
      </c>
      <c r="P218" t="str">
        <f>LOWER(data_basic!Q281)</f>
        <v>1350</v>
      </c>
      <c r="Q218" t="str">
        <f>LOWER(data_basic!R281)</f>
        <v>norm.</v>
      </c>
      <c r="R218" t="str">
        <f>LOWER(data_basic!S281)</f>
        <v>norm.</v>
      </c>
      <c r="S218" t="str">
        <f>LOWER(data_basic!T281)</f>
        <v>g. nord-ouest</v>
      </c>
      <c r="T218" t="str">
        <f>LOWER(data_basic!U281)</f>
        <v>pic.</v>
      </c>
      <c r="U218" t="str">
        <f>LOWER(data_basic!V281)</f>
        <v>pic.</v>
      </c>
      <c r="V218" t="str">
        <f>LOWER(data_basic!W281)</f>
        <v>g. nord</v>
      </c>
      <c r="W218" t="str">
        <f>LOWER(data_basic!X281)</f>
        <v>conte courtois en octosyllabes</v>
      </c>
    </row>
    <row r="219" spans="1:23" x14ac:dyDescent="0.2">
      <c r="A219">
        <f>data_basic!A39</f>
        <v>182</v>
      </c>
      <c r="B219" t="str">
        <f>data_basic!B39</f>
        <v>pera</v>
      </c>
      <c r="C219" t="str">
        <f>LOWER(data_basic!C39)</f>
        <v>nil</v>
      </c>
      <c r="D219" t="str">
        <f>LOWER(data_basic!D39)</f>
        <v>nil</v>
      </c>
      <c r="E219" t="str">
        <f>LOWER(data_basic!E39)</f>
        <v>aube</v>
      </c>
      <c r="F219" t="str">
        <f>LOWER(data_basic!F39)</f>
        <v/>
      </c>
      <c r="G219" t="str">
        <f>LOWER(data_basic!G39)</f>
        <v/>
      </c>
      <c r="H219" t="str">
        <f>LOWER(data_basic!H39)</f>
        <v>21</v>
      </c>
      <c r="I219" t="str">
        <f>LOWER(data_basic!J39)</f>
        <v>nil</v>
      </c>
      <c r="J219" t="str">
        <f>LOWER(data_basic!K39)</f>
        <v>nil</v>
      </c>
      <c r="K219" t="str">
        <f>LOWER(data_basic!L39)</f>
        <v>nil</v>
      </c>
      <c r="L219" t="str">
        <f>LOWER(data_basic!M39)</f>
        <v>nil</v>
      </c>
      <c r="M219" t="str">
        <f>LOWER(data_basic!N39)</f>
        <v>oui</v>
      </c>
      <c r="N219" t="str">
        <f>LOWER(data_basic!O39)</f>
        <v>ms1</v>
      </c>
      <c r="O219" t="str">
        <f>LOWER(data_basic!P39)</f>
        <v>1180</v>
      </c>
      <c r="P219" t="str">
        <f>LOWER(data_basic!Q39)</f>
        <v>1235</v>
      </c>
      <c r="Q219" t="str">
        <f>LOWER(data_basic!R39)</f>
        <v>champ. merid.</v>
      </c>
      <c r="R219" t="str">
        <f>LOWER(data_basic!S39)</f>
        <v>champ.</v>
      </c>
      <c r="S219" t="str">
        <f>LOWER(data_basic!T39)</f>
        <v>g. nord-est</v>
      </c>
      <c r="T219" t="str">
        <f>LOWER(data_basic!U39)</f>
        <v>champ.</v>
      </c>
      <c r="U219" t="str">
        <f>LOWER(data_basic!V39)</f>
        <v>champ.</v>
      </c>
      <c r="V219" t="str">
        <f>LOWER(data_basic!W39)</f>
        <v>g. nord-est</v>
      </c>
      <c r="W219" t="str">
        <f>LOWER(data_basic!X39)</f>
        <v>roman arthurien</v>
      </c>
    </row>
    <row r="220" spans="1:23" x14ac:dyDescent="0.2">
      <c r="A220">
        <f>data_basic!A40</f>
        <v>194</v>
      </c>
      <c r="B220" t="str">
        <f>data_basic!B40</f>
        <v>chret2</v>
      </c>
      <c r="C220" t="str">
        <f>LOWER(data_basic!C40)</f>
        <v>haute-marne</v>
      </c>
      <c r="D220" t="str">
        <f>LOWER(data_basic!D40)</f>
        <v>haute-marne</v>
      </c>
      <c r="E220" t="str">
        <f>LOWER(data_basic!E40)</f>
        <v>haute-marne</v>
      </c>
      <c r="F220" t="str">
        <f>LOWER(data_basic!F40)</f>
        <v>22</v>
      </c>
      <c r="G220" t="str">
        <f>LOWER(data_basic!G40)</f>
        <v>22</v>
      </c>
      <c r="H220" t="str">
        <f>LOWER(data_basic!H40)</f>
        <v>22</v>
      </c>
      <c r="I220" t="str">
        <f>LOWER(data_basic!J40)</f>
        <v>79 (langres et env.)</v>
      </c>
      <c r="J220" t="str">
        <f>LOWER(data_basic!K40)</f>
        <v>1250</v>
      </c>
      <c r="K220" t="str">
        <f>LOWER(data_basic!L40)</f>
        <v>61</v>
      </c>
      <c r="L220" t="str">
        <f>LOWER(data_basic!M40)</f>
        <v>79</v>
      </c>
      <c r="M220" t="str">
        <f>LOWER(data_basic!N40)</f>
        <v>oui</v>
      </c>
      <c r="N220" t="str">
        <f>LOWER(data_basic!O40)</f>
        <v>ms</v>
      </c>
      <c r="O220" t="str">
        <f>LOWER(data_basic!P40)</f>
        <v>1180</v>
      </c>
      <c r="P220" t="str">
        <f>LOWER(data_basic!Q40)</f>
        <v>1235</v>
      </c>
      <c r="Q220" t="str">
        <f>LOWER(data_basic!R40)</f>
        <v>champ. merid.</v>
      </c>
      <c r="R220" t="str">
        <f>LOWER(data_basic!S40)</f>
        <v>champ.</v>
      </c>
      <c r="S220" t="str">
        <f>LOWER(data_basic!T40)</f>
        <v>g. nord-est</v>
      </c>
      <c r="T220" t="str">
        <f>LOWER(data_basic!U40)</f>
        <v>champ.</v>
      </c>
      <c r="U220" t="str">
        <f>LOWER(data_basic!V40)</f>
        <v>champ.</v>
      </c>
      <c r="V220" t="str">
        <f>LOWER(data_basic!W40)</f>
        <v>g. nord-est</v>
      </c>
      <c r="W220" t="str">
        <f>LOWER(data_basic!X40)</f>
        <v>roman arthurien en vers</v>
      </c>
    </row>
    <row r="221" spans="1:23" x14ac:dyDescent="0.2">
      <c r="A221">
        <f>data_basic!A41</f>
        <v>192</v>
      </c>
      <c r="B221" t="str">
        <f>data_basic!B41</f>
        <v>calen</v>
      </c>
      <c r="C221" t="str">
        <f>LOWER(data_basic!C41)</f>
        <v>haute-marne</v>
      </c>
      <c r="D221" t="str">
        <f>LOWER(data_basic!D41)</f>
        <v>haute-marne</v>
      </c>
      <c r="E221" t="str">
        <f>LOWER(data_basic!E41)</f>
        <v>haute-marne</v>
      </c>
      <c r="F221" t="str">
        <f>LOWER(data_basic!F41)</f>
        <v>22</v>
      </c>
      <c r="G221" t="str">
        <f>LOWER(data_basic!G41)</f>
        <v>22</v>
      </c>
      <c r="H221" t="str">
        <f>LOWER(data_basic!H41)</f>
        <v>22</v>
      </c>
      <c r="I221" t="str">
        <f>LOWER(data_basic!J41)</f>
        <v>83 (langres et env.)</v>
      </c>
      <c r="J221" t="str">
        <f>LOWER(data_basic!K41)</f>
        <v>nil</v>
      </c>
      <c r="K221" t="str">
        <f>LOWER(data_basic!L41)</f>
        <v>61</v>
      </c>
      <c r="L221" t="str">
        <f>LOWER(data_basic!M41)</f>
        <v>83</v>
      </c>
      <c r="M221" t="str">
        <f>LOWER(data_basic!N41)</f>
        <v>oui</v>
      </c>
      <c r="N221" t="str">
        <f>LOWER(data_basic!O41)</f>
        <v>ms2</v>
      </c>
      <c r="O221" t="str">
        <f>LOWER(data_basic!P41)</f>
        <v>1215</v>
      </c>
      <c r="P221" t="str">
        <f>LOWER(data_basic!Q41)</f>
        <v>1235</v>
      </c>
      <c r="Q221" t="str">
        <f>LOWER(data_basic!R41)</f>
        <v>champ.</v>
      </c>
      <c r="R221" t="str">
        <f>LOWER(data_basic!S41)</f>
        <v>champ.</v>
      </c>
      <c r="S221" t="str">
        <f>LOWER(data_basic!T41)</f>
        <v>g. nord-est</v>
      </c>
      <c r="T221" t="str">
        <f>LOWER(data_basic!U41)</f>
        <v>champ.</v>
      </c>
      <c r="U221" t="str">
        <f>LOWER(data_basic!V41)</f>
        <v>champ.</v>
      </c>
      <c r="V221" t="str">
        <f>LOWER(data_basic!W41)</f>
        <v>g. nord-est</v>
      </c>
      <c r="W221" t="str">
        <f>LOWER(data_basic!X41)</f>
        <v>chronique</v>
      </c>
    </row>
    <row r="222" spans="1:23" x14ac:dyDescent="0.2">
      <c r="A222">
        <f>data_basic!A42</f>
        <v>180</v>
      </c>
      <c r="B222" t="str">
        <f>data_basic!B42</f>
        <v>yvf</v>
      </c>
      <c r="C222" t="str">
        <f>LOWER(data_basic!C42)</f>
        <v>nil</v>
      </c>
      <c r="D222" t="str">
        <f>LOWER(data_basic!D42)</f>
        <v>nil</v>
      </c>
      <c r="E222" t="str">
        <f>LOWER(data_basic!E42)</f>
        <v>aube</v>
      </c>
      <c r="F222" t="str">
        <f>LOWER(data_basic!F42)</f>
        <v/>
      </c>
      <c r="G222" t="str">
        <f>LOWER(data_basic!G42)</f>
        <v/>
      </c>
      <c r="H222" t="str">
        <f>LOWER(data_basic!H42)</f>
        <v>21</v>
      </c>
      <c r="I222" t="str">
        <f>LOWER(data_basic!J42)</f>
        <v>nil</v>
      </c>
      <c r="J222" t="str">
        <f>LOWER(data_basic!K42)</f>
        <v>nil</v>
      </c>
      <c r="K222" t="str">
        <f>LOWER(data_basic!L42)</f>
        <v>nil</v>
      </c>
      <c r="L222" t="str">
        <f>LOWER(data_basic!M42)</f>
        <v>nil</v>
      </c>
      <c r="M222" t="str">
        <f>LOWER(data_basic!N42)</f>
        <v>oui</v>
      </c>
      <c r="N222" t="str">
        <f>LOWER(data_basic!O42)</f>
        <v>ms1</v>
      </c>
      <c r="O222" t="str">
        <f>LOWER(data_basic!P42)</f>
        <v>1177</v>
      </c>
      <c r="P222" t="str">
        <f>LOWER(data_basic!Q42)</f>
        <v>1237</v>
      </c>
      <c r="Q222" t="str">
        <f>LOWER(data_basic!R42)</f>
        <v>champ. merid.</v>
      </c>
      <c r="R222" t="str">
        <f>LOWER(data_basic!S42)</f>
        <v>champ.</v>
      </c>
      <c r="S222" t="str">
        <f>LOWER(data_basic!T42)</f>
        <v>g. nord-est</v>
      </c>
      <c r="T222" t="str">
        <f>LOWER(data_basic!U42)</f>
        <v>pic.</v>
      </c>
      <c r="U222" t="str">
        <f>LOWER(data_basic!V42)</f>
        <v>pic.</v>
      </c>
      <c r="V222" t="str">
        <f>LOWER(data_basic!W42)</f>
        <v>g. nord</v>
      </c>
      <c r="W222" t="str">
        <f>LOWER(data_basic!X42)</f>
        <v>roman arthurien en octosyllabes</v>
      </c>
    </row>
    <row r="223" spans="1:23" x14ac:dyDescent="0.2">
      <c r="A223">
        <f>data_basic!A43</f>
        <v>177</v>
      </c>
      <c r="B223" t="str">
        <f>data_basic!B43</f>
        <v>perr</v>
      </c>
      <c r="C223" t="str">
        <f>LOWER(data_basic!C43)</f>
        <v>nil</v>
      </c>
      <c r="D223" t="str">
        <f>LOWER(data_basic!D43)</f>
        <v>nil</v>
      </c>
      <c r="E223" t="str">
        <f>LOWER(data_basic!E43)</f>
        <v>aube</v>
      </c>
      <c r="F223" t="str">
        <f>LOWER(data_basic!F43)</f>
        <v/>
      </c>
      <c r="G223" t="str">
        <f>LOWER(data_basic!G43)</f>
        <v/>
      </c>
      <c r="H223" t="str">
        <f>LOWER(data_basic!H43)</f>
        <v>21</v>
      </c>
      <c r="I223" t="str">
        <f>LOWER(data_basic!J43)</f>
        <v>nil</v>
      </c>
      <c r="J223" t="str">
        <f>LOWER(data_basic!K43)</f>
        <v>nil</v>
      </c>
      <c r="K223" t="str">
        <f>LOWER(data_basic!L43)</f>
        <v>nil</v>
      </c>
      <c r="L223" t="str">
        <f>LOWER(data_basic!M43)</f>
        <v>nil</v>
      </c>
      <c r="M223" t="str">
        <f>LOWER(data_basic!N43)</f>
        <v>oui</v>
      </c>
      <c r="N223" t="str">
        <f>LOWER(data_basic!O43)</f>
        <v>ms1</v>
      </c>
      <c r="O223" t="str">
        <f>LOWER(data_basic!P43)</f>
        <v>1180</v>
      </c>
      <c r="P223" t="str">
        <f>LOWER(data_basic!Q43)</f>
        <v>1237</v>
      </c>
      <c r="Q223" t="str">
        <f>LOWER(data_basic!R43)</f>
        <v>champ. merid.</v>
      </c>
      <c r="R223" t="str">
        <f>LOWER(data_basic!S43)</f>
        <v>champ.</v>
      </c>
      <c r="S223" t="str">
        <f>LOWER(data_basic!T43)</f>
        <v>g. nord-est</v>
      </c>
      <c r="T223" t="str">
        <f>LOWER(data_basic!U43)</f>
        <v xml:space="preserve">pic. </v>
      </c>
      <c r="U223" t="str">
        <f>LOWER(data_basic!V43)</f>
        <v xml:space="preserve">pic. </v>
      </c>
      <c r="V223" t="str">
        <f>LOWER(data_basic!W43)</f>
        <v>g. nord</v>
      </c>
      <c r="W223" t="str">
        <f>LOWER(data_basic!X43)</f>
        <v>nil</v>
      </c>
    </row>
    <row r="224" spans="1:23" x14ac:dyDescent="0.2">
      <c r="A224">
        <f>data_basic!A35</f>
        <v>130</v>
      </c>
      <c r="B224" t="str">
        <f>data_basic!B35</f>
        <v>cambrai</v>
      </c>
      <c r="C224" t="str">
        <f>LOWER(data_basic!C35)</f>
        <v>ardennes</v>
      </c>
      <c r="D224" t="str">
        <f>LOWER(data_basic!D35)</f>
        <v>ardennes</v>
      </c>
      <c r="E224" t="str">
        <f>LOWER(data_basic!E35)</f>
        <v>ardennes</v>
      </c>
      <c r="F224" t="str">
        <f>LOWER(data_basic!F35)</f>
        <v>17</v>
      </c>
      <c r="G224" t="str">
        <f>LOWER(data_basic!G35)</f>
        <v>17</v>
      </c>
      <c r="H224" t="str">
        <f>LOWER(data_basic!H35)</f>
        <v>17</v>
      </c>
      <c r="I224" t="str">
        <f>LOWER(data_basic!J35)</f>
        <v>75 (ardennes sud)</v>
      </c>
      <c r="J224" t="str">
        <f>LOWER(data_basic!K35)</f>
        <v>1262</v>
      </c>
      <c r="K224" t="str">
        <f>LOWER(data_basic!L35)</f>
        <v>50</v>
      </c>
      <c r="L224" t="str">
        <f>LOWER(data_basic!M35)</f>
        <v>75</v>
      </c>
      <c r="M224" t="str">
        <f>LOWER(data_basic!N35)</f>
        <v>oui</v>
      </c>
      <c r="N224" t="str">
        <f>LOWER(data_basic!O35)</f>
        <v>cr1</v>
      </c>
      <c r="O224" t="str">
        <f>LOWER(data_basic!P35)</f>
        <v>1190</v>
      </c>
      <c r="P224" t="str">
        <f>LOWER(data_basic!Q35)</f>
        <v>1225</v>
      </c>
      <c r="Q224" t="str">
        <f>LOWER(data_basic!R35)</f>
        <v>nord-est</v>
      </c>
      <c r="R224" t="str">
        <f>LOWER(data_basic!S35)</f>
        <v>nord-est</v>
      </c>
      <c r="S224" t="str">
        <f>LOWER(data_basic!T35)</f>
        <v>g. nord-est</v>
      </c>
      <c r="T224" t="str">
        <f>LOWER(data_basic!U35)</f>
        <v>pic.</v>
      </c>
      <c r="U224" t="str">
        <f>LOWER(data_basic!V35)</f>
        <v>pic.</v>
      </c>
      <c r="V224" t="str">
        <f>LOWER(data_basic!W35)</f>
        <v>g. nord</v>
      </c>
      <c r="W224" t="str">
        <f>LOWER(data_basic!X35)</f>
        <v>chanson de geste à laisses rimees</v>
      </c>
    </row>
    <row r="225" spans="1:23" x14ac:dyDescent="0.2">
      <c r="A225">
        <f>data_basic!A36</f>
        <v>168</v>
      </c>
      <c r="B225" t="str">
        <f>data_basic!B36</f>
        <v>contro</v>
      </c>
      <c r="C225" t="str">
        <f>LOWER(data_basic!C36)</f>
        <v>aube</v>
      </c>
      <c r="D225" t="str">
        <f>LOWER(data_basic!D36)</f>
        <v>aube</v>
      </c>
      <c r="E225" t="str">
        <f>LOWER(data_basic!E36)</f>
        <v>aube</v>
      </c>
      <c r="F225" t="str">
        <f>LOWER(data_basic!F36)</f>
        <v>21</v>
      </c>
      <c r="G225" t="str">
        <f>LOWER(data_basic!G36)</f>
        <v>21</v>
      </c>
      <c r="H225" t="str">
        <f>LOWER(data_basic!H36)</f>
        <v>21</v>
      </c>
      <c r="I225" t="str">
        <f>LOWER(data_basic!J36)</f>
        <v>91 (aube)</v>
      </c>
      <c r="J225" t="str">
        <f>LOWER(data_basic!K36)</f>
        <v>1250</v>
      </c>
      <c r="K225" t="str">
        <f>LOWER(data_basic!L36)</f>
        <v>59</v>
      </c>
      <c r="L225" t="str">
        <f>LOWER(data_basic!M36)</f>
        <v>91</v>
      </c>
      <c r="M225" t="str">
        <f>LOWER(data_basic!N36)</f>
        <v>oui</v>
      </c>
      <c r="N225" t="str">
        <f>LOWER(data_basic!O36)</f>
        <v>cr1</v>
      </c>
      <c r="O225" t="str">
        <f>LOWER(data_basic!P36)</f>
        <v>1200</v>
      </c>
      <c r="P225" t="str">
        <f>LOWER(data_basic!Q36)</f>
        <v>1225</v>
      </c>
      <c r="Q225" t="str">
        <f>LOWER(data_basic!R36)</f>
        <v>nil</v>
      </c>
      <c r="R225" t="str">
        <f>LOWER(data_basic!S36)</f>
        <v/>
      </c>
      <c r="S225" t="str">
        <f>LOWER(data_basic!T36)</f>
        <v/>
      </c>
      <c r="T225" t="str">
        <f>LOWER(data_basic!U36)</f>
        <v>champ. merid.</v>
      </c>
      <c r="U225" t="str">
        <f>LOWER(data_basic!V36)</f>
        <v>champ.</v>
      </c>
      <c r="V225" t="str">
        <f>LOWER(data_basic!W36)</f>
        <v>g. nord-est</v>
      </c>
      <c r="W225" t="str">
        <f>LOWER(data_basic!X36)</f>
        <v>nil</v>
      </c>
    </row>
    <row r="226" spans="1:23" x14ac:dyDescent="0.2">
      <c r="A226">
        <f>data_basic!A37</f>
        <v>119</v>
      </c>
      <c r="B226" t="str">
        <f>data_basic!B37</f>
        <v>carem</v>
      </c>
      <c r="C226" t="str">
        <f>LOWER(data_basic!C37)</f>
        <v>wallonie</v>
      </c>
      <c r="D226" t="str">
        <f>LOWER(data_basic!D37)</f>
        <v>wallonie</v>
      </c>
      <c r="E226" t="str">
        <f>LOWER(data_basic!E37)</f>
        <v>wallonie</v>
      </c>
      <c r="F226" t="str">
        <f>LOWER(data_basic!F37)</f>
        <v>16</v>
      </c>
      <c r="G226" t="str">
        <f>LOWER(data_basic!G37)</f>
        <v>16</v>
      </c>
      <c r="H226" t="str">
        <f>LOWER(data_basic!H37)</f>
        <v>16</v>
      </c>
      <c r="I226" t="str">
        <f>LOWER(data_basic!J37)</f>
        <v>81 (wallonie)</v>
      </c>
      <c r="J226" t="str">
        <f>LOWER(data_basic!K37)</f>
        <v>1225</v>
      </c>
      <c r="K226" t="str">
        <f>LOWER(data_basic!L37)</f>
        <v>45</v>
      </c>
      <c r="L226" t="str">
        <f>LOWER(data_basic!M37)</f>
        <v>81</v>
      </c>
      <c r="M226" t="str">
        <f>LOWER(data_basic!N37)</f>
        <v>non</v>
      </c>
      <c r="N226" t="str">
        <f>LOWER(data_basic!O37)</f>
        <v>ms2</v>
      </c>
      <c r="O226" t="str">
        <f>LOWER(data_basic!P37)</f>
        <v>1217</v>
      </c>
      <c r="P226" t="str">
        <f>LOWER(data_basic!Q37)</f>
        <v>1225</v>
      </c>
      <c r="Q226" t="str">
        <f>LOWER(data_basic!R37)</f>
        <v>lieg.</v>
      </c>
      <c r="R226" t="str">
        <f>LOWER(data_basic!S37)</f>
        <v>lieg.</v>
      </c>
      <c r="S226" t="str">
        <f>LOWER(data_basic!T37)</f>
        <v>g. nord-est</v>
      </c>
      <c r="T226" t="str">
        <f>LOWER(data_basic!U37)</f>
        <v>lieg.</v>
      </c>
      <c r="U226" t="str">
        <f>LOWER(data_basic!V37)</f>
        <v>lieg.</v>
      </c>
      <c r="V226" t="str">
        <f>LOWER(data_basic!W37)</f>
        <v>g. nord-est</v>
      </c>
      <c r="W226" t="str">
        <f>LOWER(data_basic!X37)</f>
        <v>neuf sermons en prose pour le carême</v>
      </c>
    </row>
    <row r="227" spans="1:23" x14ac:dyDescent="0.2">
      <c r="A227">
        <f>data_basic!A85</f>
        <v>285</v>
      </c>
      <c r="B227" t="str">
        <f>data_basic!B85</f>
        <v>guigH</v>
      </c>
      <c r="C227" t="str">
        <f>LOWER(data_basic!C85)</f>
        <v>nil</v>
      </c>
      <c r="D227" t="str">
        <f>LOWER(data_basic!D85)</f>
        <v>angleterre</v>
      </c>
      <c r="E227" t="str">
        <f>LOWER(data_basic!E85)</f>
        <v>angleterre</v>
      </c>
      <c r="F227" t="str">
        <f>LOWER(data_basic!F85)</f>
        <v>29</v>
      </c>
      <c r="G227" t="str">
        <f>LOWER(data_basic!G85)</f>
        <v/>
      </c>
      <c r="H227" t="str">
        <f>LOWER(data_basic!H85)</f>
        <v>29</v>
      </c>
      <c r="I227" t="str">
        <f>LOWER(data_basic!J85)</f>
        <v>nil</v>
      </c>
      <c r="J227" t="str">
        <f>LOWER(data_basic!K85)</f>
        <v>nil</v>
      </c>
      <c r="K227" t="str">
        <f>LOWER(data_basic!L85)</f>
        <v>86</v>
      </c>
      <c r="L227" t="str">
        <f>LOWER(data_basic!M85)</f>
        <v>nil</v>
      </c>
      <c r="M227" t="str">
        <f>LOWER(data_basic!N85)</f>
        <v>oui</v>
      </c>
      <c r="N227" t="str">
        <f>LOWER(data_basic!O85)</f>
        <v>cr</v>
      </c>
      <c r="O227" t="str">
        <f>LOWER(data_basic!P85)</f>
        <v>1165</v>
      </c>
      <c r="P227" t="str">
        <f>LOWER(data_basic!Q85)</f>
        <v>1275</v>
      </c>
      <c r="Q227" t="str">
        <f>LOWER(data_basic!R85)</f>
        <v>nord-ouest</v>
      </c>
      <c r="R227" t="str">
        <f>LOWER(data_basic!S85)</f>
        <v>nord-ouest</v>
      </c>
      <c r="S227" t="str">
        <f>LOWER(data_basic!T85)</f>
        <v>g. nord-ouest</v>
      </c>
      <c r="T227" t="str">
        <f>LOWER(data_basic!U85)</f>
        <v>agn.</v>
      </c>
      <c r="U227" t="str">
        <f>LOWER(data_basic!V85)</f>
        <v>agn.</v>
      </c>
      <c r="V227" t="str">
        <f>LOWER(data_basic!W85)</f>
        <v>agn.</v>
      </c>
      <c r="W227" t="str">
        <f>LOWER(data_basic!X85)</f>
        <v>lai</v>
      </c>
    </row>
    <row r="228" spans="1:23" x14ac:dyDescent="0.2">
      <c r="A228">
        <f>data_basic!A86</f>
        <v>271</v>
      </c>
      <c r="B228" t="str">
        <f>data_basic!B86</f>
        <v>laustH</v>
      </c>
      <c r="C228" t="str">
        <f>LOWER(data_basic!C86)</f>
        <v>nil</v>
      </c>
      <c r="D228" t="str">
        <f>LOWER(data_basic!D86)</f>
        <v>angleterre</v>
      </c>
      <c r="E228" t="str">
        <f>LOWER(data_basic!E86)</f>
        <v>angleterre</v>
      </c>
      <c r="F228" t="str">
        <f>LOWER(data_basic!F86)</f>
        <v>29</v>
      </c>
      <c r="G228" t="str">
        <f>LOWER(data_basic!G86)</f>
        <v/>
      </c>
      <c r="H228" t="str">
        <f>LOWER(data_basic!H86)</f>
        <v>29</v>
      </c>
      <c r="I228" t="str">
        <f>LOWER(data_basic!J86)</f>
        <v>nil</v>
      </c>
      <c r="J228" t="str">
        <f>LOWER(data_basic!K86)</f>
        <v>nil</v>
      </c>
      <c r="K228" t="str">
        <f>LOWER(data_basic!L86)</f>
        <v>86</v>
      </c>
      <c r="L228" t="str">
        <f>LOWER(data_basic!M86)</f>
        <v>nil</v>
      </c>
      <c r="M228" t="str">
        <f>LOWER(data_basic!N86)</f>
        <v>oui</v>
      </c>
      <c r="N228" t="str">
        <f>LOWER(data_basic!O86)</f>
        <v>nil</v>
      </c>
      <c r="O228" t="str">
        <f>LOWER(data_basic!P86)</f>
        <v>1165</v>
      </c>
      <c r="P228" t="str">
        <f>LOWER(data_basic!Q86)</f>
        <v>1275</v>
      </c>
      <c r="Q228" t="str">
        <f>LOWER(data_basic!R86)</f>
        <v>nord-ouest</v>
      </c>
      <c r="R228" t="str">
        <f>LOWER(data_basic!S86)</f>
        <v>nord-ouest</v>
      </c>
      <c r="S228" t="str">
        <f>LOWER(data_basic!T86)</f>
        <v>g. nord-ouest</v>
      </c>
      <c r="T228" t="str">
        <f>LOWER(data_basic!U86)</f>
        <v>agn.</v>
      </c>
      <c r="U228" t="str">
        <f>LOWER(data_basic!V86)</f>
        <v>agn.</v>
      </c>
      <c r="V228" t="str">
        <f>LOWER(data_basic!W86)</f>
        <v>agn.</v>
      </c>
      <c r="W228" t="str">
        <f>LOWER(data_basic!X86)</f>
        <v>lai</v>
      </c>
    </row>
    <row r="229" spans="1:23" x14ac:dyDescent="0.2">
      <c r="A229">
        <f>data_basic!A87</f>
        <v>268</v>
      </c>
      <c r="B229" t="str">
        <f>data_basic!B87</f>
        <v>milunH</v>
      </c>
      <c r="C229" t="str">
        <f>LOWER(data_basic!C87)</f>
        <v>nil</v>
      </c>
      <c r="D229" t="str">
        <f>LOWER(data_basic!D87)</f>
        <v>angleterre</v>
      </c>
      <c r="E229" t="str">
        <f>LOWER(data_basic!E87)</f>
        <v>angleterre</v>
      </c>
      <c r="F229" t="str">
        <f>LOWER(data_basic!F87)</f>
        <v>29</v>
      </c>
      <c r="G229" t="str">
        <f>LOWER(data_basic!G87)</f>
        <v/>
      </c>
      <c r="H229" t="str">
        <f>LOWER(data_basic!H87)</f>
        <v>29</v>
      </c>
      <c r="I229" t="str">
        <f>LOWER(data_basic!J87)</f>
        <v>nil</v>
      </c>
      <c r="J229" t="str">
        <f>LOWER(data_basic!K87)</f>
        <v>nil</v>
      </c>
      <c r="K229" t="str">
        <f>LOWER(data_basic!L87)</f>
        <v>86</v>
      </c>
      <c r="L229" t="str">
        <f>LOWER(data_basic!M87)</f>
        <v>nil</v>
      </c>
      <c r="M229" t="str">
        <f>LOWER(data_basic!N87)</f>
        <v>oui</v>
      </c>
      <c r="N229" t="str">
        <f>LOWER(data_basic!O87)</f>
        <v>ms</v>
      </c>
      <c r="O229" t="str">
        <f>LOWER(data_basic!P87)</f>
        <v>1165</v>
      </c>
      <c r="P229" t="str">
        <f>LOWER(data_basic!Q87)</f>
        <v>1275</v>
      </c>
      <c r="Q229" t="str">
        <f>LOWER(data_basic!R87)</f>
        <v>nord-ouest</v>
      </c>
      <c r="R229" t="str">
        <f>LOWER(data_basic!S87)</f>
        <v>nord-ouest</v>
      </c>
      <c r="S229" t="str">
        <f>LOWER(data_basic!T87)</f>
        <v>g. nord-ouest</v>
      </c>
      <c r="T229" t="str">
        <f>LOWER(data_basic!U87)</f>
        <v>agn.</v>
      </c>
      <c r="U229" t="str">
        <f>LOWER(data_basic!V87)</f>
        <v>agn.</v>
      </c>
      <c r="V229" t="str">
        <f>LOWER(data_basic!W87)</f>
        <v>agn.</v>
      </c>
      <c r="W229" t="str">
        <f>LOWER(data_basic!X87)</f>
        <v>nil</v>
      </c>
    </row>
    <row r="230" spans="1:23" x14ac:dyDescent="0.2">
      <c r="A230">
        <f>data_basic!A88</f>
        <v>264</v>
      </c>
      <c r="B230" t="str">
        <f>data_basic!B88</f>
        <v>yonecH</v>
      </c>
      <c r="C230" t="str">
        <f>LOWER(data_basic!C88)</f>
        <v>nil</v>
      </c>
      <c r="D230" t="str">
        <f>LOWER(data_basic!D88)</f>
        <v>angleterre</v>
      </c>
      <c r="E230" t="str">
        <f>LOWER(data_basic!E88)</f>
        <v>angleterre</v>
      </c>
      <c r="F230" t="str">
        <f>LOWER(data_basic!F88)</f>
        <v>29</v>
      </c>
      <c r="G230" t="str">
        <f>LOWER(data_basic!G88)</f>
        <v/>
      </c>
      <c r="H230" t="str">
        <f>LOWER(data_basic!H88)</f>
        <v>29</v>
      </c>
      <c r="I230" t="str">
        <f>LOWER(data_basic!J88)</f>
        <v>nil</v>
      </c>
      <c r="J230" t="str">
        <f>LOWER(data_basic!K88)</f>
        <v>nil</v>
      </c>
      <c r="K230" t="str">
        <f>LOWER(data_basic!L88)</f>
        <v>86</v>
      </c>
      <c r="L230" t="str">
        <f>LOWER(data_basic!M88)</f>
        <v>nil</v>
      </c>
      <c r="M230" t="str">
        <f>LOWER(data_basic!N88)</f>
        <v>oui</v>
      </c>
      <c r="N230" t="str">
        <f>LOWER(data_basic!O88)</f>
        <v>ms</v>
      </c>
      <c r="O230" t="str">
        <f>LOWER(data_basic!P88)</f>
        <v>1165</v>
      </c>
      <c r="P230" t="str">
        <f>LOWER(data_basic!Q88)</f>
        <v>1275</v>
      </c>
      <c r="Q230" t="str">
        <f>LOWER(data_basic!R88)</f>
        <v>agn.</v>
      </c>
      <c r="R230" t="str">
        <f>LOWER(data_basic!S88)</f>
        <v>agn.</v>
      </c>
      <c r="S230" t="str">
        <f>LOWER(data_basic!T88)</f>
        <v>agn.</v>
      </c>
      <c r="T230" t="str">
        <f>LOWER(data_basic!U88)</f>
        <v>agn.</v>
      </c>
      <c r="U230" t="str">
        <f>LOWER(data_basic!V88)</f>
        <v>agn.</v>
      </c>
      <c r="V230" t="str">
        <f>LOWER(data_basic!W88)</f>
        <v>agn.</v>
      </c>
      <c r="W230" t="str">
        <f>LOWER(data_basic!X88)</f>
        <v>lais bretons</v>
      </c>
    </row>
    <row r="231" spans="1:23" x14ac:dyDescent="0.2">
      <c r="A231">
        <f>data_basic!A89</f>
        <v>249</v>
      </c>
      <c r="B231" t="str">
        <f>data_basic!B89</f>
        <v>elid</v>
      </c>
      <c r="C231" t="str">
        <f>LOWER(data_basic!C89)</f>
        <v>angleterre</v>
      </c>
      <c r="D231" t="str">
        <f>LOWER(data_basic!D89)</f>
        <v>angleterre</v>
      </c>
      <c r="E231" t="str">
        <f>LOWER(data_basic!E89)</f>
        <v>angleterre</v>
      </c>
      <c r="F231" t="str">
        <f>LOWER(data_basic!F89)</f>
        <v>29</v>
      </c>
      <c r="G231" t="str">
        <f>LOWER(data_basic!G89)</f>
        <v>29</v>
      </c>
      <c r="H231" t="str">
        <f>LOWER(data_basic!H89)</f>
        <v>29</v>
      </c>
      <c r="I231" t="str">
        <f>LOWER(data_basic!J89)</f>
        <v>75 (angleterre)</v>
      </c>
      <c r="J231" t="str">
        <f>LOWER(data_basic!K89)</f>
        <v>1250</v>
      </c>
      <c r="K231" t="str">
        <f>LOWER(data_basic!L89)</f>
        <v>86</v>
      </c>
      <c r="L231" t="str">
        <f>LOWER(data_basic!M89)</f>
        <v>75</v>
      </c>
      <c r="M231" t="str">
        <f>LOWER(data_basic!N89)</f>
        <v>oui</v>
      </c>
      <c r="N231" t="str">
        <f>LOWER(data_basic!O89)</f>
        <v>ms</v>
      </c>
      <c r="O231" t="str">
        <f>LOWER(data_basic!P89)</f>
        <v>1165</v>
      </c>
      <c r="P231" t="str">
        <f>LOWER(data_basic!Q89)</f>
        <v>1275</v>
      </c>
      <c r="Q231" t="str">
        <f>LOWER(data_basic!R89)</f>
        <v>nord-ouest</v>
      </c>
      <c r="R231" t="str">
        <f>LOWER(data_basic!S89)</f>
        <v>nord-ouest</v>
      </c>
      <c r="S231" t="str">
        <f>LOWER(data_basic!T89)</f>
        <v>g. nord-ouest</v>
      </c>
      <c r="T231" t="str">
        <f>LOWER(data_basic!U89)</f>
        <v>agn.</v>
      </c>
      <c r="U231" t="str">
        <f>LOWER(data_basic!V89)</f>
        <v>agn.</v>
      </c>
      <c r="V231" t="str">
        <f>LOWER(data_basic!W89)</f>
        <v>agn.</v>
      </c>
      <c r="W231" t="str">
        <f>LOWER(data_basic!X89)</f>
        <v>lais</v>
      </c>
    </row>
    <row r="232" spans="1:23" x14ac:dyDescent="0.2">
      <c r="A232">
        <f>data_basic!A90</f>
        <v>184</v>
      </c>
      <c r="B232" t="str">
        <f>data_basic!B90</f>
        <v>perl</v>
      </c>
      <c r="C232" t="str">
        <f>LOWER(data_basic!C90)</f>
        <v>aube</v>
      </c>
      <c r="D232" t="str">
        <f>LOWER(data_basic!D90)</f>
        <v>aube</v>
      </c>
      <c r="E232" t="str">
        <f>LOWER(data_basic!E90)</f>
        <v>aube</v>
      </c>
      <c r="F232" t="str">
        <f>LOWER(data_basic!F90)</f>
        <v>21</v>
      </c>
      <c r="G232" t="str">
        <f>LOWER(data_basic!G90)</f>
        <v>21</v>
      </c>
      <c r="H232" t="str">
        <f>LOWER(data_basic!H90)</f>
        <v>21</v>
      </c>
      <c r="I232" t="str">
        <f>LOWER(data_basic!J90)</f>
        <v>81 (aube)</v>
      </c>
      <c r="J232" t="str">
        <f>LOWER(data_basic!K90)</f>
        <v>1275</v>
      </c>
      <c r="K232" t="str">
        <f>LOWER(data_basic!L90)</f>
        <v>59</v>
      </c>
      <c r="L232" t="str">
        <f>LOWER(data_basic!M90)</f>
        <v>81</v>
      </c>
      <c r="M232" t="str">
        <f>LOWER(data_basic!N90)</f>
        <v>oui</v>
      </c>
      <c r="N232" t="str">
        <f>LOWER(data_basic!O90)</f>
        <v>ms1</v>
      </c>
      <c r="O232" t="str">
        <f>LOWER(data_basic!P90)</f>
        <v>1180</v>
      </c>
      <c r="P232" t="str">
        <f>LOWER(data_basic!Q90)</f>
        <v>1275</v>
      </c>
      <c r="Q232" t="str">
        <f>LOWER(data_basic!R90)</f>
        <v>champ. merid.</v>
      </c>
      <c r="R232" t="str">
        <f>LOWER(data_basic!S90)</f>
        <v>champ.</v>
      </c>
      <c r="S232" t="str">
        <f>LOWER(data_basic!T90)</f>
        <v>g. nord-est</v>
      </c>
      <c r="T232" t="str">
        <f>LOWER(data_basic!U90)</f>
        <v>champ. merid.</v>
      </c>
      <c r="U232" t="str">
        <f>LOWER(data_basic!V90)</f>
        <v>champ.</v>
      </c>
      <c r="V232" t="str">
        <f>LOWER(data_basic!W90)</f>
        <v>g. nord-est</v>
      </c>
      <c r="W232" t="str">
        <f>LOWER(data_basic!X90)</f>
        <v>roman arthurien</v>
      </c>
    </row>
    <row r="233" spans="1:23" x14ac:dyDescent="0.2">
      <c r="A233">
        <f>data_basic!A91</f>
        <v>206</v>
      </c>
      <c r="B233" t="str">
        <f>data_basic!B91</f>
        <v>perq</v>
      </c>
      <c r="C233" t="str">
        <f>LOWER(data_basic!C91)</f>
        <v>haute-marne</v>
      </c>
      <c r="D233" t="str">
        <f>LOWER(data_basic!D91)</f>
        <v>haute-marne</v>
      </c>
      <c r="E233" t="str">
        <f>LOWER(data_basic!E91)</f>
        <v>haute-marne</v>
      </c>
      <c r="F233" t="str">
        <f>LOWER(data_basic!F91)</f>
        <v>22</v>
      </c>
      <c r="G233" t="str">
        <f>LOWER(data_basic!G91)</f>
        <v>22</v>
      </c>
      <c r="H233" t="str">
        <f>LOWER(data_basic!H91)</f>
        <v>22</v>
      </c>
      <c r="I233" t="str">
        <f>LOWER(data_basic!J91)</f>
        <v>92 (langres et env.)</v>
      </c>
      <c r="J233" t="str">
        <f>LOWER(data_basic!K91)</f>
        <v>1275</v>
      </c>
      <c r="K233" t="str">
        <f>LOWER(data_basic!L91)</f>
        <v>61</v>
      </c>
      <c r="L233" t="str">
        <f>LOWER(data_basic!M91)</f>
        <v>92</v>
      </c>
      <c r="M233" t="str">
        <f>LOWER(data_basic!N91)</f>
        <v>oui</v>
      </c>
      <c r="N233" t="str">
        <f>LOWER(data_basic!O91)</f>
        <v>ms1</v>
      </c>
      <c r="O233" t="str">
        <f>LOWER(data_basic!P91)</f>
        <v>1180</v>
      </c>
      <c r="P233" t="str">
        <f>LOWER(data_basic!Q91)</f>
        <v>1275</v>
      </c>
      <c r="Q233" t="str">
        <f>LOWER(data_basic!R91)</f>
        <v>champ. merid.</v>
      </c>
      <c r="R233" t="str">
        <f>LOWER(data_basic!S91)</f>
        <v>champ.</v>
      </c>
      <c r="S233" t="str">
        <f>LOWER(data_basic!T91)</f>
        <v>g. nord-est</v>
      </c>
      <c r="T233" t="str">
        <f>LOWER(data_basic!U91)</f>
        <v>champ. merid.</v>
      </c>
      <c r="U233" t="str">
        <f>LOWER(data_basic!V91)</f>
        <v>champ.</v>
      </c>
      <c r="V233" t="str">
        <f>LOWER(data_basic!W91)</f>
        <v>g. nord-est</v>
      </c>
      <c r="W233" t="str">
        <f>LOWER(data_basic!X91)</f>
        <v>roman arthurien</v>
      </c>
    </row>
    <row r="234" spans="1:23" x14ac:dyDescent="0.2">
      <c r="A234">
        <f>data_basic!A92</f>
        <v>240</v>
      </c>
      <c r="B234" t="str">
        <f>data_basic!B92</f>
        <v>perm</v>
      </c>
      <c r="C234" t="str">
        <f>LOWER(data_basic!C92)</f>
        <v>nievre, allier</v>
      </c>
      <c r="D234" t="str">
        <f>LOWER(data_basic!D92)</f>
        <v>nievre, allier</v>
      </c>
      <c r="E234" t="str">
        <f>LOWER(data_basic!E92)</f>
        <v>nievre, allier</v>
      </c>
      <c r="F234" t="str">
        <f>LOWER(data_basic!F92)</f>
        <v>28</v>
      </c>
      <c r="G234" t="str">
        <f>LOWER(data_basic!G92)</f>
        <v>28</v>
      </c>
      <c r="H234" t="str">
        <f>LOWER(data_basic!H92)</f>
        <v>28</v>
      </c>
      <c r="I234" t="str">
        <f>LOWER(data_basic!J92)</f>
        <v>78 (nievre, allier)</v>
      </c>
      <c r="J234" t="str">
        <f>LOWER(data_basic!K92)</f>
        <v>1290</v>
      </c>
      <c r="K234" t="str">
        <f>LOWER(data_basic!L92)</f>
        <v>85</v>
      </c>
      <c r="L234" t="str">
        <f>LOWER(data_basic!M92)</f>
        <v>78</v>
      </c>
      <c r="M234" t="str">
        <f>LOWER(data_basic!N92)</f>
        <v>oui</v>
      </c>
      <c r="N234" t="str">
        <f>LOWER(data_basic!O92)</f>
        <v>ms1</v>
      </c>
      <c r="O234" t="str">
        <f>LOWER(data_basic!P92)</f>
        <v>1180</v>
      </c>
      <c r="P234" t="str">
        <f>LOWER(data_basic!Q92)</f>
        <v>1275</v>
      </c>
      <c r="Q234" t="str">
        <f>LOWER(data_basic!R92)</f>
        <v>champ. merid.</v>
      </c>
      <c r="R234" t="str">
        <f>LOWER(data_basic!S92)</f>
        <v>champ.</v>
      </c>
      <c r="S234" t="str">
        <f>LOWER(data_basic!T92)</f>
        <v>g. nord-est</v>
      </c>
      <c r="T234" t="str">
        <f>LOWER(data_basic!U92)</f>
        <v>bourg.</v>
      </c>
      <c r="U234" t="str">
        <f>LOWER(data_basic!V92)</f>
        <v>bourg.</v>
      </c>
      <c r="V234" t="str">
        <f>LOWER(data_basic!W92)</f>
        <v>g. sud-est</v>
      </c>
      <c r="W234" t="str">
        <f>LOWER(data_basic!X92)</f>
        <v>roman arthurien</v>
      </c>
    </row>
    <row r="235" spans="1:23" x14ac:dyDescent="0.2">
      <c r="A235">
        <f>data_basic!A93</f>
        <v>178</v>
      </c>
      <c r="B235" t="str">
        <f>data_basic!B93</f>
        <v>pert</v>
      </c>
      <c r="C235" t="str">
        <f>LOWER(data_basic!C93)</f>
        <v>nil</v>
      </c>
      <c r="D235" t="str">
        <f>LOWER(data_basic!D93)</f>
        <v>oise</v>
      </c>
      <c r="E235" t="str">
        <f>LOWER(data_basic!E93)</f>
        <v>oise</v>
      </c>
      <c r="F235" t="str">
        <f>LOWER(data_basic!F93)</f>
        <v>12</v>
      </c>
      <c r="G235" t="str">
        <f>LOWER(data_basic!G93)</f>
        <v/>
      </c>
      <c r="H235" t="str">
        <f>LOWER(data_basic!H93)</f>
        <v>12</v>
      </c>
      <c r="I235" t="str">
        <f>LOWER(data_basic!J93)</f>
        <v>nil</v>
      </c>
      <c r="J235" t="str">
        <f>LOWER(data_basic!K93)</f>
        <v>1210</v>
      </c>
      <c r="K235" t="str">
        <f>LOWER(data_basic!L93)</f>
        <v>32</v>
      </c>
      <c r="L235" t="str">
        <f>LOWER(data_basic!M93)</f>
        <v>68</v>
      </c>
      <c r="M235" t="str">
        <f>LOWER(data_basic!N93)</f>
        <v>oui</v>
      </c>
      <c r="N235" t="str">
        <f>LOWER(data_basic!O93)</f>
        <v>ms1</v>
      </c>
      <c r="O235" t="str">
        <f>LOWER(data_basic!P93)</f>
        <v>1180</v>
      </c>
      <c r="P235" t="str">
        <f>LOWER(data_basic!Q93)</f>
        <v>1275</v>
      </c>
      <c r="Q235" t="str">
        <f>LOWER(data_basic!R93)</f>
        <v>champ. merid.</v>
      </c>
      <c r="R235" t="str">
        <f>LOWER(data_basic!S93)</f>
        <v>champ.</v>
      </c>
      <c r="S235" t="str">
        <f>LOWER(data_basic!T93)</f>
        <v>g. nord-est</v>
      </c>
      <c r="T235" t="str">
        <f>LOWER(data_basic!U93)</f>
        <v>pic. sept.</v>
      </c>
      <c r="U235" t="str">
        <f>LOWER(data_basic!V93)</f>
        <v xml:space="preserve">pic. </v>
      </c>
      <c r="V235" t="str">
        <f>LOWER(data_basic!W93)</f>
        <v>g. nord</v>
      </c>
      <c r="W235" t="str">
        <f>LOWER(data_basic!X93)</f>
        <v>roman arthurien</v>
      </c>
    </row>
    <row r="236" spans="1:23" x14ac:dyDescent="0.2">
      <c r="A236">
        <f>data_basic!A94</f>
        <v>216</v>
      </c>
      <c r="B236" t="str">
        <f>data_basic!B94</f>
        <v>fablesC</v>
      </c>
      <c r="C236" t="str">
        <f>LOWER(data_basic!C94)</f>
        <v>nil</v>
      </c>
      <c r="D236" t="str">
        <f>LOWER(data_basic!D94)</f>
        <v>nil</v>
      </c>
      <c r="E236" t="str">
        <f>LOWER(data_basic!E94)</f>
        <v>moselle, meurthe-et-moselle</v>
      </c>
      <c r="F236" t="str">
        <f>LOWER(data_basic!F94)</f>
        <v/>
      </c>
      <c r="G236" t="str">
        <f>LOWER(data_basic!G94)</f>
        <v/>
      </c>
      <c r="H236" t="str">
        <f>LOWER(data_basic!H94)</f>
        <v>24</v>
      </c>
      <c r="I236" t="str">
        <f>LOWER(data_basic!J94)</f>
        <v>nil</v>
      </c>
      <c r="J236" t="str">
        <f>LOWER(data_basic!K94)</f>
        <v>nil</v>
      </c>
      <c r="K236" t="str">
        <f>LOWER(data_basic!L94)</f>
        <v>nil</v>
      </c>
      <c r="L236" t="str">
        <f>LOWER(data_basic!M94)</f>
        <v>nil</v>
      </c>
      <c r="M236" t="str">
        <f>LOWER(data_basic!N94)</f>
        <v>oui</v>
      </c>
      <c r="N236" t="str">
        <f>LOWER(data_basic!O94)</f>
        <v>ms</v>
      </c>
      <c r="O236" t="str">
        <f>LOWER(data_basic!P94)</f>
        <v>1180</v>
      </c>
      <c r="P236" t="str">
        <f>LOWER(data_basic!Q94)</f>
        <v>1275</v>
      </c>
      <c r="Q236" t="str">
        <f>LOWER(data_basic!R94)</f>
        <v>nord-ouest</v>
      </c>
      <c r="R236" t="str">
        <f>LOWER(data_basic!S94)</f>
        <v>nord-ouest</v>
      </c>
      <c r="S236" t="str">
        <f>LOWER(data_basic!T94)</f>
        <v>g. nord-ouest</v>
      </c>
      <c r="T236" t="str">
        <f>LOWER(data_basic!U94)</f>
        <v>lorr.</v>
      </c>
      <c r="U236" t="str">
        <f>LOWER(data_basic!V94)</f>
        <v>lorr.</v>
      </c>
      <c r="V236" t="str">
        <f>LOWER(data_basic!W94)</f>
        <v>g. nord-est</v>
      </c>
      <c r="W236" t="str">
        <f>LOWER(data_basic!X94)</f>
        <v>fable</v>
      </c>
    </row>
    <row r="237" spans="1:23" x14ac:dyDescent="0.2">
      <c r="A237">
        <f>data_basic!A95</f>
        <v>207</v>
      </c>
      <c r="B237" t="str">
        <f>data_basic!B95</f>
        <v>romb</v>
      </c>
      <c r="C237" t="str">
        <f>LOWER(data_basic!C95)</f>
        <v>haute-marne</v>
      </c>
      <c r="D237" t="str">
        <f>LOWER(data_basic!D95)</f>
        <v>haute-marne</v>
      </c>
      <c r="E237" t="str">
        <f>LOWER(data_basic!E95)</f>
        <v>haute-marne</v>
      </c>
      <c r="F237" t="str">
        <f>LOWER(data_basic!F95)</f>
        <v>22</v>
      </c>
      <c r="G237" t="str">
        <f>LOWER(data_basic!G95)</f>
        <v>22</v>
      </c>
      <c r="H237" t="str">
        <f>LOWER(data_basic!H95)</f>
        <v>22</v>
      </c>
      <c r="I237" t="str">
        <f>LOWER(data_basic!J95)</f>
        <v>89 (langres et env.)</v>
      </c>
      <c r="J237" t="str">
        <f>LOWER(data_basic!K95)</f>
        <v>1300</v>
      </c>
      <c r="K237" t="str">
        <f>LOWER(data_basic!L95)</f>
        <v>61</v>
      </c>
      <c r="L237" t="str">
        <f>LOWER(data_basic!M95)</f>
        <v>89</v>
      </c>
      <c r="M237" t="str">
        <f>LOWER(data_basic!N95)</f>
        <v>oui</v>
      </c>
      <c r="N237" t="str">
        <f>LOWER(data_basic!O95)</f>
        <v>ms</v>
      </c>
      <c r="O237" t="str">
        <f>LOWER(data_basic!P95)</f>
        <v>1188</v>
      </c>
      <c r="P237" t="str">
        <f>LOWER(data_basic!Q95)</f>
        <v>1275</v>
      </c>
      <c r="Q237" t="str">
        <f>LOWER(data_basic!R95)</f>
        <v>nil</v>
      </c>
      <c r="R237" t="str">
        <f>LOWER(data_basic!S95)</f>
        <v/>
      </c>
      <c r="S237" t="str">
        <f>LOWER(data_basic!T95)</f>
        <v/>
      </c>
      <c r="T237" t="str">
        <f>LOWER(data_basic!U95)</f>
        <v>est</v>
      </c>
      <c r="U237" t="str">
        <f>LOWER(data_basic!V95)</f>
        <v>est</v>
      </c>
      <c r="V237" t="str">
        <f>LOWER(data_basic!W95)</f>
        <v>g. est</v>
      </c>
      <c r="W237" t="str">
        <f>LOWER(data_basic!X95)</f>
        <v>nil</v>
      </c>
    </row>
    <row r="238" spans="1:23" x14ac:dyDescent="0.2">
      <c r="A238">
        <f>data_basic!A96</f>
        <v>292</v>
      </c>
      <c r="B238" t="str">
        <f>data_basic!B96</f>
        <v>trib</v>
      </c>
      <c r="C238" t="str">
        <f>LOWER(data_basic!C96)</f>
        <v>nil</v>
      </c>
      <c r="D238" t="str">
        <f>LOWER(data_basic!D96)</f>
        <v>nievre, allier</v>
      </c>
      <c r="E238" t="str">
        <f>LOWER(data_basic!E96)</f>
        <v>nievre, allier</v>
      </c>
      <c r="F238" t="str">
        <f>LOWER(data_basic!F96)</f>
        <v>28</v>
      </c>
      <c r="G238" t="str">
        <f>LOWER(data_basic!G96)</f>
        <v/>
      </c>
      <c r="H238" t="str">
        <f>LOWER(data_basic!H96)</f>
        <v>28</v>
      </c>
      <c r="I238" t="str">
        <f>LOWER(data_basic!J96)</f>
        <v>nil</v>
      </c>
      <c r="J238" t="str">
        <f>LOWER(data_basic!K96)</f>
        <v>1275</v>
      </c>
      <c r="K238" t="str">
        <f>LOWER(data_basic!L96)</f>
        <v>85</v>
      </c>
      <c r="L238" t="str">
        <f>LOWER(data_basic!M96)</f>
        <v>69</v>
      </c>
      <c r="M238" t="str">
        <f>LOWER(data_basic!N96)</f>
        <v>oui</v>
      </c>
      <c r="N238" t="str">
        <f>LOWER(data_basic!O96)</f>
        <v>ms1</v>
      </c>
      <c r="O238" t="str">
        <f>LOWER(data_basic!P96)</f>
        <v>1188</v>
      </c>
      <c r="P238" t="str">
        <f>LOWER(data_basic!Q96)</f>
        <v>1275</v>
      </c>
      <c r="Q238" t="str">
        <f>LOWER(data_basic!R96)</f>
        <v>ouest</v>
      </c>
      <c r="R238" t="str">
        <f>LOWER(data_basic!S96)</f>
        <v>ouest</v>
      </c>
      <c r="S238" t="str">
        <f>LOWER(data_basic!T96)</f>
        <v>g. ouest</v>
      </c>
      <c r="T238" t="str">
        <f>LOWER(data_basic!U96)</f>
        <v>nil</v>
      </c>
      <c r="U238" t="str">
        <f>LOWER(data_basic!V96)</f>
        <v>nil</v>
      </c>
      <c r="V238" t="str">
        <f>LOWER(data_basic!W96)</f>
        <v/>
      </c>
      <c r="W238" t="str">
        <f>LOWER(data_basic!X96)</f>
        <v>roman breton</v>
      </c>
    </row>
    <row r="239" spans="1:23" x14ac:dyDescent="0.2">
      <c r="A239">
        <f>data_basic!A97</f>
        <v>131</v>
      </c>
      <c r="B239" t="str">
        <f>data_basic!B97</f>
        <v>raou</v>
      </c>
      <c r="C239" t="str">
        <f>LOWER(data_basic!C97)</f>
        <v>ardennes</v>
      </c>
      <c r="D239" t="str">
        <f>LOWER(data_basic!D97)</f>
        <v>ardennes</v>
      </c>
      <c r="E239" t="str">
        <f>LOWER(data_basic!E97)</f>
        <v>ardennes</v>
      </c>
      <c r="F239" t="str">
        <f>LOWER(data_basic!F97)</f>
        <v>17</v>
      </c>
      <c r="G239" t="str">
        <f>LOWER(data_basic!G97)</f>
        <v>17</v>
      </c>
      <c r="H239" t="str">
        <f>LOWER(data_basic!H97)</f>
        <v>17</v>
      </c>
      <c r="I239" t="str">
        <f>LOWER(data_basic!J97)</f>
        <v>78 (ardennes sud)</v>
      </c>
      <c r="J239" t="str">
        <f>LOWER(data_basic!K97)</f>
        <v>1250</v>
      </c>
      <c r="K239" t="str">
        <f>LOWER(data_basic!L97)</f>
        <v>50</v>
      </c>
      <c r="L239" t="str">
        <f>LOWER(data_basic!M97)</f>
        <v>78</v>
      </c>
      <c r="M239" t="str">
        <f>LOWER(data_basic!N97)</f>
        <v>oui</v>
      </c>
      <c r="N239" t="str">
        <f>LOWER(data_basic!O97)</f>
        <v>cr1</v>
      </c>
      <c r="O239" t="str">
        <f>LOWER(data_basic!P97)</f>
        <v>1190</v>
      </c>
      <c r="P239" t="str">
        <f>LOWER(data_basic!Q97)</f>
        <v>1275</v>
      </c>
      <c r="Q239" t="str">
        <f>LOWER(data_basic!R97)</f>
        <v>nord-est</v>
      </c>
      <c r="R239" t="str">
        <f>LOWER(data_basic!S97)</f>
        <v>nord-est</v>
      </c>
      <c r="S239" t="str">
        <f>LOWER(data_basic!T97)</f>
        <v>g. nord-est</v>
      </c>
      <c r="T239" t="str">
        <f>LOWER(data_basic!U97)</f>
        <v>nord</v>
      </c>
      <c r="U239" t="str">
        <f>LOWER(data_basic!V97)</f>
        <v>nord</v>
      </c>
      <c r="V239" t="str">
        <f>LOWER(data_basic!W97)</f>
        <v>g. nord</v>
      </c>
      <c r="W239" t="str">
        <f>LOWER(data_basic!X97)</f>
        <v>chanson de geste à laisses rimees</v>
      </c>
    </row>
    <row r="240" spans="1:23" x14ac:dyDescent="0.2">
      <c r="A240">
        <f>data_basic!A98</f>
        <v>84</v>
      </c>
      <c r="B240" t="str">
        <f>data_basic!B98</f>
        <v>robert</v>
      </c>
      <c r="C240" t="str">
        <f>LOWER(data_basic!C98)</f>
        <v>somme, pas-de-calais</v>
      </c>
      <c r="D240" t="str">
        <f>LOWER(data_basic!D98)</f>
        <v>somme, pas-de-calais</v>
      </c>
      <c r="E240" t="str">
        <f>LOWER(data_basic!E98)</f>
        <v>somme, pas-de-calais</v>
      </c>
      <c r="F240" t="str">
        <f>LOWER(data_basic!F98)</f>
        <v>11</v>
      </c>
      <c r="G240" t="str">
        <f>LOWER(data_basic!G98)</f>
        <v>11</v>
      </c>
      <c r="H240" t="str">
        <f>LOWER(data_basic!H98)</f>
        <v>11</v>
      </c>
      <c r="I240" t="str">
        <f>LOWER(data_basic!J98)</f>
        <v>75 (pas-de-calais centre + nord)</v>
      </c>
      <c r="J240" t="str">
        <f>LOWER(data_basic!K98)</f>
        <v>1275</v>
      </c>
      <c r="K240" t="str">
        <f>LOWER(data_basic!L98)</f>
        <v>31</v>
      </c>
      <c r="L240" t="str">
        <f>LOWER(data_basic!M98)</f>
        <v>75</v>
      </c>
      <c r="M240" t="str">
        <f>LOWER(data_basic!N98)</f>
        <v>oui</v>
      </c>
      <c r="N240" t="str">
        <f>LOWER(data_basic!O98)</f>
        <v>cr</v>
      </c>
      <c r="O240" t="str">
        <f>LOWER(data_basic!P98)</f>
        <v>1190</v>
      </c>
      <c r="P240" t="str">
        <f>LOWER(data_basic!Q98)</f>
        <v>1275</v>
      </c>
      <c r="Q240" t="str">
        <f>LOWER(data_basic!R98)</f>
        <v>traits norm. ?</v>
      </c>
      <c r="R240" t="str">
        <f>LOWER(data_basic!S98)</f>
        <v/>
      </c>
      <c r="S240" t="str">
        <f>LOWER(data_basic!T98)</f>
        <v/>
      </c>
      <c r="T240" t="str">
        <f>LOWER(data_basic!U98)</f>
        <v>pic.</v>
      </c>
      <c r="U240" t="str">
        <f>LOWER(data_basic!V98)</f>
        <v>pic.</v>
      </c>
      <c r="V240" t="str">
        <f>LOWER(data_basic!W98)</f>
        <v>g. nord</v>
      </c>
      <c r="W240" t="str">
        <f>LOWER(data_basic!X98)</f>
        <v>roman historique en ocuplets d'octosyllabes</v>
      </c>
    </row>
    <row r="241" spans="1:23" x14ac:dyDescent="0.2">
      <c r="A241">
        <f>data_basic!A99</f>
        <v>54</v>
      </c>
      <c r="B241" t="str">
        <f>data_basic!B99</f>
        <v>elie</v>
      </c>
      <c r="C241" t="str">
        <f>LOWER(data_basic!C99)</f>
        <v>somme, pas-de-calais</v>
      </c>
      <c r="D241" t="str">
        <f>LOWER(data_basic!D99)</f>
        <v>somme, pas-de-calais</v>
      </c>
      <c r="E241" t="str">
        <f>LOWER(data_basic!E99)</f>
        <v>somme, pas-de-calais</v>
      </c>
      <c r="F241" t="str">
        <f>LOWER(data_basic!F99)</f>
        <v>11</v>
      </c>
      <c r="G241" t="str">
        <f>LOWER(data_basic!G99)</f>
        <v>11</v>
      </c>
      <c r="H241" t="str">
        <f>LOWER(data_basic!H99)</f>
        <v>11</v>
      </c>
      <c r="I241" t="str">
        <f>LOWER(data_basic!J99)</f>
        <v>79 (pas-de-calais sud-est)</v>
      </c>
      <c r="J241" t="str">
        <f>LOWER(data_basic!K99)</f>
        <v>nil</v>
      </c>
      <c r="K241" t="str">
        <f>LOWER(data_basic!L99)</f>
        <v>29</v>
      </c>
      <c r="L241" t="str">
        <f>LOWER(data_basic!M99)</f>
        <v>79</v>
      </c>
      <c r="M241" t="str">
        <f>LOWER(data_basic!N99)</f>
        <v>oui</v>
      </c>
      <c r="N241" t="str">
        <f>LOWER(data_basic!O99)</f>
        <v>nil</v>
      </c>
      <c r="O241" t="str">
        <f>LOWER(data_basic!P99)</f>
        <v>1190</v>
      </c>
      <c r="P241" t="str">
        <f>LOWER(data_basic!Q99)</f>
        <v>1275</v>
      </c>
      <c r="Q241" t="str">
        <f>LOWER(data_basic!R99)</f>
        <v>pic.</v>
      </c>
      <c r="R241" t="str">
        <f>LOWER(data_basic!S99)</f>
        <v>pic.</v>
      </c>
      <c r="S241" t="str">
        <f>LOWER(data_basic!T99)</f>
        <v>g. nord</v>
      </c>
      <c r="T241" t="str">
        <f>LOWER(data_basic!U99)</f>
        <v>pic.</v>
      </c>
      <c r="U241" t="str">
        <f>LOWER(data_basic!V99)</f>
        <v>pic.</v>
      </c>
      <c r="V241" t="str">
        <f>LOWER(data_basic!W99)</f>
        <v>g. nord</v>
      </c>
      <c r="W241" t="str">
        <f>LOWER(data_basic!X99)</f>
        <v>chanson de geste</v>
      </c>
    </row>
    <row r="242" spans="1:23" x14ac:dyDescent="0.2">
      <c r="A242">
        <f>data_basic!A100</f>
        <v>189</v>
      </c>
      <c r="B242" t="str">
        <f>data_basic!B100</f>
        <v>amile</v>
      </c>
      <c r="C242" t="str">
        <f>LOWER(data_basic!C100)</f>
        <v>haute-marne</v>
      </c>
      <c r="D242" t="str">
        <f>LOWER(data_basic!D100)</f>
        <v>haute-marne</v>
      </c>
      <c r="E242" t="str">
        <f>LOWER(data_basic!E100)</f>
        <v>haute-marne</v>
      </c>
      <c r="F242" t="str">
        <f>LOWER(data_basic!F100)</f>
        <v>22</v>
      </c>
      <c r="G242" t="str">
        <f>LOWER(data_basic!G100)</f>
        <v>22</v>
      </c>
      <c r="H242" t="str">
        <f>LOWER(data_basic!H100)</f>
        <v>22</v>
      </c>
      <c r="I242" t="str">
        <f>LOWER(data_basic!J100)</f>
        <v>80 (langres et env.)</v>
      </c>
      <c r="J242" t="str">
        <f>LOWER(data_basic!K100)</f>
        <v>1275</v>
      </c>
      <c r="K242" t="str">
        <f>LOWER(data_basic!L100)</f>
        <v>61</v>
      </c>
      <c r="L242" t="str">
        <f>LOWER(data_basic!M100)</f>
        <v>80</v>
      </c>
      <c r="M242" t="str">
        <f>LOWER(data_basic!N100)</f>
        <v>oui</v>
      </c>
      <c r="N242" t="str">
        <f>LOWER(data_basic!O100)</f>
        <v>ms1</v>
      </c>
      <c r="O242" t="str">
        <f>LOWER(data_basic!P100)</f>
        <v>1200</v>
      </c>
      <c r="P242" t="str">
        <f>LOWER(data_basic!Q100)</f>
        <v>1275</v>
      </c>
      <c r="Q242" t="str">
        <f>LOWER(data_basic!R100)</f>
        <v>nil</v>
      </c>
      <c r="R242" t="str">
        <f>LOWER(data_basic!S100)</f>
        <v/>
      </c>
      <c r="S242" t="str">
        <f>LOWER(data_basic!T100)</f>
        <v/>
      </c>
      <c r="T242" t="str">
        <f>LOWER(data_basic!U100)</f>
        <v>lorr.</v>
      </c>
      <c r="U242" t="str">
        <f>LOWER(data_basic!V100)</f>
        <v>lorr.</v>
      </c>
      <c r="V242" t="str">
        <f>LOWER(data_basic!W100)</f>
        <v>g. nord-est</v>
      </c>
      <c r="W242" t="str">
        <f>LOWER(data_basic!X100)</f>
        <v>chanson de geste en laisses decasyllabiques</v>
      </c>
    </row>
    <row r="243" spans="1:23" x14ac:dyDescent="0.2">
      <c r="A243">
        <f>data_basic!A101</f>
        <v>190</v>
      </c>
      <c r="B243" t="str">
        <f>data_basic!B101</f>
        <v>anth</v>
      </c>
      <c r="C243" t="str">
        <f>LOWER(data_basic!C101)</f>
        <v>haute-marne</v>
      </c>
      <c r="D243" t="str">
        <f>LOWER(data_basic!D101)</f>
        <v>haute-marne</v>
      </c>
      <c r="E243" t="str">
        <f>LOWER(data_basic!E101)</f>
        <v>haute-marne</v>
      </c>
      <c r="F243" t="str">
        <f>LOWER(data_basic!F101)</f>
        <v>22</v>
      </c>
      <c r="G243" t="str">
        <f>LOWER(data_basic!G101)</f>
        <v>22</v>
      </c>
      <c r="H243" t="str">
        <f>LOWER(data_basic!H101)</f>
        <v>22</v>
      </c>
      <c r="I243" t="str">
        <f>LOWER(data_basic!J101)</f>
        <v>79 (langres et env.)</v>
      </c>
      <c r="J243" t="str">
        <f>LOWER(data_basic!K101)</f>
        <v>nil</v>
      </c>
      <c r="K243" t="str">
        <f>LOWER(data_basic!L101)</f>
        <v>61</v>
      </c>
      <c r="L243" t="str">
        <f>LOWER(data_basic!M101)</f>
        <v>79</v>
      </c>
      <c r="M243" t="str">
        <f>LOWER(data_basic!N101)</f>
        <v>non</v>
      </c>
      <c r="N243" t="str">
        <f>LOWER(data_basic!O101)</f>
        <v>ms1</v>
      </c>
      <c r="O243" t="str">
        <f>LOWER(data_basic!P101)</f>
        <v>1208</v>
      </c>
      <c r="P243" t="str">
        <f>LOWER(data_basic!Q101)</f>
        <v>1275</v>
      </c>
      <c r="Q243" t="str">
        <f>LOWER(data_basic!R101)</f>
        <v>wall.</v>
      </c>
      <c r="R243" t="str">
        <f>LOWER(data_basic!S101)</f>
        <v>wall.</v>
      </c>
      <c r="S243" t="str">
        <f>LOWER(data_basic!T101)</f>
        <v>g. nord-est</v>
      </c>
      <c r="T243" t="str">
        <f>LOWER(data_basic!U101)</f>
        <v>pic.</v>
      </c>
      <c r="U243" t="str">
        <f>LOWER(data_basic!V101)</f>
        <v>pic.</v>
      </c>
      <c r="V243" t="str">
        <f>LOWER(data_basic!W101)</f>
        <v>g. nord</v>
      </c>
      <c r="W243" t="str">
        <f>LOWER(data_basic!X101)</f>
        <v>vie de saint en quatrains d'alexandrins monorimes</v>
      </c>
    </row>
    <row r="244" spans="1:23" x14ac:dyDescent="0.2">
      <c r="A244">
        <f>data_basic!A102</f>
        <v>228</v>
      </c>
      <c r="B244" t="str">
        <f>data_basic!B102</f>
        <v>carp</v>
      </c>
      <c r="C244" t="str">
        <f>LOWER(data_basic!C102)</f>
        <v>nievre, allier</v>
      </c>
      <c r="D244" t="str">
        <f>LOWER(data_basic!D102)</f>
        <v>nievre, allier</v>
      </c>
      <c r="E244" t="str">
        <f>LOWER(data_basic!E102)</f>
        <v>nievre, allier</v>
      </c>
      <c r="F244" t="str">
        <f>LOWER(data_basic!F102)</f>
        <v>28</v>
      </c>
      <c r="G244" t="str">
        <f>LOWER(data_basic!G102)</f>
        <v>28</v>
      </c>
      <c r="H244" t="str">
        <f>LOWER(data_basic!H102)</f>
        <v>28</v>
      </c>
      <c r="I244" t="str">
        <f>LOWER(data_basic!J102)</f>
        <v>80 (nievre, allier)</v>
      </c>
      <c r="J244" t="str">
        <f>LOWER(data_basic!K102)</f>
        <v>nil</v>
      </c>
      <c r="K244" t="str">
        <f>LOWER(data_basic!L102)</f>
        <v>85</v>
      </c>
      <c r="L244" t="str">
        <f>LOWER(data_basic!M102)</f>
        <v>80</v>
      </c>
      <c r="M244" t="str">
        <f>LOWER(data_basic!N102)</f>
        <v>non</v>
      </c>
      <c r="N244" t="str">
        <f>LOWER(data_basic!O102)</f>
        <v>ms</v>
      </c>
      <c r="O244" t="str">
        <f>LOWER(data_basic!P102)</f>
        <v>1208</v>
      </c>
      <c r="P244" t="str">
        <f>LOWER(data_basic!Q102)</f>
        <v>1275</v>
      </c>
      <c r="Q244" t="str">
        <f>LOWER(data_basic!R102)</f>
        <v>wall.</v>
      </c>
      <c r="R244" t="str">
        <f>LOWER(data_basic!S102)</f>
        <v>wall.</v>
      </c>
      <c r="S244" t="str">
        <f>LOWER(data_basic!T102)</f>
        <v>g. nord-est</v>
      </c>
      <c r="T244" t="str">
        <f>LOWER(data_basic!U102)</f>
        <v>pic.</v>
      </c>
      <c r="U244" t="str">
        <f>LOWER(data_basic!V102)</f>
        <v>pic.</v>
      </c>
      <c r="V244" t="str">
        <f>LOWER(data_basic!W102)</f>
        <v>g. nord</v>
      </c>
      <c r="W244" t="str">
        <f>LOWER(data_basic!X102)</f>
        <v>hagiographie</v>
      </c>
    </row>
    <row r="245" spans="1:23" x14ac:dyDescent="0.2">
      <c r="A245">
        <f>data_basic!A103</f>
        <v>69</v>
      </c>
      <c r="B245" t="str">
        <f>data_basic!B103</f>
        <v>hyla</v>
      </c>
      <c r="C245" t="str">
        <f>LOWER(data_basic!C103)</f>
        <v>somme, pas-de-calais</v>
      </c>
      <c r="D245" t="str">
        <f>LOWER(data_basic!D103)</f>
        <v>somme, pas-de-calais</v>
      </c>
      <c r="E245" t="str">
        <f>LOWER(data_basic!E103)</f>
        <v>somme, pas-de-calais</v>
      </c>
      <c r="F245" t="str">
        <f>LOWER(data_basic!F103)</f>
        <v>11</v>
      </c>
      <c r="G245" t="str">
        <f>LOWER(data_basic!G103)</f>
        <v>11</v>
      </c>
      <c r="H245" t="str">
        <f>LOWER(data_basic!H103)</f>
        <v>11</v>
      </c>
      <c r="I245" t="str">
        <f>LOWER(data_basic!J103)</f>
        <v>85 (somme centre + sud)</v>
      </c>
      <c r="J245" t="str">
        <f>LOWER(data_basic!K103)</f>
        <v>nil</v>
      </c>
      <c r="K245" t="str">
        <f>LOWER(data_basic!L103)</f>
        <v>27</v>
      </c>
      <c r="L245" t="str">
        <f>LOWER(data_basic!M103)</f>
        <v>85</v>
      </c>
      <c r="M245" t="str">
        <f>LOWER(data_basic!N103)</f>
        <v>non</v>
      </c>
      <c r="N245" t="str">
        <f>LOWER(data_basic!O103)</f>
        <v>ms1</v>
      </c>
      <c r="O245" t="str">
        <f>LOWER(data_basic!P103)</f>
        <v>1208</v>
      </c>
      <c r="P245" t="str">
        <f>LOWER(data_basic!Q103)</f>
        <v>1275</v>
      </c>
      <c r="Q245" t="str">
        <f>LOWER(data_basic!R103)</f>
        <v>belgique</v>
      </c>
      <c r="R245" t="str">
        <f>LOWER(data_basic!S103)</f>
        <v/>
      </c>
      <c r="S245" t="str">
        <f>LOWER(data_basic!T103)</f>
        <v>g. nord-est</v>
      </c>
      <c r="T245" t="str">
        <f>LOWER(data_basic!U103)</f>
        <v>pic.</v>
      </c>
      <c r="U245" t="str">
        <f>LOWER(data_basic!V103)</f>
        <v>pic.</v>
      </c>
      <c r="V245" t="str">
        <f>LOWER(data_basic!W103)</f>
        <v>g. nord</v>
      </c>
      <c r="W245" t="str">
        <f>LOWER(data_basic!X103)</f>
        <v>vie de saint</v>
      </c>
    </row>
    <row r="246" spans="1:23" x14ac:dyDescent="0.2">
      <c r="A246">
        <f>data_basic!A104</f>
        <v>224</v>
      </c>
      <c r="B246" t="str">
        <f>data_basic!B104</f>
        <v>gerv</v>
      </c>
      <c r="C246" t="str">
        <f>LOWER(data_basic!C104)</f>
        <v>bourgogne</v>
      </c>
      <c r="D246" t="str">
        <f>LOWER(data_basic!D104)</f>
        <v>bourgogne</v>
      </c>
      <c r="E246" t="str">
        <f>LOWER(data_basic!E104)</f>
        <v>bourgogne</v>
      </c>
      <c r="F246" t="str">
        <f>LOWER(data_basic!F104)</f>
        <v>27</v>
      </c>
      <c r="G246" t="str">
        <f>LOWER(data_basic!G104)</f>
        <v>27</v>
      </c>
      <c r="H246" t="str">
        <f>LOWER(data_basic!H104)</f>
        <v>27</v>
      </c>
      <c r="I246" t="str">
        <f>LOWER(data_basic!J104)</f>
        <v>90 (cote-d'or sud + seine-et-loire)</v>
      </c>
      <c r="J246" t="str">
        <f>LOWER(data_basic!K104)</f>
        <v>1275</v>
      </c>
      <c r="K246" t="str">
        <f>LOWER(data_basic!L104)</f>
        <v>84</v>
      </c>
      <c r="L246" t="str">
        <f>LOWER(data_basic!M104)</f>
        <v>90</v>
      </c>
      <c r="M246" t="str">
        <f>LOWER(data_basic!N104)</f>
        <v>oui</v>
      </c>
      <c r="N246" t="str">
        <f>LOWER(data_basic!O104)</f>
        <v>ms1</v>
      </c>
      <c r="O246" t="str">
        <f>LOWER(data_basic!P104)</f>
        <v>1210</v>
      </c>
      <c r="P246" t="str">
        <f>LOWER(data_basic!Q104)</f>
        <v>1275</v>
      </c>
      <c r="Q246" t="str">
        <f>LOWER(data_basic!R104)</f>
        <v>bourg.</v>
      </c>
      <c r="R246" t="str">
        <f>LOWER(data_basic!S104)</f>
        <v>bourg.</v>
      </c>
      <c r="S246" t="str">
        <f>LOWER(data_basic!T104)</f>
        <v>g. sud-est</v>
      </c>
      <c r="T246" t="str">
        <f>LOWER(data_basic!U104)</f>
        <v>bourg.</v>
      </c>
      <c r="U246" t="str">
        <f>LOWER(data_basic!V104)</f>
        <v>bourg.</v>
      </c>
      <c r="V246" t="str">
        <f>LOWER(data_basic!W104)</f>
        <v>g. sud-est</v>
      </c>
      <c r="W246" t="str">
        <f>LOWER(data_basic!X104)</f>
        <v>bestiaire rime en octosyllabes, base sur les dicta chrysostomi</v>
      </c>
    </row>
    <row r="247" spans="1:23" x14ac:dyDescent="0.2">
      <c r="A247">
        <f>data_basic!A13</f>
        <v>124</v>
      </c>
      <c r="B247" t="str">
        <f>data_basic!B13</f>
        <v>juise2</v>
      </c>
      <c r="C247" t="str">
        <f>LOWER(data_basic!C13)</f>
        <v>wallonie</v>
      </c>
      <c r="D247" t="str">
        <f>LOWER(data_basic!D13)</f>
        <v>wallonie</v>
      </c>
      <c r="E247" t="str">
        <f>LOWER(data_basic!E13)</f>
        <v>wallonie</v>
      </c>
      <c r="F247" t="str">
        <f>LOWER(data_basic!F13)</f>
        <v>16</v>
      </c>
      <c r="G247" t="str">
        <f>LOWER(data_basic!G13)</f>
        <v>16</v>
      </c>
      <c r="H247" t="str">
        <f>LOWER(data_basic!H13)</f>
        <v>16</v>
      </c>
      <c r="I247" t="str">
        <f>LOWER(data_basic!J13)</f>
        <v>71 (wallonie)</v>
      </c>
      <c r="J247" t="str">
        <f>LOWER(data_basic!K13)</f>
        <v>1210</v>
      </c>
      <c r="K247" t="str">
        <f>LOWER(data_basic!L13)</f>
        <v>45</v>
      </c>
      <c r="L247" t="str">
        <f>LOWER(data_basic!M13)</f>
        <v>71</v>
      </c>
      <c r="M247" t="str">
        <f>LOWER(data_basic!N13)</f>
        <v>oui</v>
      </c>
      <c r="N247" t="str">
        <f>LOWER(data_basic!O13)</f>
        <v>cr2</v>
      </c>
      <c r="O247" t="str">
        <f>LOWER(data_basic!P13)</f>
        <v>1137</v>
      </c>
      <c r="P247" t="str">
        <f>LOWER(data_basic!Q13)</f>
        <v>1210</v>
      </c>
      <c r="Q247" t="str">
        <f>LOWER(data_basic!R13)</f>
        <v>lieg.</v>
      </c>
      <c r="R247" t="str">
        <f>LOWER(data_basic!S13)</f>
        <v>lieg.</v>
      </c>
      <c r="S247" t="str">
        <f>LOWER(data_basic!T13)</f>
        <v>g. nord-est</v>
      </c>
      <c r="T247" t="str">
        <f>LOWER(data_basic!U13)</f>
        <v>wall.</v>
      </c>
      <c r="U247" t="str">
        <f>LOWER(data_basic!V13)</f>
        <v>wall.</v>
      </c>
      <c r="V247" t="str">
        <f>LOWER(data_basic!W13)</f>
        <v>g. nord-est</v>
      </c>
      <c r="W247" t="str">
        <f>LOWER(data_basic!X13)</f>
        <v>sermon en alexandrins assonances</v>
      </c>
    </row>
    <row r="248" spans="1:23" x14ac:dyDescent="0.2">
      <c r="A248">
        <f>data_basic!A14</f>
        <v>263</v>
      </c>
      <c r="B248" t="str">
        <f>data_basic!B14</f>
        <v>teo2</v>
      </c>
      <c r="C248" t="str">
        <f>LOWER(data_basic!C14)</f>
        <v>nil</v>
      </c>
      <c r="D248" t="str">
        <f>LOWER(data_basic!D14)</f>
        <v>angleterre</v>
      </c>
      <c r="E248" t="str">
        <f>LOWER(data_basic!E14)</f>
        <v>angleterre</v>
      </c>
      <c r="F248" t="str">
        <f>LOWER(data_basic!F14)</f>
        <v>29</v>
      </c>
      <c r="G248" t="str">
        <f>LOWER(data_basic!G14)</f>
        <v/>
      </c>
      <c r="H248" t="str">
        <f>LOWER(data_basic!H14)</f>
        <v>29</v>
      </c>
      <c r="I248" t="str">
        <f>LOWER(data_basic!J14)</f>
        <v>nil</v>
      </c>
      <c r="J248" t="str">
        <f>LOWER(data_basic!K14)</f>
        <v>nil</v>
      </c>
      <c r="K248" t="str">
        <f>LOWER(data_basic!L14)</f>
        <v>86</v>
      </c>
      <c r="L248" t="str">
        <f>LOWER(data_basic!M14)</f>
        <v>52</v>
      </c>
      <c r="M248" t="str">
        <f>LOWER(data_basic!N14)</f>
        <v>oui</v>
      </c>
      <c r="N248" t="str">
        <f>LOWER(data_basic!O14)</f>
        <v>ms2</v>
      </c>
      <c r="O248" t="str">
        <f>LOWER(data_basic!P14)</f>
        <v>1150</v>
      </c>
      <c r="P248" t="str">
        <f>LOWER(data_basic!Q14)</f>
        <v>1210</v>
      </c>
      <c r="Q248" t="str">
        <f>LOWER(data_basic!R14)</f>
        <v>agn.</v>
      </c>
      <c r="R248" t="str">
        <f>LOWER(data_basic!S14)</f>
        <v>agn.</v>
      </c>
      <c r="S248" t="str">
        <f>LOWER(data_basic!T14)</f>
        <v>agn.</v>
      </c>
      <c r="T248" t="str">
        <f>LOWER(data_basic!U14)</f>
        <v>agn.</v>
      </c>
      <c r="U248" t="str">
        <f>LOWER(data_basic!V14)</f>
        <v>agn.</v>
      </c>
      <c r="V248" t="str">
        <f>LOWER(data_basic!W14)</f>
        <v>agn.</v>
      </c>
      <c r="W248" t="str">
        <f>LOWER(data_basic!X14)</f>
        <v>miracles en octosylabes.</v>
      </c>
    </row>
    <row r="249" spans="1:23" x14ac:dyDescent="0.2">
      <c r="A249">
        <f>data_basic!A15</f>
        <v>24</v>
      </c>
      <c r="B249" t="str">
        <f>data_basic!B15</f>
        <v>rou3b</v>
      </c>
      <c r="C249" t="str">
        <f>LOWER(data_basic!C15)</f>
        <v>nil</v>
      </c>
      <c r="D249" t="str">
        <f>LOWER(data_basic!D15)</f>
        <v>angleterre</v>
      </c>
      <c r="E249" t="str">
        <f>LOWER(data_basic!E15)</f>
        <v>angleterre</v>
      </c>
      <c r="F249" t="str">
        <f>LOWER(data_basic!F15)</f>
        <v>29</v>
      </c>
      <c r="G249" t="str">
        <f>LOWER(data_basic!G15)</f>
        <v/>
      </c>
      <c r="H249" t="str">
        <f>LOWER(data_basic!H15)</f>
        <v>10</v>
      </c>
      <c r="I249" t="str">
        <f>LOWER(data_basic!J15)</f>
        <v>nil</v>
      </c>
      <c r="J249" t="str">
        <f>LOWER(data_basic!K15)</f>
        <v>1210</v>
      </c>
      <c r="K249" t="str">
        <f>LOWER(data_basic!L15)</f>
        <v>86</v>
      </c>
      <c r="L249" t="str">
        <f>LOWER(data_basic!M15)</f>
        <v>56</v>
      </c>
      <c r="M249" t="str">
        <f>LOWER(data_basic!N15)</f>
        <v>oui</v>
      </c>
      <c r="N249" t="str">
        <f>LOWER(data_basic!O15)</f>
        <v>cr2</v>
      </c>
      <c r="O249" t="str">
        <f>LOWER(data_basic!P15)</f>
        <v>1167</v>
      </c>
      <c r="P249" t="str">
        <f>LOWER(data_basic!Q15)</f>
        <v>1210</v>
      </c>
      <c r="Q249" t="str">
        <f>LOWER(data_basic!R15)</f>
        <v>norm.</v>
      </c>
      <c r="R249" t="str">
        <f>LOWER(data_basic!S15)</f>
        <v>norm.</v>
      </c>
      <c r="S249" t="str">
        <f>LOWER(data_basic!T15)</f>
        <v>g. nord-ouest</v>
      </c>
      <c r="T249" t="str">
        <f>LOWER(data_basic!U15)</f>
        <v>agn.</v>
      </c>
      <c r="U249" t="str">
        <f>LOWER(data_basic!V15)</f>
        <v>agn.</v>
      </c>
      <c r="V249" t="str">
        <f>LOWER(data_basic!W15)</f>
        <v>agn.</v>
      </c>
      <c r="W249" t="str">
        <f>LOWER(data_basic!X15)</f>
        <v>chronique historique</v>
      </c>
    </row>
    <row r="250" spans="1:23" x14ac:dyDescent="0.2">
      <c r="A250">
        <f>data_basic!A16</f>
        <v>279</v>
      </c>
      <c r="B250" t="str">
        <f>data_basic!B16</f>
        <v>rou3a</v>
      </c>
      <c r="C250" t="str">
        <f>LOWER(data_basic!C16)</f>
        <v>angleterre</v>
      </c>
      <c r="D250" t="str">
        <f>LOWER(data_basic!D16)</f>
        <v>angleterre</v>
      </c>
      <c r="E250" t="str">
        <f>LOWER(data_basic!E16)</f>
        <v>angleterre</v>
      </c>
      <c r="F250" t="str">
        <f>LOWER(data_basic!F16)</f>
        <v>29</v>
      </c>
      <c r="G250" t="str">
        <f>LOWER(data_basic!G16)</f>
        <v>29</v>
      </c>
      <c r="H250" t="str">
        <f>LOWER(data_basic!H16)</f>
        <v>29</v>
      </c>
      <c r="I250" t="str">
        <f>LOWER(data_basic!J16)</f>
        <v>70 (angleterre)</v>
      </c>
      <c r="J250" t="str">
        <f>LOWER(data_basic!K16)</f>
        <v>1210</v>
      </c>
      <c r="K250" t="str">
        <f>LOWER(data_basic!L16)</f>
        <v>86</v>
      </c>
      <c r="L250" t="str">
        <f>LOWER(data_basic!M16)</f>
        <v>70</v>
      </c>
      <c r="M250" t="str">
        <f>LOWER(data_basic!N16)</f>
        <v>oui</v>
      </c>
      <c r="N250" t="str">
        <f>LOWER(data_basic!O16)</f>
        <v>cr2</v>
      </c>
      <c r="O250" t="str">
        <f>LOWER(data_basic!P16)</f>
        <v>1167</v>
      </c>
      <c r="P250" t="str">
        <f>LOWER(data_basic!Q16)</f>
        <v>1210</v>
      </c>
      <c r="Q250" t="str">
        <f>LOWER(data_basic!R16)</f>
        <v>norm.</v>
      </c>
      <c r="R250" t="str">
        <f>LOWER(data_basic!S16)</f>
        <v>norm.</v>
      </c>
      <c r="S250" t="str">
        <f>LOWER(data_basic!T16)</f>
        <v>g. nord-ouest</v>
      </c>
      <c r="T250" t="str">
        <f>LOWER(data_basic!U16)</f>
        <v>agn.</v>
      </c>
      <c r="U250" t="str">
        <f>LOWER(data_basic!V16)</f>
        <v>agn.</v>
      </c>
      <c r="V250" t="str">
        <f>LOWER(data_basic!W16)</f>
        <v>agn.</v>
      </c>
      <c r="W250" t="str">
        <f>LOWER(data_basic!X16)</f>
        <v>chronique historique</v>
      </c>
    </row>
    <row r="251" spans="1:23" x14ac:dyDescent="0.2">
      <c r="A251">
        <f>data_basic!A17</f>
        <v>3</v>
      </c>
      <c r="B251" t="str">
        <f>data_basic!B17</f>
        <v>maur</v>
      </c>
      <c r="C251" t="str">
        <f>LOWER(data_basic!C17)</f>
        <v>nil</v>
      </c>
      <c r="D251" t="str">
        <f>LOWER(data_basic!D17)</f>
        <v>vendee, deux-sevres</v>
      </c>
      <c r="E251" t="str">
        <f>LOWER(data_basic!E17)</f>
        <v>vendee, deux-sevres</v>
      </c>
      <c r="F251" t="str">
        <f>LOWER(data_basic!F17)</f>
        <v>2</v>
      </c>
      <c r="G251" t="str">
        <f>LOWER(data_basic!G17)</f>
        <v/>
      </c>
      <c r="H251" t="str">
        <f>LOWER(data_basic!H17)</f>
        <v>2</v>
      </c>
      <c r="I251" t="str">
        <f>LOWER(data_basic!J17)</f>
        <v>nil</v>
      </c>
      <c r="J251" t="str">
        <f>LOWER(data_basic!K17)</f>
        <v>1190</v>
      </c>
      <c r="K251" t="str">
        <f>LOWER(data_basic!L17)</f>
        <v>4</v>
      </c>
      <c r="L251" t="str">
        <f>LOWER(data_basic!M17)</f>
        <v>61</v>
      </c>
      <c r="M251" t="str">
        <f>LOWER(data_basic!N17)</f>
        <v>oui</v>
      </c>
      <c r="N251" t="str">
        <f>LOWER(data_basic!O17)</f>
        <v>cr3</v>
      </c>
      <c r="O251" t="str">
        <f>LOWER(data_basic!P17)</f>
        <v>1170</v>
      </c>
      <c r="P251" t="str">
        <f>LOWER(data_basic!Q17)</f>
        <v>1210</v>
      </c>
      <c r="Q251" t="str">
        <f>LOWER(data_basic!R17)</f>
        <v>poit.</v>
      </c>
      <c r="R251" t="str">
        <f>LOWER(data_basic!S17)</f>
        <v>poit.</v>
      </c>
      <c r="S251" t="str">
        <f>LOWER(data_basic!T17)</f>
        <v>g. sud-ouest</v>
      </c>
      <c r="T251" t="str">
        <f>LOWER(data_basic!U17)</f>
        <v>agn.</v>
      </c>
      <c r="U251" t="str">
        <f>LOWER(data_basic!V17)</f>
        <v>agn.</v>
      </c>
      <c r="V251" t="str">
        <f>LOWER(data_basic!W17)</f>
        <v>agn.</v>
      </c>
      <c r="W251" t="str">
        <f>LOWER(data_basic!X17)</f>
        <v>roman epique</v>
      </c>
    </row>
    <row r="252" spans="1:23" x14ac:dyDescent="0.2">
      <c r="A252">
        <f>data_basic!A18</f>
        <v>127</v>
      </c>
      <c r="B252" t="str">
        <f>data_basic!B18</f>
        <v>papgreg2</v>
      </c>
      <c r="C252" t="str">
        <f>LOWER(data_basic!C18)</f>
        <v>wallonie</v>
      </c>
      <c r="D252" t="str">
        <f>LOWER(data_basic!D18)</f>
        <v>wallonie</v>
      </c>
      <c r="E252" t="str">
        <f>LOWER(data_basic!E18)</f>
        <v>wallonie</v>
      </c>
      <c r="F252" t="str">
        <f>LOWER(data_basic!F18)</f>
        <v>16</v>
      </c>
      <c r="G252" t="str">
        <f>LOWER(data_basic!G18)</f>
        <v>16</v>
      </c>
      <c r="H252" t="str">
        <f>LOWER(data_basic!H18)</f>
        <v>16</v>
      </c>
      <c r="I252" t="str">
        <f>LOWER(data_basic!J18)</f>
        <v>77 (wallonie)</v>
      </c>
      <c r="J252" t="str">
        <f>LOWER(data_basic!K18)</f>
        <v>1210</v>
      </c>
      <c r="K252" t="str">
        <f>LOWER(data_basic!L18)</f>
        <v>45</v>
      </c>
      <c r="L252" t="str">
        <f>LOWER(data_basic!M18)</f>
        <v>77</v>
      </c>
      <c r="M252" t="str">
        <f>LOWER(data_basic!N18)</f>
        <v>non</v>
      </c>
      <c r="N252" t="str">
        <f>LOWER(data_basic!O18)</f>
        <v>ms3</v>
      </c>
      <c r="O252" t="str">
        <f>LOWER(data_basic!P18)</f>
        <v>1180</v>
      </c>
      <c r="P252" t="str">
        <f>LOWER(data_basic!Q18)</f>
        <v>1210</v>
      </c>
      <c r="Q252" t="str">
        <f>LOWER(data_basic!R18)</f>
        <v>lieg.</v>
      </c>
      <c r="R252" t="str">
        <f>LOWER(data_basic!S18)</f>
        <v>lieg.</v>
      </c>
      <c r="S252" t="str">
        <f>LOWER(data_basic!T18)</f>
        <v>g. nord-est</v>
      </c>
      <c r="T252" t="str">
        <f>LOWER(data_basic!U18)</f>
        <v>est</v>
      </c>
      <c r="U252" t="str">
        <f>LOWER(data_basic!V18)</f>
        <v>est</v>
      </c>
      <c r="V252" t="str">
        <f>LOWER(data_basic!W18)</f>
        <v>g. est</v>
      </c>
      <c r="W252" t="str">
        <f>LOWER(data_basic!X18)</f>
        <v>recit pieux sous forme de dialogues.</v>
      </c>
    </row>
    <row r="253" spans="1:23" x14ac:dyDescent="0.2">
      <c r="A253">
        <f>data_basic!A19</f>
        <v>128</v>
      </c>
      <c r="B253" t="str">
        <f>data_basic!B19</f>
        <v>sapient</v>
      </c>
      <c r="C253" t="str">
        <f>LOWER(data_basic!C19)</f>
        <v>wallonie</v>
      </c>
      <c r="D253" t="str">
        <f>LOWER(data_basic!D19)</f>
        <v>wallonie</v>
      </c>
      <c r="E253" t="str">
        <f>LOWER(data_basic!E19)</f>
        <v>wallonie</v>
      </c>
      <c r="F253" t="str">
        <f>LOWER(data_basic!F19)</f>
        <v>16</v>
      </c>
      <c r="G253" t="str">
        <f>LOWER(data_basic!G19)</f>
        <v>16</v>
      </c>
      <c r="H253" t="str">
        <f>LOWER(data_basic!H19)</f>
        <v>16</v>
      </c>
      <c r="I253" t="str">
        <f>LOWER(data_basic!J19)</f>
        <v>82 (wallonie)</v>
      </c>
      <c r="J253" t="str">
        <f>LOWER(data_basic!K19)</f>
        <v>1210</v>
      </c>
      <c r="K253" t="str">
        <f>LOWER(data_basic!L19)</f>
        <v>45</v>
      </c>
      <c r="L253" t="str">
        <f>LOWER(data_basic!M19)</f>
        <v>82</v>
      </c>
      <c r="M253" t="str">
        <f>LOWER(data_basic!N19)</f>
        <v>non</v>
      </c>
      <c r="N253" t="str">
        <f>LOWER(data_basic!O19)</f>
        <v>ms2</v>
      </c>
      <c r="O253" t="str">
        <f>LOWER(data_basic!P19)</f>
        <v>1190</v>
      </c>
      <c r="P253" t="str">
        <f>LOWER(data_basic!Q19)</f>
        <v>1210</v>
      </c>
      <c r="Q253" t="str">
        <f>LOWER(data_basic!R19)</f>
        <v>liege</v>
      </c>
      <c r="R253" t="str">
        <f>LOWER(data_basic!S19)</f>
        <v>lieg.</v>
      </c>
      <c r="S253" t="str">
        <f>LOWER(data_basic!T19)</f>
        <v>g. nord-est</v>
      </c>
      <c r="T253" t="str">
        <f>LOWER(data_basic!U19)</f>
        <v>est</v>
      </c>
      <c r="U253" t="str">
        <f>LOWER(data_basic!V19)</f>
        <v>est</v>
      </c>
      <c r="V253" t="str">
        <f>LOWER(data_basic!W19)</f>
        <v>g. est</v>
      </c>
      <c r="W253" t="str">
        <f>LOWER(data_basic!X19)</f>
        <v>recit pieux dialogue</v>
      </c>
    </row>
    <row r="254" spans="1:23" x14ac:dyDescent="0.2">
      <c r="A254">
        <f>data_basic!A162</f>
        <v>230</v>
      </c>
      <c r="B254" t="str">
        <f>data_basic!B162</f>
        <v>fab4e</v>
      </c>
      <c r="C254" t="str">
        <f>LOWER(data_basic!C162)</f>
        <v>nievre, allier</v>
      </c>
      <c r="D254" t="str">
        <f>LOWER(data_basic!D162)</f>
        <v>nievre, allier</v>
      </c>
      <c r="E254" t="str">
        <f>LOWER(data_basic!E162)</f>
        <v>nievre, allier</v>
      </c>
      <c r="F254" t="str">
        <f>LOWER(data_basic!F162)</f>
        <v>28</v>
      </c>
      <c r="G254" t="str">
        <f>LOWER(data_basic!G162)</f>
        <v>28</v>
      </c>
      <c r="H254" t="str">
        <f>LOWER(data_basic!H162)</f>
        <v>28</v>
      </c>
      <c r="I254" t="str">
        <f>LOWER(data_basic!J162)</f>
        <v>93 (nievre, allier)</v>
      </c>
      <c r="J254" t="str">
        <f>LOWER(data_basic!K162)</f>
        <v>nil</v>
      </c>
      <c r="K254" t="str">
        <f>LOWER(data_basic!L162)</f>
        <v>85</v>
      </c>
      <c r="L254" t="str">
        <f>LOWER(data_basic!M162)</f>
        <v>93</v>
      </c>
      <c r="M254" t="str">
        <f>LOWER(data_basic!N162)</f>
        <v>oui</v>
      </c>
      <c r="N254" t="str">
        <f>LOWER(data_basic!O162)</f>
        <v>ms</v>
      </c>
      <c r="O254" t="str">
        <f>LOWER(data_basic!P162)</f>
        <v>1200</v>
      </c>
      <c r="P254" t="str">
        <f>LOWER(data_basic!Q162)</f>
        <v>1290</v>
      </c>
      <c r="Q254" t="str">
        <f>LOWER(data_basic!R162)</f>
        <v>pic.</v>
      </c>
      <c r="R254" t="str">
        <f>LOWER(data_basic!S162)</f>
        <v>pic.</v>
      </c>
      <c r="S254" t="str">
        <f>LOWER(data_basic!T162)</f>
        <v>g. nord</v>
      </c>
      <c r="T254" t="str">
        <f>LOWER(data_basic!U162)</f>
        <v>frc.</v>
      </c>
      <c r="U254" t="str">
        <f>LOWER(data_basic!V162)</f>
        <v>frc.</v>
      </c>
      <c r="V254" t="str">
        <f>LOWER(data_basic!W162)</f>
        <v>g. francien</v>
      </c>
      <c r="W254" t="str">
        <f>LOWER(data_basic!X162)</f>
        <v>fabliau</v>
      </c>
    </row>
    <row r="255" spans="1:23" x14ac:dyDescent="0.2">
      <c r="A255">
        <f>data_basic!A121</f>
        <v>80</v>
      </c>
      <c r="B255" t="str">
        <f>data_basic!B121</f>
        <v>pen</v>
      </c>
      <c r="C255" t="str">
        <f>LOWER(data_basic!C121)</f>
        <v>somme, pas-de-calais</v>
      </c>
      <c r="D255" t="str">
        <f>LOWER(data_basic!D121)</f>
        <v>somme, pas-de-calais</v>
      </c>
      <c r="E255" t="str">
        <f>LOWER(data_basic!E121)</f>
        <v>somme, pas-de-calais</v>
      </c>
      <c r="F255" t="str">
        <f>LOWER(data_basic!F121)</f>
        <v>11</v>
      </c>
      <c r="G255" t="str">
        <f>LOWER(data_basic!G121)</f>
        <v>11</v>
      </c>
      <c r="H255" t="str">
        <f>LOWER(data_basic!H121)</f>
        <v>11</v>
      </c>
      <c r="I255" t="str">
        <f>LOWER(data_basic!J121)</f>
        <v>74 (pas-de-calais sud-est)</v>
      </c>
      <c r="J255" t="str">
        <f>LOWER(data_basic!K121)</f>
        <v>1290</v>
      </c>
      <c r="K255" t="str">
        <f>LOWER(data_basic!L121)</f>
        <v>29</v>
      </c>
      <c r="L255" t="str">
        <f>LOWER(data_basic!M121)</f>
        <v>74</v>
      </c>
      <c r="M255" t="str">
        <f>LOWER(data_basic!N121)</f>
        <v>non</v>
      </c>
      <c r="N255" t="str">
        <f>LOWER(data_basic!O121)</f>
        <v>ms2</v>
      </c>
      <c r="O255" t="str">
        <f>LOWER(data_basic!P121)</f>
        <v>1275</v>
      </c>
      <c r="P255" t="str">
        <f>LOWER(data_basic!Q121)</f>
        <v>1283</v>
      </c>
      <c r="Q255" t="str">
        <f>LOWER(data_basic!R121)</f>
        <v>nil</v>
      </c>
      <c r="R255" t="str">
        <f>LOWER(data_basic!S121)</f>
        <v/>
      </c>
      <c r="S255" t="str">
        <f>LOWER(data_basic!T121)</f>
        <v/>
      </c>
      <c r="T255" t="str">
        <f>LOWER(data_basic!U121)</f>
        <v>pic.</v>
      </c>
      <c r="U255" t="str">
        <f>LOWER(data_basic!V121)</f>
        <v>pic.</v>
      </c>
      <c r="V255" t="str">
        <f>LOWER(data_basic!W121)</f>
        <v>g. nord</v>
      </c>
      <c r="W255" t="str">
        <f>LOWER(data_basic!X121)</f>
        <v>recit pieux</v>
      </c>
    </row>
    <row r="256" spans="1:23" x14ac:dyDescent="0.2">
      <c r="A256">
        <f>data_basic!A135</f>
        <v>66</v>
      </c>
      <c r="B256" t="str">
        <f>data_basic!B135</f>
        <v>ombre</v>
      </c>
      <c r="C256" t="str">
        <f>LOWER(data_basic!C135)</f>
        <v>nil</v>
      </c>
      <c r="D256" t="str">
        <f>LOWER(data_basic!D135)</f>
        <v>marne</v>
      </c>
      <c r="E256" t="str">
        <f>LOWER(data_basic!E135)</f>
        <v>marne</v>
      </c>
      <c r="F256" t="str">
        <f>LOWER(data_basic!F135)</f>
        <v>18</v>
      </c>
      <c r="G256" t="str">
        <f>LOWER(data_basic!G135)</f>
        <v/>
      </c>
      <c r="H256" t="str">
        <f>LOWER(data_basic!H135)</f>
        <v>18</v>
      </c>
      <c r="I256" t="str">
        <f>LOWER(data_basic!J135)</f>
        <v>nil</v>
      </c>
      <c r="J256" t="str">
        <f>LOWER(data_basic!K135)</f>
        <v>nil</v>
      </c>
      <c r="K256" t="str">
        <f>LOWER(data_basic!L135)</f>
        <v>53</v>
      </c>
      <c r="L256" t="str">
        <f>LOWER(data_basic!M135)</f>
        <v>62</v>
      </c>
      <c r="M256" t="str">
        <f>LOWER(data_basic!N135)</f>
        <v>oui</v>
      </c>
      <c r="N256" t="str">
        <f>LOWER(data_basic!O135)</f>
        <v>cr1</v>
      </c>
      <c r="O256" t="str">
        <f>LOWER(data_basic!P135)</f>
        <v>1221</v>
      </c>
      <c r="P256" t="str">
        <f>LOWER(data_basic!Q135)</f>
        <v>1288</v>
      </c>
      <c r="Q256" t="str">
        <f>LOWER(data_basic!R135)</f>
        <v>pic.</v>
      </c>
      <c r="R256" t="str">
        <f>LOWER(data_basic!S135)</f>
        <v>pic.</v>
      </c>
      <c r="S256" t="str">
        <f>LOWER(data_basic!T135)</f>
        <v>g. nord</v>
      </c>
      <c r="T256" t="str">
        <f>LOWER(data_basic!U135)</f>
        <v>frc.</v>
      </c>
      <c r="U256" t="str">
        <f>LOWER(data_basic!V135)</f>
        <v>frc.</v>
      </c>
      <c r="V256" t="str">
        <f>LOWER(data_basic!W135)</f>
        <v>g. francien</v>
      </c>
      <c r="W256" t="str">
        <f>LOWER(data_basic!X135)</f>
        <v>conte courtois</v>
      </c>
    </row>
    <row r="257" spans="1:23" x14ac:dyDescent="0.2">
      <c r="A257">
        <f>data_basic!A173</f>
        <v>9</v>
      </c>
      <c r="B257" t="str">
        <f>data_basic!B173</f>
        <v>martin2</v>
      </c>
      <c r="C257" t="str">
        <f>LOWER(data_basic!C173)</f>
        <v>vendee, deux-sevres</v>
      </c>
      <c r="D257" t="str">
        <f>LOWER(data_basic!D173)</f>
        <v>vendee, deux-sevres</v>
      </c>
      <c r="E257" t="str">
        <f>LOWER(data_basic!E173)</f>
        <v>vendee, deux-sevres</v>
      </c>
      <c r="F257" t="str">
        <f>LOWER(data_basic!F173)</f>
        <v>2</v>
      </c>
      <c r="G257" t="str">
        <f>LOWER(data_basic!G173)</f>
        <v>2</v>
      </c>
      <c r="H257" t="str">
        <f>LOWER(data_basic!H173)</f>
        <v>2</v>
      </c>
      <c r="I257" t="str">
        <f>LOWER(data_basic!J173)</f>
        <v>78 (deux-sevres)</v>
      </c>
      <c r="J257" t="str">
        <f>LOWER(data_basic!K173)</f>
        <v>1275</v>
      </c>
      <c r="K257" t="str">
        <f>LOWER(data_basic!L173)</f>
        <v>5</v>
      </c>
      <c r="L257" t="str">
        <f>LOWER(data_basic!M173)</f>
        <v>78</v>
      </c>
      <c r="M257" t="str">
        <f>LOWER(data_basic!N173)</f>
        <v>oui</v>
      </c>
      <c r="N257" t="str">
        <f>LOWER(data_basic!O173)</f>
        <v>ms</v>
      </c>
      <c r="O257" t="str">
        <f>LOWER(data_basic!P173)</f>
        <v>1225</v>
      </c>
      <c r="P257" t="str">
        <f>LOWER(data_basic!Q173)</f>
        <v>1290</v>
      </c>
      <c r="Q257" t="str">
        <f>LOWER(data_basic!R173)</f>
        <v>tour.</v>
      </c>
      <c r="R257" t="str">
        <f>LOWER(data_basic!S173)</f>
        <v>tour.</v>
      </c>
      <c r="S257" t="str">
        <f>LOWER(data_basic!T173)</f>
        <v>g. sud-ouest</v>
      </c>
      <c r="T257" t="str">
        <f>LOWER(data_basic!U173)</f>
        <v>poit.</v>
      </c>
      <c r="U257" t="str">
        <f>LOWER(data_basic!V173)</f>
        <v>poit.</v>
      </c>
      <c r="V257" t="str">
        <f>LOWER(data_basic!W173)</f>
        <v>g. sud-ouest</v>
      </c>
      <c r="W257" t="str">
        <f>LOWER(data_basic!X173)</f>
        <v>vie de saint</v>
      </c>
    </row>
    <row r="258" spans="1:23" x14ac:dyDescent="0.2">
      <c r="A258">
        <f>data_basic!A174</f>
        <v>12</v>
      </c>
      <c r="B258" t="str">
        <f>data_basic!B174</f>
        <v>martin3</v>
      </c>
      <c r="C258" t="str">
        <f>LOWER(data_basic!C174)</f>
        <v>indre, cher</v>
      </c>
      <c r="D258" t="str">
        <f>LOWER(data_basic!D174)</f>
        <v>indre, cher</v>
      </c>
      <c r="E258" t="str">
        <f>LOWER(data_basic!E174)</f>
        <v>indre, cher</v>
      </c>
      <c r="F258" t="str">
        <f>LOWER(data_basic!F174)</f>
        <v>4</v>
      </c>
      <c r="G258" t="str">
        <f>LOWER(data_basic!G174)</f>
        <v>4</v>
      </c>
      <c r="H258" t="str">
        <f>LOWER(data_basic!H174)</f>
        <v>4</v>
      </c>
      <c r="I258" t="str">
        <f>LOWER(data_basic!J174)</f>
        <v>80 (indre, cher)</v>
      </c>
      <c r="J258" t="str">
        <f>LOWER(data_basic!K174)</f>
        <v>1275</v>
      </c>
      <c r="K258" t="str">
        <f>LOWER(data_basic!L174)</f>
        <v>10</v>
      </c>
      <c r="L258" t="str">
        <f>LOWER(data_basic!M174)</f>
        <v>80</v>
      </c>
      <c r="M258" t="str">
        <f>LOWER(data_basic!N174)</f>
        <v>oui</v>
      </c>
      <c r="N258" t="str">
        <f>LOWER(data_basic!O174)</f>
        <v>ms</v>
      </c>
      <c r="O258" t="str">
        <f>LOWER(data_basic!P174)</f>
        <v>1225</v>
      </c>
      <c r="P258" t="str">
        <f>LOWER(data_basic!Q174)</f>
        <v>1290</v>
      </c>
      <c r="Q258" t="str">
        <f>LOWER(data_basic!R174)</f>
        <v>tour.</v>
      </c>
      <c r="R258" t="str">
        <f>LOWER(data_basic!S174)</f>
        <v>tour.</v>
      </c>
      <c r="S258" t="str">
        <f>LOWER(data_basic!T174)</f>
        <v>g. sud-ouest</v>
      </c>
      <c r="T258" t="str">
        <f>LOWER(data_basic!U174)</f>
        <v>berr.</v>
      </c>
      <c r="U258" t="str">
        <f>LOWER(data_basic!V174)</f>
        <v>berr.</v>
      </c>
      <c r="V258" t="str">
        <f>LOWER(data_basic!W174)</f>
        <v>g. sud</v>
      </c>
      <c r="W258" t="str">
        <f>LOWER(data_basic!X174)</f>
        <v>vie de saint</v>
      </c>
    </row>
    <row r="259" spans="1:23" x14ac:dyDescent="0.2">
      <c r="A259">
        <f>data_basic!A175</f>
        <v>235</v>
      </c>
      <c r="B259" t="str">
        <f>data_basic!B175</f>
        <v>martin1</v>
      </c>
      <c r="C259" t="str">
        <f>LOWER(data_basic!C175)</f>
        <v>nievre, allier</v>
      </c>
      <c r="D259" t="str">
        <f>LOWER(data_basic!D175)</f>
        <v>nievre, allier</v>
      </c>
      <c r="E259" t="str">
        <f>LOWER(data_basic!E175)</f>
        <v>nievre, allier</v>
      </c>
      <c r="F259" t="str">
        <f>LOWER(data_basic!F175)</f>
        <v>28</v>
      </c>
      <c r="G259" t="str">
        <f>LOWER(data_basic!G175)</f>
        <v>28</v>
      </c>
      <c r="H259" t="str">
        <f>LOWER(data_basic!H175)</f>
        <v>28</v>
      </c>
      <c r="I259" t="str">
        <f>LOWER(data_basic!J175)</f>
        <v>81 (nievre, allier)</v>
      </c>
      <c r="J259" t="str">
        <f>LOWER(data_basic!K175)</f>
        <v>1285</v>
      </c>
      <c r="K259" t="str">
        <f>LOWER(data_basic!L175)</f>
        <v>85</v>
      </c>
      <c r="L259" t="str">
        <f>LOWER(data_basic!M175)</f>
        <v>81</v>
      </c>
      <c r="M259" t="str">
        <f>LOWER(data_basic!N175)</f>
        <v>oui</v>
      </c>
      <c r="N259" t="str">
        <f>LOWER(data_basic!O175)</f>
        <v>ms</v>
      </c>
      <c r="O259" t="str">
        <f>LOWER(data_basic!P175)</f>
        <v>1225</v>
      </c>
      <c r="P259" t="str">
        <f>LOWER(data_basic!Q175)</f>
        <v>1290</v>
      </c>
      <c r="Q259" t="str">
        <f>LOWER(data_basic!R175)</f>
        <v>tour.</v>
      </c>
      <c r="R259" t="str">
        <f>LOWER(data_basic!S175)</f>
        <v>tour.</v>
      </c>
      <c r="S259" t="str">
        <f>LOWER(data_basic!T175)</f>
        <v>g. sud-ouest</v>
      </c>
      <c r="T259" t="str">
        <f>LOWER(data_basic!U175)</f>
        <v>bourg.</v>
      </c>
      <c r="U259" t="str">
        <f>LOWER(data_basic!V175)</f>
        <v>bourg.</v>
      </c>
      <c r="V259" t="str">
        <f>LOWER(data_basic!W175)</f>
        <v>g. sud-est</v>
      </c>
      <c r="W259" t="str">
        <f>LOWER(data_basic!X175)</f>
        <v>vie de saint</v>
      </c>
    </row>
    <row r="260" spans="1:23" x14ac:dyDescent="0.2">
      <c r="A260">
        <f>data_basic!A176</f>
        <v>46</v>
      </c>
      <c r="B260" t="str">
        <f>data_basic!B176</f>
        <v>auc</v>
      </c>
      <c r="C260" t="str">
        <f>LOWER(data_basic!C176)</f>
        <v>somme, pas-de-calais</v>
      </c>
      <c r="D260" t="str">
        <f>LOWER(data_basic!D176)</f>
        <v>somme, pas-de-calais</v>
      </c>
      <c r="E260" t="str">
        <f>LOWER(data_basic!E176)</f>
        <v>somme, pas-de-calais</v>
      </c>
      <c r="F260" t="str">
        <f>LOWER(data_basic!F176)</f>
        <v>11</v>
      </c>
      <c r="G260" t="str">
        <f>LOWER(data_basic!G176)</f>
        <v>11</v>
      </c>
      <c r="H260" t="str">
        <f>LOWER(data_basic!H176)</f>
        <v>11</v>
      </c>
      <c r="I260" t="str">
        <f>LOWER(data_basic!J176)</f>
        <v>80 (pas-de-calais sud-est)</v>
      </c>
      <c r="J260" t="str">
        <f>LOWER(data_basic!K176)</f>
        <v>1290</v>
      </c>
      <c r="K260" t="str">
        <f>LOWER(data_basic!L176)</f>
        <v>29</v>
      </c>
      <c r="L260" t="str">
        <f>LOWER(data_basic!M176)</f>
        <v>80</v>
      </c>
      <c r="M260" t="str">
        <f>LOWER(data_basic!N176)</f>
        <v>non</v>
      </c>
      <c r="N260" t="str">
        <f>LOWER(data_basic!O176)</f>
        <v>ms1</v>
      </c>
      <c r="O260" t="str">
        <f>LOWER(data_basic!P176)</f>
        <v>1225</v>
      </c>
      <c r="P260" t="str">
        <f>LOWER(data_basic!Q176)</f>
        <v>1290</v>
      </c>
      <c r="Q260" t="str">
        <f>LOWER(data_basic!R176)</f>
        <v>pic.</v>
      </c>
      <c r="R260" t="str">
        <f>LOWER(data_basic!S176)</f>
        <v>pic.</v>
      </c>
      <c r="S260" t="str">
        <f>LOWER(data_basic!T176)</f>
        <v>g. nord</v>
      </c>
      <c r="T260" t="str">
        <f>LOWER(data_basic!U176)</f>
        <v>pic.</v>
      </c>
      <c r="U260" t="str">
        <f>LOWER(data_basic!V176)</f>
        <v>pic.</v>
      </c>
      <c r="V260" t="str">
        <f>LOWER(data_basic!W176)</f>
        <v>g. nord</v>
      </c>
      <c r="W260" t="str">
        <f>LOWER(data_basic!X176)</f>
        <v>chantefable en vers et en prose</v>
      </c>
    </row>
    <row r="261" spans="1:23" x14ac:dyDescent="0.2">
      <c r="A261">
        <f>data_basic!A177</f>
        <v>141</v>
      </c>
      <c r="B261" t="str">
        <f>data_basic!B177</f>
        <v>orso</v>
      </c>
      <c r="C261" t="str">
        <f>LOWER(data_basic!C177)</f>
        <v>marne</v>
      </c>
      <c r="D261" t="str">
        <f>LOWER(data_basic!D177)</f>
        <v>marne</v>
      </c>
      <c r="E261" t="str">
        <f>LOWER(data_basic!E177)</f>
        <v>marne</v>
      </c>
      <c r="F261" t="str">
        <f>LOWER(data_basic!F177)</f>
        <v>18</v>
      </c>
      <c r="G261" t="str">
        <f>LOWER(data_basic!G177)</f>
        <v>18</v>
      </c>
      <c r="H261" t="str">
        <f>LOWER(data_basic!H177)</f>
        <v>18</v>
      </c>
      <c r="I261" t="str">
        <f>LOWER(data_basic!J177)</f>
        <v>82 (marne)</v>
      </c>
      <c r="J261" t="str">
        <f>LOWER(data_basic!K177)</f>
        <v>1290</v>
      </c>
      <c r="K261" t="str">
        <f>LOWER(data_basic!L177)</f>
        <v>51</v>
      </c>
      <c r="L261" t="str">
        <f>LOWER(data_basic!M177)</f>
        <v>82</v>
      </c>
      <c r="M261" t="str">
        <f>LOWER(data_basic!N177)</f>
        <v>oui</v>
      </c>
      <c r="N261" t="str">
        <f>LOWER(data_basic!O177)</f>
        <v>ms</v>
      </c>
      <c r="O261" t="str">
        <f>LOWER(data_basic!P177)</f>
        <v>1225</v>
      </c>
      <c r="P261" t="str">
        <f>LOWER(data_basic!Q177)</f>
        <v>1290</v>
      </c>
      <c r="Q261" t="str">
        <f>LOWER(data_basic!R177)</f>
        <v>pic. merid.</v>
      </c>
      <c r="R261" t="str">
        <f>LOWER(data_basic!S177)</f>
        <v>pic.</v>
      </c>
      <c r="S261" t="str">
        <f>LOWER(data_basic!T177)</f>
        <v>g. nord</v>
      </c>
      <c r="T261" t="str">
        <f>LOWER(data_basic!U177)</f>
        <v>lorr.</v>
      </c>
      <c r="U261" t="str">
        <f>LOWER(data_basic!V177)</f>
        <v>lorr.</v>
      </c>
      <c r="V261" t="str">
        <f>LOWER(data_basic!W177)</f>
        <v>g. nord-est</v>
      </c>
      <c r="W261" t="str">
        <f>LOWER(data_basic!X177)</f>
        <v>chanson de geste en alexandrins</v>
      </c>
    </row>
    <row r="262" spans="1:23" x14ac:dyDescent="0.2">
      <c r="A262">
        <f>data_basic!A183</f>
        <v>104</v>
      </c>
      <c r="B262" t="str">
        <f>data_basic!B183</f>
        <v>vergig</v>
      </c>
      <c r="C262" t="str">
        <f>LOWER(data_basic!C183)</f>
        <v>aisne</v>
      </c>
      <c r="D262" t="str">
        <f>LOWER(data_basic!D183)</f>
        <v>aisne</v>
      </c>
      <c r="E262" t="str">
        <f>LOWER(data_basic!E183)</f>
        <v>aisne</v>
      </c>
      <c r="F262" t="str">
        <f>LOWER(data_basic!F183)</f>
        <v>13</v>
      </c>
      <c r="G262" t="str">
        <f>LOWER(data_basic!G183)</f>
        <v>13</v>
      </c>
      <c r="H262" t="str">
        <f>LOWER(data_basic!H183)</f>
        <v>13</v>
      </c>
      <c r="I262" t="str">
        <f>LOWER(data_basic!J183)</f>
        <v>88 (aisne)</v>
      </c>
      <c r="J262" t="str">
        <f>LOWER(data_basic!K183)</f>
        <v>1290</v>
      </c>
      <c r="K262" t="str">
        <f>LOWER(data_basic!L183)</f>
        <v>37</v>
      </c>
      <c r="L262" t="str">
        <f>LOWER(data_basic!M183)</f>
        <v>88</v>
      </c>
      <c r="M262" t="str">
        <f>LOWER(data_basic!N183)</f>
        <v>oui</v>
      </c>
      <c r="N262" t="str">
        <f>LOWER(data_basic!O183)</f>
        <v>ms1</v>
      </c>
      <c r="O262" t="str">
        <f>LOWER(data_basic!P183)</f>
        <v>1240</v>
      </c>
      <c r="P262" t="str">
        <f>LOWER(data_basic!Q183)</f>
        <v>1290</v>
      </c>
      <c r="Q262" t="str">
        <f>LOWER(data_basic!R183)</f>
        <v>norm.</v>
      </c>
      <c r="R262" t="str">
        <f>LOWER(data_basic!S183)</f>
        <v>norm.</v>
      </c>
      <c r="S262" t="str">
        <f>LOWER(data_basic!T183)</f>
        <v>g. nord-ouest</v>
      </c>
      <c r="T262" t="str">
        <f>LOWER(data_basic!U183)</f>
        <v>nil</v>
      </c>
      <c r="U262" t="str">
        <f>LOWER(data_basic!V183)</f>
        <v>nil</v>
      </c>
      <c r="V262" t="str">
        <f>LOWER(data_basic!W183)</f>
        <v/>
      </c>
      <c r="W262" t="str">
        <f>LOWER(data_basic!X183)</f>
        <v>conte courtois en octosyllabes</v>
      </c>
    </row>
    <row r="263" spans="1:23" x14ac:dyDescent="0.2">
      <c r="A263">
        <f>data_basic!A184</f>
        <v>87</v>
      </c>
      <c r="B263" t="str">
        <f>data_basic!B184</f>
        <v>vcou</v>
      </c>
      <c r="C263" t="str">
        <f>LOWER(data_basic!C184)</f>
        <v>somme, pas-de-calais</v>
      </c>
      <c r="D263" t="str">
        <f>LOWER(data_basic!D184)</f>
        <v>somme, pas-de-calais</v>
      </c>
      <c r="E263" t="str">
        <f>LOWER(data_basic!E184)</f>
        <v>somme, pas-de-calais</v>
      </c>
      <c r="F263" t="str">
        <f>LOWER(data_basic!F184)</f>
        <v>11</v>
      </c>
      <c r="G263" t="str">
        <f>LOWER(data_basic!G184)</f>
        <v>11</v>
      </c>
      <c r="H263" t="str">
        <f>LOWER(data_basic!H184)</f>
        <v>11</v>
      </c>
      <c r="I263" t="str">
        <f>LOWER(data_basic!J184)</f>
        <v>82 (pas-de-calais sud-est)</v>
      </c>
      <c r="J263" t="str">
        <f>LOWER(data_basic!K184)</f>
        <v>1290</v>
      </c>
      <c r="K263" t="str">
        <f>LOWER(data_basic!L184)</f>
        <v>29</v>
      </c>
      <c r="L263" t="str">
        <f>LOWER(data_basic!M184)</f>
        <v>82</v>
      </c>
      <c r="M263" t="str">
        <f>LOWER(data_basic!N184)</f>
        <v>oui</v>
      </c>
      <c r="N263" t="str">
        <f>LOWER(data_basic!O184)</f>
        <v>cr1</v>
      </c>
      <c r="O263" t="str">
        <f>LOWER(data_basic!P184)</f>
        <v>1250</v>
      </c>
      <c r="P263" t="str">
        <f>LOWER(data_basic!Q184)</f>
        <v>1290</v>
      </c>
      <c r="Q263" t="str">
        <f>LOWER(data_basic!R184)</f>
        <v>pic. orient.</v>
      </c>
      <c r="R263" t="str">
        <f>LOWER(data_basic!S184)</f>
        <v>pic.</v>
      </c>
      <c r="S263" t="str">
        <f>LOWER(data_basic!T184)</f>
        <v>g. nord</v>
      </c>
      <c r="T263" t="str">
        <f>LOWER(data_basic!U184)</f>
        <v>art.</v>
      </c>
      <c r="U263" t="str">
        <f>LOWER(data_basic!V184)</f>
        <v>art.</v>
      </c>
      <c r="V263" t="str">
        <f>LOWER(data_basic!W184)</f>
        <v>g. nord</v>
      </c>
      <c r="W263" t="str">
        <f>LOWER(data_basic!X184)</f>
        <v>nil</v>
      </c>
    </row>
    <row r="264" spans="1:23" x14ac:dyDescent="0.2">
      <c r="A264">
        <f>data_basic!A186</f>
        <v>157</v>
      </c>
      <c r="B264" t="str">
        <f>data_basic!B186</f>
        <v>sage</v>
      </c>
      <c r="C264" t="str">
        <f>LOWER(data_basic!C186)</f>
        <v>region parisienne</v>
      </c>
      <c r="D264" t="str">
        <f>LOWER(data_basic!D186)</f>
        <v>region parisienne</v>
      </c>
      <c r="E264" t="str">
        <f>LOWER(data_basic!E186)</f>
        <v>region parisienne</v>
      </c>
      <c r="F264" t="str">
        <f>LOWER(data_basic!F186)</f>
        <v>19</v>
      </c>
      <c r="G264" t="str">
        <f>LOWER(data_basic!G186)</f>
        <v>19</v>
      </c>
      <c r="H264" t="str">
        <f>LOWER(data_basic!H186)</f>
        <v>19</v>
      </c>
      <c r="I264" t="str">
        <f>LOWER(data_basic!J186)</f>
        <v>90 (seine-et-marne)</v>
      </c>
      <c r="J264" t="str">
        <f>LOWER(data_basic!K186)</f>
        <v>nil</v>
      </c>
      <c r="K264" t="str">
        <f>LOWER(data_basic!L186)</f>
        <v>57</v>
      </c>
      <c r="L264" t="str">
        <f>LOWER(data_basic!M186)</f>
        <v>90</v>
      </c>
      <c r="M264" t="str">
        <f>LOWER(data_basic!N186)</f>
        <v>non</v>
      </c>
      <c r="N264" t="str">
        <f>LOWER(data_basic!O186)</f>
        <v>ms1</v>
      </c>
      <c r="O264" t="str">
        <f>LOWER(data_basic!P186)</f>
        <v>1250</v>
      </c>
      <c r="P264" t="str">
        <f>LOWER(data_basic!Q186)</f>
        <v>1290</v>
      </c>
      <c r="Q264" t="str">
        <f>LOWER(data_basic!R186)</f>
        <v>traits de l'ouest.</v>
      </c>
      <c r="R264" t="str">
        <f>LOWER(data_basic!S186)</f>
        <v/>
      </c>
      <c r="S264" t="str">
        <f>LOWER(data_basic!T186)</f>
        <v/>
      </c>
      <c r="T264" t="str">
        <f>LOWER(data_basic!U186)</f>
        <v>frc.</v>
      </c>
      <c r="U264" t="str">
        <f>LOWER(data_basic!V186)</f>
        <v>frc.</v>
      </c>
      <c r="V264" t="str">
        <f>LOWER(data_basic!W186)</f>
        <v>g. francien</v>
      </c>
      <c r="W264" t="str">
        <f>LOWER(data_basic!X186)</f>
        <v>nil</v>
      </c>
    </row>
    <row r="265" spans="1:23" x14ac:dyDescent="0.2">
      <c r="A265">
        <f>data_basic!A191</f>
        <v>222</v>
      </c>
      <c r="B265" t="str">
        <f>data_basic!B191</f>
        <v>yzop</v>
      </c>
      <c r="C265" t="str">
        <f>LOWER(data_basic!C191)</f>
        <v>franche-comte</v>
      </c>
      <c r="D265" t="str">
        <f>LOWER(data_basic!D191)</f>
        <v>franche-comte</v>
      </c>
      <c r="E265" t="str">
        <f>LOWER(data_basic!E191)</f>
        <v>franche-comte</v>
      </c>
      <c r="F265" t="str">
        <f>LOWER(data_basic!F191)</f>
        <v>26</v>
      </c>
      <c r="G265" t="str">
        <f>LOWER(data_basic!G191)</f>
        <v>26</v>
      </c>
      <c r="H265" t="str">
        <f>LOWER(data_basic!H191)</f>
        <v>26</v>
      </c>
      <c r="I265" t="str">
        <f>LOWER(data_basic!J191)</f>
        <v>95 (franche-comte)</v>
      </c>
      <c r="J265" t="str">
        <f>LOWER(data_basic!K191)</f>
        <v>1300</v>
      </c>
      <c r="K265" t="str">
        <f>LOWER(data_basic!L191)</f>
        <v>77</v>
      </c>
      <c r="L265" t="str">
        <f>LOWER(data_basic!M191)</f>
        <v>95</v>
      </c>
      <c r="M265" t="str">
        <f>LOWER(data_basic!N191)</f>
        <v>oui</v>
      </c>
      <c r="N265" t="str">
        <f>LOWER(data_basic!O191)</f>
        <v>ms</v>
      </c>
      <c r="O265" t="str">
        <f>LOWER(data_basic!P191)</f>
        <v>1275</v>
      </c>
      <c r="P265" t="str">
        <f>LOWER(data_basic!Q191)</f>
        <v>1290</v>
      </c>
      <c r="Q265" t="str">
        <f>LOWER(data_basic!R191)</f>
        <v>est</v>
      </c>
      <c r="R265" t="str">
        <f>LOWER(data_basic!S191)</f>
        <v>est</v>
      </c>
      <c r="S265" t="str">
        <f>LOWER(data_basic!T191)</f>
        <v>g. est</v>
      </c>
      <c r="T265" t="str">
        <f>LOWER(data_basic!U191)</f>
        <v>frcomt.</v>
      </c>
      <c r="U265" t="str">
        <f>LOWER(data_basic!V191)</f>
        <v>frcomt.</v>
      </c>
      <c r="V265" t="str">
        <f>LOWER(data_basic!W191)</f>
        <v>g. sud-est</v>
      </c>
      <c r="W265" t="str">
        <f>LOWER(data_basic!X191)</f>
        <v>fables esopiennes</v>
      </c>
    </row>
    <row r="266" spans="1:23" x14ac:dyDescent="0.2">
      <c r="A266">
        <f>data_basic!A192</f>
        <v>70</v>
      </c>
      <c r="B266" t="str">
        <f>data_basic!B192</f>
        <v>juda</v>
      </c>
      <c r="C266" t="str">
        <f>LOWER(data_basic!C192)</f>
        <v>somme, pas-de-calais</v>
      </c>
      <c r="D266" t="str">
        <f>LOWER(data_basic!D192)</f>
        <v>somme, pas-de-calais</v>
      </c>
      <c r="E266" t="str">
        <f>LOWER(data_basic!E192)</f>
        <v>somme, pas-de-calais</v>
      </c>
      <c r="F266" t="str">
        <f>LOWER(data_basic!F192)</f>
        <v>11</v>
      </c>
      <c r="G266" t="str">
        <f>LOWER(data_basic!G192)</f>
        <v>11</v>
      </c>
      <c r="H266" t="str">
        <f>LOWER(data_basic!H192)</f>
        <v>11</v>
      </c>
      <c r="I266" t="str">
        <f>LOWER(data_basic!J192)</f>
        <v>80 (pas-de-calais sud-est)</v>
      </c>
      <c r="J266" t="str">
        <f>LOWER(data_basic!K192)</f>
        <v>1250</v>
      </c>
      <c r="K266" t="str">
        <f>LOWER(data_basic!L192)</f>
        <v>29</v>
      </c>
      <c r="L266" t="str">
        <f>LOWER(data_basic!M192)</f>
        <v>80</v>
      </c>
      <c r="M266" t="str">
        <f>LOWER(data_basic!N192)</f>
        <v>oui</v>
      </c>
      <c r="N266" t="str">
        <f>LOWER(data_basic!O192)</f>
        <v>ms1</v>
      </c>
      <c r="O266" t="str">
        <f>LOWER(data_basic!P192)</f>
        <v>1285</v>
      </c>
      <c r="P266" t="str">
        <f>LOWER(data_basic!Q192)</f>
        <v>1290</v>
      </c>
      <c r="Q266" t="str">
        <f>LOWER(data_basic!R192)</f>
        <v>pic.</v>
      </c>
      <c r="R266" t="str">
        <f>LOWER(data_basic!S192)</f>
        <v>pic.</v>
      </c>
      <c r="S266" t="str">
        <f>LOWER(data_basic!T192)</f>
        <v>g. nord</v>
      </c>
      <c r="T266" t="str">
        <f>LOWER(data_basic!U192)</f>
        <v>nord</v>
      </c>
      <c r="U266" t="str">
        <f>LOWER(data_basic!V192)</f>
        <v>nord</v>
      </c>
      <c r="V266" t="str">
        <f>LOWER(data_basic!W192)</f>
        <v>g. nord</v>
      </c>
      <c r="W266" t="str">
        <f>LOWER(data_basic!X192)</f>
        <v>traduction en vers</v>
      </c>
    </row>
    <row r="267" spans="1:23" x14ac:dyDescent="0.2">
      <c r="A267">
        <f>data_basic!A193</f>
        <v>145</v>
      </c>
      <c r="B267" t="str">
        <f>data_basic!B193</f>
        <v>helc</v>
      </c>
      <c r="C267" t="str">
        <f>LOWER(data_basic!C193)</f>
        <v>region parisienne</v>
      </c>
      <c r="D267" t="str">
        <f>LOWER(data_basic!D193)</f>
        <v>region parisienne</v>
      </c>
      <c r="E267" t="str">
        <f>LOWER(data_basic!E193)</f>
        <v>region parisienne</v>
      </c>
      <c r="F267" t="str">
        <f>LOWER(data_basic!F193)</f>
        <v>19</v>
      </c>
      <c r="G267" t="str">
        <f>LOWER(data_basic!G193)</f>
        <v>19</v>
      </c>
      <c r="H267" t="str">
        <f>LOWER(data_basic!H193)</f>
        <v>19</v>
      </c>
      <c r="I267" t="str">
        <f>LOWER(data_basic!J193)</f>
        <v>79 (val d'oise)</v>
      </c>
      <c r="J267" t="str">
        <f>LOWER(data_basic!K193)</f>
        <v>1290</v>
      </c>
      <c r="K267" t="str">
        <f>LOWER(data_basic!L193)</f>
        <v>55</v>
      </c>
      <c r="L267" t="str">
        <f>LOWER(data_basic!M193)</f>
        <v>79</v>
      </c>
      <c r="M267" t="str">
        <f>LOWER(data_basic!N193)</f>
        <v>non</v>
      </c>
      <c r="N267" t="str">
        <f>LOWER(data_basic!O193)</f>
        <v>cr2</v>
      </c>
      <c r="O267" t="str">
        <f>LOWER(data_basic!P193)</f>
        <v>1285</v>
      </c>
      <c r="P267" t="str">
        <f>LOWER(data_basic!Q193)</f>
        <v>1290</v>
      </c>
      <c r="Q267" t="str">
        <f>LOWER(data_basic!R193)</f>
        <v>pic.</v>
      </c>
      <c r="R267" t="str">
        <f>LOWER(data_basic!S193)</f>
        <v>pic.</v>
      </c>
      <c r="S267" t="str">
        <f>LOWER(data_basic!T193)</f>
        <v>g. nord</v>
      </c>
      <c r="T267" t="str">
        <f>LOWER(data_basic!U193)</f>
        <v>frc.</v>
      </c>
      <c r="U267" t="str">
        <f>LOWER(data_basic!V193)</f>
        <v>frc.</v>
      </c>
      <c r="V267" t="str">
        <f>LOWER(data_basic!W193)</f>
        <v>g. francien</v>
      </c>
      <c r="W267" t="str">
        <f>LOWER(data_basic!X193)</f>
        <v>episode du cycle des sept sages</v>
      </c>
    </row>
    <row r="268" spans="1:23" x14ac:dyDescent="0.2">
      <c r="A268">
        <f>data_basic!A194</f>
        <v>93</v>
      </c>
      <c r="B268" t="str">
        <f>data_basic!B194</f>
        <v>cleom</v>
      </c>
      <c r="C268" t="str">
        <f>LOWER(data_basic!C194)</f>
        <v>oise</v>
      </c>
      <c r="D268" t="str">
        <f>LOWER(data_basic!D194)</f>
        <v>oise</v>
      </c>
      <c r="E268" t="str">
        <f>LOWER(data_basic!E194)</f>
        <v>oise</v>
      </c>
      <c r="F268" t="str">
        <f>LOWER(data_basic!F194)</f>
        <v>12</v>
      </c>
      <c r="G268" t="str">
        <f>LOWER(data_basic!G194)</f>
        <v>12</v>
      </c>
      <c r="H268" t="str">
        <f>LOWER(data_basic!H194)</f>
        <v>12</v>
      </c>
      <c r="I268" t="str">
        <f>LOWER(data_basic!J194)</f>
        <v>85 (oise)</v>
      </c>
      <c r="J268" t="str">
        <f>LOWER(data_basic!K194)</f>
        <v>nil</v>
      </c>
      <c r="K268" t="str">
        <f>LOWER(data_basic!L194)</f>
        <v>32</v>
      </c>
      <c r="L268" t="str">
        <f>LOWER(data_basic!M194)</f>
        <v>85</v>
      </c>
      <c r="M268" t="str">
        <f>LOWER(data_basic!N194)</f>
        <v>oui</v>
      </c>
      <c r="N268" t="str">
        <f>LOWER(data_basic!O194)</f>
        <v>cr1</v>
      </c>
      <c r="O268" t="str">
        <f>LOWER(data_basic!P194)</f>
        <v>1285</v>
      </c>
      <c r="P268" t="str">
        <f>LOWER(data_basic!Q194)</f>
        <v>1290</v>
      </c>
      <c r="Q268" t="str">
        <f>LOWER(data_basic!R194)</f>
        <v>flandr.</v>
      </c>
      <c r="R268" t="str">
        <f>LOWER(data_basic!S194)</f>
        <v>flandr.</v>
      </c>
      <c r="S268" t="str">
        <f>LOWER(data_basic!T194)</f>
        <v>g. nord-est</v>
      </c>
      <c r="T268" t="str">
        <f>LOWER(data_basic!U194)</f>
        <v>frc.</v>
      </c>
      <c r="U268" t="str">
        <f>LOWER(data_basic!V194)</f>
        <v>frc.</v>
      </c>
      <c r="V268" t="str">
        <f>LOWER(data_basic!W194)</f>
        <v>g. francien</v>
      </c>
      <c r="W268" t="str">
        <f>LOWER(data_basic!X194)</f>
        <v>roman courtois en vers</v>
      </c>
    </row>
    <row r="269" spans="1:23" x14ac:dyDescent="0.2">
      <c r="A269">
        <f>data_basic!A153</f>
        <v>265</v>
      </c>
      <c r="B269" t="str">
        <f>data_basic!B153</f>
        <v>yonecP</v>
      </c>
      <c r="C269" t="str">
        <f>LOWER(data_basic!C153)</f>
        <v>nil</v>
      </c>
      <c r="D269" t="str">
        <f>LOWER(data_basic!D153)</f>
        <v>nil</v>
      </c>
      <c r="E269" t="str">
        <f>LOWER(data_basic!E153)</f>
        <v>angleterre</v>
      </c>
      <c r="F269" t="str">
        <f>LOWER(data_basic!F153)</f>
        <v/>
      </c>
      <c r="G269" t="str">
        <f>LOWER(data_basic!G153)</f>
        <v/>
      </c>
      <c r="H269" t="str">
        <f>LOWER(data_basic!H153)</f>
        <v>29</v>
      </c>
      <c r="I269" t="str">
        <f>LOWER(data_basic!J153)</f>
        <v>nil</v>
      </c>
      <c r="J269" t="str">
        <f>LOWER(data_basic!K153)</f>
        <v>nil</v>
      </c>
      <c r="K269" t="str">
        <f>LOWER(data_basic!L153)</f>
        <v>nil</v>
      </c>
      <c r="L269" t="str">
        <f>LOWER(data_basic!M153)</f>
        <v>nil</v>
      </c>
      <c r="M269" t="str">
        <f>LOWER(data_basic!N153)</f>
        <v>oui</v>
      </c>
      <c r="N269" t="str">
        <f>LOWER(data_basic!O153)</f>
        <v>ms</v>
      </c>
      <c r="O269" t="str">
        <f>LOWER(data_basic!P153)</f>
        <v>1165</v>
      </c>
      <c r="P269" t="str">
        <f>LOWER(data_basic!Q153)</f>
        <v>1290</v>
      </c>
      <c r="Q269" t="str">
        <f>LOWER(data_basic!R153)</f>
        <v>agn.</v>
      </c>
      <c r="R269" t="str">
        <f>LOWER(data_basic!S153)</f>
        <v>agn.</v>
      </c>
      <c r="S269" t="str">
        <f>LOWER(data_basic!T153)</f>
        <v>agn.</v>
      </c>
      <c r="T269" t="str">
        <f>LOWER(data_basic!U153)</f>
        <v>pic.</v>
      </c>
      <c r="U269" t="str">
        <f>LOWER(data_basic!V153)</f>
        <v>pic.</v>
      </c>
      <c r="V269" t="str">
        <f>LOWER(data_basic!W153)</f>
        <v>g. nord</v>
      </c>
      <c r="W269" t="str">
        <f>LOWER(data_basic!X153)</f>
        <v>lai breton</v>
      </c>
    </row>
    <row r="270" spans="1:23" x14ac:dyDescent="0.2">
      <c r="A270">
        <f>data_basic!A112</f>
        <v>99</v>
      </c>
      <c r="B270" t="str">
        <f>data_basic!B112</f>
        <v>gar</v>
      </c>
      <c r="C270" t="str">
        <f>LOWER(data_basic!C112)</f>
        <v>aisne</v>
      </c>
      <c r="D270" t="str">
        <f>LOWER(data_basic!D112)</f>
        <v>aisne</v>
      </c>
      <c r="E270" t="str">
        <f>LOWER(data_basic!E112)</f>
        <v>aisne</v>
      </c>
      <c r="F270" t="str">
        <f>LOWER(data_basic!F112)</f>
        <v>13</v>
      </c>
      <c r="G270" t="str">
        <f>LOWER(data_basic!G112)</f>
        <v>13</v>
      </c>
      <c r="H270" t="str">
        <f>LOWER(data_basic!H112)</f>
        <v>13</v>
      </c>
      <c r="I270" t="str">
        <f>LOWER(data_basic!J112)</f>
        <v>87 (aisne)</v>
      </c>
      <c r="J270" t="str">
        <f>LOWER(data_basic!K112)</f>
        <v>1275</v>
      </c>
      <c r="K270" t="str">
        <f>LOWER(data_basic!L112)</f>
        <v>37</v>
      </c>
      <c r="L270" t="str">
        <f>LOWER(data_basic!M112)</f>
        <v>87</v>
      </c>
      <c r="M270" t="str">
        <f>LOWER(data_basic!N112)</f>
        <v>oui</v>
      </c>
      <c r="N270" t="str">
        <f>LOWER(data_basic!O112)</f>
        <v>cr2</v>
      </c>
      <c r="O270" t="str">
        <f>LOWER(data_basic!P112)</f>
        <v>1275</v>
      </c>
      <c r="P270" t="str">
        <f>LOWER(data_basic!Q112)</f>
        <v>1275</v>
      </c>
      <c r="Q270" t="str">
        <f>LOWER(data_basic!R112)</f>
        <v>pic.</v>
      </c>
      <c r="R270" t="str">
        <f>LOWER(data_basic!S112)</f>
        <v>pic.</v>
      </c>
      <c r="S270" t="str">
        <f>LOWER(data_basic!T112)</f>
        <v>g. nord</v>
      </c>
      <c r="T270" t="str">
        <f>LOWER(data_basic!U112)</f>
        <v>pic.</v>
      </c>
      <c r="U270" t="str">
        <f>LOWER(data_basic!V112)</f>
        <v>pic.</v>
      </c>
      <c r="V270" t="str">
        <f>LOWER(data_basic!W112)</f>
        <v>g. nord</v>
      </c>
      <c r="W270" t="str">
        <f>LOWER(data_basic!X112)</f>
        <v>jeu en octosyllabes</v>
      </c>
    </row>
    <row r="271" spans="1:23" x14ac:dyDescent="0.2">
      <c r="A271">
        <f>data_basic!A120</f>
        <v>111</v>
      </c>
      <c r="B271" t="str">
        <f>data_basic!B120</f>
        <v>bel</v>
      </c>
      <c r="C271" t="str">
        <f>LOWER(data_basic!C120)</f>
        <v>nil</v>
      </c>
      <c r="D271" t="str">
        <f>LOWER(data_basic!D120)</f>
        <v>somme, pas-de-calais</v>
      </c>
      <c r="E271" t="str">
        <f>LOWER(data_basic!E120)</f>
        <v>somme, pas-de-calais</v>
      </c>
      <c r="F271" t="str">
        <f>LOWER(data_basic!F120)</f>
        <v>11</v>
      </c>
      <c r="G271" t="str">
        <f>LOWER(data_basic!G120)</f>
        <v/>
      </c>
      <c r="H271" t="str">
        <f>LOWER(data_basic!H120)</f>
        <v>11</v>
      </c>
      <c r="I271" t="str">
        <f>LOWER(data_basic!J120)</f>
        <v>nil</v>
      </c>
      <c r="J271" t="str">
        <f>LOWER(data_basic!K120)</f>
        <v>1275</v>
      </c>
      <c r="K271" t="str">
        <f>LOWER(data_basic!L120)</f>
        <v>29</v>
      </c>
      <c r="L271" t="str">
        <f>LOWER(data_basic!M120)</f>
        <v>64</v>
      </c>
      <c r="M271" t="str">
        <f>LOWER(data_basic!N120)</f>
        <v>oui</v>
      </c>
      <c r="N271" t="str">
        <f>LOWER(data_basic!O120)</f>
        <v>ms2</v>
      </c>
      <c r="O271" t="str">
        <f>LOWER(data_basic!P120)</f>
        <v>1200</v>
      </c>
      <c r="P271" t="str">
        <f>LOWER(data_basic!Q120)</f>
        <v>1283</v>
      </c>
      <c r="Q271" t="str">
        <f>LOWER(data_basic!R120)</f>
        <v>est</v>
      </c>
      <c r="R271" t="str">
        <f>LOWER(data_basic!S120)</f>
        <v>est</v>
      </c>
      <c r="S271" t="str">
        <f>LOWER(data_basic!T120)</f>
        <v>g. est</v>
      </c>
      <c r="T271" t="str">
        <f>LOWER(data_basic!U120)</f>
        <v>hain.</v>
      </c>
      <c r="U271" t="str">
        <f>LOWER(data_basic!V120)</f>
        <v>hain.</v>
      </c>
      <c r="V271" t="str">
        <f>LOWER(data_basic!W120)</f>
        <v>g. nord</v>
      </c>
      <c r="W271" t="str">
        <f>LOWER(data_basic!X120)</f>
        <v>conte en octosyllabes</v>
      </c>
    </row>
    <row r="272" spans="1:23" x14ac:dyDescent="0.2">
      <c r="A272">
        <f>data_basic!A147</f>
        <v>75</v>
      </c>
      <c r="B272" t="str">
        <f>data_basic!B147</f>
        <v>neele</v>
      </c>
      <c r="C272" t="str">
        <f>LOWER(data_basic!C147)</f>
        <v>somme, pas-de-calais</v>
      </c>
      <c r="D272" t="str">
        <f>LOWER(data_basic!D147)</f>
        <v>somme, pas-de-calais</v>
      </c>
      <c r="E272" t="str">
        <f>LOWER(data_basic!E147)</f>
        <v>somme, pas-de-calais</v>
      </c>
      <c r="F272" t="str">
        <f>LOWER(data_basic!F147)</f>
        <v>11</v>
      </c>
      <c r="G272" t="str">
        <f>LOWER(data_basic!G147)</f>
        <v>11</v>
      </c>
      <c r="H272" t="str">
        <f>LOWER(data_basic!H147)</f>
        <v>11</v>
      </c>
      <c r="I272" t="str">
        <f>LOWER(data_basic!J147)</f>
        <v>80 (pas-de-calais sud-est)</v>
      </c>
      <c r="J272" t="str">
        <f>LOWER(data_basic!K147)</f>
        <v>1288</v>
      </c>
      <c r="K272" t="str">
        <f>LOWER(data_basic!L147)</f>
        <v>29</v>
      </c>
      <c r="L272" t="str">
        <f>LOWER(data_basic!M147)</f>
        <v>80</v>
      </c>
      <c r="M272" t="str">
        <f>LOWER(data_basic!N147)</f>
        <v>oui</v>
      </c>
      <c r="N272" t="str">
        <f>LOWER(data_basic!O147)</f>
        <v>ms</v>
      </c>
      <c r="O272" t="str">
        <f>LOWER(data_basic!P147)</f>
        <v>1289</v>
      </c>
      <c r="P272" t="str">
        <f>LOWER(data_basic!Q147)</f>
        <v>1289</v>
      </c>
      <c r="Q272" t="str">
        <f>LOWER(data_basic!R147)</f>
        <v>pic.</v>
      </c>
      <c r="R272" t="str">
        <f>LOWER(data_basic!S147)</f>
        <v>pic.</v>
      </c>
      <c r="S272" t="str">
        <f>LOWER(data_basic!T147)</f>
        <v>g. nord</v>
      </c>
      <c r="T272" t="str">
        <f>LOWER(data_basic!U147)</f>
        <v>pic.</v>
      </c>
      <c r="U272" t="str">
        <f>LOWER(data_basic!V147)</f>
        <v>pic.</v>
      </c>
      <c r="V272" t="str">
        <f>LOWER(data_basic!W147)</f>
        <v>g. nord</v>
      </c>
      <c r="W272" t="str">
        <f>LOWER(data_basic!X147)</f>
        <v>table des matieres rimee</v>
      </c>
    </row>
    <row r="273" spans="1:23" x14ac:dyDescent="0.2">
      <c r="A273">
        <f>data_basic!A144</f>
        <v>142</v>
      </c>
      <c r="B273" t="str">
        <f>data_basic!B144</f>
        <v>troi</v>
      </c>
      <c r="C273" t="str">
        <f>LOWER(data_basic!C144)</f>
        <v>marne</v>
      </c>
      <c r="D273" t="str">
        <f>LOWER(data_basic!D144)</f>
        <v>marne</v>
      </c>
      <c r="E273" t="str">
        <f>LOWER(data_basic!E144)</f>
        <v>marne</v>
      </c>
      <c r="F273" t="str">
        <f>LOWER(data_basic!F144)</f>
        <v>18</v>
      </c>
      <c r="G273" t="str">
        <f>LOWER(data_basic!G144)</f>
        <v>18</v>
      </c>
      <c r="H273" t="str">
        <f>LOWER(data_basic!H144)</f>
        <v>18</v>
      </c>
      <c r="I273" t="str">
        <f>LOWER(data_basic!J144)</f>
        <v>81 (marne ouest)</v>
      </c>
      <c r="J273" t="str">
        <f>LOWER(data_basic!K144)</f>
        <v>1287</v>
      </c>
      <c r="K273" t="str">
        <f>LOWER(data_basic!L144)</f>
        <v>52</v>
      </c>
      <c r="L273" t="str">
        <f>LOWER(data_basic!M144)</f>
        <v>81</v>
      </c>
      <c r="M273" t="str">
        <f>LOWER(data_basic!N144)</f>
        <v>non</v>
      </c>
      <c r="N273" t="str">
        <f>LOWER(data_basic!O144)</f>
        <v>ms1</v>
      </c>
      <c r="O273" t="str">
        <f>LOWER(data_basic!P144)</f>
        <v>1288</v>
      </c>
      <c r="P273" t="str">
        <f>LOWER(data_basic!Q144)</f>
        <v>1288</v>
      </c>
      <c r="Q273" t="str">
        <f>LOWER(data_basic!R144)</f>
        <v>champ.</v>
      </c>
      <c r="R273" t="str">
        <f>LOWER(data_basic!S144)</f>
        <v>champ.</v>
      </c>
      <c r="S273" t="str">
        <f>LOWER(data_basic!T144)</f>
        <v>g. nord-est</v>
      </c>
      <c r="T273" t="str">
        <f>LOWER(data_basic!U144)</f>
        <v>marne</v>
      </c>
      <c r="U273" t="str">
        <f>LOWER(data_basic!V144)</f>
        <v>marne</v>
      </c>
      <c r="V273" t="str">
        <f>LOWER(data_basic!W144)</f>
        <v>g. nord-est</v>
      </c>
      <c r="W273" t="str">
        <f>LOWER(data_basic!X144)</f>
        <v>version adaptee de benoit de sainte marne</v>
      </c>
    </row>
    <row r="274" spans="1:23" x14ac:dyDescent="0.2">
      <c r="A274">
        <f>data_basic!A140</f>
        <v>34</v>
      </c>
      <c r="B274" t="str">
        <f>data_basic!B140</f>
        <v>faba</v>
      </c>
      <c r="C274" t="str">
        <f>LOWER(data_basic!C140)</f>
        <v>normandie</v>
      </c>
      <c r="D274" t="str">
        <f>LOWER(data_basic!D140)</f>
        <v>normandie</v>
      </c>
      <c r="E274" t="str">
        <f>LOWER(data_basic!E140)</f>
        <v>normandie</v>
      </c>
      <c r="F274" t="str">
        <f>LOWER(data_basic!F140)</f>
        <v>10</v>
      </c>
      <c r="G274" t="str">
        <f>LOWER(data_basic!G140)</f>
        <v>10</v>
      </c>
      <c r="H274" t="str">
        <f>LOWER(data_basic!H140)</f>
        <v>10</v>
      </c>
      <c r="I274" t="str">
        <f>LOWER(data_basic!J140)</f>
        <v>80 (eure)</v>
      </c>
      <c r="J274" t="str">
        <f>LOWER(data_basic!K140)</f>
        <v>nil</v>
      </c>
      <c r="K274" t="str">
        <f>LOWER(data_basic!L140)</f>
        <v>24</v>
      </c>
      <c r="L274" t="str">
        <f>LOWER(data_basic!M140)</f>
        <v>80</v>
      </c>
      <c r="M274" t="str">
        <f>LOWER(data_basic!N140)</f>
        <v>oui</v>
      </c>
      <c r="N274" t="str">
        <f>LOWER(data_basic!O140)</f>
        <v>ms</v>
      </c>
      <c r="O274" t="str">
        <f>LOWER(data_basic!P140)</f>
        <v>1250</v>
      </c>
      <c r="P274" t="str">
        <f>LOWER(data_basic!Q140)</f>
        <v>1288</v>
      </c>
      <c r="Q274" t="str">
        <f>LOWER(data_basic!R140)</f>
        <v>pic.</v>
      </c>
      <c r="R274" t="str">
        <f>LOWER(data_basic!S140)</f>
        <v>pic.</v>
      </c>
      <c r="S274" t="str">
        <f>LOWER(data_basic!T140)</f>
        <v>g. nord</v>
      </c>
      <c r="T274" t="str">
        <f>LOWER(data_basic!U140)</f>
        <v>frc.</v>
      </c>
      <c r="U274" t="str">
        <f>LOWER(data_basic!V140)</f>
        <v>frc.</v>
      </c>
      <c r="V274" t="str">
        <f>LOWER(data_basic!W140)</f>
        <v>g. francien</v>
      </c>
      <c r="W274" t="str">
        <f>LOWER(data_basic!X140)</f>
        <v>fabliau</v>
      </c>
    </row>
    <row r="275" spans="1:23" x14ac:dyDescent="0.2">
      <c r="A275">
        <f>data_basic!A116</f>
        <v>281</v>
      </c>
      <c r="B275" t="str">
        <f>data_basic!B116</f>
        <v>edmond</v>
      </c>
      <c r="C275" t="str">
        <f>LOWER(data_basic!C116)</f>
        <v>nil</v>
      </c>
      <c r="D275" t="str">
        <f>LOWER(data_basic!D116)</f>
        <v>angleterre</v>
      </c>
      <c r="E275" t="str">
        <f>LOWER(data_basic!E116)</f>
        <v>angleterre</v>
      </c>
      <c r="F275" t="str">
        <f>LOWER(data_basic!F116)</f>
        <v>29</v>
      </c>
      <c r="G275" t="str">
        <f>LOWER(data_basic!G116)</f>
        <v/>
      </c>
      <c r="H275" t="str">
        <f>LOWER(data_basic!H116)</f>
        <v>29</v>
      </c>
      <c r="I275" t="str">
        <f>LOWER(data_basic!J116)</f>
        <v>nil</v>
      </c>
      <c r="J275" t="str">
        <f>LOWER(data_basic!K116)</f>
        <v>nil</v>
      </c>
      <c r="K275" t="str">
        <f>LOWER(data_basic!L116)</f>
        <v>86</v>
      </c>
      <c r="L275" t="str">
        <f>LOWER(data_basic!M116)</f>
        <v>nil</v>
      </c>
      <c r="M275" t="str">
        <f>LOWER(data_basic!N116)</f>
        <v>oui</v>
      </c>
      <c r="N275" t="str">
        <f>LOWER(data_basic!O116)</f>
        <v>ms2</v>
      </c>
      <c r="O275" t="str">
        <f>LOWER(data_basic!P116)</f>
        <v>1255</v>
      </c>
      <c r="P275" t="str">
        <f>LOWER(data_basic!Q116)</f>
        <v>1280</v>
      </c>
      <c r="Q275" t="str">
        <f>LOWER(data_basic!R116)</f>
        <v>agn.</v>
      </c>
      <c r="R275" t="str">
        <f>LOWER(data_basic!S116)</f>
        <v>agn.</v>
      </c>
      <c r="S275" t="str">
        <f>LOWER(data_basic!T116)</f>
        <v>agn.</v>
      </c>
      <c r="T275" t="str">
        <f>LOWER(data_basic!U116)</f>
        <v>agn.</v>
      </c>
      <c r="U275" t="str">
        <f>LOWER(data_basic!V116)</f>
        <v>agn.</v>
      </c>
      <c r="V275" t="str">
        <f>LOWER(data_basic!W116)</f>
        <v>agn.</v>
      </c>
      <c r="W275" t="str">
        <f>LOWER(data_basic!X116)</f>
        <v>vie de saint</v>
      </c>
    </row>
    <row r="276" spans="1:23" x14ac:dyDescent="0.2">
      <c r="A276">
        <f>data_basic!A109</f>
        <v>114</v>
      </c>
      <c r="B276" t="str">
        <f>data_basic!B109</f>
        <v>mous</v>
      </c>
      <c r="C276" t="str">
        <f>LOWER(data_basic!C109)</f>
        <v>hainaut</v>
      </c>
      <c r="D276" t="str">
        <f>LOWER(data_basic!D109)</f>
        <v>hainaut</v>
      </c>
      <c r="E276" t="str">
        <f>LOWER(data_basic!E109)</f>
        <v>hainaut</v>
      </c>
      <c r="F276" t="str">
        <f>LOWER(data_basic!F109)</f>
        <v>15</v>
      </c>
      <c r="G276" t="str">
        <f>LOWER(data_basic!G109)</f>
        <v>15</v>
      </c>
      <c r="H276" t="str">
        <f>LOWER(data_basic!H109)</f>
        <v>15</v>
      </c>
      <c r="I276" t="str">
        <f>LOWER(data_basic!J109)</f>
        <v>82 (tournai et env.)</v>
      </c>
      <c r="J276" t="str">
        <f>LOWER(data_basic!K109)</f>
        <v>1250</v>
      </c>
      <c r="K276" t="str">
        <f>LOWER(data_basic!L109)</f>
        <v>44</v>
      </c>
      <c r="L276" t="str">
        <f>LOWER(data_basic!M109)</f>
        <v>82</v>
      </c>
      <c r="M276" t="str">
        <f>LOWER(data_basic!N109)</f>
        <v>oui</v>
      </c>
      <c r="N276" t="str">
        <f>LOWER(data_basic!O109)</f>
        <v>ms3</v>
      </c>
      <c r="O276" t="str">
        <f>LOWER(data_basic!P109)</f>
        <v>1243</v>
      </c>
      <c r="P276" t="str">
        <f>LOWER(data_basic!Q109)</f>
        <v>1275</v>
      </c>
      <c r="Q276" t="str">
        <f>LOWER(data_basic!R109)</f>
        <v>hain.</v>
      </c>
      <c r="R276" t="str">
        <f>LOWER(data_basic!S109)</f>
        <v>hain.</v>
      </c>
      <c r="S276" t="str">
        <f>LOWER(data_basic!T109)</f>
        <v>g. nord</v>
      </c>
      <c r="T276" t="str">
        <f>LOWER(data_basic!U109)</f>
        <v>hain.</v>
      </c>
      <c r="U276" t="str">
        <f>LOWER(data_basic!V109)</f>
        <v>hain.</v>
      </c>
      <c r="V276" t="str">
        <f>LOWER(data_basic!W109)</f>
        <v>g. nord</v>
      </c>
      <c r="W276" t="str">
        <f>LOWER(data_basic!X109)</f>
        <v>chronique des rois de france, de la guerre de troie à saint louis, en octosyllabes</v>
      </c>
    </row>
    <row r="277" spans="1:23" x14ac:dyDescent="0.2">
      <c r="A277">
        <f>data_basic!A124</f>
        <v>110</v>
      </c>
      <c r="B277" t="str">
        <f>data_basic!B124</f>
        <v>cou</v>
      </c>
      <c r="C277" t="str">
        <f>LOWER(data_basic!C124)</f>
        <v>hainaut</v>
      </c>
      <c r="D277" t="str">
        <f>LOWER(data_basic!D124)</f>
        <v>hainaut</v>
      </c>
      <c r="E277" t="str">
        <f>LOWER(data_basic!E124)</f>
        <v>hainaut</v>
      </c>
      <c r="F277" t="str">
        <f>LOWER(data_basic!F124)</f>
        <v>15</v>
      </c>
      <c r="G277" t="str">
        <f>LOWER(data_basic!G124)</f>
        <v>15</v>
      </c>
      <c r="H277" t="str">
        <f>LOWER(data_basic!H124)</f>
        <v>15</v>
      </c>
      <c r="I277" t="str">
        <f>LOWER(data_basic!J124)</f>
        <v>85 (tournai et env.)</v>
      </c>
      <c r="J277" t="str">
        <f>LOWER(data_basic!K124)</f>
        <v>1275</v>
      </c>
      <c r="K277" t="str">
        <f>LOWER(data_basic!L124)</f>
        <v>44</v>
      </c>
      <c r="L277" t="str">
        <f>LOWER(data_basic!M124)</f>
        <v>85</v>
      </c>
      <c r="M277" t="str">
        <f>LOWER(data_basic!N124)</f>
        <v>oui</v>
      </c>
      <c r="N277" t="str">
        <f>LOWER(data_basic!O124)</f>
        <v>cr1</v>
      </c>
      <c r="O277" t="str">
        <f>LOWER(data_basic!P124)</f>
        <v>1210</v>
      </c>
      <c r="P277" t="str">
        <f>LOWER(data_basic!Q124)</f>
        <v>1285</v>
      </c>
      <c r="Q277" t="str">
        <f>LOWER(data_basic!R124)</f>
        <v>art.</v>
      </c>
      <c r="R277" t="str">
        <f>LOWER(data_basic!S124)</f>
        <v>art.</v>
      </c>
      <c r="S277" t="str">
        <f>LOWER(data_basic!T124)</f>
        <v>g. nord</v>
      </c>
      <c r="T277" t="str">
        <f>LOWER(data_basic!U124)</f>
        <v>pic.</v>
      </c>
      <c r="U277" t="str">
        <f>LOWER(data_basic!V124)</f>
        <v>pic.</v>
      </c>
      <c r="V277" t="str">
        <f>LOWER(data_basic!W124)</f>
        <v>g. nord</v>
      </c>
      <c r="W277" t="str">
        <f>LOWER(data_basic!X124)</f>
        <v>piece de theatre (jeu)</v>
      </c>
    </row>
    <row r="278" spans="1:23" x14ac:dyDescent="0.2">
      <c r="A278">
        <f>data_basic!A125</f>
        <v>152</v>
      </c>
      <c r="B278" t="str">
        <f>data_basic!B125</f>
        <v>meun</v>
      </c>
      <c r="C278" t="str">
        <f>LOWER(data_basic!C125)</f>
        <v>region parisienne</v>
      </c>
      <c r="D278" t="str">
        <f>LOWER(data_basic!D125)</f>
        <v>region parisienne</v>
      </c>
      <c r="E278" t="str">
        <f>LOWER(data_basic!E125)</f>
        <v>region parisienne</v>
      </c>
      <c r="F278" t="str">
        <f>LOWER(data_basic!F125)</f>
        <v>19</v>
      </c>
      <c r="G278" t="str">
        <f>LOWER(data_basic!G125)</f>
        <v>19</v>
      </c>
      <c r="H278" t="str">
        <f>LOWER(data_basic!H125)</f>
        <v>19</v>
      </c>
      <c r="I278" t="str">
        <f>LOWER(data_basic!J125)</f>
        <v>89 (seine-et-marne)</v>
      </c>
      <c r="J278" t="str">
        <f>LOWER(data_basic!K125)</f>
        <v>1290</v>
      </c>
      <c r="K278" t="str">
        <f>LOWER(data_basic!L125)</f>
        <v>57</v>
      </c>
      <c r="L278" t="str">
        <f>LOWER(data_basic!M125)</f>
        <v>89</v>
      </c>
      <c r="M278" t="str">
        <f>LOWER(data_basic!N125)</f>
        <v>oui</v>
      </c>
      <c r="N278" t="str">
        <f>LOWER(data_basic!O125)</f>
        <v>cr2</v>
      </c>
      <c r="O278" t="str">
        <f>LOWER(data_basic!P125)</f>
        <v>1230</v>
      </c>
      <c r="P278" t="str">
        <f>LOWER(data_basic!Q125)</f>
        <v>1285</v>
      </c>
      <c r="Q278" t="str">
        <f>LOWER(data_basic!R125)</f>
        <v>traits orl.</v>
      </c>
      <c r="R278" t="str">
        <f>LOWER(data_basic!S125)</f>
        <v/>
      </c>
      <c r="S278" t="str">
        <f>LOWER(data_basic!T125)</f>
        <v/>
      </c>
      <c r="T278" t="str">
        <f>LOWER(data_basic!U125)</f>
        <v>orl.</v>
      </c>
      <c r="U278" t="str">
        <f>LOWER(data_basic!V125)</f>
        <v>orl.</v>
      </c>
      <c r="V278" t="str">
        <f>LOWER(data_basic!W125)</f>
        <v>g. sud</v>
      </c>
      <c r="W278" t="str">
        <f>LOWER(data_basic!X125)</f>
        <v>poeme allegorique sur l'art d'aimer en couplets octosyllabiques</v>
      </c>
    </row>
    <row r="279" spans="1:23" x14ac:dyDescent="0.2">
      <c r="A279">
        <f>data_basic!A111</f>
        <v>120</v>
      </c>
      <c r="B279" t="str">
        <f>data_basic!B111</f>
        <v>darm</v>
      </c>
      <c r="C279" t="str">
        <f>LOWER(data_basic!C111)</f>
        <v>wallonie</v>
      </c>
      <c r="D279" t="str">
        <f>LOWER(data_basic!D111)</f>
        <v>wallonie</v>
      </c>
      <c r="E279" t="str">
        <f>LOWER(data_basic!E111)</f>
        <v>wallonie</v>
      </c>
      <c r="F279" t="str">
        <f>LOWER(data_basic!F111)</f>
        <v>16</v>
      </c>
      <c r="G279" t="str">
        <f>LOWER(data_basic!G111)</f>
        <v>16</v>
      </c>
      <c r="H279" t="str">
        <f>LOWER(data_basic!H111)</f>
        <v>16</v>
      </c>
      <c r="I279" t="str">
        <f>LOWER(data_basic!J111)</f>
        <v>94 (wallonie)</v>
      </c>
      <c r="J279" t="str">
        <f>LOWER(data_basic!K111)</f>
        <v>1275</v>
      </c>
      <c r="K279" t="str">
        <f>LOWER(data_basic!L111)</f>
        <v>45</v>
      </c>
      <c r="L279" t="str">
        <f>LOWER(data_basic!M111)</f>
        <v>94</v>
      </c>
      <c r="M279" t="str">
        <f>LOWER(data_basic!N111)</f>
        <v>non</v>
      </c>
      <c r="N279" t="str">
        <f>LOWER(data_basic!O111)</f>
        <v>cr1</v>
      </c>
      <c r="O279" t="str">
        <f>LOWER(data_basic!P111)</f>
        <v>1275</v>
      </c>
      <c r="P279" t="str">
        <f>LOWER(data_basic!Q111)</f>
        <v>1275</v>
      </c>
      <c r="Q279" t="str">
        <f>LOWER(data_basic!R111)</f>
        <v>lieg.</v>
      </c>
      <c r="R279" t="str">
        <f>LOWER(data_basic!S111)</f>
        <v>lieg.</v>
      </c>
      <c r="S279" t="str">
        <f>LOWER(data_basic!T111)</f>
        <v>g. nord-est</v>
      </c>
      <c r="T279" t="str">
        <f>LOWER(data_basic!U111)</f>
        <v>wall.</v>
      </c>
      <c r="U279" t="str">
        <f>LOWER(data_basic!V111)</f>
        <v>wall.</v>
      </c>
      <c r="V279" t="str">
        <f>LOWER(data_basic!W111)</f>
        <v>g. nord-est</v>
      </c>
      <c r="W279" t="str">
        <f>LOWER(data_basic!X111)</f>
        <v>recueil de recettes medicinales, d'explications de songes, de lunes et de la liste des douze vendredis de jeune</v>
      </c>
    </row>
    <row r="280" spans="1:23" x14ac:dyDescent="0.2">
      <c r="A280">
        <f>data_basic!A20</f>
        <v>171</v>
      </c>
      <c r="B280" t="str">
        <f>data_basic!B20</f>
        <v>evrat1</v>
      </c>
      <c r="C280" t="str">
        <f>LOWER(data_basic!C20)</f>
        <v>nil</v>
      </c>
      <c r="D280" t="str">
        <f>LOWER(data_basic!D20)</f>
        <v>meuse</v>
      </c>
      <c r="E280" t="str">
        <f>LOWER(data_basic!E20)</f>
        <v>meuse</v>
      </c>
      <c r="F280" t="str">
        <f>LOWER(data_basic!F20)</f>
        <v>23</v>
      </c>
      <c r="G280" t="str">
        <f>LOWER(data_basic!G20)</f>
        <v/>
      </c>
      <c r="H280" t="str">
        <f>LOWER(data_basic!H20)</f>
        <v>23</v>
      </c>
      <c r="I280" t="str">
        <f>LOWER(data_basic!J20)</f>
        <v>nil</v>
      </c>
      <c r="J280" t="str">
        <f>LOWER(data_basic!K20)</f>
        <v>nil</v>
      </c>
      <c r="K280" t="str">
        <f>LOWER(data_basic!L20)</f>
        <v>67</v>
      </c>
      <c r="L280" t="str">
        <f>LOWER(data_basic!M20)</f>
        <v>63</v>
      </c>
      <c r="M280" t="str">
        <f>LOWER(data_basic!N20)</f>
        <v>oui</v>
      </c>
      <c r="N280" t="str">
        <f>LOWER(data_basic!O20)</f>
        <v>ms1-2</v>
      </c>
      <c r="O280" t="str">
        <f>LOWER(data_basic!P20)</f>
        <v>1198</v>
      </c>
      <c r="P280" t="str">
        <f>LOWER(data_basic!Q20)</f>
        <v>1210</v>
      </c>
      <c r="Q280" t="str">
        <f>LOWER(data_basic!R20)</f>
        <v>champ.</v>
      </c>
      <c r="R280" t="str">
        <f>LOWER(data_basic!S20)</f>
        <v>champ.</v>
      </c>
      <c r="S280" t="str">
        <f>LOWER(data_basic!T20)</f>
        <v>g. nord-est</v>
      </c>
      <c r="T280" t="str">
        <f>LOWER(data_basic!U20)</f>
        <v>lorr.</v>
      </c>
      <c r="U280" t="str">
        <f>LOWER(data_basic!V20)</f>
        <v>lorr.</v>
      </c>
      <c r="V280" t="str">
        <f>LOWER(data_basic!W20)</f>
        <v>g. nord-est</v>
      </c>
      <c r="W280" t="str">
        <f>LOWER(data_basic!X20)</f>
        <v>poeme biblique</v>
      </c>
    </row>
    <row r="281" spans="1:23" x14ac:dyDescent="0.2">
      <c r="A281">
        <f>data_basic!A115</f>
        <v>74</v>
      </c>
      <c r="B281" t="str">
        <f>data_basic!B115</f>
        <v>miro</v>
      </c>
      <c r="C281" t="str">
        <f>LOWER(data_basic!C115)</f>
        <v>somme, pas-de-calais</v>
      </c>
      <c r="D281" t="str">
        <f>LOWER(data_basic!D115)</f>
        <v>somme, pas-de-calais</v>
      </c>
      <c r="E281" t="str">
        <f>LOWER(data_basic!E115)</f>
        <v>somme, pas-de-calais</v>
      </c>
      <c r="F281" t="str">
        <f>LOWER(data_basic!F115)</f>
        <v>11</v>
      </c>
      <c r="G281" t="str">
        <f>LOWER(data_basic!G115)</f>
        <v>11</v>
      </c>
      <c r="H281" t="str">
        <f>LOWER(data_basic!H115)</f>
        <v>11</v>
      </c>
      <c r="I281" t="str">
        <f>LOWER(data_basic!J115)</f>
        <v>84 (pas-de-calais sud-est)</v>
      </c>
      <c r="J281" t="str">
        <f>LOWER(data_basic!K115)</f>
        <v>1250</v>
      </c>
      <c r="K281" t="str">
        <f>LOWER(data_basic!L115)</f>
        <v>29</v>
      </c>
      <c r="L281" t="str">
        <f>LOWER(data_basic!M115)</f>
        <v>84</v>
      </c>
      <c r="M281" t="str">
        <f>LOWER(data_basic!N115)</f>
        <v>oui</v>
      </c>
      <c r="N281" t="str">
        <f>LOWER(data_basic!O115)</f>
        <v>ms1</v>
      </c>
      <c r="O281" t="str">
        <f>LOWER(data_basic!P115)</f>
        <v>1266</v>
      </c>
      <c r="P281" t="str">
        <f>LOWER(data_basic!Q115)</f>
        <v>1277</v>
      </c>
      <c r="Q281" t="str">
        <f>LOWER(data_basic!R115)</f>
        <v>pic.</v>
      </c>
      <c r="R281" t="str">
        <f>LOWER(data_basic!S115)</f>
        <v>pic.</v>
      </c>
      <c r="S281" t="str">
        <f>LOWER(data_basic!T115)</f>
        <v>g. nord</v>
      </c>
      <c r="T281" t="str">
        <f>LOWER(data_basic!U115)</f>
        <v>art.</v>
      </c>
      <c r="U281" t="str">
        <f>LOWER(data_basic!V115)</f>
        <v>art.</v>
      </c>
      <c r="V281" t="str">
        <f>LOWER(data_basic!W115)</f>
        <v>g. nord</v>
      </c>
      <c r="W281" t="str">
        <f>LOWER(data_basic!X115)</f>
        <v>poeme imite de la moralite wallone des sept peches mortels.</v>
      </c>
    </row>
    <row r="282" spans="1:23" x14ac:dyDescent="0.2">
      <c r="A282">
        <f>data_basic!A118</f>
        <v>179</v>
      </c>
      <c r="B282" t="str">
        <f>data_basic!B118</f>
        <v>yva</v>
      </c>
      <c r="C282" t="str">
        <f>LOWER(data_basic!C118)</f>
        <v>nil</v>
      </c>
      <c r="D282" t="str">
        <f>LOWER(data_basic!D118)</f>
        <v>haute-marne</v>
      </c>
      <c r="E282" t="str">
        <f>LOWER(data_basic!E118)</f>
        <v>haute-marne</v>
      </c>
      <c r="F282" t="str">
        <f>LOWER(data_basic!F118)</f>
        <v>22</v>
      </c>
      <c r="G282" t="str">
        <f>LOWER(data_basic!G118)</f>
        <v/>
      </c>
      <c r="H282" t="str">
        <f>LOWER(data_basic!H118)</f>
        <v>22</v>
      </c>
      <c r="I282" t="str">
        <f>LOWER(data_basic!J118)</f>
        <v>nil</v>
      </c>
      <c r="J282" t="str">
        <f>LOWER(data_basic!K118)</f>
        <v>1290</v>
      </c>
      <c r="K282" t="str">
        <f>LOWER(data_basic!L118)</f>
        <v>63</v>
      </c>
      <c r="L282" t="str">
        <f>LOWER(data_basic!M118)</f>
        <v>60</v>
      </c>
      <c r="M282" t="str">
        <f>LOWER(data_basic!N118)</f>
        <v>oui</v>
      </c>
      <c r="N282" t="str">
        <f>LOWER(data_basic!O118)</f>
        <v>ms1</v>
      </c>
      <c r="O282" t="str">
        <f>LOWER(data_basic!P118)</f>
        <v>1177</v>
      </c>
      <c r="P282" t="str">
        <f>LOWER(data_basic!Q118)</f>
        <v>1283</v>
      </c>
      <c r="Q282" t="str">
        <f>LOWER(data_basic!R118)</f>
        <v>champ. merid.</v>
      </c>
      <c r="R282" t="str">
        <f>LOWER(data_basic!S118)</f>
        <v>champ.</v>
      </c>
      <c r="S282" t="str">
        <f>LOWER(data_basic!T118)</f>
        <v>g. nord-est</v>
      </c>
      <c r="T282" t="str">
        <f>LOWER(data_basic!U118)</f>
        <v>hain.</v>
      </c>
      <c r="U282" t="str">
        <f>LOWER(data_basic!V118)</f>
        <v>hain.</v>
      </c>
      <c r="V282" t="str">
        <f>LOWER(data_basic!W118)</f>
        <v>g. nord</v>
      </c>
      <c r="W282" t="str">
        <f>LOWER(data_basic!X118)</f>
        <v>roman arthurien en octosyllabes</v>
      </c>
    </row>
    <row r="283" spans="1:23" x14ac:dyDescent="0.2">
      <c r="A283">
        <f>data_basic!A119</f>
        <v>112</v>
      </c>
      <c r="B283" t="str">
        <f>data_basic!B119</f>
        <v>romk</v>
      </c>
      <c r="C283" t="str">
        <f>LOWER(data_basic!C119)</f>
        <v>nil</v>
      </c>
      <c r="D283" t="str">
        <f>LOWER(data_basic!D119)</f>
        <v>somme, pas-de-calais</v>
      </c>
      <c r="E283" t="str">
        <f>LOWER(data_basic!E119)</f>
        <v>somme, pas-de-calais</v>
      </c>
      <c r="F283" t="str">
        <f>LOWER(data_basic!F119)</f>
        <v>11</v>
      </c>
      <c r="G283" t="str">
        <f>LOWER(data_basic!G119)</f>
        <v/>
      </c>
      <c r="H283" t="str">
        <f>LOWER(data_basic!H119)</f>
        <v>11</v>
      </c>
      <c r="I283" t="str">
        <f>LOWER(data_basic!J119)</f>
        <v>nil</v>
      </c>
      <c r="J283" t="str">
        <f>LOWER(data_basic!K119)</f>
        <v>1300</v>
      </c>
      <c r="K283" t="str">
        <f>LOWER(data_basic!L119)</f>
        <v>29</v>
      </c>
      <c r="L283" t="str">
        <f>LOWER(data_basic!M119)</f>
        <v>58</v>
      </c>
      <c r="M283" t="str">
        <f>LOWER(data_basic!N119)</f>
        <v>oui</v>
      </c>
      <c r="N283" t="str">
        <f>LOWER(data_basic!O119)</f>
        <v>ms1</v>
      </c>
      <c r="O283" t="str">
        <f>LOWER(data_basic!P119)</f>
        <v>1188</v>
      </c>
      <c r="P283" t="str">
        <f>LOWER(data_basic!Q119)</f>
        <v>1283</v>
      </c>
      <c r="Q283" t="str">
        <f>LOWER(data_basic!R119)</f>
        <v>nil</v>
      </c>
      <c r="R283" t="str">
        <f>LOWER(data_basic!S119)</f>
        <v/>
      </c>
      <c r="S283" t="str">
        <f>LOWER(data_basic!T119)</f>
        <v/>
      </c>
      <c r="T283" t="str">
        <f>LOWER(data_basic!U119)</f>
        <v>hain.</v>
      </c>
      <c r="U283" t="str">
        <f>LOWER(data_basic!V119)</f>
        <v>hain.</v>
      </c>
      <c r="V283" t="str">
        <f>LOWER(data_basic!W119)</f>
        <v>g. nord</v>
      </c>
      <c r="W283" t="str">
        <f>LOWER(data_basic!X119)</f>
        <v>nil</v>
      </c>
    </row>
    <row r="284" spans="1:23" x14ac:dyDescent="0.2">
      <c r="A284">
        <f>data_basic!A127</f>
        <v>88</v>
      </c>
      <c r="B284" t="str">
        <f>data_basic!B127</f>
        <v>wita</v>
      </c>
      <c r="C284" t="str">
        <f>LOWER(data_basic!C127)</f>
        <v>somme, pas-de-calais</v>
      </c>
      <c r="D284" t="str">
        <f>LOWER(data_basic!D127)</f>
        <v>somme, pas-de-calais</v>
      </c>
      <c r="E284" t="str">
        <f>LOWER(data_basic!E127)</f>
        <v>somme, pas-de-calais</v>
      </c>
      <c r="F284" t="str">
        <f>LOWER(data_basic!F127)</f>
        <v>11</v>
      </c>
      <c r="G284" t="str">
        <f>LOWER(data_basic!G127)</f>
        <v>11</v>
      </c>
      <c r="H284" t="str">
        <f>LOWER(data_basic!H127)</f>
        <v>11</v>
      </c>
      <c r="I284" t="str">
        <f>LOWER(data_basic!J127)</f>
        <v>77 (pas-de-calais sud-est)</v>
      </c>
      <c r="J284" t="str">
        <f>LOWER(data_basic!K127)</f>
        <v>1250</v>
      </c>
      <c r="K284" t="str">
        <f>LOWER(data_basic!L127)</f>
        <v>29</v>
      </c>
      <c r="L284" t="str">
        <f>LOWER(data_basic!M127)</f>
        <v>77</v>
      </c>
      <c r="M284" t="str">
        <f>LOWER(data_basic!N127)</f>
        <v>oui</v>
      </c>
      <c r="N284" t="str">
        <f>LOWER(data_basic!O127)</f>
        <v>ms3</v>
      </c>
      <c r="O284" t="str">
        <f>LOWER(data_basic!P127)</f>
        <v>1238</v>
      </c>
      <c r="P284" t="str">
        <f>LOWER(data_basic!Q127)</f>
        <v>1285</v>
      </c>
      <c r="Q284" t="str">
        <f>LOWER(data_basic!R127)</f>
        <v>pic.</v>
      </c>
      <c r="R284" t="str">
        <f>LOWER(data_basic!S127)</f>
        <v>pic.</v>
      </c>
      <c r="S284" t="str">
        <f>LOWER(data_basic!T127)</f>
        <v>g. nord</v>
      </c>
      <c r="T284" t="str">
        <f>LOWER(data_basic!U127)</f>
        <v>pic.</v>
      </c>
      <c r="U284" t="str">
        <f>LOWER(data_basic!V127)</f>
        <v>pic.</v>
      </c>
      <c r="V284" t="str">
        <f>LOWER(data_basic!W127)</f>
        <v>g. nord</v>
      </c>
      <c r="W284" t="str">
        <f>LOWER(data_basic!X127)</f>
        <v>nil</v>
      </c>
    </row>
    <row r="285" spans="1:23" x14ac:dyDescent="0.2">
      <c r="A285">
        <f>data_basic!A143</f>
        <v>134</v>
      </c>
      <c r="B285" t="str">
        <f>data_basic!B143</f>
        <v>volu</v>
      </c>
      <c r="C285" t="str">
        <f>LOWER(data_basic!C143)</f>
        <v>ardennes</v>
      </c>
      <c r="D285" t="str">
        <f>LOWER(data_basic!D143)</f>
        <v>ardennes</v>
      </c>
      <c r="E285" t="str">
        <f>LOWER(data_basic!E143)</f>
        <v>ardennes</v>
      </c>
      <c r="F285" t="str">
        <f>LOWER(data_basic!F143)</f>
        <v>17</v>
      </c>
      <c r="G285" t="str">
        <f>LOWER(data_basic!G143)</f>
        <v>17</v>
      </c>
      <c r="H285" t="str">
        <f>LOWER(data_basic!H143)</f>
        <v>17</v>
      </c>
      <c r="I285" t="str">
        <f>LOWER(data_basic!J143)</f>
        <v>84 (ardennes sud)</v>
      </c>
      <c r="J285" t="str">
        <f>LOWER(data_basic!K143)</f>
        <v>nil</v>
      </c>
      <c r="K285" t="str">
        <f>LOWER(data_basic!L143)</f>
        <v>50</v>
      </c>
      <c r="L285" t="str">
        <f>LOWER(data_basic!M143)</f>
        <v>84</v>
      </c>
      <c r="M285" t="str">
        <f>LOWER(data_basic!N143)</f>
        <v>oui</v>
      </c>
      <c r="N285" t="str">
        <f>LOWER(data_basic!O143)</f>
        <v>ms2</v>
      </c>
      <c r="O285" t="str">
        <f>LOWER(data_basic!P143)</f>
        <v>1265</v>
      </c>
      <c r="P285" t="str">
        <f>LOWER(data_basic!Q143)</f>
        <v>1288</v>
      </c>
      <c r="Q285" t="str">
        <f>LOWER(data_basic!R143)</f>
        <v>champ.</v>
      </c>
      <c r="R285" t="str">
        <f>LOWER(data_basic!S143)</f>
        <v>champ.</v>
      </c>
      <c r="S285" t="str">
        <f>LOWER(data_basic!T143)</f>
        <v>g. nord-est</v>
      </c>
      <c r="T285" t="str">
        <f>LOWER(data_basic!U143)</f>
        <v>champ.</v>
      </c>
      <c r="U285" t="str">
        <f>LOWER(data_basic!V143)</f>
        <v>champ.</v>
      </c>
      <c r="V285" t="str">
        <f>LOWER(data_basic!W143)</f>
        <v>g. nord-est</v>
      </c>
      <c r="W285" t="str">
        <f>LOWER(data_basic!X143)</f>
        <v>nil</v>
      </c>
    </row>
    <row r="286" spans="1:23" x14ac:dyDescent="0.2">
      <c r="A286">
        <f>data_basic!A136</f>
        <v>140</v>
      </c>
      <c r="B286" t="str">
        <f>data_basic!B136</f>
        <v>nicb</v>
      </c>
      <c r="C286" t="str">
        <f>LOWER(data_basic!C136)</f>
        <v>marne</v>
      </c>
      <c r="D286" t="str">
        <f>LOWER(data_basic!D136)</f>
        <v>marne</v>
      </c>
      <c r="E286" t="str">
        <f>LOWER(data_basic!E136)</f>
        <v>marne</v>
      </c>
      <c r="F286" t="str">
        <f>LOWER(data_basic!F136)</f>
        <v>18</v>
      </c>
      <c r="G286" t="str">
        <f>LOWER(data_basic!G136)</f>
        <v>18</v>
      </c>
      <c r="H286" t="str">
        <f>LOWER(data_basic!H136)</f>
        <v>18</v>
      </c>
      <c r="I286" t="str">
        <f>LOWER(data_basic!J136)</f>
        <v>73 (marne ouest)</v>
      </c>
      <c r="J286" t="str">
        <f>LOWER(data_basic!K136)</f>
        <v>1280</v>
      </c>
      <c r="K286" t="str">
        <f>LOWER(data_basic!L136)</f>
        <v>52</v>
      </c>
      <c r="L286" t="str">
        <f>LOWER(data_basic!M136)</f>
        <v>73</v>
      </c>
      <c r="M286" t="str">
        <f>LOWER(data_basic!N136)</f>
        <v>non</v>
      </c>
      <c r="N286" t="str">
        <f>LOWER(data_basic!O136)</f>
        <v>ms1</v>
      </c>
      <c r="O286" t="str">
        <f>LOWER(data_basic!P136)</f>
        <v>1225</v>
      </c>
      <c r="P286" t="str">
        <f>LOWER(data_basic!Q136)</f>
        <v>1288</v>
      </c>
      <c r="Q286" t="str">
        <f>LOWER(data_basic!R136)</f>
        <v>nil</v>
      </c>
      <c r="R286" t="str">
        <f>LOWER(data_basic!S136)</f>
        <v/>
      </c>
      <c r="S286" t="str">
        <f>LOWER(data_basic!T136)</f>
        <v/>
      </c>
      <c r="T286" t="str">
        <f>LOWER(data_basic!U136)</f>
        <v>flandr.</v>
      </c>
      <c r="U286" t="str">
        <f>LOWER(data_basic!V136)</f>
        <v>flandr.</v>
      </c>
      <c r="V286" t="str">
        <f>LOWER(data_basic!W136)</f>
        <v>g. nord-est</v>
      </c>
      <c r="W286" t="str">
        <f>LOWER(data_basic!X136)</f>
        <v>traduction de l'evangile</v>
      </c>
    </row>
    <row r="287" spans="1:23" x14ac:dyDescent="0.2">
      <c r="A287">
        <f>data_basic!A161</f>
        <v>139</v>
      </c>
      <c r="B287" t="str">
        <f>data_basic!B161</f>
        <v>merm</v>
      </c>
      <c r="C287" t="str">
        <f>LOWER(data_basic!C161)</f>
        <v>marne</v>
      </c>
      <c r="D287" t="str">
        <f>LOWER(data_basic!D161)</f>
        <v>marne</v>
      </c>
      <c r="E287" t="str">
        <f>LOWER(data_basic!E161)</f>
        <v>marne</v>
      </c>
      <c r="F287" t="str">
        <f>LOWER(data_basic!F161)</f>
        <v>18</v>
      </c>
      <c r="G287" t="str">
        <f>LOWER(data_basic!G161)</f>
        <v>18</v>
      </c>
      <c r="H287" t="str">
        <f>LOWER(data_basic!H161)</f>
        <v>18</v>
      </c>
      <c r="I287" t="str">
        <f>LOWER(data_basic!J161)</f>
        <v>86 (marne ouest)</v>
      </c>
      <c r="J287" t="str">
        <f>LOWER(data_basic!K161)</f>
        <v>1250</v>
      </c>
      <c r="K287" t="str">
        <f>LOWER(data_basic!L161)</f>
        <v>52</v>
      </c>
      <c r="L287" t="str">
        <f>LOWER(data_basic!M161)</f>
        <v>86</v>
      </c>
      <c r="M287" t="str">
        <f>LOWER(data_basic!N161)</f>
        <v>non</v>
      </c>
      <c r="N287" t="str">
        <f>LOWER(data_basic!O161)</f>
        <v>cr3</v>
      </c>
      <c r="O287" t="str">
        <f>LOWER(data_basic!P161)</f>
        <v>1200</v>
      </c>
      <c r="P287" t="str">
        <f>LOWER(data_basic!Q161)</f>
        <v>1290</v>
      </c>
      <c r="Q287" t="str">
        <f>LOWER(data_basic!R161)</f>
        <v>pic.</v>
      </c>
      <c r="R287" t="str">
        <f>LOWER(data_basic!S161)</f>
        <v>pic.</v>
      </c>
      <c r="S287" t="str">
        <f>LOWER(data_basic!T161)</f>
        <v>g. nord</v>
      </c>
      <c r="T287" t="str">
        <f>LOWER(data_basic!U161)</f>
        <v>marne</v>
      </c>
      <c r="U287" t="str">
        <f>LOWER(data_basic!V161)</f>
        <v>marne</v>
      </c>
      <c r="V287" t="str">
        <f>LOWER(data_basic!W161)</f>
        <v>g. nord-est</v>
      </c>
      <c r="W287" t="str">
        <f>LOWER(data_basic!X161)</f>
        <v>bestiaire en prose</v>
      </c>
    </row>
    <row r="288" spans="1:23" x14ac:dyDescent="0.2">
      <c r="A288">
        <f>data_basic!A129</f>
        <v>17</v>
      </c>
      <c r="B288" t="str">
        <f>data_basic!B129</f>
        <v>narcA</v>
      </c>
      <c r="C288" t="str">
        <f>LOWER(data_basic!C129)</f>
        <v>nil</v>
      </c>
      <c r="D288" t="str">
        <f>LOWER(data_basic!D129)</f>
        <v>nil</v>
      </c>
      <c r="E288" t="str">
        <f>LOWER(data_basic!E129)</f>
        <v>normandie</v>
      </c>
      <c r="F288" t="str">
        <f>LOWER(data_basic!F129)</f>
        <v/>
      </c>
      <c r="G288" t="str">
        <f>LOWER(data_basic!G129)</f>
        <v/>
      </c>
      <c r="H288" t="str">
        <f>LOWER(data_basic!H129)</f>
        <v>10</v>
      </c>
      <c r="I288" t="str">
        <f>LOWER(data_basic!J129)</f>
        <v>nil</v>
      </c>
      <c r="J288" t="str">
        <f>LOWER(data_basic!K129)</f>
        <v>nil</v>
      </c>
      <c r="K288" t="str">
        <f>LOWER(data_basic!L129)</f>
        <v>nil</v>
      </c>
      <c r="L288" t="str">
        <f>LOWER(data_basic!M129)</f>
        <v>nil</v>
      </c>
      <c r="M288" t="str">
        <f>LOWER(data_basic!N129)</f>
        <v>oui</v>
      </c>
      <c r="N288" t="str">
        <f>LOWER(data_basic!O129)</f>
        <v>ms</v>
      </c>
      <c r="O288" t="str">
        <f>LOWER(data_basic!P129)</f>
        <v>1165</v>
      </c>
      <c r="P288" t="str">
        <f>LOWER(data_basic!Q129)</f>
        <v>1287</v>
      </c>
      <c r="Q288" t="str">
        <f>LOWER(data_basic!R129)</f>
        <v>norm.</v>
      </c>
      <c r="R288" t="str">
        <f>LOWER(data_basic!S129)</f>
        <v>norm.</v>
      </c>
      <c r="S288" t="str">
        <f>LOWER(data_basic!T129)</f>
        <v>g. nord-ouest</v>
      </c>
      <c r="T288" t="str">
        <f>LOWER(data_basic!U129)</f>
        <v>frc.</v>
      </c>
      <c r="U288" t="str">
        <f>LOWER(data_basic!V129)</f>
        <v>frc.</v>
      </c>
      <c r="V288" t="str">
        <f>LOWER(data_basic!W129)</f>
        <v>g. francien</v>
      </c>
      <c r="W288" t="str">
        <f>LOWER(data_basic!X129)</f>
        <v>poeme antiquisant</v>
      </c>
    </row>
    <row r="289" spans="1:23" x14ac:dyDescent="0.2">
      <c r="A289">
        <f>data_basic!A107</f>
        <v>71</v>
      </c>
      <c r="B289" t="str">
        <f>data_basic!B107</f>
        <v>lanc</v>
      </c>
      <c r="C289" t="str">
        <f>LOWER(data_basic!C107)</f>
        <v>somme, pas-de-calais</v>
      </c>
      <c r="D289" t="str">
        <f>LOWER(data_basic!D107)</f>
        <v>ardennes</v>
      </c>
      <c r="E289" t="str">
        <f>LOWER(data_basic!E107)</f>
        <v>somme, pas-de-calais</v>
      </c>
      <c r="F289" t="str">
        <f>LOWER(data_basic!F107)</f>
        <v>17</v>
      </c>
      <c r="G289" t="str">
        <f>LOWER(data_basic!G107)</f>
        <v>11</v>
      </c>
      <c r="H289" t="str">
        <f>LOWER(data_basic!H107)</f>
        <v>11</v>
      </c>
      <c r="I289" t="str">
        <f>LOWER(data_basic!J107)</f>
        <v>76 (somme, pas-de-calais)</v>
      </c>
      <c r="J289" t="str">
        <f>LOWER(data_basic!K107)</f>
        <v>1275</v>
      </c>
      <c r="K289" t="str">
        <f>LOWER(data_basic!L107)</f>
        <v>50</v>
      </c>
      <c r="L289" t="str">
        <f>LOWER(data_basic!M107)</f>
        <v>63</v>
      </c>
      <c r="M289" t="str">
        <f>LOWER(data_basic!N107)</f>
        <v>non</v>
      </c>
      <c r="N289" t="str">
        <f>LOWER(data_basic!O107)</f>
        <v>cr</v>
      </c>
      <c r="O289" t="str">
        <f>LOWER(data_basic!P107)</f>
        <v>1220</v>
      </c>
      <c r="P289" t="str">
        <f>LOWER(data_basic!Q107)</f>
        <v>1275</v>
      </c>
      <c r="Q289" t="str">
        <f>LOWER(data_basic!R107)</f>
        <v>nil</v>
      </c>
      <c r="R289" t="str">
        <f>LOWER(data_basic!S107)</f>
        <v/>
      </c>
      <c r="S289" t="str">
        <f>LOWER(data_basic!T107)</f>
        <v/>
      </c>
      <c r="T289" t="str">
        <f>LOWER(data_basic!U107)</f>
        <v>pic.</v>
      </c>
      <c r="U289" t="str">
        <f>LOWER(data_basic!V107)</f>
        <v>pic.</v>
      </c>
      <c r="V289" t="str">
        <f>LOWER(data_basic!W107)</f>
        <v>g. nord</v>
      </c>
      <c r="W289" t="str">
        <f>LOWER(data_basic!X107)</f>
        <v>roman breton en prose</v>
      </c>
    </row>
    <row r="290" spans="1:23" x14ac:dyDescent="0.2">
      <c r="A290">
        <f>data_basic!A133</f>
        <v>161</v>
      </c>
      <c r="B290" t="str">
        <f>data_basic!B133</f>
        <v>ailea</v>
      </c>
      <c r="C290" t="str">
        <f>LOWER(data_basic!C133)</f>
        <v>yonne</v>
      </c>
      <c r="D290" t="str">
        <f>LOWER(data_basic!D133)</f>
        <v>yonne</v>
      </c>
      <c r="E290" t="str">
        <f>LOWER(data_basic!E133)</f>
        <v>yonne</v>
      </c>
      <c r="F290" t="str">
        <f>LOWER(data_basic!F133)</f>
        <v>20</v>
      </c>
      <c r="G290" t="str">
        <f>LOWER(data_basic!G133)</f>
        <v>20</v>
      </c>
      <c r="H290" t="str">
        <f>LOWER(data_basic!H133)</f>
        <v>20</v>
      </c>
      <c r="I290" t="str">
        <f>LOWER(data_basic!J133)</f>
        <v>77 (yonne)</v>
      </c>
      <c r="J290" t="str">
        <f>LOWER(data_basic!K133)</f>
        <v>nil</v>
      </c>
      <c r="K290" t="str">
        <f>LOWER(data_basic!L133)</f>
        <v>58</v>
      </c>
      <c r="L290" t="str">
        <f>LOWER(data_basic!M133)</f>
        <v>77</v>
      </c>
      <c r="M290" t="str">
        <f>LOWER(data_basic!N133)</f>
        <v>oui</v>
      </c>
      <c r="N290" t="str">
        <f>LOWER(data_basic!O133)</f>
        <v>ms</v>
      </c>
      <c r="O290" t="str">
        <f>LOWER(data_basic!P133)</f>
        <v>1207</v>
      </c>
      <c r="P290" t="str">
        <f>LOWER(data_basic!Q133)</f>
        <v>1288</v>
      </c>
      <c r="Q290" t="str">
        <f>LOWER(data_basic!R133)</f>
        <v>pic.</v>
      </c>
      <c r="R290" t="str">
        <f>LOWER(data_basic!S133)</f>
        <v>pic.</v>
      </c>
      <c r="S290" t="str">
        <f>LOWER(data_basic!T133)</f>
        <v>g. nord</v>
      </c>
      <c r="T290" t="str">
        <f>LOWER(data_basic!U133)</f>
        <v>frc.</v>
      </c>
      <c r="U290" t="str">
        <f>LOWER(data_basic!V133)</f>
        <v>frc.</v>
      </c>
      <c r="V290" t="str">
        <f>LOWER(data_basic!W133)</f>
        <v>g. francien</v>
      </c>
      <c r="W290" t="str">
        <f>LOWER(data_basic!X133)</f>
        <v>poeme didactique</v>
      </c>
    </row>
    <row r="291" spans="1:23" x14ac:dyDescent="0.2">
      <c r="A291">
        <f>data_basic!A180</f>
        <v>47</v>
      </c>
      <c r="B291" t="str">
        <f>data_basic!B180</f>
        <v>aucchants</v>
      </c>
      <c r="C291" t="str">
        <f>LOWER(data_basic!C180)</f>
        <v>somme, pas-de-calais</v>
      </c>
      <c r="D291" t="str">
        <f>LOWER(data_basic!D180)</f>
        <v>somme, pas-de-calais</v>
      </c>
      <c r="E291" t="str">
        <f>LOWER(data_basic!E180)</f>
        <v>somme, pas-de-calais</v>
      </c>
      <c r="F291" t="str">
        <f>LOWER(data_basic!F180)</f>
        <v>11</v>
      </c>
      <c r="G291" t="str">
        <f>LOWER(data_basic!G180)</f>
        <v>11</v>
      </c>
      <c r="H291" t="str">
        <f>LOWER(data_basic!H180)</f>
        <v>11</v>
      </c>
      <c r="I291" t="str">
        <f>LOWER(data_basic!J180)</f>
        <v>80 (pas-de-calais sud-est)</v>
      </c>
      <c r="J291" t="str">
        <f>LOWER(data_basic!K180)</f>
        <v>1290</v>
      </c>
      <c r="K291" t="str">
        <f>LOWER(data_basic!L180)</f>
        <v>29</v>
      </c>
      <c r="L291" t="str">
        <f>LOWER(data_basic!M180)</f>
        <v>80</v>
      </c>
      <c r="M291" t="str">
        <f>LOWER(data_basic!N180)</f>
        <v>oui</v>
      </c>
      <c r="N291" t="str">
        <f>LOWER(data_basic!O180)</f>
        <v>ms1</v>
      </c>
      <c r="O291" t="str">
        <f>LOWER(data_basic!P180)</f>
        <v>1225</v>
      </c>
      <c r="P291" t="str">
        <f>LOWER(data_basic!Q180)</f>
        <v>1290</v>
      </c>
      <c r="Q291" t="str">
        <f>LOWER(data_basic!R180)</f>
        <v>pic.</v>
      </c>
      <c r="R291" t="str">
        <f>LOWER(data_basic!S180)</f>
        <v>pic.</v>
      </c>
      <c r="S291" t="str">
        <f>LOWER(data_basic!T180)</f>
        <v>g. nord</v>
      </c>
      <c r="T291" t="str">
        <f>LOWER(data_basic!U180)</f>
        <v>pic.</v>
      </c>
      <c r="U291" t="str">
        <f>LOWER(data_basic!V180)</f>
        <v>pic.</v>
      </c>
      <c r="V291" t="str">
        <f>LOWER(data_basic!W180)</f>
        <v>g. nord</v>
      </c>
      <c r="W291" t="str">
        <f>LOWER(data_basic!X180)</f>
        <v>chantefable en vers et en prose</v>
      </c>
    </row>
    <row r="292" spans="1:23" x14ac:dyDescent="0.2">
      <c r="A292">
        <f>data_basic!A181</f>
        <v>247</v>
      </c>
      <c r="B292" t="str">
        <f>data_basic!B181</f>
        <v>besant</v>
      </c>
      <c r="C292" t="str">
        <f>LOWER(data_basic!C181)</f>
        <v>angleterre</v>
      </c>
      <c r="D292" t="str">
        <f>LOWER(data_basic!D181)</f>
        <v>angleterre</v>
      </c>
      <c r="E292" t="str">
        <f>LOWER(data_basic!E181)</f>
        <v>angleterre</v>
      </c>
      <c r="F292" t="str">
        <f>LOWER(data_basic!F181)</f>
        <v>29</v>
      </c>
      <c r="G292" t="str">
        <f>LOWER(data_basic!G181)</f>
        <v>29</v>
      </c>
      <c r="H292" t="str">
        <f>LOWER(data_basic!H181)</f>
        <v>29</v>
      </c>
      <c r="I292" t="str">
        <f>LOWER(data_basic!J181)</f>
        <v>71 (angleterre)</v>
      </c>
      <c r="J292" t="str">
        <f>LOWER(data_basic!K181)</f>
        <v>1400</v>
      </c>
      <c r="K292" t="str">
        <f>LOWER(data_basic!L181)</f>
        <v>86</v>
      </c>
      <c r="L292" t="str">
        <f>LOWER(data_basic!M181)</f>
        <v>71</v>
      </c>
      <c r="M292" t="str">
        <f>LOWER(data_basic!N181)</f>
        <v>oui</v>
      </c>
      <c r="N292" t="str">
        <f>LOWER(data_basic!O181)</f>
        <v>cr</v>
      </c>
      <c r="O292" t="str">
        <f>LOWER(data_basic!P181)</f>
        <v>1227</v>
      </c>
      <c r="P292" t="str">
        <f>LOWER(data_basic!Q181)</f>
        <v>1290</v>
      </c>
      <c r="Q292" t="str">
        <f>LOWER(data_basic!R181)</f>
        <v>norm.</v>
      </c>
      <c r="R292" t="str">
        <f>LOWER(data_basic!S181)</f>
        <v>norm.</v>
      </c>
      <c r="S292" t="str">
        <f>LOWER(data_basic!T181)</f>
        <v>g. nord-ouest</v>
      </c>
      <c r="T292" t="str">
        <f>LOWER(data_basic!U181)</f>
        <v>agn.</v>
      </c>
      <c r="U292" t="str">
        <f>LOWER(data_basic!V181)</f>
        <v>agn.</v>
      </c>
      <c r="V292" t="str">
        <f>LOWER(data_basic!W181)</f>
        <v>agn.</v>
      </c>
      <c r="W292" t="str">
        <f>LOWER(data_basic!X181)</f>
        <v>poeme moralisant</v>
      </c>
    </row>
    <row r="293" spans="1:23" x14ac:dyDescent="0.2">
      <c r="A293">
        <f>data_basic!A188</f>
        <v>72</v>
      </c>
      <c r="B293" t="str">
        <f>data_basic!B188</f>
        <v>mede</v>
      </c>
      <c r="C293" t="str">
        <f>LOWER(data_basic!C188)</f>
        <v>somme, pas-de-calais</v>
      </c>
      <c r="D293" t="str">
        <f>LOWER(data_basic!D188)</f>
        <v>somme, pas-de-calais</v>
      </c>
      <c r="E293" t="str">
        <f>LOWER(data_basic!E188)</f>
        <v>somme, pas-de-calais</v>
      </c>
      <c r="F293" t="str">
        <f>LOWER(data_basic!F188)</f>
        <v>11</v>
      </c>
      <c r="G293" t="str">
        <f>LOWER(data_basic!G188)</f>
        <v>11</v>
      </c>
      <c r="H293" t="str">
        <f>LOWER(data_basic!H188)</f>
        <v>11</v>
      </c>
      <c r="I293" t="str">
        <f>LOWER(data_basic!J188)</f>
        <v>89 (pas-de-calais centre + nord)</v>
      </c>
      <c r="J293" t="str">
        <f>LOWER(data_basic!K188)</f>
        <v>1250</v>
      </c>
      <c r="K293" t="str">
        <f>LOWER(data_basic!L188)</f>
        <v>31</v>
      </c>
      <c r="L293" t="str">
        <f>LOWER(data_basic!M188)</f>
        <v>89</v>
      </c>
      <c r="M293" t="str">
        <f>LOWER(data_basic!N188)</f>
        <v>non</v>
      </c>
      <c r="N293" t="str">
        <f>LOWER(data_basic!O188)</f>
        <v>ms1</v>
      </c>
      <c r="O293" t="str">
        <f>LOWER(data_basic!P188)</f>
        <v>1275</v>
      </c>
      <c r="P293" t="str">
        <f>LOWER(data_basic!Q188)</f>
        <v>1290</v>
      </c>
      <c r="Q293" t="str">
        <f>LOWER(data_basic!R188)</f>
        <v>nord</v>
      </c>
      <c r="R293" t="str">
        <f>LOWER(data_basic!S188)</f>
        <v>nord</v>
      </c>
      <c r="S293" t="str">
        <f>LOWER(data_basic!T188)</f>
        <v>g. nord</v>
      </c>
      <c r="T293" t="str">
        <f>LOWER(data_basic!U188)</f>
        <v>pic.</v>
      </c>
      <c r="U293" t="str">
        <f>LOWER(data_basic!V188)</f>
        <v>pic.</v>
      </c>
      <c r="V293" t="str">
        <f>LOWER(data_basic!W188)</f>
        <v>g. nord</v>
      </c>
      <c r="W293" t="str">
        <f>LOWER(data_basic!X188)</f>
        <v>recueil de recettes medicales et magiques precede d'une explication des quatre humeurs</v>
      </c>
    </row>
    <row r="294" spans="1:23" x14ac:dyDescent="0.2">
      <c r="A294">
        <f>data_basic!A190</f>
        <v>94</v>
      </c>
      <c r="B294" t="str">
        <f>data_basic!B190</f>
        <v>oct</v>
      </c>
      <c r="C294" t="str">
        <f>LOWER(data_basic!C190)</f>
        <v>oise</v>
      </c>
      <c r="D294" t="str">
        <f>LOWER(data_basic!D190)</f>
        <v>oise</v>
      </c>
      <c r="E294" t="str">
        <f>LOWER(data_basic!E190)</f>
        <v>oise</v>
      </c>
      <c r="F294" t="str">
        <f>LOWER(data_basic!F190)</f>
        <v>12</v>
      </c>
      <c r="G294" t="str">
        <f>LOWER(data_basic!G190)</f>
        <v>12</v>
      </c>
      <c r="H294" t="str">
        <f>LOWER(data_basic!H190)</f>
        <v>12</v>
      </c>
      <c r="I294" t="str">
        <f>LOWER(data_basic!J190)</f>
        <v>74 (oise)</v>
      </c>
      <c r="J294" t="str">
        <f>LOWER(data_basic!K190)</f>
        <v>1300</v>
      </c>
      <c r="K294" t="str">
        <f>LOWER(data_basic!L190)</f>
        <v>32</v>
      </c>
      <c r="L294" t="str">
        <f>LOWER(data_basic!M190)</f>
        <v>74</v>
      </c>
      <c r="M294" t="str">
        <f>LOWER(data_basic!N190)</f>
        <v>oui</v>
      </c>
      <c r="N294" t="str">
        <f>LOWER(data_basic!O190)</f>
        <v>ms2</v>
      </c>
      <c r="O294" t="str">
        <f>LOWER(data_basic!P190)</f>
        <v>1275</v>
      </c>
      <c r="P294" t="str">
        <f>LOWER(data_basic!Q190)</f>
        <v>1290</v>
      </c>
      <c r="Q294" t="str">
        <f>LOWER(data_basic!R190)</f>
        <v>pic.</v>
      </c>
      <c r="R294" t="str">
        <f>LOWER(data_basic!S190)</f>
        <v>pic.</v>
      </c>
      <c r="S294" t="str">
        <f>LOWER(data_basic!T190)</f>
        <v>g. nord</v>
      </c>
      <c r="T294" t="str">
        <f>LOWER(data_basic!U190)</f>
        <v>pic.</v>
      </c>
      <c r="U294" t="str">
        <f>LOWER(data_basic!V190)</f>
        <v>pic.</v>
      </c>
      <c r="V294" t="str">
        <f>LOWER(data_basic!W190)</f>
        <v>g. nord</v>
      </c>
      <c r="W294" t="str">
        <f>LOWER(data_basic!X190)</f>
        <v>roman antique en octosyllabes</v>
      </c>
    </row>
    <row r="295" spans="1:23" x14ac:dyDescent="0.2">
      <c r="A295">
        <f>data_basic!A149</f>
        <v>26</v>
      </c>
      <c r="B295" t="str">
        <f>data_basic!B149</f>
        <v>narcB</v>
      </c>
      <c r="C295" t="str">
        <f>LOWER(data_basic!C149)</f>
        <v>nil</v>
      </c>
      <c r="D295" t="str">
        <f>LOWER(data_basic!D149)</f>
        <v>nil</v>
      </c>
      <c r="E295" t="str">
        <f>LOWER(data_basic!E149)</f>
        <v>normandie</v>
      </c>
      <c r="F295" t="str">
        <f>LOWER(data_basic!F149)</f>
        <v/>
      </c>
      <c r="G295" t="str">
        <f>LOWER(data_basic!G149)</f>
        <v/>
      </c>
      <c r="H295" t="str">
        <f>LOWER(data_basic!H149)</f>
        <v>10</v>
      </c>
      <c r="I295" t="str">
        <f>LOWER(data_basic!J149)</f>
        <v>nil</v>
      </c>
      <c r="J295" t="str">
        <f>LOWER(data_basic!K149)</f>
        <v>nil</v>
      </c>
      <c r="K295" t="str">
        <f>LOWER(data_basic!L149)</f>
        <v>nil</v>
      </c>
      <c r="L295" t="str">
        <f>LOWER(data_basic!M149)</f>
        <v>nil</v>
      </c>
      <c r="M295" t="str">
        <f>LOWER(data_basic!N149)</f>
        <v>oui</v>
      </c>
      <c r="N295" t="str">
        <f>LOWER(data_basic!O149)</f>
        <v>ms</v>
      </c>
      <c r="O295" t="str">
        <f>LOWER(data_basic!P149)</f>
        <v>1165</v>
      </c>
      <c r="P295" t="str">
        <f>LOWER(data_basic!Q149)</f>
        <v>1290</v>
      </c>
      <c r="Q295" t="str">
        <f>LOWER(data_basic!R149)</f>
        <v>norm.</v>
      </c>
      <c r="R295" t="str">
        <f>LOWER(data_basic!S149)</f>
        <v>norm.</v>
      </c>
      <c r="S295" t="str">
        <f>LOWER(data_basic!T149)</f>
        <v>g. nord-ouest</v>
      </c>
      <c r="T295" t="str">
        <f>LOWER(data_basic!U149)</f>
        <v>frc.</v>
      </c>
      <c r="U295" t="str">
        <f>LOWER(data_basic!V149)</f>
        <v>frc.</v>
      </c>
      <c r="V295" t="str">
        <f>LOWER(data_basic!W149)</f>
        <v>g. francien</v>
      </c>
      <c r="W295" t="str">
        <f>LOWER(data_basic!X149)</f>
        <v>poeme antiquisant</v>
      </c>
    </row>
    <row r="296" spans="1:23" x14ac:dyDescent="0.2">
      <c r="A296">
        <f>data_basic!A128</f>
        <v>56</v>
      </c>
      <c r="B296" t="str">
        <f>data_basic!B128</f>
        <v>fabj</v>
      </c>
      <c r="C296" t="str">
        <f>LOWER(data_basic!C128)</f>
        <v>somme, pas-de-calais</v>
      </c>
      <c r="D296" t="str">
        <f>LOWER(data_basic!D128)</f>
        <v>somme, pas-de-calais</v>
      </c>
      <c r="E296" t="str">
        <f>LOWER(data_basic!E128)</f>
        <v>somme, pas-de-calais</v>
      </c>
      <c r="F296" t="str">
        <f>LOWER(data_basic!F128)</f>
        <v>11</v>
      </c>
      <c r="G296" t="str">
        <f>LOWER(data_basic!G128)</f>
        <v>11</v>
      </c>
      <c r="H296" t="str">
        <f>LOWER(data_basic!H128)</f>
        <v>11</v>
      </c>
      <c r="I296" t="str">
        <f>LOWER(data_basic!J128)</f>
        <v>77 (pas-de-calais sud-est)</v>
      </c>
      <c r="J296" t="str">
        <f>LOWER(data_basic!K128)</f>
        <v>nil</v>
      </c>
      <c r="K296" t="str">
        <f>LOWER(data_basic!L128)</f>
        <v>29</v>
      </c>
      <c r="L296" t="str">
        <f>LOWER(data_basic!M128)</f>
        <v>77</v>
      </c>
      <c r="M296" t="str">
        <f>LOWER(data_basic!N128)</f>
        <v>oui</v>
      </c>
      <c r="N296" t="str">
        <f>LOWER(data_basic!O128)</f>
        <v>ms</v>
      </c>
      <c r="O296" t="str">
        <f>LOWER(data_basic!P128)</f>
        <v>1250</v>
      </c>
      <c r="P296" t="str">
        <f>LOWER(data_basic!Q128)</f>
        <v>1285</v>
      </c>
      <c r="Q296" t="str">
        <f>LOWER(data_basic!R128)</f>
        <v>pic.</v>
      </c>
      <c r="R296" t="str">
        <f>LOWER(data_basic!S128)</f>
        <v>pic.</v>
      </c>
      <c r="S296" t="str">
        <f>LOWER(data_basic!T128)</f>
        <v>g. nord</v>
      </c>
      <c r="T296" t="str">
        <f>LOWER(data_basic!U128)</f>
        <v>pic.</v>
      </c>
      <c r="U296" t="str">
        <f>LOWER(data_basic!V128)</f>
        <v>pic.</v>
      </c>
      <c r="V296" t="str">
        <f>LOWER(data_basic!W128)</f>
        <v>g. nord</v>
      </c>
      <c r="W296" t="str">
        <f>LOWER(data_basic!X128)</f>
        <v>fabliau</v>
      </c>
    </row>
    <row r="297" spans="1:23" x14ac:dyDescent="0.2">
      <c r="A297">
        <f>data_basic!A132</f>
        <v>36</v>
      </c>
      <c r="B297" t="str">
        <f>data_basic!B132</f>
        <v>hue</v>
      </c>
      <c r="C297" t="str">
        <f>LOWER(data_basic!C132)</f>
        <v>normandie</v>
      </c>
      <c r="D297" t="str">
        <f>LOWER(data_basic!D132)</f>
        <v>normandie</v>
      </c>
      <c r="E297" t="str">
        <f>LOWER(data_basic!E132)</f>
        <v>normandie</v>
      </c>
      <c r="F297" t="str">
        <f>LOWER(data_basic!F132)</f>
        <v>10</v>
      </c>
      <c r="G297" t="str">
        <f>LOWER(data_basic!G132)</f>
        <v>10</v>
      </c>
      <c r="H297" t="str">
        <f>LOWER(data_basic!H132)</f>
        <v>10</v>
      </c>
      <c r="I297" t="str">
        <f>LOWER(data_basic!J132)</f>
        <v>83 (eure)</v>
      </c>
      <c r="J297" t="str">
        <f>LOWER(data_basic!K132)</f>
        <v>nil</v>
      </c>
      <c r="K297" t="str">
        <f>LOWER(data_basic!L132)</f>
        <v>24</v>
      </c>
      <c r="L297" t="str">
        <f>LOWER(data_basic!M132)</f>
        <v>83</v>
      </c>
      <c r="M297" t="str">
        <f>LOWER(data_basic!N132)</f>
        <v>oui</v>
      </c>
      <c r="N297" t="str">
        <f>LOWER(data_basic!O132)</f>
        <v>ms</v>
      </c>
      <c r="O297" t="str">
        <f>LOWER(data_basic!P132)</f>
        <v>1250</v>
      </c>
      <c r="P297" t="str">
        <f>LOWER(data_basic!Q132)</f>
        <v>1287</v>
      </c>
      <c r="Q297" t="str">
        <f>LOWER(data_basic!R132)</f>
        <v>norm.</v>
      </c>
      <c r="R297" t="str">
        <f>LOWER(data_basic!S132)</f>
        <v>norm.</v>
      </c>
      <c r="S297" t="str">
        <f>LOWER(data_basic!T132)</f>
        <v>g. nord-ouest</v>
      </c>
      <c r="T297" t="str">
        <f>LOWER(data_basic!U132)</f>
        <v>frc.</v>
      </c>
      <c r="U297" t="str">
        <f>LOWER(data_basic!V132)</f>
        <v>frc.</v>
      </c>
      <c r="V297" t="str">
        <f>LOWER(data_basic!W132)</f>
        <v>g. francien</v>
      </c>
      <c r="W297" t="str">
        <f>LOWER(data_basic!X132)</f>
        <v>dits</v>
      </c>
    </row>
  </sheetData>
  <autoFilter ref="A1:AP297" xr:uid="{7DCA943F-C477-8C4D-A719-F8EC6AAAF640}">
    <sortState xmlns:xlrd2="http://schemas.microsoft.com/office/spreadsheetml/2017/richdata2" ref="A2:AP297">
      <sortCondition ref="A1:A29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AD72-1C67-664F-9F61-3D4E7749F1F9}">
  <dimension ref="A1:W297"/>
  <sheetViews>
    <sheetView zoomScale="120" zoomScaleNormal="120" workbookViewId="0">
      <pane ySplit="1" topLeftCell="A2" activePane="bottomLeft" state="frozen"/>
      <selection pane="bottomLeft" activeCell="E2" sqref="E2:E297"/>
    </sheetView>
  </sheetViews>
  <sheetFormatPr baseColWidth="10" defaultRowHeight="16" x14ac:dyDescent="0.2"/>
  <cols>
    <col min="3" max="4" width="20.33203125" customWidth="1"/>
    <col min="5" max="5" width="31.6640625" customWidth="1"/>
    <col min="6" max="6" width="26" bestFit="1" customWidth="1"/>
    <col min="7" max="7" width="24.33203125" customWidth="1"/>
    <col min="8" max="8" width="20" bestFit="1" customWidth="1"/>
  </cols>
  <sheetData>
    <row r="1" spans="1:23" x14ac:dyDescent="0.2">
      <c r="A1" t="str">
        <f>Small_caps!A1</f>
        <v>num_custom</v>
      </c>
      <c r="B1" t="str">
        <f>Small_caps!B1</f>
        <v>id</v>
      </c>
      <c r="C1" t="str">
        <f>Small_caps!C1</f>
        <v>regiondees</v>
      </c>
      <c r="D1" t="str">
        <f>Small_caps!D1</f>
        <v>regiondees_from_coderegional</v>
      </c>
      <c r="E1" t="str">
        <f>Small_caps!E1</f>
        <v>regiondees_supplee</v>
      </c>
      <c r="F1" t="str">
        <f>Small_caps!F1</f>
        <v>r_code_from_coderegional</v>
      </c>
      <c r="G1" t="str">
        <f>Small_caps!G1</f>
        <v>r_code_from_regiondees</v>
      </c>
      <c r="H1" t="str">
        <f>Small_caps!H1</f>
        <v>r_code_suppl_phylo</v>
      </c>
      <c r="I1" t="str">
        <f>Small_caps!I1</f>
        <v>coefficientregiondees</v>
      </c>
      <c r="J1" t="str">
        <f>Small_caps!J1</f>
        <v>datemoyennedees</v>
      </c>
      <c r="K1" t="str">
        <f>Small_caps!K1</f>
        <v>coderegional</v>
      </c>
      <c r="L1" t="str">
        <f>Small_caps!L1</f>
        <v>coefficientregional</v>
      </c>
      <c r="M1" t="str">
        <f>Small_caps!M1</f>
        <v>vers</v>
      </c>
      <c r="N1" t="str">
        <f>Small_caps!N1</f>
        <v>qualite</v>
      </c>
      <c r="O1" t="str">
        <f>Small_caps!O1</f>
        <v>datecomposition</v>
      </c>
      <c r="P1" t="str">
        <f>Small_caps!P1</f>
        <v>datemanuscrit</v>
      </c>
      <c r="Q1" t="str">
        <f>Small_caps!Q1</f>
        <v>lieucomposition</v>
      </c>
      <c r="R1" t="str">
        <f>Small_caps!R1</f>
        <v>lieu_compo_normalise</v>
      </c>
      <c r="S1" t="str">
        <f>Small_caps!S1</f>
        <v>lieu_compo_simplifie</v>
      </c>
      <c r="T1" t="str">
        <f>Small_caps!T1</f>
        <v>lieumanuscrit</v>
      </c>
      <c r="U1" t="str">
        <f>Small_caps!U1</f>
        <v>lieu_manuscrit_normalise</v>
      </c>
      <c r="V1" t="str">
        <f>Small_caps!V1</f>
        <v>lieu_manuscrit_simplifie</v>
      </c>
      <c r="W1" t="str">
        <f>Small_caps!W1</f>
        <v>genre</v>
      </c>
    </row>
    <row r="2" spans="1:23" x14ac:dyDescent="0.2">
      <c r="A2">
        <f>Small_caps!A97</f>
        <v>260</v>
      </c>
      <c r="B2" t="str">
        <f>Small_caps!B97</f>
        <v>rolandox</v>
      </c>
      <c r="C2" t="str">
        <f>data_basic!C2</f>
        <v>nil</v>
      </c>
      <c r="D2" t="str">
        <f>data_basic!D2</f>
        <v>Angleterre</v>
      </c>
      <c r="E2" t="str">
        <f>data_basic!E2</f>
        <v>Angleterre</v>
      </c>
      <c r="F2" t="str">
        <f>Small_caps!F97</f>
        <v>29</v>
      </c>
      <c r="G2" t="str">
        <f>Small_caps!G97</f>
        <v/>
      </c>
      <c r="H2" t="str">
        <f>Small_caps!H97</f>
        <v>29</v>
      </c>
      <c r="I2" t="str">
        <f>Small_caps!I97</f>
        <v>nil</v>
      </c>
      <c r="J2" t="str">
        <f>Small_caps!J97</f>
        <v>nil</v>
      </c>
      <c r="K2" t="str">
        <f>Small_caps!K97</f>
        <v>86</v>
      </c>
      <c r="L2" t="str">
        <f>Small_caps!L97</f>
        <v>nil</v>
      </c>
      <c r="M2" t="str">
        <f>Small_caps!M97</f>
        <v>oui</v>
      </c>
      <c r="N2" t="str">
        <f>Small_caps!N97</f>
        <v>cr1</v>
      </c>
      <c r="O2" t="str">
        <f>Small_caps!O97</f>
        <v>1100</v>
      </c>
      <c r="P2" t="str">
        <f>Small_caps!P97</f>
        <v>1137</v>
      </c>
      <c r="Q2" t="str">
        <f>Small_caps!Q97</f>
        <v>nord-ouest</v>
      </c>
      <c r="R2" t="str">
        <f>Small_caps!R97</f>
        <v>nord-ouest</v>
      </c>
      <c r="S2" t="str">
        <f>Small_caps!S97</f>
        <v>g. nord-ouest</v>
      </c>
      <c r="T2" t="str">
        <f>Small_caps!T97</f>
        <v>agn.</v>
      </c>
      <c r="U2" t="str">
        <f>Small_caps!U97</f>
        <v>agn.</v>
      </c>
      <c r="V2" t="str">
        <f>Small_caps!V97</f>
        <v>agn.</v>
      </c>
      <c r="W2" t="str">
        <f>Small_caps!W97</f>
        <v>nil</v>
      </c>
    </row>
    <row r="3" spans="1:23" x14ac:dyDescent="0.2">
      <c r="A3">
        <f>Small_caps!A98</f>
        <v>258</v>
      </c>
      <c r="B3" t="str">
        <f>Small_caps!B98</f>
        <v>psautier</v>
      </c>
      <c r="C3" t="str">
        <f>data_basic!C3</f>
        <v>nil</v>
      </c>
      <c r="D3" t="str">
        <f>data_basic!D3</f>
        <v>Angleterre</v>
      </c>
      <c r="E3" t="str">
        <f>data_basic!E3</f>
        <v>Angleterre</v>
      </c>
      <c r="F3" t="str">
        <f>Small_caps!F98</f>
        <v>29</v>
      </c>
      <c r="G3" t="str">
        <f>Small_caps!G98</f>
        <v/>
      </c>
      <c r="H3" t="str">
        <f>Small_caps!H98</f>
        <v>29</v>
      </c>
      <c r="I3" t="str">
        <f>Small_caps!I98</f>
        <v>nil</v>
      </c>
      <c r="J3" t="str">
        <f>Small_caps!J98</f>
        <v>nil</v>
      </c>
      <c r="K3" t="str">
        <f>Small_caps!K98</f>
        <v>86</v>
      </c>
      <c r="L3" t="str">
        <f>Small_caps!L98</f>
        <v>nil</v>
      </c>
      <c r="M3" t="str">
        <f>Small_caps!M98</f>
        <v>non</v>
      </c>
      <c r="N3" t="str">
        <f>Small_caps!N98</f>
        <v>cr2</v>
      </c>
      <c r="O3" t="str">
        <f>Small_caps!O98</f>
        <v>1125</v>
      </c>
      <c r="P3" t="str">
        <f>Small_caps!P98</f>
        <v>1150</v>
      </c>
      <c r="Q3" t="str">
        <f>Small_caps!Q98</f>
        <v>agn.</v>
      </c>
      <c r="R3" t="str">
        <f>Small_caps!R98</f>
        <v>agn.</v>
      </c>
      <c r="S3" t="str">
        <f>Small_caps!S98</f>
        <v>agn.</v>
      </c>
      <c r="T3" t="str">
        <f>Small_caps!T98</f>
        <v>canterbury</v>
      </c>
      <c r="U3" t="str">
        <f>Small_caps!U98</f>
        <v>agn.</v>
      </c>
      <c r="V3" t="str">
        <f>Small_caps!V98</f>
        <v>agn.</v>
      </c>
      <c r="W3" t="str">
        <f>Small_caps!W98</f>
        <v>psaume</v>
      </c>
    </row>
    <row r="4" spans="1:23" x14ac:dyDescent="0.2">
      <c r="A4">
        <f>Small_caps!A99</f>
        <v>6</v>
      </c>
      <c r="B4" t="str">
        <f>Small_caps!B99</f>
        <v>troifr</v>
      </c>
      <c r="C4" t="str">
        <f>data_basic!C4</f>
        <v>nil</v>
      </c>
      <c r="D4" t="str">
        <f>data_basic!D4</f>
        <v>Angleterre</v>
      </c>
      <c r="E4" t="str">
        <f>data_basic!E4</f>
        <v>Angleterre</v>
      </c>
      <c r="F4" t="str">
        <f>Small_caps!F99</f>
        <v>29</v>
      </c>
      <c r="G4" t="str">
        <f>Small_caps!G99</f>
        <v/>
      </c>
      <c r="H4" t="str">
        <f>Small_caps!H99</f>
        <v>29</v>
      </c>
      <c r="I4" t="str">
        <f>Small_caps!I99</f>
        <v>nil</v>
      </c>
      <c r="J4" t="str">
        <f>Small_caps!J99</f>
        <v>1190</v>
      </c>
      <c r="K4" t="str">
        <f>Small_caps!K99</f>
        <v>86</v>
      </c>
      <c r="L4" t="str">
        <f>Small_caps!L99</f>
        <v>58</v>
      </c>
      <c r="M4" t="str">
        <f>Small_caps!M99</f>
        <v>oui</v>
      </c>
      <c r="N4" t="str">
        <f>Small_caps!N99</f>
        <v>cr1</v>
      </c>
      <c r="O4" t="str">
        <f>Small_caps!O99</f>
        <v>1170</v>
      </c>
      <c r="P4" t="str">
        <f>Small_caps!P99</f>
        <v>1190</v>
      </c>
      <c r="Q4" t="str">
        <f>Small_caps!Q99</f>
        <v>poit.</v>
      </c>
      <c r="R4" t="str">
        <f>Small_caps!R99</f>
        <v>poit.</v>
      </c>
      <c r="S4" t="str">
        <f>Small_caps!S99</f>
        <v>g. sud-ouest</v>
      </c>
      <c r="T4" t="str">
        <f>Small_caps!T99</f>
        <v>angleterre</v>
      </c>
      <c r="U4" t="str">
        <f>Small_caps!U99</f>
        <v>agn.</v>
      </c>
      <c r="V4" t="str">
        <f>Small_caps!V99</f>
        <v>agn.</v>
      </c>
      <c r="W4" t="str">
        <f>Small_caps!W99</f>
        <v>roman epique</v>
      </c>
    </row>
    <row r="5" spans="1:23" x14ac:dyDescent="0.2">
      <c r="A5">
        <f>Small_caps!A100</f>
        <v>7</v>
      </c>
      <c r="B5" t="str">
        <f>Small_caps!B100</f>
        <v>benoit</v>
      </c>
      <c r="C5" t="str">
        <f>data_basic!C5</f>
        <v>Vendee, Deux-Sevres</v>
      </c>
      <c r="D5" t="str">
        <f>data_basic!D5</f>
        <v>Vendee, Deux-Sevres</v>
      </c>
      <c r="E5" t="str">
        <f>data_basic!E5</f>
        <v>Vendee, Deux-Sevres</v>
      </c>
      <c r="F5" t="str">
        <f>Small_caps!F100</f>
        <v>2</v>
      </c>
      <c r="G5" t="str">
        <f>Small_caps!G100</f>
        <v>2</v>
      </c>
      <c r="H5" t="str">
        <f>Small_caps!H100</f>
        <v>2</v>
      </c>
      <c r="I5" t="str">
        <f>Small_caps!I100</f>
        <v>70 (vendee)</v>
      </c>
      <c r="J5" t="str">
        <f>Small_caps!J100</f>
        <v>1190</v>
      </c>
      <c r="K5" t="str">
        <f>Small_caps!K100</f>
        <v>4</v>
      </c>
      <c r="L5" t="str">
        <f>Small_caps!L100</f>
        <v>70</v>
      </c>
      <c r="M5" t="str">
        <f>Small_caps!M100</f>
        <v>oui</v>
      </c>
      <c r="N5" t="str">
        <f>Small_caps!N100</f>
        <v>ms1</v>
      </c>
      <c r="O5" t="str">
        <f>Small_caps!O100</f>
        <v>1174</v>
      </c>
      <c r="P5" t="str">
        <f>Small_caps!P100</f>
        <v>1190</v>
      </c>
      <c r="Q5" t="str">
        <f>Small_caps!Q100</f>
        <v>poit.</v>
      </c>
      <c r="R5" t="str">
        <f>Small_caps!R100</f>
        <v>poit.</v>
      </c>
      <c r="S5" t="str">
        <f>Small_caps!S100</f>
        <v>g. sud-ouest</v>
      </c>
      <c r="T5" t="str">
        <f>Small_caps!T100</f>
        <v>poit.</v>
      </c>
      <c r="U5" t="str">
        <f>Small_caps!U100</f>
        <v>poit.</v>
      </c>
      <c r="V5" t="str">
        <f>Small_caps!V100</f>
        <v>g. sud-ouest</v>
      </c>
      <c r="W5" t="str">
        <f>Small_caps!W100</f>
        <v>chronique en vers octosyllabiques</v>
      </c>
    </row>
    <row r="6" spans="1:23" x14ac:dyDescent="0.2">
      <c r="A6">
        <f>Small_caps!A101</f>
        <v>259</v>
      </c>
      <c r="B6" t="str">
        <f>Small_caps!B101</f>
        <v>reis</v>
      </c>
      <c r="C6" t="str">
        <f>data_basic!C6</f>
        <v>nil</v>
      </c>
      <c r="D6" t="str">
        <f>data_basic!D6</f>
        <v>Angleterre</v>
      </c>
      <c r="E6" t="str">
        <f>data_basic!E6</f>
        <v>Angleterre</v>
      </c>
      <c r="F6" t="str">
        <f>Small_caps!F101</f>
        <v>29</v>
      </c>
      <c r="G6" t="str">
        <f>Small_caps!G101</f>
        <v/>
      </c>
      <c r="H6" t="str">
        <f>Small_caps!H101</f>
        <v>29</v>
      </c>
      <c r="I6" t="str">
        <f>Small_caps!I101</f>
        <v>nil</v>
      </c>
      <c r="J6" t="str">
        <f>Small_caps!J101</f>
        <v>nil</v>
      </c>
      <c r="K6" t="str">
        <f>Small_caps!K101</f>
        <v>86</v>
      </c>
      <c r="L6" t="str">
        <f>Small_caps!L101</f>
        <v>nil</v>
      </c>
      <c r="M6" t="str">
        <f>Small_caps!M101</f>
        <v>non</v>
      </c>
      <c r="N6" t="str">
        <f>Small_caps!N101</f>
        <v>ms</v>
      </c>
      <c r="O6" t="str">
        <f>Small_caps!O101</f>
        <v>1175</v>
      </c>
      <c r="P6" t="str">
        <f>Small_caps!P101</f>
        <v>1190</v>
      </c>
      <c r="Q6" t="str">
        <f>Small_caps!Q101</f>
        <v>agn.</v>
      </c>
      <c r="R6" t="str">
        <f>Small_caps!R101</f>
        <v>agn.</v>
      </c>
      <c r="S6" t="str">
        <f>Small_caps!S101</f>
        <v>agn.</v>
      </c>
      <c r="T6" t="str">
        <f>Small_caps!T101</f>
        <v>agn.</v>
      </c>
      <c r="U6" t="str">
        <f>Small_caps!U101</f>
        <v>agn.</v>
      </c>
      <c r="V6" t="str">
        <f>Small_caps!V101</f>
        <v>agn.</v>
      </c>
      <c r="W6" t="str">
        <f>Small_caps!W101</f>
        <v>texte biblique</v>
      </c>
    </row>
    <row r="7" spans="1:23" x14ac:dyDescent="0.2">
      <c r="A7">
        <f>Small_caps!A102</f>
        <v>215</v>
      </c>
      <c r="B7" t="str">
        <f>Small_caps!B102</f>
        <v>hard</v>
      </c>
      <c r="C7" t="str">
        <f>data_basic!C7</f>
        <v>Moselle, Meurthe-et-Moselle</v>
      </c>
      <c r="D7" t="str">
        <f>data_basic!D7</f>
        <v>Moselle, Meurthe-et-Moselle</v>
      </c>
      <c r="E7" t="str">
        <f>data_basic!E7</f>
        <v>Moselle, Meurthe-et-Moselle</v>
      </c>
      <c r="F7" t="str">
        <f>Small_caps!F102</f>
        <v>24</v>
      </c>
      <c r="G7" t="str">
        <f>Small_caps!G102</f>
        <v>24</v>
      </c>
      <c r="H7" t="str">
        <f>Small_caps!H102</f>
        <v>24</v>
      </c>
      <c r="I7" t="str">
        <f>Small_caps!I102</f>
        <v>74 (moselle)</v>
      </c>
      <c r="J7" t="str">
        <f>Small_caps!J102</f>
        <v>1200</v>
      </c>
      <c r="K7" t="str">
        <f>Small_caps!K102</f>
        <v>72</v>
      </c>
      <c r="L7" t="str">
        <f>Small_caps!L102</f>
        <v>74</v>
      </c>
      <c r="M7" t="str">
        <f>Small_caps!M102</f>
        <v>non</v>
      </c>
      <c r="N7" t="str">
        <f>Small_caps!N102</f>
        <v>cr2</v>
      </c>
      <c r="O7" t="str">
        <f>Small_caps!O102</f>
        <v>1190</v>
      </c>
      <c r="P7" t="str">
        <f>Small_caps!P102</f>
        <v>1190</v>
      </c>
      <c r="Q7" t="str">
        <f>Small_caps!Q102</f>
        <v>lorr.</v>
      </c>
      <c r="R7" t="str">
        <f>Small_caps!R102</f>
        <v>lorr.</v>
      </c>
      <c r="S7" t="str">
        <f>Small_caps!S102</f>
        <v>g. nord-est</v>
      </c>
      <c r="T7" t="str">
        <f>Small_caps!T102</f>
        <v>metz</v>
      </c>
      <c r="U7" t="str">
        <f>Small_caps!U102</f>
        <v>lorr.</v>
      </c>
      <c r="V7" t="str">
        <f>Small_caps!V102</f>
        <v>g. nord-est</v>
      </c>
      <c r="W7" t="str">
        <f>Small_caps!W102</f>
        <v>sermons liturgiques</v>
      </c>
    </row>
    <row r="8" spans="1:23" x14ac:dyDescent="0.2">
      <c r="A8">
        <f>Small_caps!A103</f>
        <v>214</v>
      </c>
      <c r="B8" t="str">
        <f>Small_caps!B103</f>
        <v>bern2</v>
      </c>
      <c r="C8" t="str">
        <f>data_basic!C8</f>
        <v>Moselle, Meurthe-et-Moselle</v>
      </c>
      <c r="D8" t="str">
        <f>data_basic!D8</f>
        <v>Moselle, Meurthe-et-Moselle</v>
      </c>
      <c r="E8" t="str">
        <f>data_basic!E8</f>
        <v>Moselle, Meurthe-et-Moselle</v>
      </c>
      <c r="F8" t="str">
        <f>Small_caps!F103</f>
        <v>24</v>
      </c>
      <c r="G8" t="str">
        <f>Small_caps!G103</f>
        <v>24</v>
      </c>
      <c r="H8" t="str">
        <f>Small_caps!H103</f>
        <v>24</v>
      </c>
      <c r="I8" t="str">
        <f>Small_caps!I103</f>
        <v>79 (moselle, meurthe-et-moselle)</v>
      </c>
      <c r="J8" t="str">
        <f>Small_caps!J103</f>
        <v>nil</v>
      </c>
      <c r="K8" t="str">
        <f>Small_caps!K103</f>
        <v>70</v>
      </c>
      <c r="L8" t="str">
        <f>Small_caps!L103</f>
        <v>79</v>
      </c>
      <c r="M8" t="str">
        <f>Small_caps!M103</f>
        <v>non</v>
      </c>
      <c r="N8" t="str">
        <f>Small_caps!N103</f>
        <v>ms</v>
      </c>
      <c r="O8" t="str">
        <f>Small_caps!O103</f>
        <v>1190</v>
      </c>
      <c r="P8" t="str">
        <f>Small_caps!P103</f>
        <v>1190</v>
      </c>
      <c r="Q8" t="str">
        <f>Small_caps!Q103</f>
        <v>lorr.</v>
      </c>
      <c r="R8" t="str">
        <f>Small_caps!R103</f>
        <v>lorr.</v>
      </c>
      <c r="S8" t="str">
        <f>Small_caps!S103</f>
        <v>g. nord-est</v>
      </c>
      <c r="T8" t="str">
        <f>Small_caps!T103</f>
        <v>lorr.</v>
      </c>
      <c r="U8" t="str">
        <f>Small_caps!U103</f>
        <v>lorr.</v>
      </c>
      <c r="V8" t="str">
        <f>Small_caps!V103</f>
        <v>g. nord-est</v>
      </c>
      <c r="W8" t="str">
        <f>Small_caps!W103</f>
        <v>sermons liturgiques</v>
      </c>
    </row>
    <row r="9" spans="1:23" x14ac:dyDescent="0.2">
      <c r="A9">
        <f>Small_caps!A104</f>
        <v>5</v>
      </c>
      <c r="B9" t="str">
        <f>Small_caps!B104</f>
        <v>thA</v>
      </c>
      <c r="C9" t="str">
        <f>data_basic!C9</f>
        <v>nil</v>
      </c>
      <c r="D9" t="str">
        <f>data_basic!D9</f>
        <v>Vendee, Deux-Sevres</v>
      </c>
      <c r="E9" t="str">
        <f>data_basic!E9</f>
        <v>Vendee, Deux-Sevres</v>
      </c>
      <c r="F9" t="str">
        <f>Small_caps!F104</f>
        <v>2</v>
      </c>
      <c r="G9" t="str">
        <f>Small_caps!G104</f>
        <v/>
      </c>
      <c r="H9" t="str">
        <f>Small_caps!H104</f>
        <v>2</v>
      </c>
      <c r="I9" t="str">
        <f>Small_caps!I104</f>
        <v>nil</v>
      </c>
      <c r="J9" t="str">
        <f>Small_caps!J104</f>
        <v>1190</v>
      </c>
      <c r="K9" t="str">
        <f>Small_caps!K104</f>
        <v>5</v>
      </c>
      <c r="L9" t="str">
        <f>Small_caps!L104</f>
        <v>69</v>
      </c>
      <c r="M9" t="str">
        <f>Small_caps!M104</f>
        <v>oui</v>
      </c>
      <c r="N9" t="str">
        <f>Small_caps!N104</f>
        <v>ms</v>
      </c>
      <c r="O9" t="str">
        <f>Small_caps!O104</f>
        <v>1160</v>
      </c>
      <c r="P9" t="str">
        <f>Small_caps!P104</f>
        <v>1200</v>
      </c>
      <c r="Q9" t="str">
        <f>Small_caps!Q104</f>
        <v>poit.</v>
      </c>
      <c r="R9" t="str">
        <f>Small_caps!R104</f>
        <v>poit.</v>
      </c>
      <c r="S9" t="str">
        <f>Small_caps!S104</f>
        <v>g. sud-ouest</v>
      </c>
      <c r="T9" t="str">
        <f>Small_caps!T104</f>
        <v>poit.</v>
      </c>
      <c r="U9" t="str">
        <f>Small_caps!U104</f>
        <v>poit.</v>
      </c>
      <c r="V9" t="str">
        <f>Small_caps!V104</f>
        <v>g. sud-ouest</v>
      </c>
      <c r="W9" t="str">
        <f>Small_caps!W104</f>
        <v>roman antique</v>
      </c>
    </row>
    <row r="10" spans="1:23" x14ac:dyDescent="0.2">
      <c r="A10">
        <f>Small_caps!A105</f>
        <v>196</v>
      </c>
      <c r="B10" t="str">
        <f>Small_caps!B105</f>
        <v>eneas</v>
      </c>
      <c r="C10" t="str">
        <f>data_basic!C10</f>
        <v>Haute-Marne</v>
      </c>
      <c r="D10" t="str">
        <f>data_basic!D10</f>
        <v>Haute-Marne</v>
      </c>
      <c r="E10" t="str">
        <f>data_basic!E10</f>
        <v>Haute-Marne</v>
      </c>
      <c r="F10" t="str">
        <f>Small_caps!F105</f>
        <v>22</v>
      </c>
      <c r="G10" t="str">
        <f>Small_caps!G105</f>
        <v>22</v>
      </c>
      <c r="H10" t="str">
        <f>Small_caps!H105</f>
        <v>22</v>
      </c>
      <c r="I10" t="str">
        <f>Small_caps!I105</f>
        <v>73 (langres et env.)</v>
      </c>
      <c r="J10" t="str">
        <f>Small_caps!J105</f>
        <v>1200</v>
      </c>
      <c r="K10" t="str">
        <f>Small_caps!K105</f>
        <v>61</v>
      </c>
      <c r="L10" t="str">
        <f>Small_caps!L105</f>
        <v>73</v>
      </c>
      <c r="M10" t="str">
        <f>Small_caps!M105</f>
        <v>oui</v>
      </c>
      <c r="N10" t="str">
        <f>Small_caps!N105</f>
        <v>cr2</v>
      </c>
      <c r="O10" t="str">
        <f>Small_caps!O105</f>
        <v>1160</v>
      </c>
      <c r="P10" t="str">
        <f>Small_caps!P105</f>
        <v>1200</v>
      </c>
      <c r="Q10" t="str">
        <f>Small_caps!Q105</f>
        <v>norm.</v>
      </c>
      <c r="R10" t="str">
        <f>Small_caps!R105</f>
        <v>norm.</v>
      </c>
      <c r="S10" t="str">
        <f>Small_caps!S105</f>
        <v>g. nord-ouest</v>
      </c>
      <c r="T10" t="str">
        <f>Small_caps!T105</f>
        <v>lorr.</v>
      </c>
      <c r="U10" t="str">
        <f>Small_caps!U105</f>
        <v>lorr.</v>
      </c>
      <c r="V10" t="str">
        <f>Small_caps!V105</f>
        <v>g. nord-est</v>
      </c>
      <c r="W10" t="str">
        <f>Small_caps!W105</f>
        <v>roman antique</v>
      </c>
    </row>
    <row r="11" spans="1:23" x14ac:dyDescent="0.2">
      <c r="A11">
        <f>Small_caps!A106</f>
        <v>11</v>
      </c>
      <c r="B11" t="str">
        <f>Small_caps!B106</f>
        <v>thebefrag</v>
      </c>
      <c r="C11" t="str">
        <f>data_basic!C11</f>
        <v>Vendee, Deux-Sevres</v>
      </c>
      <c r="D11" t="str">
        <f>data_basic!D11</f>
        <v>Vendee, Deux-Sevres</v>
      </c>
      <c r="E11" t="str">
        <f>data_basic!E11</f>
        <v>Vendee, Deux-Sevres</v>
      </c>
      <c r="F11" t="str">
        <f>Small_caps!F106</f>
        <v>2</v>
      </c>
      <c r="G11" t="str">
        <f>Small_caps!G106</f>
        <v>2</v>
      </c>
      <c r="H11" t="str">
        <f>Small_caps!H106</f>
        <v>2</v>
      </c>
      <c r="I11" t="str">
        <f>Small_caps!I106</f>
        <v>70 (deux-sevres)</v>
      </c>
      <c r="J11" t="str">
        <f>Small_caps!J106</f>
        <v>1200</v>
      </c>
      <c r="K11" t="str">
        <f>Small_caps!K106</f>
        <v>5</v>
      </c>
      <c r="L11" t="str">
        <f>Small_caps!L106</f>
        <v>70</v>
      </c>
      <c r="M11" t="str">
        <f>Small_caps!M106</f>
        <v>oui</v>
      </c>
      <c r="N11" t="str">
        <f>Small_caps!N106</f>
        <v>cr2</v>
      </c>
      <c r="O11" t="str">
        <f>Small_caps!O106</f>
        <v>1160</v>
      </c>
      <c r="P11" t="str">
        <f>Small_caps!P106</f>
        <v>1200</v>
      </c>
      <c r="Q11" t="str">
        <f>Small_caps!Q106</f>
        <v>poit.</v>
      </c>
      <c r="R11" t="str">
        <f>Small_caps!R106</f>
        <v>poit.</v>
      </c>
      <c r="S11" t="str">
        <f>Small_caps!S106</f>
        <v>g. sud-ouest</v>
      </c>
      <c r="T11" t="str">
        <f>Small_caps!T106</f>
        <v>poit.</v>
      </c>
      <c r="U11" t="str">
        <f>Small_caps!U106</f>
        <v>poit.</v>
      </c>
      <c r="V11" t="str">
        <f>Small_caps!V106</f>
        <v>g. sud-ouest</v>
      </c>
      <c r="W11" t="str">
        <f>Small_caps!W106</f>
        <v>roman antique</v>
      </c>
    </row>
    <row r="12" spans="1:23" x14ac:dyDescent="0.2">
      <c r="A12">
        <f>Small_caps!A107</f>
        <v>217</v>
      </c>
      <c r="B12" t="str">
        <f>Small_caps!B107</f>
        <v>beati</v>
      </c>
      <c r="C12" t="str">
        <f>data_basic!C12</f>
        <v>Vosges</v>
      </c>
      <c r="D12" t="str">
        <f>data_basic!D12</f>
        <v>Vosges</v>
      </c>
      <c r="E12" t="str">
        <f>data_basic!E12</f>
        <v>Vosges</v>
      </c>
      <c r="F12" t="str">
        <f>Small_caps!F107</f>
        <v>25</v>
      </c>
      <c r="G12" t="str">
        <f>Small_caps!G107</f>
        <v>25</v>
      </c>
      <c r="H12" t="str">
        <f>Small_caps!H107</f>
        <v>25</v>
      </c>
      <c r="I12" t="str">
        <f>Small_caps!I107</f>
        <v>70 (vosges)</v>
      </c>
      <c r="J12" t="str">
        <f>Small_caps!J107</f>
        <v>1150</v>
      </c>
      <c r="K12" t="str">
        <f>Small_caps!K107</f>
        <v>75</v>
      </c>
      <c r="L12" t="str">
        <f>Small_caps!L107</f>
        <v>70</v>
      </c>
      <c r="M12" t="str">
        <f>Small_caps!M107</f>
        <v>non</v>
      </c>
      <c r="N12" t="str">
        <f>Small_caps!N107</f>
        <v>ms2</v>
      </c>
      <c r="O12" t="str">
        <f>Small_caps!O107</f>
        <v>1200</v>
      </c>
      <c r="P12" t="str">
        <f>Small_caps!P107</f>
        <v>1200</v>
      </c>
      <c r="Q12" t="str">
        <f>Small_caps!Q107</f>
        <v>lorr.</v>
      </c>
      <c r="R12" t="str">
        <f>Small_caps!R107</f>
        <v>lorr.</v>
      </c>
      <c r="S12" t="str">
        <f>Small_caps!S107</f>
        <v>g. nord-est</v>
      </c>
      <c r="T12" t="str">
        <f>Small_caps!T107</f>
        <v>lorr.</v>
      </c>
      <c r="U12" t="str">
        <f>Small_caps!U107</f>
        <v>lorr.</v>
      </c>
      <c r="V12" t="str">
        <f>Small_caps!V107</f>
        <v>g. nord-est</v>
      </c>
      <c r="W12" t="str">
        <f>Small_caps!W107</f>
        <v>texte religieux</v>
      </c>
    </row>
    <row r="13" spans="1:23" x14ac:dyDescent="0.2">
      <c r="A13">
        <f>Small_caps!A247</f>
        <v>124</v>
      </c>
      <c r="B13" t="str">
        <f>Small_caps!B247</f>
        <v>juise2</v>
      </c>
      <c r="C13" t="str">
        <f>data_basic!C13</f>
        <v>Wallonie</v>
      </c>
      <c r="D13" t="str">
        <f>data_basic!D13</f>
        <v>Wallonie</v>
      </c>
      <c r="E13" t="str">
        <f>data_basic!E13</f>
        <v>Wallonie</v>
      </c>
      <c r="F13" t="str">
        <f>Small_caps!F247</f>
        <v>16</v>
      </c>
      <c r="G13" t="str">
        <f>Small_caps!G247</f>
        <v>16</v>
      </c>
      <c r="H13" t="str">
        <f>Small_caps!H247</f>
        <v>16</v>
      </c>
      <c r="I13" t="str">
        <f>Small_caps!I247</f>
        <v>71 (wallonie)</v>
      </c>
      <c r="J13" t="str">
        <f>Small_caps!J247</f>
        <v>1210</v>
      </c>
      <c r="K13" t="str">
        <f>Small_caps!K247</f>
        <v>45</v>
      </c>
      <c r="L13" t="str">
        <f>Small_caps!L247</f>
        <v>71</v>
      </c>
      <c r="M13" t="str">
        <f>Small_caps!M247</f>
        <v>oui</v>
      </c>
      <c r="N13" t="str">
        <f>Small_caps!N247</f>
        <v>cr2</v>
      </c>
      <c r="O13" t="str">
        <f>Small_caps!O247</f>
        <v>1137</v>
      </c>
      <c r="P13" t="str">
        <f>Small_caps!P247</f>
        <v>1210</v>
      </c>
      <c r="Q13" t="str">
        <f>Small_caps!Q247</f>
        <v>lieg.</v>
      </c>
      <c r="R13" t="str">
        <f>Small_caps!R247</f>
        <v>lieg.</v>
      </c>
      <c r="S13" t="str">
        <f>Small_caps!S247</f>
        <v>g. nord-est</v>
      </c>
      <c r="T13" t="str">
        <f>Small_caps!T247</f>
        <v>wall.</v>
      </c>
      <c r="U13" t="str">
        <f>Small_caps!U247</f>
        <v>wall.</v>
      </c>
      <c r="V13" t="str">
        <f>Small_caps!V247</f>
        <v>g. nord-est</v>
      </c>
      <c r="W13" t="str">
        <f>Small_caps!W247</f>
        <v>sermon en alexandrins assonances</v>
      </c>
    </row>
    <row r="14" spans="1:23" x14ac:dyDescent="0.2">
      <c r="A14">
        <f>Small_caps!A248</f>
        <v>263</v>
      </c>
      <c r="B14" t="str">
        <f>Small_caps!B248</f>
        <v>teo2</v>
      </c>
      <c r="C14" t="str">
        <f>data_basic!C14</f>
        <v>nil</v>
      </c>
      <c r="D14" t="str">
        <f>data_basic!D14</f>
        <v>Angleterre</v>
      </c>
      <c r="E14" t="str">
        <f>data_basic!E14</f>
        <v>Angleterre</v>
      </c>
      <c r="F14" t="str">
        <f>Small_caps!F248</f>
        <v>29</v>
      </c>
      <c r="G14" t="str">
        <f>Small_caps!G248</f>
        <v/>
      </c>
      <c r="H14" t="str">
        <f>Small_caps!H248</f>
        <v>29</v>
      </c>
      <c r="I14" t="str">
        <f>Small_caps!I248</f>
        <v>nil</v>
      </c>
      <c r="J14" t="str">
        <f>Small_caps!J248</f>
        <v>nil</v>
      </c>
      <c r="K14" t="str">
        <f>Small_caps!K248</f>
        <v>86</v>
      </c>
      <c r="L14" t="str">
        <f>Small_caps!L248</f>
        <v>52</v>
      </c>
      <c r="M14" t="str">
        <f>Small_caps!M248</f>
        <v>oui</v>
      </c>
      <c r="N14" t="str">
        <f>Small_caps!N248</f>
        <v>ms2</v>
      </c>
      <c r="O14" t="str">
        <f>Small_caps!O248</f>
        <v>1150</v>
      </c>
      <c r="P14" t="str">
        <f>Small_caps!P248</f>
        <v>1210</v>
      </c>
      <c r="Q14" t="str">
        <f>Small_caps!Q248</f>
        <v>agn.</v>
      </c>
      <c r="R14" t="str">
        <f>Small_caps!R248</f>
        <v>agn.</v>
      </c>
      <c r="S14" t="str">
        <f>Small_caps!S248</f>
        <v>agn.</v>
      </c>
      <c r="T14" t="str">
        <f>Small_caps!T248</f>
        <v>agn.</v>
      </c>
      <c r="U14" t="str">
        <f>Small_caps!U248</f>
        <v>agn.</v>
      </c>
      <c r="V14" t="str">
        <f>Small_caps!V248</f>
        <v>agn.</v>
      </c>
      <c r="W14" t="str">
        <f>Small_caps!W248</f>
        <v>miracles en octosylabes.</v>
      </c>
    </row>
    <row r="15" spans="1:23" x14ac:dyDescent="0.2">
      <c r="A15">
        <f>Small_caps!A249</f>
        <v>24</v>
      </c>
      <c r="B15" t="str">
        <f>Small_caps!B249</f>
        <v>rou3b</v>
      </c>
      <c r="C15" t="str">
        <f>data_basic!C15</f>
        <v>nil</v>
      </c>
      <c r="D15" t="str">
        <f>data_basic!D15</f>
        <v>Angleterre</v>
      </c>
      <c r="E15" t="str">
        <f>data_basic!E15</f>
        <v>Angleterre</v>
      </c>
      <c r="F15" t="str">
        <f>Small_caps!F249</f>
        <v>29</v>
      </c>
      <c r="G15" t="str">
        <f>Small_caps!G249</f>
        <v/>
      </c>
      <c r="H15" t="str">
        <f>Small_caps!H249</f>
        <v>10</v>
      </c>
      <c r="I15" t="str">
        <f>Small_caps!I249</f>
        <v>nil</v>
      </c>
      <c r="J15" t="str">
        <f>Small_caps!J249</f>
        <v>1210</v>
      </c>
      <c r="K15" t="str">
        <f>Small_caps!K249</f>
        <v>86</v>
      </c>
      <c r="L15" t="str">
        <f>Small_caps!L249</f>
        <v>56</v>
      </c>
      <c r="M15" t="str">
        <f>Small_caps!M249</f>
        <v>oui</v>
      </c>
      <c r="N15" t="str">
        <f>Small_caps!N249</f>
        <v>cr2</v>
      </c>
      <c r="O15" t="str">
        <f>Small_caps!O249</f>
        <v>1167</v>
      </c>
      <c r="P15" t="str">
        <f>Small_caps!P249</f>
        <v>1210</v>
      </c>
      <c r="Q15" t="str">
        <f>Small_caps!Q249</f>
        <v>norm.</v>
      </c>
      <c r="R15" t="str">
        <f>Small_caps!R249</f>
        <v>norm.</v>
      </c>
      <c r="S15" t="str">
        <f>Small_caps!S249</f>
        <v>g. nord-ouest</v>
      </c>
      <c r="T15" t="str">
        <f>Small_caps!T249</f>
        <v>agn.</v>
      </c>
      <c r="U15" t="str">
        <f>Small_caps!U249</f>
        <v>agn.</v>
      </c>
      <c r="V15" t="str">
        <f>Small_caps!V249</f>
        <v>agn.</v>
      </c>
      <c r="W15" t="str">
        <f>Small_caps!W249</f>
        <v>chronique historique</v>
      </c>
    </row>
    <row r="16" spans="1:23" x14ac:dyDescent="0.2">
      <c r="A16">
        <f>Small_caps!A250</f>
        <v>279</v>
      </c>
      <c r="B16" t="str">
        <f>Small_caps!B250</f>
        <v>rou3a</v>
      </c>
      <c r="C16" t="str">
        <f>data_basic!C16</f>
        <v>Angleterre</v>
      </c>
      <c r="D16" t="str">
        <f>data_basic!D16</f>
        <v>Angleterre</v>
      </c>
      <c r="E16" t="str">
        <f>data_basic!E16</f>
        <v>Angleterre</v>
      </c>
      <c r="F16" t="str">
        <f>Small_caps!F250</f>
        <v>29</v>
      </c>
      <c r="G16" t="str">
        <f>Small_caps!G250</f>
        <v>29</v>
      </c>
      <c r="H16" t="str">
        <f>Small_caps!H250</f>
        <v>29</v>
      </c>
      <c r="I16" t="str">
        <f>Small_caps!I250</f>
        <v>70 (angleterre)</v>
      </c>
      <c r="J16" t="str">
        <f>Small_caps!J250</f>
        <v>1210</v>
      </c>
      <c r="K16" t="str">
        <f>Small_caps!K250</f>
        <v>86</v>
      </c>
      <c r="L16" t="str">
        <f>Small_caps!L250</f>
        <v>70</v>
      </c>
      <c r="M16" t="str">
        <f>Small_caps!M250</f>
        <v>oui</v>
      </c>
      <c r="N16" t="str">
        <f>Small_caps!N250</f>
        <v>cr2</v>
      </c>
      <c r="O16" t="str">
        <f>Small_caps!O250</f>
        <v>1167</v>
      </c>
      <c r="P16" t="str">
        <f>Small_caps!P250</f>
        <v>1210</v>
      </c>
      <c r="Q16" t="str">
        <f>Small_caps!Q250</f>
        <v>norm.</v>
      </c>
      <c r="R16" t="str">
        <f>Small_caps!R250</f>
        <v>norm.</v>
      </c>
      <c r="S16" t="str">
        <f>Small_caps!S250</f>
        <v>g. nord-ouest</v>
      </c>
      <c r="T16" t="str">
        <f>Small_caps!T250</f>
        <v>agn.</v>
      </c>
      <c r="U16" t="str">
        <f>Small_caps!U250</f>
        <v>agn.</v>
      </c>
      <c r="V16" t="str">
        <f>Small_caps!V250</f>
        <v>agn.</v>
      </c>
      <c r="W16" t="str">
        <f>Small_caps!W250</f>
        <v>chronique historique</v>
      </c>
    </row>
    <row r="17" spans="1:23" x14ac:dyDescent="0.2">
      <c r="A17">
        <f>Small_caps!A251</f>
        <v>3</v>
      </c>
      <c r="B17" t="str">
        <f>Small_caps!B251</f>
        <v>maur</v>
      </c>
      <c r="C17" t="str">
        <f>data_basic!C17</f>
        <v>nil</v>
      </c>
      <c r="D17" t="str">
        <f>data_basic!D17</f>
        <v>Vendee, Deux-Sevres</v>
      </c>
      <c r="E17" t="str">
        <f>data_basic!E17</f>
        <v>Vendee, Deux-Sevres</v>
      </c>
      <c r="F17" t="str">
        <f>Small_caps!F251</f>
        <v>2</v>
      </c>
      <c r="G17" t="str">
        <f>Small_caps!G251</f>
        <v/>
      </c>
      <c r="H17" t="str">
        <f>Small_caps!H251</f>
        <v>2</v>
      </c>
      <c r="I17" t="str">
        <f>Small_caps!I251</f>
        <v>nil</v>
      </c>
      <c r="J17" t="str">
        <f>Small_caps!J251</f>
        <v>1190</v>
      </c>
      <c r="K17" t="str">
        <f>Small_caps!K251</f>
        <v>4</v>
      </c>
      <c r="L17" t="str">
        <f>Small_caps!L251</f>
        <v>61</v>
      </c>
      <c r="M17" t="str">
        <f>Small_caps!M251</f>
        <v>oui</v>
      </c>
      <c r="N17" t="str">
        <f>Small_caps!N251</f>
        <v>cr3</v>
      </c>
      <c r="O17" t="str">
        <f>Small_caps!O251</f>
        <v>1170</v>
      </c>
      <c r="P17" t="str">
        <f>Small_caps!P251</f>
        <v>1210</v>
      </c>
      <c r="Q17" t="str">
        <f>Small_caps!Q251</f>
        <v>poit.</v>
      </c>
      <c r="R17" t="str">
        <f>Small_caps!R251</f>
        <v>poit.</v>
      </c>
      <c r="S17" t="str">
        <f>Small_caps!S251</f>
        <v>g. sud-ouest</v>
      </c>
      <c r="T17" t="str">
        <f>Small_caps!T251</f>
        <v>agn.</v>
      </c>
      <c r="U17" t="str">
        <f>Small_caps!U251</f>
        <v>agn.</v>
      </c>
      <c r="V17" t="str">
        <f>Small_caps!V251</f>
        <v>agn.</v>
      </c>
      <c r="W17" t="str">
        <f>Small_caps!W251</f>
        <v>roman epique</v>
      </c>
    </row>
    <row r="18" spans="1:23" x14ac:dyDescent="0.2">
      <c r="A18">
        <f>Small_caps!A252</f>
        <v>127</v>
      </c>
      <c r="B18" t="str">
        <f>Small_caps!B252</f>
        <v>papgreg2</v>
      </c>
      <c r="C18" t="str">
        <f>data_basic!C18</f>
        <v>Wallonie</v>
      </c>
      <c r="D18" t="str">
        <f>data_basic!D18</f>
        <v>Wallonie</v>
      </c>
      <c r="E18" t="str">
        <f>data_basic!E18</f>
        <v>Wallonie</v>
      </c>
      <c r="F18" t="str">
        <f>Small_caps!F252</f>
        <v>16</v>
      </c>
      <c r="G18" t="str">
        <f>Small_caps!G252</f>
        <v>16</v>
      </c>
      <c r="H18" t="str">
        <f>Small_caps!H252</f>
        <v>16</v>
      </c>
      <c r="I18" t="str">
        <f>Small_caps!I252</f>
        <v>77 (wallonie)</v>
      </c>
      <c r="J18" t="str">
        <f>Small_caps!J252</f>
        <v>1210</v>
      </c>
      <c r="K18" t="str">
        <f>Small_caps!K252</f>
        <v>45</v>
      </c>
      <c r="L18" t="str">
        <f>Small_caps!L252</f>
        <v>77</v>
      </c>
      <c r="M18" t="str">
        <f>Small_caps!M252</f>
        <v>non</v>
      </c>
      <c r="N18" t="str">
        <f>Small_caps!N252</f>
        <v>ms3</v>
      </c>
      <c r="O18" t="str">
        <f>Small_caps!O252</f>
        <v>1180</v>
      </c>
      <c r="P18" t="str">
        <f>Small_caps!P252</f>
        <v>1210</v>
      </c>
      <c r="Q18" t="str">
        <f>Small_caps!Q252</f>
        <v>lieg.</v>
      </c>
      <c r="R18" t="str">
        <f>Small_caps!R252</f>
        <v>lieg.</v>
      </c>
      <c r="S18" t="str">
        <f>Small_caps!S252</f>
        <v>g. nord-est</v>
      </c>
      <c r="T18" t="str">
        <f>Small_caps!T252</f>
        <v>est</v>
      </c>
      <c r="U18" t="str">
        <f>Small_caps!U252</f>
        <v>est</v>
      </c>
      <c r="V18" t="str">
        <f>Small_caps!V252</f>
        <v>g. est</v>
      </c>
      <c r="W18" t="str">
        <f>Small_caps!W252</f>
        <v>recit pieux sous forme de dialogues.</v>
      </c>
    </row>
    <row r="19" spans="1:23" x14ac:dyDescent="0.2">
      <c r="A19">
        <f>Small_caps!A253</f>
        <v>128</v>
      </c>
      <c r="B19" t="str">
        <f>Small_caps!B253</f>
        <v>sapient</v>
      </c>
      <c r="C19" t="str">
        <f>data_basic!C19</f>
        <v>Wallonie</v>
      </c>
      <c r="D19" t="str">
        <f>data_basic!D19</f>
        <v>Wallonie</v>
      </c>
      <c r="E19" t="str">
        <f>data_basic!E19</f>
        <v>Wallonie</v>
      </c>
      <c r="F19" t="str">
        <f>Small_caps!F253</f>
        <v>16</v>
      </c>
      <c r="G19" t="str">
        <f>Small_caps!G253</f>
        <v>16</v>
      </c>
      <c r="H19" t="str">
        <f>Small_caps!H253</f>
        <v>16</v>
      </c>
      <c r="I19" t="str">
        <f>Small_caps!I253</f>
        <v>82 (wallonie)</v>
      </c>
      <c r="J19" t="str">
        <f>Small_caps!J253</f>
        <v>1210</v>
      </c>
      <c r="K19" t="str">
        <f>Small_caps!K253</f>
        <v>45</v>
      </c>
      <c r="L19" t="str">
        <f>Small_caps!L253</f>
        <v>82</v>
      </c>
      <c r="M19" t="str">
        <f>Small_caps!M253</f>
        <v>non</v>
      </c>
      <c r="N19" t="str">
        <f>Small_caps!N253</f>
        <v>ms2</v>
      </c>
      <c r="O19" t="str">
        <f>Small_caps!O253</f>
        <v>1190</v>
      </c>
      <c r="P19" t="str">
        <f>Small_caps!P253</f>
        <v>1210</v>
      </c>
      <c r="Q19" t="str">
        <f>Small_caps!Q253</f>
        <v>liege</v>
      </c>
      <c r="R19" t="str">
        <f>Small_caps!R253</f>
        <v>lieg.</v>
      </c>
      <c r="S19" t="str">
        <f>Small_caps!S253</f>
        <v>g. nord-est</v>
      </c>
      <c r="T19" t="str">
        <f>Small_caps!T253</f>
        <v>est</v>
      </c>
      <c r="U19" t="str">
        <f>Small_caps!U253</f>
        <v>est</v>
      </c>
      <c r="V19" t="str">
        <f>Small_caps!V253</f>
        <v>g. est</v>
      </c>
      <c r="W19" t="str">
        <f>Small_caps!W253</f>
        <v>recit pieux dialogue</v>
      </c>
    </row>
    <row r="20" spans="1:23" x14ac:dyDescent="0.2">
      <c r="A20">
        <f>Small_caps!A280</f>
        <v>171</v>
      </c>
      <c r="B20" t="str">
        <f>Small_caps!B280</f>
        <v>evrat1</v>
      </c>
      <c r="C20" t="str">
        <f>data_basic!C20</f>
        <v>nil</v>
      </c>
      <c r="D20" t="str">
        <f>data_basic!D20</f>
        <v>Meuse</v>
      </c>
      <c r="E20" t="str">
        <f>data_basic!E20</f>
        <v>Meuse</v>
      </c>
      <c r="F20" t="str">
        <f>Small_caps!F280</f>
        <v>23</v>
      </c>
      <c r="G20" t="str">
        <f>Small_caps!G280</f>
        <v/>
      </c>
      <c r="H20" t="str">
        <f>Small_caps!H280</f>
        <v>23</v>
      </c>
      <c r="I20" t="str">
        <f>Small_caps!I280</f>
        <v>nil</v>
      </c>
      <c r="J20" t="str">
        <f>Small_caps!J280</f>
        <v>nil</v>
      </c>
      <c r="K20" t="str">
        <f>Small_caps!K280</f>
        <v>67</v>
      </c>
      <c r="L20" t="str">
        <f>Small_caps!L280</f>
        <v>63</v>
      </c>
      <c r="M20" t="str">
        <f>Small_caps!M280</f>
        <v>oui</v>
      </c>
      <c r="N20" t="str">
        <f>Small_caps!N280</f>
        <v>ms1-2</v>
      </c>
      <c r="O20" t="str">
        <f>Small_caps!O280</f>
        <v>1198</v>
      </c>
      <c r="P20" t="str">
        <f>Small_caps!P280</f>
        <v>1210</v>
      </c>
      <c r="Q20" t="str">
        <f>Small_caps!Q280</f>
        <v>champ.</v>
      </c>
      <c r="R20" t="str">
        <f>Small_caps!R280</f>
        <v>champ.</v>
      </c>
      <c r="S20" t="str">
        <f>Small_caps!S280</f>
        <v>g. nord-est</v>
      </c>
      <c r="T20" t="str">
        <f>Small_caps!T280</f>
        <v>lorr.</v>
      </c>
      <c r="U20" t="str">
        <f>Small_caps!U280</f>
        <v>lorr.</v>
      </c>
      <c r="V20" t="str">
        <f>Small_caps!V280</f>
        <v>g. nord-est</v>
      </c>
      <c r="W20" t="str">
        <f>Small_caps!W280</f>
        <v>poeme biblique</v>
      </c>
    </row>
    <row r="21" spans="1:23" x14ac:dyDescent="0.2">
      <c r="A21">
        <f>Small_caps!A131</f>
        <v>170</v>
      </c>
      <c r="B21" t="str">
        <f>Small_caps!B131</f>
        <v>evratC2</v>
      </c>
      <c r="C21" t="str">
        <f>data_basic!C21</f>
        <v>nil</v>
      </c>
      <c r="D21" t="str">
        <f>data_basic!D21</f>
        <v>Wallonie</v>
      </c>
      <c r="E21" t="str">
        <f>data_basic!E21</f>
        <v>Wallonie</v>
      </c>
      <c r="F21" t="str">
        <f>Small_caps!F131</f>
        <v>16</v>
      </c>
      <c r="G21" t="str">
        <f>Small_caps!G131</f>
        <v/>
      </c>
      <c r="H21" t="str">
        <f>Small_caps!H131</f>
        <v>16</v>
      </c>
      <c r="I21" t="str">
        <f>Small_caps!I131</f>
        <v>nil</v>
      </c>
      <c r="J21" t="str">
        <f>Small_caps!J131</f>
        <v>nil</v>
      </c>
      <c r="K21" t="str">
        <f>Small_caps!K131</f>
        <v>45</v>
      </c>
      <c r="L21" t="str">
        <f>Small_caps!L131</f>
        <v>69</v>
      </c>
      <c r="M21" t="str">
        <f>Small_caps!M131</f>
        <v>oui</v>
      </c>
      <c r="N21" t="str">
        <f>Small_caps!N131</f>
        <v>ms1</v>
      </c>
      <c r="O21" t="str">
        <f>Small_caps!O131</f>
        <v>1198</v>
      </c>
      <c r="P21" t="str">
        <f>Small_caps!P131</f>
        <v>1210</v>
      </c>
      <c r="Q21" t="str">
        <f>Small_caps!Q131</f>
        <v>champ.</v>
      </c>
      <c r="R21" t="str">
        <f>Small_caps!R131</f>
        <v>champ.</v>
      </c>
      <c r="S21" t="str">
        <f>Small_caps!S131</f>
        <v>g. nord-est</v>
      </c>
      <c r="T21" t="str">
        <f>Small_caps!T131</f>
        <v>lorr.</v>
      </c>
      <c r="U21" t="str">
        <f>Small_caps!U131</f>
        <v>lorr.</v>
      </c>
      <c r="V21" t="str">
        <f>Small_caps!V131</f>
        <v>g. nord-est</v>
      </c>
      <c r="W21" t="str">
        <f>Small_caps!W131</f>
        <v>poeme biblique</v>
      </c>
    </row>
    <row r="22" spans="1:23" x14ac:dyDescent="0.2">
      <c r="A22">
        <f>Small_caps!A132</f>
        <v>125</v>
      </c>
      <c r="B22" t="str">
        <f>Small_caps!B132</f>
        <v>moral</v>
      </c>
      <c r="C22" t="str">
        <f>data_basic!C22</f>
        <v>Wallonie</v>
      </c>
      <c r="D22" t="str">
        <f>data_basic!D22</f>
        <v>Wallonie</v>
      </c>
      <c r="E22" t="str">
        <f>data_basic!E22</f>
        <v>Wallonie</v>
      </c>
      <c r="F22" t="str">
        <f>Small_caps!F132</f>
        <v>16</v>
      </c>
      <c r="G22" t="str">
        <f>Small_caps!G132</f>
        <v>16</v>
      </c>
      <c r="H22" t="str">
        <f>Small_caps!H132</f>
        <v>16</v>
      </c>
      <c r="I22" t="str">
        <f>Small_caps!I132</f>
        <v>82 (wallonie)</v>
      </c>
      <c r="J22" t="str">
        <f>Small_caps!J132</f>
        <v>1210</v>
      </c>
      <c r="K22" t="str">
        <f>Small_caps!K132</f>
        <v>45</v>
      </c>
      <c r="L22" t="str">
        <f>Small_caps!L132</f>
        <v>82</v>
      </c>
      <c r="M22" t="str">
        <f>Small_caps!M132</f>
        <v>oui</v>
      </c>
      <c r="N22" t="str">
        <f>Small_caps!N132</f>
        <v>cr1</v>
      </c>
      <c r="O22" t="str">
        <f>Small_caps!O132</f>
        <v>1200</v>
      </c>
      <c r="P22" t="str">
        <f>Small_caps!P132</f>
        <v>1210</v>
      </c>
      <c r="Q22" t="str">
        <f>Small_caps!Q132</f>
        <v>wall.</v>
      </c>
      <c r="R22" t="str">
        <f>Small_caps!R132</f>
        <v>wall.</v>
      </c>
      <c r="S22" t="str">
        <f>Small_caps!S132</f>
        <v>g. nord-est</v>
      </c>
      <c r="T22" t="str">
        <f>Small_caps!T132</f>
        <v>wall.</v>
      </c>
      <c r="U22" t="str">
        <f>Small_caps!U132</f>
        <v>wall.</v>
      </c>
      <c r="V22" t="str">
        <f>Small_caps!V132</f>
        <v>g. nord-est</v>
      </c>
      <c r="W22" t="str">
        <f>Small_caps!W132</f>
        <v>traite de vie chretienne</v>
      </c>
    </row>
    <row r="23" spans="1:23" x14ac:dyDescent="0.2">
      <c r="A23">
        <f>Small_caps!A133</f>
        <v>15</v>
      </c>
      <c r="B23" t="str">
        <f>Small_caps!B133</f>
        <v>stsilv</v>
      </c>
      <c r="C23" t="str">
        <f>data_basic!C23</f>
        <v>Indre-et-Loire</v>
      </c>
      <c r="D23" t="str">
        <f>data_basic!D23</f>
        <v>Indre-et-Loire</v>
      </c>
      <c r="E23" t="str">
        <f>data_basic!E23</f>
        <v>Indre-et-Loire</v>
      </c>
      <c r="F23" t="str">
        <f>Small_caps!F133</f>
        <v>6</v>
      </c>
      <c r="G23" t="str">
        <f>Small_caps!G133</f>
        <v>6</v>
      </c>
      <c r="H23" t="str">
        <f>Small_caps!H133</f>
        <v>6</v>
      </c>
      <c r="I23" t="str">
        <f>Small_caps!I133</f>
        <v>71 (loches et env.)</v>
      </c>
      <c r="J23" t="str">
        <f>Small_caps!J133</f>
        <v>1210</v>
      </c>
      <c r="K23" t="str">
        <f>Small_caps!K133</f>
        <v>16</v>
      </c>
      <c r="L23" t="str">
        <f>Small_caps!L133</f>
        <v>71</v>
      </c>
      <c r="M23" t="str">
        <f>Small_caps!M133</f>
        <v>oui</v>
      </c>
      <c r="N23" t="str">
        <f>Small_caps!N133</f>
        <v>ms2</v>
      </c>
      <c r="O23" t="str">
        <f>Small_caps!O133</f>
        <v>1200</v>
      </c>
      <c r="P23" t="str">
        <f>Small_caps!P133</f>
        <v>1210</v>
      </c>
      <c r="Q23" t="str">
        <f>Small_caps!Q133</f>
        <v>ouest</v>
      </c>
      <c r="R23" t="str">
        <f>Small_caps!R133</f>
        <v>ouest</v>
      </c>
      <c r="S23" t="str">
        <f>Small_caps!S133</f>
        <v>g. ouest</v>
      </c>
      <c r="T23" t="str">
        <f>Small_caps!T133</f>
        <v>tour.</v>
      </c>
      <c r="U23" t="str">
        <f>Small_caps!U133</f>
        <v>tour.</v>
      </c>
      <c r="V23" t="str">
        <f>Small_caps!V133</f>
        <v>g. sud-ouest</v>
      </c>
      <c r="W23" t="str">
        <f>Small_caps!W133</f>
        <v>vie de saint</v>
      </c>
    </row>
    <row r="24" spans="1:23" x14ac:dyDescent="0.2">
      <c r="A24">
        <f>Small_caps!A134</f>
        <v>117</v>
      </c>
      <c r="B24" t="str">
        <f>Small_caps!B134</f>
        <v>alexo</v>
      </c>
      <c r="C24" t="str">
        <f>data_basic!C24</f>
        <v>Wallonie</v>
      </c>
      <c r="D24" t="str">
        <f>data_basic!D24</f>
        <v>Wallonie</v>
      </c>
      <c r="E24" t="str">
        <f>data_basic!E24</f>
        <v>Wallonie</v>
      </c>
      <c r="F24" t="str">
        <f>Small_caps!F134</f>
        <v>16</v>
      </c>
      <c r="G24" t="str">
        <f>Small_caps!G134</f>
        <v>16</v>
      </c>
      <c r="H24" t="str">
        <f>Small_caps!H134</f>
        <v>16</v>
      </c>
      <c r="I24" t="str">
        <f>Small_caps!I134</f>
        <v>81 (wallonie)</v>
      </c>
      <c r="J24" t="str">
        <f>Small_caps!J134</f>
        <v>1250</v>
      </c>
      <c r="K24" t="str">
        <f>Small_caps!K134</f>
        <v>45</v>
      </c>
      <c r="L24" t="str">
        <f>Small_caps!L134</f>
        <v>81</v>
      </c>
      <c r="M24" t="str">
        <f>Small_caps!M134</f>
        <v>oui</v>
      </c>
      <c r="N24" t="str">
        <f>Small_caps!N134</f>
        <v>ms2</v>
      </c>
      <c r="O24" t="str">
        <f>Small_caps!O134</f>
        <v>1210</v>
      </c>
      <c r="P24" t="str">
        <f>Small_caps!P134</f>
        <v>1210</v>
      </c>
      <c r="Q24" t="str">
        <f>Small_caps!Q134</f>
        <v>nil</v>
      </c>
      <c r="R24" t="str">
        <f>Small_caps!R134</f>
        <v/>
      </c>
      <c r="S24" t="str">
        <f>Small_caps!S134</f>
        <v/>
      </c>
      <c r="T24" t="str">
        <f>Small_caps!T134</f>
        <v>wall.</v>
      </c>
      <c r="U24" t="str">
        <f>Small_caps!U134</f>
        <v>wall.</v>
      </c>
      <c r="V24" t="str">
        <f>Small_caps!V134</f>
        <v>g. nord-est</v>
      </c>
      <c r="W24" t="str">
        <f>Small_caps!W134</f>
        <v>legende en alexandrins</v>
      </c>
    </row>
    <row r="25" spans="1:23" x14ac:dyDescent="0.2">
      <c r="A25">
        <f>Small_caps!A135</f>
        <v>52</v>
      </c>
      <c r="B25" t="str">
        <f>Small_caps!B135</f>
        <v>conperc</v>
      </c>
      <c r="C25" t="str">
        <f>data_basic!C25</f>
        <v>Somme, Pas-de-Calais</v>
      </c>
      <c r="D25" t="str">
        <f>data_basic!D25</f>
        <v>Somme, Pas-de-Calais</v>
      </c>
      <c r="E25" t="str">
        <f>data_basic!E25</f>
        <v>Somme, Pas-de-Calais</v>
      </c>
      <c r="F25" t="str">
        <f>Small_caps!F135</f>
        <v>11</v>
      </c>
      <c r="G25" t="str">
        <f>Small_caps!G135</f>
        <v>11</v>
      </c>
      <c r="H25" t="str">
        <f>Small_caps!H135</f>
        <v>11</v>
      </c>
      <c r="I25" t="str">
        <f>Small_caps!I135</f>
        <v>77 (pas-de-calais sud-est)</v>
      </c>
      <c r="J25" t="str">
        <f>Small_caps!J135</f>
        <v>1210</v>
      </c>
      <c r="K25" t="str">
        <f>Small_caps!K135</f>
        <v>29</v>
      </c>
      <c r="L25" t="str">
        <f>Small_caps!L135</f>
        <v>77</v>
      </c>
      <c r="M25" t="str">
        <f>Small_caps!M135</f>
        <v>oui</v>
      </c>
      <c r="N25" t="str">
        <f>Small_caps!N135</f>
        <v>ms1</v>
      </c>
      <c r="O25" t="str">
        <f>Small_caps!O135</f>
        <v>1238</v>
      </c>
      <c r="P25" t="str">
        <f>Small_caps!P135</f>
        <v>1210</v>
      </c>
      <c r="Q25" t="str">
        <f>Small_caps!Q135</f>
        <v>pic.</v>
      </c>
      <c r="R25" t="str">
        <f>Small_caps!R135</f>
        <v>pic.</v>
      </c>
      <c r="S25" t="str">
        <f>Small_caps!S135</f>
        <v>g. nord</v>
      </c>
      <c r="T25" t="str">
        <f>Small_caps!T135</f>
        <v>pic.</v>
      </c>
      <c r="U25" t="str">
        <f>Small_caps!U135</f>
        <v>pic.</v>
      </c>
      <c r="V25" t="str">
        <f>Small_caps!V135</f>
        <v>g. nord</v>
      </c>
      <c r="W25" t="str">
        <f>Small_caps!W135</f>
        <v>roman en vers</v>
      </c>
    </row>
    <row r="26" spans="1:23" x14ac:dyDescent="0.2">
      <c r="A26">
        <f>Small_caps!A167</f>
        <v>251</v>
      </c>
      <c r="B26" t="str">
        <f>Small_caps!B167</f>
        <v>gorm</v>
      </c>
      <c r="C26" t="str">
        <f>data_basic!C26</f>
        <v>Angleterre</v>
      </c>
      <c r="D26" t="str">
        <f>data_basic!D26</f>
        <v>Angleterre</v>
      </c>
      <c r="E26" t="str">
        <f>data_basic!E26</f>
        <v>Angleterre</v>
      </c>
      <c r="F26" t="str">
        <f>Small_caps!F167</f>
        <v>29</v>
      </c>
      <c r="G26" t="str">
        <f>Small_caps!G167</f>
        <v>29</v>
      </c>
      <c r="H26" t="str">
        <f>Small_caps!H167</f>
        <v>29</v>
      </c>
      <c r="I26" t="str">
        <f>Small_caps!I167</f>
        <v>80 (angleterre)</v>
      </c>
      <c r="J26" t="str">
        <f>Small_caps!J167</f>
        <v>1250</v>
      </c>
      <c r="K26" t="str">
        <f>Small_caps!K167</f>
        <v>86</v>
      </c>
      <c r="L26" t="str">
        <f>Small_caps!L167</f>
        <v>80</v>
      </c>
      <c r="M26" t="str">
        <f>Small_caps!M167</f>
        <v>oui</v>
      </c>
      <c r="N26" t="str">
        <f>Small_caps!N167</f>
        <v>ms2</v>
      </c>
      <c r="O26" t="str">
        <f>Small_caps!O167</f>
        <v>1125</v>
      </c>
      <c r="P26" t="str">
        <f>Small_caps!P167</f>
        <v>1213</v>
      </c>
      <c r="Q26" t="str">
        <f>Small_caps!Q167</f>
        <v>frc.</v>
      </c>
      <c r="R26" t="str">
        <f>Small_caps!R167</f>
        <v>frc.</v>
      </c>
      <c r="S26" t="str">
        <f>Small_caps!S167</f>
        <v>g. francien</v>
      </c>
      <c r="T26" t="str">
        <f>Small_caps!T167</f>
        <v>agn.</v>
      </c>
      <c r="U26" t="str">
        <f>Small_caps!U167</f>
        <v>agn.</v>
      </c>
      <c r="V26" t="str">
        <f>Small_caps!V167</f>
        <v>agn.</v>
      </c>
      <c r="W26" t="str">
        <f>Small_caps!W167</f>
        <v>chanson de geste</v>
      </c>
    </row>
    <row r="27" spans="1:23" x14ac:dyDescent="0.2">
      <c r="A27">
        <f>Small_caps!A168</f>
        <v>185</v>
      </c>
      <c r="B27" t="str">
        <f>Small_caps!B168</f>
        <v>ren2</v>
      </c>
      <c r="C27" t="str">
        <f>data_basic!C27</f>
        <v>Aube</v>
      </c>
      <c r="D27" t="str">
        <f>data_basic!D27</f>
        <v>Aube</v>
      </c>
      <c r="E27" t="str">
        <f>data_basic!E27</f>
        <v>Aube</v>
      </c>
      <c r="F27" t="str">
        <f>Small_caps!F168</f>
        <v>21</v>
      </c>
      <c r="G27" t="str">
        <f>Small_caps!G168</f>
        <v>21</v>
      </c>
      <c r="H27" t="str">
        <f>Small_caps!H168</f>
        <v>21</v>
      </c>
      <c r="I27" t="str">
        <f>Small_caps!I168</f>
        <v>86 (aube)</v>
      </c>
      <c r="J27" t="str">
        <f>Small_caps!J168</f>
        <v>1290</v>
      </c>
      <c r="K27" t="str">
        <f>Small_caps!K168</f>
        <v>59</v>
      </c>
      <c r="L27" t="str">
        <f>Small_caps!L168</f>
        <v>86</v>
      </c>
      <c r="M27" t="str">
        <f>Small_caps!M168</f>
        <v>oui</v>
      </c>
      <c r="N27" t="str">
        <f>Small_caps!N168</f>
        <v>ms</v>
      </c>
      <c r="O27" t="str">
        <f>Small_caps!O168</f>
        <v>1188</v>
      </c>
      <c r="P27" t="str">
        <f>Small_caps!P168</f>
        <v>1213</v>
      </c>
      <c r="Q27" t="str">
        <f>Small_caps!Q168</f>
        <v>nil</v>
      </c>
      <c r="R27" t="str">
        <f>Small_caps!R168</f>
        <v/>
      </c>
      <c r="S27" t="str">
        <f>Small_caps!S168</f>
        <v/>
      </c>
      <c r="T27" t="str">
        <f>Small_caps!T168</f>
        <v>est</v>
      </c>
      <c r="U27" t="str">
        <f>Small_caps!U168</f>
        <v>est</v>
      </c>
      <c r="V27" t="str">
        <f>Small_caps!V168</f>
        <v>g. est</v>
      </c>
      <c r="W27" t="str">
        <f>Small_caps!W168</f>
        <v>nil</v>
      </c>
    </row>
    <row r="28" spans="1:23" x14ac:dyDescent="0.2">
      <c r="A28">
        <f>Small_caps!A169</f>
        <v>255</v>
      </c>
      <c r="B28" t="str">
        <f>Small_caps!B169</f>
        <v>greg2</v>
      </c>
      <c r="C28" t="str">
        <f>data_basic!C28</f>
        <v>nil</v>
      </c>
      <c r="D28" t="str">
        <f>data_basic!D28</f>
        <v>Angleterre</v>
      </c>
      <c r="E28" t="str">
        <f>data_basic!E28</f>
        <v>Angleterre</v>
      </c>
      <c r="F28" t="str">
        <f>Small_caps!F169</f>
        <v>29</v>
      </c>
      <c r="G28" t="str">
        <f>Small_caps!G169</f>
        <v/>
      </c>
      <c r="H28" t="str">
        <f>Small_caps!H169</f>
        <v>29</v>
      </c>
      <c r="I28" t="str">
        <f>Small_caps!I169</f>
        <v>nil</v>
      </c>
      <c r="J28" t="str">
        <f>Small_caps!J169</f>
        <v>1213</v>
      </c>
      <c r="K28" t="str">
        <f>Small_caps!K169</f>
        <v>86</v>
      </c>
      <c r="L28" t="str">
        <f>Small_caps!L169</f>
        <v>65</v>
      </c>
      <c r="M28" t="str">
        <f>Small_caps!M169</f>
        <v>oui</v>
      </c>
      <c r="N28" t="str">
        <f>Small_caps!N169</f>
        <v>ms1</v>
      </c>
      <c r="O28" t="str">
        <f>Small_caps!O169</f>
        <v>1215</v>
      </c>
      <c r="P28" t="str">
        <f>Small_caps!P169</f>
        <v>1215</v>
      </c>
      <c r="Q28" t="str">
        <f>Small_caps!Q169</f>
        <v>agn.</v>
      </c>
      <c r="R28" t="str">
        <f>Small_caps!R169</f>
        <v>agn.</v>
      </c>
      <c r="S28" t="str">
        <f>Small_caps!S169</f>
        <v>agn.</v>
      </c>
      <c r="T28" t="str">
        <f>Small_caps!T169</f>
        <v>agn.</v>
      </c>
      <c r="U28" t="str">
        <f>Small_caps!U169</f>
        <v>agn.</v>
      </c>
      <c r="V28" t="str">
        <f>Small_caps!V169</f>
        <v>agn.</v>
      </c>
      <c r="W28" t="str">
        <f>Small_caps!W169</f>
        <v>hagiographie</v>
      </c>
    </row>
    <row r="29" spans="1:23" x14ac:dyDescent="0.2">
      <c r="A29">
        <f>Small_caps!A170</f>
        <v>4</v>
      </c>
      <c r="B29" t="str">
        <f>Small_caps!B170</f>
        <v>chro</v>
      </c>
      <c r="C29" t="str">
        <f>data_basic!C29</f>
        <v>nil</v>
      </c>
      <c r="D29" t="str">
        <f>data_basic!D29</f>
        <v>Vendee, Deux-Sevres</v>
      </c>
      <c r="E29" t="str">
        <f>data_basic!E29</f>
        <v>Vendee, Deux-Sevres</v>
      </c>
      <c r="F29" t="str">
        <f>Small_caps!F170</f>
        <v>2</v>
      </c>
      <c r="G29" t="str">
        <f>Small_caps!G170</f>
        <v/>
      </c>
      <c r="H29" t="str">
        <f>Small_caps!H170</f>
        <v>2</v>
      </c>
      <c r="I29" t="str">
        <f>Small_caps!I170</f>
        <v>nil</v>
      </c>
      <c r="J29" t="str">
        <f>Small_caps!J170</f>
        <v>1225</v>
      </c>
      <c r="K29" t="str">
        <f>Small_caps!K170</f>
        <v>1</v>
      </c>
      <c r="L29" t="str">
        <f>Small_caps!L170</f>
        <v>68</v>
      </c>
      <c r="M29" t="str">
        <f>Small_caps!M170</f>
        <v>oui</v>
      </c>
      <c r="N29" t="str">
        <f>Small_caps!N170</f>
        <v>cr2</v>
      </c>
      <c r="O29" t="str">
        <f>Small_caps!O170</f>
        <v>1174</v>
      </c>
      <c r="P29" t="str">
        <f>Small_caps!P170</f>
        <v>1217</v>
      </c>
      <c r="Q29" t="str">
        <f>Small_caps!Q170</f>
        <v>poit.</v>
      </c>
      <c r="R29" t="str">
        <f>Small_caps!R170</f>
        <v>poit.</v>
      </c>
      <c r="S29" t="str">
        <f>Small_caps!S170</f>
        <v>g. sud-ouest</v>
      </c>
      <c r="T29" t="str">
        <f>Small_caps!T170</f>
        <v>agn.</v>
      </c>
      <c r="U29" t="str">
        <f>Small_caps!U170</f>
        <v>agn.</v>
      </c>
      <c r="V29" t="str">
        <f>Small_caps!V170</f>
        <v>agn.</v>
      </c>
      <c r="W29" t="str">
        <f>Small_caps!W170</f>
        <v>chronique en octosyllabes</v>
      </c>
    </row>
    <row r="30" spans="1:23" x14ac:dyDescent="0.2">
      <c r="A30">
        <f>Small_caps!A185</f>
        <v>294</v>
      </c>
      <c r="B30" t="str">
        <f>Small_caps!B185</f>
        <v>livre</v>
      </c>
      <c r="C30" t="str">
        <f>data_basic!C30</f>
        <v>nil</v>
      </c>
      <c r="D30" t="str">
        <f>data_basic!D30</f>
        <v>nil</v>
      </c>
      <c r="E30" t="str">
        <f>data_basic!E30</f>
        <v>NA</v>
      </c>
      <c r="F30" t="str">
        <f>Small_caps!F185</f>
        <v/>
      </c>
      <c r="G30" t="str">
        <f>Small_caps!G185</f>
        <v/>
      </c>
      <c r="H30" t="str">
        <f>Small_caps!H185</f>
        <v/>
      </c>
      <c r="I30" t="str">
        <f>Small_caps!I185</f>
        <v>nil</v>
      </c>
      <c r="J30" t="str">
        <f>Small_caps!J185</f>
        <v>1217</v>
      </c>
      <c r="K30" t="str">
        <f>Small_caps!K185</f>
        <v>17</v>
      </c>
      <c r="L30" t="str">
        <f>Small_caps!L185</f>
        <v>68</v>
      </c>
      <c r="M30" t="str">
        <f>Small_caps!M185</f>
        <v>oui</v>
      </c>
      <c r="N30" t="str">
        <f>Small_caps!N185</f>
        <v>ms1</v>
      </c>
      <c r="O30" t="str">
        <f>Small_caps!O185</f>
        <v>1176</v>
      </c>
      <c r="P30" t="str">
        <f>Small_caps!P185</f>
        <v>1217</v>
      </c>
      <c r="Q30" t="str">
        <f>Small_caps!Q185</f>
        <v>ouest</v>
      </c>
      <c r="R30" t="str">
        <f>Small_caps!R185</f>
        <v>ouest</v>
      </c>
      <c r="S30" t="str">
        <f>Small_caps!S185</f>
        <v>g. ouest</v>
      </c>
      <c r="T30" t="str">
        <f>Small_caps!T185</f>
        <v>ouest</v>
      </c>
      <c r="U30" t="str">
        <f>Small_caps!U185</f>
        <v>ouest</v>
      </c>
      <c r="V30" t="str">
        <f>Small_caps!V185</f>
        <v>g. ouest</v>
      </c>
      <c r="W30" t="str">
        <f>Small_caps!W185</f>
        <v>quatrains monorimes octosyllabiques</v>
      </c>
    </row>
    <row r="31" spans="1:23" x14ac:dyDescent="0.2">
      <c r="A31">
        <f>Small_caps!A186</f>
        <v>283</v>
      </c>
      <c r="B31" t="str">
        <f>Small_caps!B186</f>
        <v>fablesE1</v>
      </c>
      <c r="C31" t="str">
        <f>data_basic!C31</f>
        <v>nil</v>
      </c>
      <c r="D31" t="str">
        <f>data_basic!D31</f>
        <v>Angleterre</v>
      </c>
      <c r="E31" t="str">
        <f>data_basic!E31</f>
        <v>Angleterre</v>
      </c>
      <c r="F31" t="str">
        <f>Small_caps!F186</f>
        <v>29</v>
      </c>
      <c r="G31" t="str">
        <f>Small_caps!G186</f>
        <v/>
      </c>
      <c r="H31" t="str">
        <f>Small_caps!H186</f>
        <v>29</v>
      </c>
      <c r="I31" t="str">
        <f>Small_caps!I186</f>
        <v>nil</v>
      </c>
      <c r="J31" t="str">
        <f>Small_caps!J186</f>
        <v>nil</v>
      </c>
      <c r="K31" t="str">
        <f>Small_caps!K186</f>
        <v>86</v>
      </c>
      <c r="L31" t="str">
        <f>Small_caps!L186</f>
        <v>nil</v>
      </c>
      <c r="M31" t="str">
        <f>Small_caps!M186</f>
        <v>oui</v>
      </c>
      <c r="N31" t="str">
        <f>Small_caps!N186</f>
        <v>ms</v>
      </c>
      <c r="O31" t="str">
        <f>Small_caps!O186</f>
        <v>1180</v>
      </c>
      <c r="P31" t="str">
        <f>Small_caps!P186</f>
        <v>1225</v>
      </c>
      <c r="Q31" t="str">
        <f>Small_caps!Q186</f>
        <v>nord-ouest</v>
      </c>
      <c r="R31" t="str">
        <f>Small_caps!R186</f>
        <v>nord-ouest</v>
      </c>
      <c r="S31" t="str">
        <f>Small_caps!S186</f>
        <v>g. nord-ouest</v>
      </c>
      <c r="T31" t="str">
        <f>Small_caps!T186</f>
        <v>agn.</v>
      </c>
      <c r="U31" t="str">
        <f>Small_caps!U186</f>
        <v>agn.</v>
      </c>
      <c r="V31" t="str">
        <f>Small_caps!V186</f>
        <v>agn.</v>
      </c>
      <c r="W31" t="str">
        <f>Small_caps!W186</f>
        <v>fable</v>
      </c>
    </row>
    <row r="32" spans="1:23" x14ac:dyDescent="0.2">
      <c r="A32">
        <f>Small_caps!A187</f>
        <v>296</v>
      </c>
      <c r="B32" t="str">
        <f>Small_caps!B187</f>
        <v>fablesY</v>
      </c>
      <c r="C32" t="str">
        <f>data_basic!C32</f>
        <v>nil</v>
      </c>
      <c r="D32" t="str">
        <f>data_basic!D32</f>
        <v>Angleterre</v>
      </c>
      <c r="E32" t="str">
        <f>data_basic!E32</f>
        <v>Angleterre</v>
      </c>
      <c r="F32" t="str">
        <f>Small_caps!F187</f>
        <v>29</v>
      </c>
      <c r="G32" t="str">
        <f>Small_caps!G187</f>
        <v/>
      </c>
      <c r="H32" t="str">
        <f>Small_caps!H187</f>
        <v>29</v>
      </c>
      <c r="I32" t="str">
        <f>Small_caps!I187</f>
        <v>nil</v>
      </c>
      <c r="J32" t="str">
        <f>Small_caps!J187</f>
        <v>nil</v>
      </c>
      <c r="K32" t="str">
        <f>Small_caps!K187</f>
        <v>86</v>
      </c>
      <c r="L32" t="str">
        <f>Small_caps!L187</f>
        <v>nil</v>
      </c>
      <c r="M32" t="str">
        <f>Small_caps!M187</f>
        <v>oui</v>
      </c>
      <c r="N32" t="str">
        <f>Small_caps!N187</f>
        <v>ms</v>
      </c>
      <c r="O32" t="str">
        <f>Small_caps!O187</f>
        <v>1180</v>
      </c>
      <c r="P32" t="str">
        <f>Small_caps!P187</f>
        <v>1225</v>
      </c>
      <c r="Q32" t="str">
        <f>Small_caps!Q187</f>
        <v>nord-ouest</v>
      </c>
      <c r="R32" t="str">
        <f>Small_caps!R187</f>
        <v>nord-ouest</v>
      </c>
      <c r="S32" t="str">
        <f>Small_caps!S187</f>
        <v>g. nord-ouest</v>
      </c>
      <c r="T32" t="str">
        <f>Small_caps!T187</f>
        <v>norm. et agn.</v>
      </c>
      <c r="U32" t="str">
        <f>Small_caps!U187</f>
        <v/>
      </c>
      <c r="V32" t="str">
        <f>Small_caps!V187</f>
        <v/>
      </c>
      <c r="W32" t="str">
        <f>Small_caps!W187</f>
        <v>nil</v>
      </c>
    </row>
    <row r="33" spans="1:23" x14ac:dyDescent="0.2">
      <c r="A33">
        <f>Small_caps!A188</f>
        <v>250</v>
      </c>
      <c r="B33" t="str">
        <f>Small_caps!B188</f>
        <v>gibv</v>
      </c>
      <c r="C33" t="str">
        <f>data_basic!C33</f>
        <v>Angleterre</v>
      </c>
      <c r="D33" t="str">
        <f>data_basic!D33</f>
        <v>Angleterre</v>
      </c>
      <c r="E33" t="str">
        <f>data_basic!E33</f>
        <v>Angleterre</v>
      </c>
      <c r="F33" t="str">
        <f>Small_caps!F188</f>
        <v>29</v>
      </c>
      <c r="G33" t="str">
        <f>Small_caps!G188</f>
        <v>29</v>
      </c>
      <c r="H33" t="str">
        <f>Small_caps!H188</f>
        <v>29</v>
      </c>
      <c r="I33" t="str">
        <f>Small_caps!I188</f>
        <v>71 (angleterre)</v>
      </c>
      <c r="J33" t="str">
        <f>Small_caps!J188</f>
        <v>1250</v>
      </c>
      <c r="K33" t="str">
        <f>Small_caps!K188</f>
        <v>86</v>
      </c>
      <c r="L33" t="str">
        <f>Small_caps!L188</f>
        <v>71</v>
      </c>
      <c r="M33" t="str">
        <f>Small_caps!M188</f>
        <v>oui</v>
      </c>
      <c r="N33" t="str">
        <f>Small_caps!N188</f>
        <v>cr1</v>
      </c>
      <c r="O33" t="str">
        <f>Small_caps!O188</f>
        <v>1183</v>
      </c>
      <c r="P33" t="str">
        <f>Small_caps!P188</f>
        <v>1225</v>
      </c>
      <c r="Q33" t="str">
        <f>Small_caps!Q188</f>
        <v>agn.</v>
      </c>
      <c r="R33" t="str">
        <f>Small_caps!R188</f>
        <v>agn.</v>
      </c>
      <c r="S33" t="str">
        <f>Small_caps!S188</f>
        <v>agn.</v>
      </c>
      <c r="T33" t="str">
        <f>Small_caps!T188</f>
        <v>agn.</v>
      </c>
      <c r="U33" t="str">
        <f>Small_caps!U188</f>
        <v>agn.</v>
      </c>
      <c r="V33" t="str">
        <f>Small_caps!V188</f>
        <v>agn.</v>
      </c>
      <c r="W33" t="str">
        <f>Small_caps!W188</f>
        <v>vie de saint en octosyllabes</v>
      </c>
    </row>
    <row r="34" spans="1:23" x14ac:dyDescent="0.2">
      <c r="A34">
        <f>Small_caps!A189</f>
        <v>2</v>
      </c>
      <c r="B34" t="str">
        <f>Small_caps!B189</f>
        <v>alia</v>
      </c>
      <c r="C34" t="str">
        <f>data_basic!C34</f>
        <v>Vendee, Deux-Sevres</v>
      </c>
      <c r="D34" t="str">
        <f>data_basic!D34</f>
        <v>Vendee, Deux-Sevres</v>
      </c>
      <c r="E34" t="str">
        <f>data_basic!E34</f>
        <v>Vendee, Deux-Sevres</v>
      </c>
      <c r="F34" t="str">
        <f>Small_caps!F189</f>
        <v>2</v>
      </c>
      <c r="G34" t="str">
        <f>Small_caps!G189</f>
        <v>2</v>
      </c>
      <c r="H34" t="str">
        <f>Small_caps!H189</f>
        <v>2</v>
      </c>
      <c r="I34" t="str">
        <f>Small_caps!I189</f>
        <v>71 (vendee)</v>
      </c>
      <c r="J34" t="str">
        <f>Small_caps!J189</f>
        <v>1225</v>
      </c>
      <c r="K34" t="str">
        <f>Small_caps!K189</f>
        <v>4</v>
      </c>
      <c r="L34" t="str">
        <f>Small_caps!L189</f>
        <v>71</v>
      </c>
      <c r="M34" t="str">
        <f>Small_caps!M189</f>
        <v>oui</v>
      </c>
      <c r="N34" t="str">
        <f>Small_caps!N189</f>
        <v>ms</v>
      </c>
      <c r="O34" t="str">
        <f>Small_caps!O189</f>
        <v>1185</v>
      </c>
      <c r="P34" t="str">
        <f>Small_caps!P189</f>
        <v>1225</v>
      </c>
      <c r="Q34" t="str">
        <f>Small_caps!Q189</f>
        <v>pic. et occ. orient.</v>
      </c>
      <c r="R34" t="str">
        <f>Small_caps!R189</f>
        <v>pic.</v>
      </c>
      <c r="S34" t="str">
        <f>Small_caps!S189</f>
        <v>g. nord</v>
      </c>
      <c r="T34" t="str">
        <f>Small_caps!T189</f>
        <v>poit.</v>
      </c>
      <c r="U34" t="str">
        <f>Small_caps!U189</f>
        <v>poit.</v>
      </c>
      <c r="V34" t="str">
        <f>Small_caps!V189</f>
        <v>g. sud-ouest</v>
      </c>
      <c r="W34" t="str">
        <f>Small_caps!W189</f>
        <v>roman en vers</v>
      </c>
    </row>
    <row r="35" spans="1:23" x14ac:dyDescent="0.2">
      <c r="A35">
        <f>Small_caps!A224</f>
        <v>130</v>
      </c>
      <c r="B35" t="str">
        <f>Small_caps!B224</f>
        <v>cambrai</v>
      </c>
      <c r="C35" t="str">
        <f>data_basic!C35</f>
        <v>Ardennes</v>
      </c>
      <c r="D35" t="str">
        <f>data_basic!D35</f>
        <v>Ardennes</v>
      </c>
      <c r="E35" t="str">
        <f>data_basic!E35</f>
        <v>Ardennes</v>
      </c>
      <c r="F35" t="str">
        <f>Small_caps!F224</f>
        <v>17</v>
      </c>
      <c r="G35" t="str">
        <f>Small_caps!G224</f>
        <v>17</v>
      </c>
      <c r="H35" t="str">
        <f>Small_caps!H224</f>
        <v>17</v>
      </c>
      <c r="I35" t="str">
        <f>Small_caps!I224</f>
        <v>75 (ardennes sud)</v>
      </c>
      <c r="J35" t="str">
        <f>Small_caps!J224</f>
        <v>1262</v>
      </c>
      <c r="K35" t="str">
        <f>Small_caps!K224</f>
        <v>50</v>
      </c>
      <c r="L35" t="str">
        <f>Small_caps!L224</f>
        <v>75</v>
      </c>
      <c r="M35" t="str">
        <f>Small_caps!M224</f>
        <v>oui</v>
      </c>
      <c r="N35" t="str">
        <f>Small_caps!N224</f>
        <v>cr1</v>
      </c>
      <c r="O35" t="str">
        <f>Small_caps!O224</f>
        <v>1190</v>
      </c>
      <c r="P35" t="str">
        <f>Small_caps!P224</f>
        <v>1225</v>
      </c>
      <c r="Q35" t="str">
        <f>Small_caps!Q224</f>
        <v>nord-est</v>
      </c>
      <c r="R35" t="str">
        <f>Small_caps!R224</f>
        <v>nord-est</v>
      </c>
      <c r="S35" t="str">
        <f>Small_caps!S224</f>
        <v>g. nord-est</v>
      </c>
      <c r="T35" t="str">
        <f>Small_caps!T224</f>
        <v>pic.</v>
      </c>
      <c r="U35" t="str">
        <f>Small_caps!U224</f>
        <v>pic.</v>
      </c>
      <c r="V35" t="str">
        <f>Small_caps!V224</f>
        <v>g. nord</v>
      </c>
      <c r="W35" t="str">
        <f>Small_caps!W224</f>
        <v>chanson de geste à laisses rimees</v>
      </c>
    </row>
    <row r="36" spans="1:23" x14ac:dyDescent="0.2">
      <c r="A36">
        <f>Small_caps!A225</f>
        <v>168</v>
      </c>
      <c r="B36" t="str">
        <f>Small_caps!B225</f>
        <v>contro</v>
      </c>
      <c r="C36" t="str">
        <f>data_basic!C36</f>
        <v>Aube</v>
      </c>
      <c r="D36" t="str">
        <f>data_basic!D36</f>
        <v>Aube</v>
      </c>
      <c r="E36" t="str">
        <f>data_basic!E36</f>
        <v>Aube</v>
      </c>
      <c r="F36" t="str">
        <f>Small_caps!F225</f>
        <v>21</v>
      </c>
      <c r="G36" t="str">
        <f>Small_caps!G225</f>
        <v>21</v>
      </c>
      <c r="H36" t="str">
        <f>Small_caps!H225</f>
        <v>21</v>
      </c>
      <c r="I36" t="str">
        <f>Small_caps!I225</f>
        <v>91 (aube)</v>
      </c>
      <c r="J36" t="str">
        <f>Small_caps!J225</f>
        <v>1250</v>
      </c>
      <c r="K36" t="str">
        <f>Small_caps!K225</f>
        <v>59</v>
      </c>
      <c r="L36" t="str">
        <f>Small_caps!L225</f>
        <v>91</v>
      </c>
      <c r="M36" t="str">
        <f>Small_caps!M225</f>
        <v>oui</v>
      </c>
      <c r="N36" t="str">
        <f>Small_caps!N225</f>
        <v>cr1</v>
      </c>
      <c r="O36" t="str">
        <f>Small_caps!O225</f>
        <v>1200</v>
      </c>
      <c r="P36" t="str">
        <f>Small_caps!P225</f>
        <v>1225</v>
      </c>
      <c r="Q36" t="str">
        <f>Small_caps!Q225</f>
        <v>nil</v>
      </c>
      <c r="R36" t="str">
        <f>Small_caps!R225</f>
        <v/>
      </c>
      <c r="S36" t="str">
        <f>Small_caps!S225</f>
        <v/>
      </c>
      <c r="T36" t="str">
        <f>Small_caps!T225</f>
        <v>champ. merid.</v>
      </c>
      <c r="U36" t="str">
        <f>Small_caps!U225</f>
        <v>champ.</v>
      </c>
      <c r="V36" t="str">
        <f>Small_caps!V225</f>
        <v>g. nord-est</v>
      </c>
      <c r="W36" t="str">
        <f>Small_caps!W225</f>
        <v>nil</v>
      </c>
    </row>
    <row r="37" spans="1:23" x14ac:dyDescent="0.2">
      <c r="A37">
        <f>Small_caps!A226</f>
        <v>119</v>
      </c>
      <c r="B37" t="str">
        <f>Small_caps!B226</f>
        <v>carem</v>
      </c>
      <c r="C37" t="str">
        <f>data_basic!C37</f>
        <v>Wallonie</v>
      </c>
      <c r="D37" t="str">
        <f>data_basic!D37</f>
        <v>Wallonie</v>
      </c>
      <c r="E37" t="str">
        <f>data_basic!E37</f>
        <v>Wallonie</v>
      </c>
      <c r="F37" t="str">
        <f>Small_caps!F226</f>
        <v>16</v>
      </c>
      <c r="G37" t="str">
        <f>Small_caps!G226</f>
        <v>16</v>
      </c>
      <c r="H37" t="str">
        <f>Small_caps!H226</f>
        <v>16</v>
      </c>
      <c r="I37" t="str">
        <f>Small_caps!I226</f>
        <v>81 (wallonie)</v>
      </c>
      <c r="J37" t="str">
        <f>Small_caps!J226</f>
        <v>1225</v>
      </c>
      <c r="K37" t="str">
        <f>Small_caps!K226</f>
        <v>45</v>
      </c>
      <c r="L37" t="str">
        <f>Small_caps!L226</f>
        <v>81</v>
      </c>
      <c r="M37" t="str">
        <f>Small_caps!M226</f>
        <v>non</v>
      </c>
      <c r="N37" t="str">
        <f>Small_caps!N226</f>
        <v>ms2</v>
      </c>
      <c r="O37" t="str">
        <f>Small_caps!O226</f>
        <v>1217</v>
      </c>
      <c r="P37" t="str">
        <f>Small_caps!P226</f>
        <v>1225</v>
      </c>
      <c r="Q37" t="str">
        <f>Small_caps!Q226</f>
        <v>lieg.</v>
      </c>
      <c r="R37" t="str">
        <f>Small_caps!R226</f>
        <v>lieg.</v>
      </c>
      <c r="S37" t="str">
        <f>Small_caps!S226</f>
        <v>g. nord-est</v>
      </c>
      <c r="T37" t="str">
        <f>Small_caps!T226</f>
        <v>lieg.</v>
      </c>
      <c r="U37" t="str">
        <f>Small_caps!U226</f>
        <v>lieg.</v>
      </c>
      <c r="V37" t="str">
        <f>Small_caps!V226</f>
        <v>g. nord-est</v>
      </c>
      <c r="W37" t="str">
        <f>Small_caps!W226</f>
        <v>neuf sermons en prose pour le carême</v>
      </c>
    </row>
    <row r="38" spans="1:23" x14ac:dyDescent="0.2">
      <c r="A38">
        <f>Small_caps!A2</f>
        <v>181</v>
      </c>
      <c r="B38" t="str">
        <f>Small_caps!B2</f>
        <v>yvh</v>
      </c>
      <c r="C38" t="str">
        <f>data_basic!C38</f>
        <v>nil</v>
      </c>
      <c r="D38" t="str">
        <f>data_basic!D38</f>
        <v>nil</v>
      </c>
      <c r="E38" t="str">
        <f>data_basic!E38</f>
        <v>Aube</v>
      </c>
      <c r="F38" t="str">
        <f>Small_caps!F2</f>
        <v/>
      </c>
      <c r="G38" t="str">
        <f>Small_caps!G2</f>
        <v/>
      </c>
      <c r="H38" t="str">
        <f>Small_caps!H2</f>
        <v>21</v>
      </c>
      <c r="I38" t="str">
        <f>Small_caps!I2</f>
        <v>nil</v>
      </c>
      <c r="J38" t="str">
        <f>Small_caps!J2</f>
        <v>nil</v>
      </c>
      <c r="K38" t="str">
        <f>Small_caps!K2</f>
        <v>nil</v>
      </c>
      <c r="L38" t="str">
        <f>Small_caps!L2</f>
        <v>nil</v>
      </c>
      <c r="M38" t="str">
        <f>Small_caps!M2</f>
        <v>oui</v>
      </c>
      <c r="N38" t="str">
        <f>Small_caps!N2</f>
        <v>ms1</v>
      </c>
      <c r="O38" t="str">
        <f>Small_caps!O2</f>
        <v>1177</v>
      </c>
      <c r="P38" t="str">
        <f>Small_caps!P2</f>
        <v>1235</v>
      </c>
      <c r="Q38" t="str">
        <f>Small_caps!Q2</f>
        <v>champ. merid.</v>
      </c>
      <c r="R38" t="str">
        <f>Small_caps!R2</f>
        <v>champ.</v>
      </c>
      <c r="S38" t="str">
        <f>Small_caps!S2</f>
        <v>g. nord-est</v>
      </c>
      <c r="T38" t="str">
        <f>Small_caps!T2</f>
        <v>champ.</v>
      </c>
      <c r="U38" t="str">
        <f>Small_caps!U2</f>
        <v>champ.</v>
      </c>
      <c r="V38" t="str">
        <f>Small_caps!V2</f>
        <v>g. nord-est</v>
      </c>
      <c r="W38" t="str">
        <f>Small_caps!W2</f>
        <v>roman arthurien en octosyllabes</v>
      </c>
    </row>
    <row r="39" spans="1:23" x14ac:dyDescent="0.2">
      <c r="A39">
        <f>Small_caps!A219</f>
        <v>182</v>
      </c>
      <c r="B39" t="str">
        <f>Small_caps!B219</f>
        <v>pera</v>
      </c>
      <c r="C39" t="str">
        <f>data_basic!C39</f>
        <v>nil</v>
      </c>
      <c r="D39" t="str">
        <f>data_basic!D39</f>
        <v>nil</v>
      </c>
      <c r="E39" t="str">
        <f>data_basic!E39</f>
        <v>Aube</v>
      </c>
      <c r="F39" t="str">
        <f>Small_caps!F219</f>
        <v/>
      </c>
      <c r="G39" t="str">
        <f>Small_caps!G219</f>
        <v/>
      </c>
      <c r="H39" t="str">
        <f>Small_caps!H219</f>
        <v>21</v>
      </c>
      <c r="I39" t="str">
        <f>Small_caps!I219</f>
        <v>nil</v>
      </c>
      <c r="J39" t="str">
        <f>Small_caps!J219</f>
        <v>nil</v>
      </c>
      <c r="K39" t="str">
        <f>Small_caps!K219</f>
        <v>nil</v>
      </c>
      <c r="L39" t="str">
        <f>Small_caps!L219</f>
        <v>nil</v>
      </c>
      <c r="M39" t="str">
        <f>Small_caps!M219</f>
        <v>oui</v>
      </c>
      <c r="N39" t="str">
        <f>Small_caps!N219</f>
        <v>ms1</v>
      </c>
      <c r="O39" t="str">
        <f>Small_caps!O219</f>
        <v>1180</v>
      </c>
      <c r="P39" t="str">
        <f>Small_caps!P219</f>
        <v>1235</v>
      </c>
      <c r="Q39" t="str">
        <f>Small_caps!Q219</f>
        <v>champ. merid.</v>
      </c>
      <c r="R39" t="str">
        <f>Small_caps!R219</f>
        <v>champ.</v>
      </c>
      <c r="S39" t="str">
        <f>Small_caps!S219</f>
        <v>g. nord-est</v>
      </c>
      <c r="T39" t="str">
        <f>Small_caps!T219</f>
        <v>champ.</v>
      </c>
      <c r="U39" t="str">
        <f>Small_caps!U219</f>
        <v>champ.</v>
      </c>
      <c r="V39" t="str">
        <f>Small_caps!V219</f>
        <v>g. nord-est</v>
      </c>
      <c r="W39" t="str">
        <f>Small_caps!W219</f>
        <v>roman arthurien</v>
      </c>
    </row>
    <row r="40" spans="1:23" x14ac:dyDescent="0.2">
      <c r="A40">
        <f>Small_caps!A220</f>
        <v>194</v>
      </c>
      <c r="B40" t="str">
        <f>Small_caps!B220</f>
        <v>chret2</v>
      </c>
      <c r="C40" t="str">
        <f>data_basic!C40</f>
        <v>Haute-Marne</v>
      </c>
      <c r="D40" t="str">
        <f>data_basic!D40</f>
        <v>Haute-Marne</v>
      </c>
      <c r="E40" t="str">
        <f>data_basic!E40</f>
        <v>Haute-Marne</v>
      </c>
      <c r="F40" t="str">
        <f>Small_caps!F220</f>
        <v>22</v>
      </c>
      <c r="G40" t="str">
        <f>Small_caps!G220</f>
        <v>22</v>
      </c>
      <c r="H40" t="str">
        <f>Small_caps!H220</f>
        <v>22</v>
      </c>
      <c r="I40" t="str">
        <f>Small_caps!I220</f>
        <v>79 (langres et env.)</v>
      </c>
      <c r="J40" t="str">
        <f>Small_caps!J220</f>
        <v>1250</v>
      </c>
      <c r="K40" t="str">
        <f>Small_caps!K220</f>
        <v>61</v>
      </c>
      <c r="L40" t="str">
        <f>Small_caps!L220</f>
        <v>79</v>
      </c>
      <c r="M40" t="str">
        <f>Small_caps!M220</f>
        <v>oui</v>
      </c>
      <c r="N40" t="str">
        <f>Small_caps!N220</f>
        <v>ms</v>
      </c>
      <c r="O40" t="str">
        <f>Small_caps!O220</f>
        <v>1180</v>
      </c>
      <c r="P40" t="str">
        <f>Small_caps!P220</f>
        <v>1235</v>
      </c>
      <c r="Q40" t="str">
        <f>Small_caps!Q220</f>
        <v>champ. merid.</v>
      </c>
      <c r="R40" t="str">
        <f>Small_caps!R220</f>
        <v>champ.</v>
      </c>
      <c r="S40" t="str">
        <f>Small_caps!S220</f>
        <v>g. nord-est</v>
      </c>
      <c r="T40" t="str">
        <f>Small_caps!T220</f>
        <v>champ.</v>
      </c>
      <c r="U40" t="str">
        <f>Small_caps!U220</f>
        <v>champ.</v>
      </c>
      <c r="V40" t="str">
        <f>Small_caps!V220</f>
        <v>g. nord-est</v>
      </c>
      <c r="W40" t="str">
        <f>Small_caps!W220</f>
        <v>roman arthurien en vers</v>
      </c>
    </row>
    <row r="41" spans="1:23" x14ac:dyDescent="0.2">
      <c r="A41">
        <f>Small_caps!A221</f>
        <v>192</v>
      </c>
      <c r="B41" t="str">
        <f>Small_caps!B221</f>
        <v>calen</v>
      </c>
      <c r="C41" t="str">
        <f>data_basic!C41</f>
        <v>Haute-Marne</v>
      </c>
      <c r="D41" t="str">
        <f>data_basic!D41</f>
        <v>Haute-Marne</v>
      </c>
      <c r="E41" t="str">
        <f>data_basic!E41</f>
        <v>Haute-Marne</v>
      </c>
      <c r="F41" t="str">
        <f>Small_caps!F221</f>
        <v>22</v>
      </c>
      <c r="G41" t="str">
        <f>Small_caps!G221</f>
        <v>22</v>
      </c>
      <c r="H41" t="str">
        <f>Small_caps!H221</f>
        <v>22</v>
      </c>
      <c r="I41" t="str">
        <f>Small_caps!I221</f>
        <v>83 (langres et env.)</v>
      </c>
      <c r="J41" t="str">
        <f>Small_caps!J221</f>
        <v>nil</v>
      </c>
      <c r="K41" t="str">
        <f>Small_caps!K221</f>
        <v>61</v>
      </c>
      <c r="L41" t="str">
        <f>Small_caps!L221</f>
        <v>83</v>
      </c>
      <c r="M41" t="str">
        <f>Small_caps!M221</f>
        <v>oui</v>
      </c>
      <c r="N41" t="str">
        <f>Small_caps!N221</f>
        <v>ms2</v>
      </c>
      <c r="O41" t="str">
        <f>Small_caps!O221</f>
        <v>1215</v>
      </c>
      <c r="P41" t="str">
        <f>Small_caps!P221</f>
        <v>1235</v>
      </c>
      <c r="Q41" t="str">
        <f>Small_caps!Q221</f>
        <v>champ.</v>
      </c>
      <c r="R41" t="str">
        <f>Small_caps!R221</f>
        <v>champ.</v>
      </c>
      <c r="S41" t="str">
        <f>Small_caps!S221</f>
        <v>g. nord-est</v>
      </c>
      <c r="T41" t="str">
        <f>Small_caps!T221</f>
        <v>champ.</v>
      </c>
      <c r="U41" t="str">
        <f>Small_caps!U221</f>
        <v>champ.</v>
      </c>
      <c r="V41" t="str">
        <f>Small_caps!V221</f>
        <v>g. nord-est</v>
      </c>
      <c r="W41" t="str">
        <f>Small_caps!W221</f>
        <v>chronique</v>
      </c>
    </row>
    <row r="42" spans="1:23" x14ac:dyDescent="0.2">
      <c r="A42">
        <f>Small_caps!A222</f>
        <v>180</v>
      </c>
      <c r="B42" t="str">
        <f>Small_caps!B222</f>
        <v>yvf</v>
      </c>
      <c r="C42" t="str">
        <f>data_basic!C42</f>
        <v>nil</v>
      </c>
      <c r="D42" t="str">
        <f>data_basic!D42</f>
        <v>nil</v>
      </c>
      <c r="E42" t="str">
        <f>data_basic!E42</f>
        <v>Aube</v>
      </c>
      <c r="F42" t="str">
        <f>Small_caps!F222</f>
        <v/>
      </c>
      <c r="G42" t="str">
        <f>Small_caps!G222</f>
        <v/>
      </c>
      <c r="H42" t="str">
        <f>Small_caps!H222</f>
        <v>21</v>
      </c>
      <c r="I42" t="str">
        <f>Small_caps!I222</f>
        <v>nil</v>
      </c>
      <c r="J42" t="str">
        <f>Small_caps!J222</f>
        <v>nil</v>
      </c>
      <c r="K42" t="str">
        <f>Small_caps!K222</f>
        <v>nil</v>
      </c>
      <c r="L42" t="str">
        <f>Small_caps!L222</f>
        <v>nil</v>
      </c>
      <c r="M42" t="str">
        <f>Small_caps!M222</f>
        <v>oui</v>
      </c>
      <c r="N42" t="str">
        <f>Small_caps!N222</f>
        <v>ms1</v>
      </c>
      <c r="O42" t="str">
        <f>Small_caps!O222</f>
        <v>1177</v>
      </c>
      <c r="P42" t="str">
        <f>Small_caps!P222</f>
        <v>1237</v>
      </c>
      <c r="Q42" t="str">
        <f>Small_caps!Q222</f>
        <v>champ. merid.</v>
      </c>
      <c r="R42" t="str">
        <f>Small_caps!R222</f>
        <v>champ.</v>
      </c>
      <c r="S42" t="str">
        <f>Small_caps!S222</f>
        <v>g. nord-est</v>
      </c>
      <c r="T42" t="str">
        <f>Small_caps!T222</f>
        <v>pic.</v>
      </c>
      <c r="U42" t="str">
        <f>Small_caps!U222</f>
        <v>pic.</v>
      </c>
      <c r="V42" t="str">
        <f>Small_caps!V222</f>
        <v>g. nord</v>
      </c>
      <c r="W42" t="str">
        <f>Small_caps!W222</f>
        <v>roman arthurien en octosyllabes</v>
      </c>
    </row>
    <row r="43" spans="1:23" x14ac:dyDescent="0.2">
      <c r="A43">
        <f>Small_caps!A223</f>
        <v>177</v>
      </c>
      <c r="B43" t="str">
        <f>Small_caps!B223</f>
        <v>perr</v>
      </c>
      <c r="C43" t="str">
        <f>data_basic!C43</f>
        <v>nil</v>
      </c>
      <c r="D43" t="str">
        <f>data_basic!D43</f>
        <v>nil</v>
      </c>
      <c r="E43" t="str">
        <f>data_basic!E43</f>
        <v>Aube</v>
      </c>
      <c r="F43" t="str">
        <f>Small_caps!F223</f>
        <v/>
      </c>
      <c r="G43" t="str">
        <f>Small_caps!G223</f>
        <v/>
      </c>
      <c r="H43" t="str">
        <f>Small_caps!H223</f>
        <v>21</v>
      </c>
      <c r="I43" t="str">
        <f>Small_caps!I223</f>
        <v>nil</v>
      </c>
      <c r="J43" t="str">
        <f>Small_caps!J223</f>
        <v>nil</v>
      </c>
      <c r="K43" t="str">
        <f>Small_caps!K223</f>
        <v>nil</v>
      </c>
      <c r="L43" t="str">
        <f>Small_caps!L223</f>
        <v>nil</v>
      </c>
      <c r="M43" t="str">
        <f>Small_caps!M223</f>
        <v>oui</v>
      </c>
      <c r="N43" t="str">
        <f>Small_caps!N223</f>
        <v>ms1</v>
      </c>
      <c r="O43" t="str">
        <f>Small_caps!O223</f>
        <v>1180</v>
      </c>
      <c r="P43" t="str">
        <f>Small_caps!P223</f>
        <v>1237</v>
      </c>
      <c r="Q43" t="str">
        <f>Small_caps!Q223</f>
        <v>champ. merid.</v>
      </c>
      <c r="R43" t="str">
        <f>Small_caps!R223</f>
        <v>champ.</v>
      </c>
      <c r="S43" t="str">
        <f>Small_caps!S223</f>
        <v>g. nord-est</v>
      </c>
      <c r="T43" t="str">
        <f>Small_caps!T223</f>
        <v xml:space="preserve">pic. </v>
      </c>
      <c r="U43" t="str">
        <f>Small_caps!U223</f>
        <v xml:space="preserve">pic. </v>
      </c>
      <c r="V43" t="str">
        <f>Small_caps!V223</f>
        <v>g. nord</v>
      </c>
      <c r="W43" t="str">
        <f>Small_caps!W223</f>
        <v>nil</v>
      </c>
    </row>
    <row r="44" spans="1:23" x14ac:dyDescent="0.2">
      <c r="A44">
        <f>Small_caps!A111</f>
        <v>201</v>
      </c>
      <c r="B44" t="str">
        <f>Small_caps!B111</f>
        <v>lac</v>
      </c>
      <c r="C44" t="str">
        <f>data_basic!C44</f>
        <v>Haute-Marne</v>
      </c>
      <c r="D44" t="str">
        <f>data_basic!D44</f>
        <v>Haute-Marne</v>
      </c>
      <c r="E44" t="str">
        <f>data_basic!E44</f>
        <v>Haute-Marne</v>
      </c>
      <c r="F44" t="str">
        <f>Small_caps!F111</f>
        <v>22</v>
      </c>
      <c r="G44" t="str">
        <f>Small_caps!G111</f>
        <v>22</v>
      </c>
      <c r="H44" t="str">
        <f>Small_caps!H111</f>
        <v>22</v>
      </c>
      <c r="I44" t="str">
        <f>Small_caps!I111</f>
        <v>86 (langres et env.)</v>
      </c>
      <c r="J44" t="str">
        <f>Small_caps!J111</f>
        <v>1237</v>
      </c>
      <c r="K44" t="str">
        <f>Small_caps!K111</f>
        <v>61</v>
      </c>
      <c r="L44" t="str">
        <f>Small_caps!L111</f>
        <v>86</v>
      </c>
      <c r="M44" t="str">
        <f>Small_caps!M111</f>
        <v>non</v>
      </c>
      <c r="N44" t="str">
        <f>Small_caps!N111</f>
        <v>cr1</v>
      </c>
      <c r="O44" t="str">
        <f>Small_caps!O111</f>
        <v>1220</v>
      </c>
      <c r="P44" t="str">
        <f>Small_caps!P111</f>
        <v>1237</v>
      </c>
      <c r="Q44" t="str">
        <f>Small_caps!Q111</f>
        <v>nil</v>
      </c>
      <c r="R44" t="str">
        <f>Small_caps!R111</f>
        <v/>
      </c>
      <c r="S44" t="str">
        <f>Small_caps!S111</f>
        <v/>
      </c>
      <c r="T44" t="str">
        <f>Small_caps!T111</f>
        <v>est</v>
      </c>
      <c r="U44" t="str">
        <f>Small_caps!U111</f>
        <v>est</v>
      </c>
      <c r="V44" t="str">
        <f>Small_caps!V111</f>
        <v>g. est</v>
      </c>
      <c r="W44" t="str">
        <f>Small_caps!W111</f>
        <v>nil</v>
      </c>
    </row>
    <row r="45" spans="1:23" x14ac:dyDescent="0.2">
      <c r="A45">
        <f>Small_caps!A115</f>
        <v>20</v>
      </c>
      <c r="B45" t="str">
        <f>Small_caps!B115</f>
        <v>guil</v>
      </c>
      <c r="C45" t="str">
        <f>data_basic!C45</f>
        <v>nil</v>
      </c>
      <c r="D45" t="str">
        <f>data_basic!D45</f>
        <v>Vendee, Deux-Sevres</v>
      </c>
      <c r="E45" t="str">
        <f>data_basic!E45</f>
        <v>Vendee, Deux-Sevres</v>
      </c>
      <c r="F45" t="str">
        <f>Small_caps!F115</f>
        <v>2</v>
      </c>
      <c r="G45" t="str">
        <f>Small_caps!G115</f>
        <v/>
      </c>
      <c r="H45" t="str">
        <f>Small_caps!H115</f>
        <v>2</v>
      </c>
      <c r="I45" t="str">
        <f>Small_caps!I115</f>
        <v>nil</v>
      </c>
      <c r="J45" t="str">
        <f>Small_caps!J115</f>
        <v>nil</v>
      </c>
      <c r="K45" t="str">
        <f>Small_caps!K115</f>
        <v>5</v>
      </c>
      <c r="L45" t="str">
        <f>Small_caps!L115</f>
        <v>55</v>
      </c>
      <c r="M45" t="str">
        <f>Small_caps!M115</f>
        <v>oui</v>
      </c>
      <c r="N45" t="str">
        <f>Small_caps!N115</f>
        <v>cr2</v>
      </c>
      <c r="O45" t="str">
        <f>Small_caps!O115</f>
        <v>1223</v>
      </c>
      <c r="P45" t="str">
        <f>Small_caps!P115</f>
        <v>1237</v>
      </c>
      <c r="Q45" t="str">
        <f>Small_caps!Q115</f>
        <v>norm.</v>
      </c>
      <c r="R45" t="str">
        <f>Small_caps!R115</f>
        <v>norm.</v>
      </c>
      <c r="S45" t="str">
        <f>Small_caps!S115</f>
        <v>g. nord-ouest</v>
      </c>
      <c r="T45" t="str">
        <f>Small_caps!T115</f>
        <v>agn.</v>
      </c>
      <c r="U45" t="str">
        <f>Small_caps!U115</f>
        <v>agn.</v>
      </c>
      <c r="V45" t="str">
        <f>Small_caps!V115</f>
        <v>agn.</v>
      </c>
      <c r="W45" t="str">
        <f>Small_caps!W115</f>
        <v>biographie en vers</v>
      </c>
    </row>
    <row r="46" spans="1:23" x14ac:dyDescent="0.2">
      <c r="A46">
        <f>Small_caps!A116</f>
        <v>31</v>
      </c>
      <c r="B46" t="str">
        <f>Small_caps!B116</f>
        <v>mrgri</v>
      </c>
      <c r="C46" t="str">
        <f>data_basic!C46</f>
        <v>nil</v>
      </c>
      <c r="D46" t="str">
        <f>data_basic!D46</f>
        <v>Haute-Marne</v>
      </c>
      <c r="E46" t="str">
        <f>data_basic!E46</f>
        <v>Haute-Marne</v>
      </c>
      <c r="F46" t="str">
        <f>Small_caps!F116</f>
        <v>22</v>
      </c>
      <c r="G46" t="str">
        <f>Small_caps!G116</f>
        <v/>
      </c>
      <c r="H46" t="str">
        <f>Small_caps!H116</f>
        <v>22</v>
      </c>
      <c r="I46" t="str">
        <f>Small_caps!I116</f>
        <v>nil</v>
      </c>
      <c r="J46" t="str">
        <f>Small_caps!J116</f>
        <v>1275</v>
      </c>
      <c r="K46" t="str">
        <f>Small_caps!K116</f>
        <v>61</v>
      </c>
      <c r="L46" t="str">
        <f>Small_caps!L116</f>
        <v>84</v>
      </c>
      <c r="M46" t="str">
        <f>Small_caps!M116</f>
        <v>oui</v>
      </c>
      <c r="N46" t="str">
        <f>Small_caps!N116</f>
        <v>cr3</v>
      </c>
      <c r="O46" t="str">
        <f>Small_caps!O116</f>
        <v>1135</v>
      </c>
      <c r="P46" t="str">
        <f>Small_caps!P116</f>
        <v>1238</v>
      </c>
      <c r="Q46" t="str">
        <f>Small_caps!Q116</f>
        <v>norm.</v>
      </c>
      <c r="R46" t="str">
        <f>Small_caps!R116</f>
        <v>norm.</v>
      </c>
      <c r="S46" t="str">
        <f>Small_caps!S116</f>
        <v>g. nord-ouest</v>
      </c>
      <c r="T46" t="str">
        <f>Small_caps!T116</f>
        <v>tour.</v>
      </c>
      <c r="U46" t="str">
        <f>Small_caps!U116</f>
        <v>tour.</v>
      </c>
      <c r="V46" t="str">
        <f>Small_caps!V116</f>
        <v>g. sud-ouest</v>
      </c>
      <c r="W46" t="str">
        <f>Small_caps!W116</f>
        <v>vie de saint en vers octosyllabiques</v>
      </c>
    </row>
    <row r="47" spans="1:23" x14ac:dyDescent="0.2">
      <c r="A47">
        <f>Small_caps!A190</f>
        <v>14</v>
      </c>
      <c r="B47" t="str">
        <f>Small_caps!B190</f>
        <v>myst</v>
      </c>
      <c r="C47" t="str">
        <f>data_basic!C47</f>
        <v>nil</v>
      </c>
      <c r="D47" t="str">
        <f>data_basic!D47</f>
        <v>Angleterre</v>
      </c>
      <c r="E47" t="str">
        <f>data_basic!E47</f>
        <v>Angleterre</v>
      </c>
      <c r="F47" t="str">
        <f>Small_caps!F190</f>
        <v>29</v>
      </c>
      <c r="G47" t="str">
        <f>Small_caps!G190</f>
        <v/>
      </c>
      <c r="H47" t="str">
        <f>Small_caps!H190</f>
        <v>29</v>
      </c>
      <c r="I47" t="str">
        <f>Small_caps!I190</f>
        <v>nil</v>
      </c>
      <c r="J47" t="str">
        <f>Small_caps!J190</f>
        <v>1237</v>
      </c>
      <c r="K47" t="str">
        <f>Small_caps!K190</f>
        <v>86</v>
      </c>
      <c r="L47" t="str">
        <f>Small_caps!L190</f>
        <v>57</v>
      </c>
      <c r="M47" t="str">
        <f>Small_caps!M190</f>
        <v>oui</v>
      </c>
      <c r="N47" t="str">
        <f>Small_caps!N190</f>
        <v>ms2</v>
      </c>
      <c r="O47" t="str">
        <f>Small_caps!O190</f>
        <v>1175</v>
      </c>
      <c r="P47" t="str">
        <f>Small_caps!P190</f>
        <v>1238</v>
      </c>
      <c r="Q47" t="str">
        <f>Small_caps!Q190</f>
        <v>traits occ. et agn.</v>
      </c>
      <c r="R47" t="str">
        <f>Small_caps!R190</f>
        <v/>
      </c>
      <c r="S47" t="str">
        <f>Small_caps!S190</f>
        <v/>
      </c>
      <c r="T47" t="str">
        <f>Small_caps!T190</f>
        <v>tour.</v>
      </c>
      <c r="U47" t="str">
        <f>Small_caps!U190</f>
        <v>tour.</v>
      </c>
      <c r="V47" t="str">
        <f>Small_caps!V190</f>
        <v>g. sud-ouest</v>
      </c>
      <c r="W47" t="str">
        <f>Small_caps!W190</f>
        <v>mystere en prose latine et en vers français octo- et decasyllabiques</v>
      </c>
    </row>
    <row r="48" spans="1:23" x14ac:dyDescent="0.2">
      <c r="A48">
        <f>Small_caps!A191</f>
        <v>109</v>
      </c>
      <c r="B48" t="str">
        <f>Small_caps!B191</f>
        <v>pap</v>
      </c>
      <c r="C48" t="str">
        <f>data_basic!C48</f>
        <v>nil</v>
      </c>
      <c r="D48" t="str">
        <f>data_basic!D48</f>
        <v>Vendee, Deux-Sevres</v>
      </c>
      <c r="E48" t="str">
        <f>data_basic!E48</f>
        <v>Vendee, Deux-Sevres</v>
      </c>
      <c r="F48" t="str">
        <f>Small_caps!F191</f>
        <v>2</v>
      </c>
      <c r="G48" t="str">
        <f>Small_caps!G191</f>
        <v/>
      </c>
      <c r="H48" t="str">
        <f>Small_caps!H191</f>
        <v>2</v>
      </c>
      <c r="I48" t="str">
        <f>Small_caps!I191</f>
        <v>nil</v>
      </c>
      <c r="J48" t="str">
        <f>Small_caps!J191</f>
        <v>1250</v>
      </c>
      <c r="K48" t="str">
        <f>Small_caps!K191</f>
        <v>5</v>
      </c>
      <c r="L48" t="str">
        <f>Small_caps!L191</f>
        <v>61</v>
      </c>
      <c r="M48" t="str">
        <f>Small_caps!M191</f>
        <v>oui</v>
      </c>
      <c r="N48" t="str">
        <f>Small_caps!N191</f>
        <v>ms1</v>
      </c>
      <c r="O48" t="str">
        <f>Small_caps!O191</f>
        <v>1175</v>
      </c>
      <c r="P48" t="str">
        <f>Small_caps!P191</f>
        <v>1238</v>
      </c>
      <c r="Q48" t="str">
        <f>Small_caps!Q191</f>
        <v>nord</v>
      </c>
      <c r="R48" t="str">
        <f>Small_caps!R191</f>
        <v>nord</v>
      </c>
      <c r="S48" t="str">
        <f>Small_caps!S191</f>
        <v>g. nord</v>
      </c>
      <c r="T48" t="str">
        <f>Small_caps!T191</f>
        <v>tour.</v>
      </c>
      <c r="U48" t="str">
        <f>Small_caps!U191</f>
        <v>tour.</v>
      </c>
      <c r="V48" t="str">
        <f>Small_caps!V191</f>
        <v>g. sud-ouest</v>
      </c>
      <c r="W48" t="str">
        <f>Small_caps!W191</f>
        <v>vie de saint</v>
      </c>
    </row>
    <row r="49" spans="1:23" x14ac:dyDescent="0.2">
      <c r="A49">
        <f>Small_caps!A192</f>
        <v>172</v>
      </c>
      <c r="B49" t="str">
        <f>Small_caps!B192</f>
        <v>chret1</v>
      </c>
      <c r="C49" t="str">
        <f>data_basic!C49</f>
        <v>nil</v>
      </c>
      <c r="D49" t="str">
        <f>data_basic!D49</f>
        <v>Hainaut</v>
      </c>
      <c r="E49" t="str">
        <f>data_basic!E49</f>
        <v>Hainaut</v>
      </c>
      <c r="F49" t="str">
        <f>Small_caps!F192</f>
        <v>15</v>
      </c>
      <c r="G49" t="str">
        <f>Small_caps!G192</f>
        <v/>
      </c>
      <c r="H49" t="str">
        <f>Small_caps!H192</f>
        <v>15</v>
      </c>
      <c r="I49" t="str">
        <f>Small_caps!I192</f>
        <v>nil</v>
      </c>
      <c r="J49" t="str">
        <f>Small_caps!J192</f>
        <v>1210</v>
      </c>
      <c r="K49" t="str">
        <f>Small_caps!K192</f>
        <v>44</v>
      </c>
      <c r="L49" t="str">
        <f>Small_caps!L192</f>
        <v>67</v>
      </c>
      <c r="M49" t="str">
        <f>Small_caps!M192</f>
        <v>oui</v>
      </c>
      <c r="N49" t="str">
        <f>Small_caps!N192</f>
        <v>ms</v>
      </c>
      <c r="O49" t="str">
        <f>Small_caps!O192</f>
        <v>1180</v>
      </c>
      <c r="P49" t="str">
        <f>Small_caps!P192</f>
        <v>1238</v>
      </c>
      <c r="Q49" t="str">
        <f>Small_caps!Q192</f>
        <v>champ. merid.</v>
      </c>
      <c r="R49" t="str">
        <f>Small_caps!R192</f>
        <v>champ.</v>
      </c>
      <c r="S49" t="str">
        <f>Small_caps!S192</f>
        <v>g. nord-est</v>
      </c>
      <c r="T49" t="str">
        <f>Small_caps!T192</f>
        <v>pic.</v>
      </c>
      <c r="U49" t="str">
        <f>Small_caps!U192</f>
        <v>pic.</v>
      </c>
      <c r="V49" t="str">
        <f>Small_caps!V192</f>
        <v>g. nord</v>
      </c>
      <c r="W49" t="str">
        <f>Small_caps!W192</f>
        <v>roman arthurien en vers</v>
      </c>
    </row>
    <row r="50" spans="1:23" x14ac:dyDescent="0.2">
      <c r="A50">
        <f>Small_caps!A193</f>
        <v>10</v>
      </c>
      <c r="B50" t="str">
        <f>Small_caps!B193</f>
        <v>poit</v>
      </c>
      <c r="C50" t="str">
        <f>data_basic!C50</f>
        <v>Vendee, Deux-Sevres</v>
      </c>
      <c r="D50" t="str">
        <f>data_basic!D50</f>
        <v>Vendee, Deux-Sevres</v>
      </c>
      <c r="E50" t="str">
        <f>data_basic!E50</f>
        <v>Vendee, Deux-Sevres</v>
      </c>
      <c r="F50" t="str">
        <f>Small_caps!F193</f>
        <v>2</v>
      </c>
      <c r="G50" t="str">
        <f>Small_caps!G193</f>
        <v>2</v>
      </c>
      <c r="H50" t="str">
        <f>Small_caps!H193</f>
        <v>2</v>
      </c>
      <c r="I50" t="str">
        <f>Small_caps!I193</f>
        <v>78 (vendee)</v>
      </c>
      <c r="J50" t="str">
        <f>Small_caps!J193</f>
        <v>1250</v>
      </c>
      <c r="K50" t="str">
        <f>Small_caps!K193</f>
        <v>4</v>
      </c>
      <c r="L50" t="str">
        <f>Small_caps!L193</f>
        <v>78</v>
      </c>
      <c r="M50" t="str">
        <f>Small_caps!M193</f>
        <v>non</v>
      </c>
      <c r="N50" t="str">
        <f>Small_caps!N193</f>
        <v>ms1</v>
      </c>
      <c r="O50" t="str">
        <f>Small_caps!O193</f>
        <v>1217</v>
      </c>
      <c r="P50" t="str">
        <f>Small_caps!P193</f>
        <v>1238</v>
      </c>
      <c r="Q50" t="str">
        <f>Small_caps!Q193</f>
        <v>saint.</v>
      </c>
      <c r="R50" t="str">
        <f>Small_caps!R193</f>
        <v>saint.</v>
      </c>
      <c r="S50" t="str">
        <f>Small_caps!S193</f>
        <v>g. sud-ouest</v>
      </c>
      <c r="T50" t="str">
        <f>Small_caps!T193</f>
        <v>saint.</v>
      </c>
      <c r="U50" t="str">
        <f>Small_caps!U193</f>
        <v>saint.</v>
      </c>
      <c r="V50" t="str">
        <f>Small_caps!V193</f>
        <v>g. sud-ouest</v>
      </c>
      <c r="W50" t="str">
        <f>Small_caps!W193</f>
        <v>chronique en prose (relatant les evenements de l'epoque carolingienne)</v>
      </c>
    </row>
    <row r="51" spans="1:23" x14ac:dyDescent="0.2">
      <c r="A51">
        <f>Small_caps!A194</f>
        <v>204</v>
      </c>
      <c r="B51" t="str">
        <f>Small_caps!B194</f>
        <v>nimafrag</v>
      </c>
      <c r="C51" t="str">
        <f>data_basic!C51</f>
        <v>Haute-Marne</v>
      </c>
      <c r="D51" t="str">
        <f>data_basic!D51</f>
        <v>Haute-Marne</v>
      </c>
      <c r="E51" t="str">
        <f>data_basic!E51</f>
        <v>Haute-Marne</v>
      </c>
      <c r="F51" t="str">
        <f>Small_caps!F194</f>
        <v>22</v>
      </c>
      <c r="G51" t="str">
        <f>Small_caps!G194</f>
        <v>22</v>
      </c>
      <c r="H51" t="str">
        <f>Small_caps!H194</f>
        <v>22</v>
      </c>
      <c r="I51" t="str">
        <f>Small_caps!I194</f>
        <v>93 (langres et env.)</v>
      </c>
      <c r="J51" t="str">
        <f>Small_caps!J194</f>
        <v>nil</v>
      </c>
      <c r="K51" t="str">
        <f>Small_caps!K194</f>
        <v>61</v>
      </c>
      <c r="L51" t="str">
        <f>Small_caps!L194</f>
        <v>93</v>
      </c>
      <c r="M51" t="str">
        <f>Small_caps!M194</f>
        <v>oui</v>
      </c>
      <c r="N51" t="str">
        <f>Small_caps!N194</f>
        <v>ms1</v>
      </c>
      <c r="O51" t="str">
        <f>Small_caps!O194</f>
        <v>1150</v>
      </c>
      <c r="P51" t="str">
        <f>Small_caps!P194</f>
        <v>1250</v>
      </c>
      <c r="Q51" t="str">
        <f>Small_caps!Q194</f>
        <v>nil</v>
      </c>
      <c r="R51" t="str">
        <f>Small_caps!R194</f>
        <v/>
      </c>
      <c r="S51" t="str">
        <f>Small_caps!S194</f>
        <v/>
      </c>
      <c r="T51" t="str">
        <f>Small_caps!T194</f>
        <v>nil</v>
      </c>
      <c r="U51" t="str">
        <f>Small_caps!U194</f>
        <v>nil</v>
      </c>
      <c r="V51" t="str">
        <f>Small_caps!V194</f>
        <v/>
      </c>
      <c r="W51" t="str">
        <f>Small_caps!W194</f>
        <v>nil</v>
      </c>
    </row>
    <row r="52" spans="1:23" x14ac:dyDescent="0.2">
      <c r="A52">
        <f>Small_caps!A195</f>
        <v>188</v>
      </c>
      <c r="B52" t="str">
        <f>Small_caps!B195</f>
        <v>yvg</v>
      </c>
      <c r="C52" t="str">
        <f>data_basic!C52</f>
        <v>Aube</v>
      </c>
      <c r="D52" t="str">
        <f>data_basic!D52</f>
        <v>Aube</v>
      </c>
      <c r="E52" t="str">
        <f>data_basic!E52</f>
        <v>Aube</v>
      </c>
      <c r="F52" t="str">
        <f>Small_caps!F195</f>
        <v>21</v>
      </c>
      <c r="G52" t="str">
        <f>Small_caps!G195</f>
        <v>21</v>
      </c>
      <c r="H52" t="str">
        <f>Small_caps!H195</f>
        <v>21</v>
      </c>
      <c r="I52" t="str">
        <f>Small_caps!I195</f>
        <v>74 (aube)</v>
      </c>
      <c r="J52" t="str">
        <f>Small_caps!J195</f>
        <v>1250</v>
      </c>
      <c r="K52" t="str">
        <f>Small_caps!K195</f>
        <v>59</v>
      </c>
      <c r="L52" t="str">
        <f>Small_caps!L195</f>
        <v>74</v>
      </c>
      <c r="M52" t="str">
        <f>Small_caps!M195</f>
        <v>oui</v>
      </c>
      <c r="N52" t="str">
        <f>Small_caps!N195</f>
        <v>ms1</v>
      </c>
      <c r="O52" t="str">
        <f>Small_caps!O195</f>
        <v>1177</v>
      </c>
      <c r="P52" t="str">
        <f>Small_caps!P195</f>
        <v>1250</v>
      </c>
      <c r="Q52" t="str">
        <f>Small_caps!Q195</f>
        <v>champ. merid.</v>
      </c>
      <c r="R52" t="str">
        <f>Small_caps!R195</f>
        <v>champ.</v>
      </c>
      <c r="S52" t="str">
        <f>Small_caps!S195</f>
        <v>g. nord-est</v>
      </c>
      <c r="T52" t="str">
        <f>Small_caps!T195</f>
        <v>champ.</v>
      </c>
      <c r="U52" t="str">
        <f>Small_caps!U195</f>
        <v>champ.</v>
      </c>
      <c r="V52" t="str">
        <f>Small_caps!V195</f>
        <v>g. nord-est</v>
      </c>
      <c r="W52" t="str">
        <f>Small_caps!W195</f>
        <v>roman arthurien en octosyllabes</v>
      </c>
    </row>
    <row r="53" spans="1:23" x14ac:dyDescent="0.2">
      <c r="A53">
        <f>Small_caps!A196</f>
        <v>115</v>
      </c>
      <c r="B53" t="str">
        <f>Small_caps!B196</f>
        <v>perp</v>
      </c>
      <c r="C53" t="str">
        <f>data_basic!C53</f>
        <v>Hainaut</v>
      </c>
      <c r="D53" t="str">
        <f>data_basic!D53</f>
        <v>Hainaut</v>
      </c>
      <c r="E53" t="str">
        <f>data_basic!E53</f>
        <v>Hainaut</v>
      </c>
      <c r="F53" t="str">
        <f>Small_caps!F196</f>
        <v>15</v>
      </c>
      <c r="G53" t="str">
        <f>Small_caps!G196</f>
        <v>15</v>
      </c>
      <c r="H53" t="str">
        <f>Small_caps!H196</f>
        <v>15</v>
      </c>
      <c r="I53" t="str">
        <f>Small_caps!I196</f>
        <v>77 (tournai et env.)</v>
      </c>
      <c r="J53" t="str">
        <f>Small_caps!J196</f>
        <v>1250</v>
      </c>
      <c r="K53" t="str">
        <f>Small_caps!K196</f>
        <v>44</v>
      </c>
      <c r="L53" t="str">
        <f>Small_caps!L196</f>
        <v>77</v>
      </c>
      <c r="M53" t="str">
        <f>Small_caps!M196</f>
        <v>oui</v>
      </c>
      <c r="N53" t="str">
        <f>Small_caps!N196</f>
        <v>ms1</v>
      </c>
      <c r="O53" t="str">
        <f>Small_caps!O196</f>
        <v>1180</v>
      </c>
      <c r="P53" t="str">
        <f>Small_caps!P196</f>
        <v>1250</v>
      </c>
      <c r="Q53" t="str">
        <f>Small_caps!Q196</f>
        <v>champ. merid.</v>
      </c>
      <c r="R53" t="str">
        <f>Small_caps!R196</f>
        <v>champ.</v>
      </c>
      <c r="S53" t="str">
        <f>Small_caps!S196</f>
        <v>g. nord-est</v>
      </c>
      <c r="T53" t="str">
        <f>Small_caps!T196</f>
        <v>hain.</v>
      </c>
      <c r="U53" t="str">
        <f>Small_caps!U196</f>
        <v>hain.</v>
      </c>
      <c r="V53" t="str">
        <f>Small_caps!V196</f>
        <v>g. nord</v>
      </c>
      <c r="W53" t="str">
        <f>Small_caps!W196</f>
        <v>roman arthurien</v>
      </c>
    </row>
    <row r="54" spans="1:23" x14ac:dyDescent="0.2">
      <c r="A54">
        <f>Small_caps!A197</f>
        <v>174</v>
      </c>
      <c r="B54" t="str">
        <f>Small_caps!B197</f>
        <v>perf</v>
      </c>
      <c r="C54" t="str">
        <f>data_basic!C54</f>
        <v>nil</v>
      </c>
      <c r="D54" t="str">
        <f>data_basic!D54</f>
        <v>Vendee, Deux-Sevres</v>
      </c>
      <c r="E54" t="str">
        <f>data_basic!E54</f>
        <v>Vendee, Deux-Sevres</v>
      </c>
      <c r="F54" t="str">
        <f>Small_caps!F197</f>
        <v>2</v>
      </c>
      <c r="G54" t="str">
        <f>Small_caps!G197</f>
        <v/>
      </c>
      <c r="H54" t="str">
        <f>Small_caps!H197</f>
        <v>2</v>
      </c>
      <c r="I54" t="str">
        <f>Small_caps!I197</f>
        <v>nil</v>
      </c>
      <c r="J54" t="str">
        <f>Small_caps!J197</f>
        <v>1300</v>
      </c>
      <c r="K54" t="str">
        <f>Small_caps!K197</f>
        <v>5</v>
      </c>
      <c r="L54" t="str">
        <f>Small_caps!L197</f>
        <v>56</v>
      </c>
      <c r="M54" t="str">
        <f>Small_caps!M197</f>
        <v>oui</v>
      </c>
      <c r="N54" t="str">
        <f>Small_caps!N197</f>
        <v>ms1</v>
      </c>
      <c r="O54" t="str">
        <f>Small_caps!O197</f>
        <v>1180</v>
      </c>
      <c r="P54" t="str">
        <f>Small_caps!P197</f>
        <v>1250</v>
      </c>
      <c r="Q54" t="str">
        <f>Small_caps!Q197</f>
        <v>champ. merid.</v>
      </c>
      <c r="R54" t="str">
        <f>Small_caps!R197</f>
        <v>champ.</v>
      </c>
      <c r="S54" t="str">
        <f>Small_caps!S197</f>
        <v>g. nord-est</v>
      </c>
      <c r="T54" t="str">
        <f>Small_caps!T197</f>
        <v>est</v>
      </c>
      <c r="U54" t="str">
        <f>Small_caps!U197</f>
        <v>est</v>
      </c>
      <c r="V54" t="str">
        <f>Small_caps!V197</f>
        <v>g. est</v>
      </c>
      <c r="W54" t="str">
        <f>Small_caps!W197</f>
        <v>roman arthurien</v>
      </c>
    </row>
    <row r="55" spans="1:23" x14ac:dyDescent="0.2">
      <c r="A55">
        <f>Small_caps!A198</f>
        <v>276</v>
      </c>
      <c r="B55" t="str">
        <f>Small_caps!B198</f>
        <v>fablesA</v>
      </c>
      <c r="C55" t="str">
        <f>data_basic!C55</f>
        <v>nil</v>
      </c>
      <c r="D55" t="str">
        <f>data_basic!D55</f>
        <v>Angleterre</v>
      </c>
      <c r="E55" t="str">
        <f>data_basic!E55</f>
        <v>Angleterre</v>
      </c>
      <c r="F55" t="str">
        <f>Small_caps!F198</f>
        <v>29</v>
      </c>
      <c r="G55" t="str">
        <f>Small_caps!G198</f>
        <v/>
      </c>
      <c r="H55" t="str">
        <f>Small_caps!H198</f>
        <v>29</v>
      </c>
      <c r="I55" t="str">
        <f>Small_caps!I198</f>
        <v>nil</v>
      </c>
      <c r="J55" t="str">
        <f>Small_caps!J198</f>
        <v>nil</v>
      </c>
      <c r="K55" t="str">
        <f>Small_caps!K198</f>
        <v>86</v>
      </c>
      <c r="L55" t="str">
        <f>Small_caps!L198</f>
        <v>nil</v>
      </c>
      <c r="M55" t="str">
        <f>Small_caps!M198</f>
        <v>oui</v>
      </c>
      <c r="N55" t="str">
        <f>Small_caps!N198</f>
        <v>ms</v>
      </c>
      <c r="O55" t="str">
        <f>Small_caps!O198</f>
        <v>1180</v>
      </c>
      <c r="P55" t="str">
        <f>Small_caps!P198</f>
        <v>1250</v>
      </c>
      <c r="Q55" t="str">
        <f>Small_caps!Q198</f>
        <v>nord-ouest</v>
      </c>
      <c r="R55" t="str">
        <f>Small_caps!R198</f>
        <v>nord-ouest</v>
      </c>
      <c r="S55" t="str">
        <f>Small_caps!S198</f>
        <v>g. nord-ouest</v>
      </c>
      <c r="T55" t="str">
        <f>Small_caps!T198</f>
        <v>agn.</v>
      </c>
      <c r="U55" t="str">
        <f>Small_caps!U198</f>
        <v>agn.</v>
      </c>
      <c r="V55" t="str">
        <f>Small_caps!V198</f>
        <v>agn.</v>
      </c>
      <c r="W55" t="str">
        <f>Small_caps!W198</f>
        <v>fable</v>
      </c>
    </row>
    <row r="56" spans="1:23" x14ac:dyDescent="0.2">
      <c r="A56">
        <f>Small_caps!A199</f>
        <v>273</v>
      </c>
      <c r="B56" t="str">
        <f>Small_caps!B199</f>
        <v>ipo</v>
      </c>
      <c r="C56" t="str">
        <f>data_basic!C56</f>
        <v>nil</v>
      </c>
      <c r="D56" t="str">
        <f>data_basic!D56</f>
        <v>Angleterre</v>
      </c>
      <c r="E56" t="str">
        <f>data_basic!E56</f>
        <v>Angleterre</v>
      </c>
      <c r="F56" t="str">
        <f>Small_caps!F199</f>
        <v>29</v>
      </c>
      <c r="G56" t="str">
        <f>Small_caps!G199</f>
        <v/>
      </c>
      <c r="H56" t="str">
        <f>Small_caps!H199</f>
        <v>29</v>
      </c>
      <c r="I56" t="str">
        <f>Small_caps!I199</f>
        <v>nil</v>
      </c>
      <c r="J56" t="str">
        <f>Small_caps!J199</f>
        <v>nil</v>
      </c>
      <c r="K56" t="str">
        <f>Small_caps!K199</f>
        <v>86</v>
      </c>
      <c r="L56" t="str">
        <f>Small_caps!L199</f>
        <v>nil</v>
      </c>
      <c r="M56" t="str">
        <f>Small_caps!M199</f>
        <v>oui</v>
      </c>
      <c r="N56" t="str">
        <f>Small_caps!N199</f>
        <v>cr</v>
      </c>
      <c r="O56" t="str">
        <f>Small_caps!O199</f>
        <v>1185</v>
      </c>
      <c r="P56" t="str">
        <f>Small_caps!P199</f>
        <v>1250</v>
      </c>
      <c r="Q56" t="str">
        <f>Small_caps!Q199</f>
        <v>agn.</v>
      </c>
      <c r="R56" t="str">
        <f>Small_caps!R199</f>
        <v>agn.</v>
      </c>
      <c r="S56" t="str">
        <f>Small_caps!S199</f>
        <v>agn.</v>
      </c>
      <c r="T56" t="str">
        <f>Small_caps!T199</f>
        <v>agn.</v>
      </c>
      <c r="U56" t="str">
        <f>Small_caps!U199</f>
        <v>agn.</v>
      </c>
      <c r="V56" t="str">
        <f>Small_caps!V199</f>
        <v>agn.</v>
      </c>
      <c r="W56" t="str">
        <f>Small_caps!W199</f>
        <v>nil</v>
      </c>
    </row>
    <row r="57" spans="1:23" x14ac:dyDescent="0.2">
      <c r="A57">
        <f>Small_caps!A200</f>
        <v>62</v>
      </c>
      <c r="B57" t="str">
        <f>Small_caps!B200</f>
        <v>roma</v>
      </c>
      <c r="C57" t="str">
        <f>data_basic!C57</f>
        <v>nil</v>
      </c>
      <c r="D57" t="str">
        <f>data_basic!D57</f>
        <v>Haute-Marne</v>
      </c>
      <c r="E57" t="str">
        <f>data_basic!E57</f>
        <v>Haute-Marne</v>
      </c>
      <c r="F57" t="str">
        <f>Small_caps!F200</f>
        <v>22</v>
      </c>
      <c r="G57" t="str">
        <f>Small_caps!G200</f>
        <v/>
      </c>
      <c r="H57" t="str">
        <f>Small_caps!H200</f>
        <v>22</v>
      </c>
      <c r="I57" t="str">
        <f>Small_caps!I200</f>
        <v>nil</v>
      </c>
      <c r="J57" t="str">
        <f>Small_caps!J200</f>
        <v>1250</v>
      </c>
      <c r="K57" t="str">
        <f>Small_caps!K200</f>
        <v>61</v>
      </c>
      <c r="L57" t="str">
        <f>Small_caps!L200</f>
        <v>64</v>
      </c>
      <c r="M57" t="str">
        <f>Small_caps!M200</f>
        <v>oui</v>
      </c>
      <c r="N57" t="str">
        <f>Small_caps!N200</f>
        <v>ms</v>
      </c>
      <c r="O57" t="str">
        <f>Small_caps!O200</f>
        <v>1188</v>
      </c>
      <c r="P57" t="str">
        <f>Small_caps!P200</f>
        <v>1250</v>
      </c>
      <c r="Q57" t="str">
        <f>Small_caps!Q200</f>
        <v>nil</v>
      </c>
      <c r="R57" t="str">
        <f>Small_caps!R200</f>
        <v/>
      </c>
      <c r="S57" t="str">
        <f>Small_caps!S200</f>
        <v/>
      </c>
      <c r="T57" t="str">
        <f>Small_caps!T200</f>
        <v>pic.</v>
      </c>
      <c r="U57" t="str">
        <f>Small_caps!U200</f>
        <v>pic.</v>
      </c>
      <c r="V57" t="str">
        <f>Small_caps!V200</f>
        <v>g. nord</v>
      </c>
      <c r="W57" t="str">
        <f>Small_caps!W200</f>
        <v>nil</v>
      </c>
    </row>
    <row r="58" spans="1:23" x14ac:dyDescent="0.2">
      <c r="A58">
        <f>Small_caps!A124</f>
        <v>261</v>
      </c>
      <c r="B58" t="str">
        <f>Small_caps!B124</f>
        <v>sergbH</v>
      </c>
      <c r="C58" t="str">
        <f>data_basic!C58</f>
        <v>nil</v>
      </c>
      <c r="D58" t="str">
        <f>data_basic!D58</f>
        <v>nil</v>
      </c>
      <c r="E58" t="str">
        <f>data_basic!E58</f>
        <v>Angleterre</v>
      </c>
      <c r="F58" t="str">
        <f>Small_caps!F124</f>
        <v/>
      </c>
      <c r="G58" t="str">
        <f>Small_caps!G124</f>
        <v/>
      </c>
      <c r="H58" t="str">
        <f>Small_caps!H124</f>
        <v>29</v>
      </c>
      <c r="I58" t="str">
        <f>Small_caps!I124</f>
        <v>nil</v>
      </c>
      <c r="J58" t="str">
        <f>Small_caps!J124</f>
        <v>nil</v>
      </c>
      <c r="K58" t="str">
        <f>Small_caps!K124</f>
        <v>nil</v>
      </c>
      <c r="L58" t="str">
        <f>Small_caps!L124</f>
        <v>nil</v>
      </c>
      <c r="M58" t="str">
        <f>Small_caps!M124</f>
        <v>oui</v>
      </c>
      <c r="N58" t="str">
        <f>Small_caps!N124</f>
        <v>cr1</v>
      </c>
      <c r="O58" t="str">
        <f>Small_caps!O124</f>
        <v>1190</v>
      </c>
      <c r="P58" t="str">
        <f>Small_caps!P124</f>
        <v>1250</v>
      </c>
      <c r="Q58" t="str">
        <f>Small_caps!Q124</f>
        <v>agn.</v>
      </c>
      <c r="R58" t="str">
        <f>Small_caps!R124</f>
        <v>agn.</v>
      </c>
      <c r="S58" t="str">
        <f>Small_caps!S124</f>
        <v>agn.</v>
      </c>
      <c r="T58" t="str">
        <f>Small_caps!T124</f>
        <v>agn.</v>
      </c>
      <c r="U58" t="str">
        <f>Small_caps!U124</f>
        <v>agn.</v>
      </c>
      <c r="V58" t="str">
        <f>Small_caps!V124</f>
        <v>agn.</v>
      </c>
      <c r="W58" t="str">
        <f>Small_caps!W124</f>
        <v>sermon</v>
      </c>
    </row>
    <row r="59" spans="1:23" x14ac:dyDescent="0.2">
      <c r="A59">
        <f>Small_caps!A201</f>
        <v>30</v>
      </c>
      <c r="B59" t="str">
        <f>Small_caps!B201</f>
        <v>eustache</v>
      </c>
      <c r="C59" t="str">
        <f>data_basic!C59</f>
        <v>Normandie</v>
      </c>
      <c r="D59" t="str">
        <f>data_basic!D59</f>
        <v>Normandie</v>
      </c>
      <c r="E59" t="str">
        <f>data_basic!E59</f>
        <v>Normandie</v>
      </c>
      <c r="F59" t="str">
        <f>Small_caps!F201</f>
        <v>10</v>
      </c>
      <c r="G59" t="str">
        <f>Small_caps!G201</f>
        <v>10</v>
      </c>
      <c r="H59" t="str">
        <f>Small_caps!H201</f>
        <v>10</v>
      </c>
      <c r="I59" t="str">
        <f>Small_caps!I201</f>
        <v>75 (normandie)</v>
      </c>
      <c r="J59" t="str">
        <f>Small_caps!J201</f>
        <v>1250</v>
      </c>
      <c r="K59" t="str">
        <f>Small_caps!K201</f>
        <v>22</v>
      </c>
      <c r="L59" t="str">
        <f>Small_caps!L201</f>
        <v>75</v>
      </c>
      <c r="M59" t="str">
        <f>Small_caps!M201</f>
        <v>oui</v>
      </c>
      <c r="N59" t="str">
        <f>Small_caps!N201</f>
        <v>ms2</v>
      </c>
      <c r="O59" t="str">
        <f>Small_caps!O201</f>
        <v>1210</v>
      </c>
      <c r="P59" t="str">
        <f>Small_caps!P201</f>
        <v>1250</v>
      </c>
      <c r="Q59" t="str">
        <f>Small_caps!Q201</f>
        <v>norm.</v>
      </c>
      <c r="R59" t="str">
        <f>Small_caps!R201</f>
        <v>norm.</v>
      </c>
      <c r="S59" t="str">
        <f>Small_caps!S201</f>
        <v>g. nord-ouest</v>
      </c>
      <c r="T59" t="str">
        <f>Small_caps!T201</f>
        <v>norm.</v>
      </c>
      <c r="U59" t="str">
        <f>Small_caps!U201</f>
        <v>norm.</v>
      </c>
      <c r="V59" t="str">
        <f>Small_caps!V201</f>
        <v>g. nord-ouest</v>
      </c>
      <c r="W59" t="str">
        <f>Small_caps!W201</f>
        <v>vie de saint en octosyllabes</v>
      </c>
    </row>
    <row r="60" spans="1:23" x14ac:dyDescent="0.2">
      <c r="A60">
        <f>Small_caps!A202</f>
        <v>248</v>
      </c>
      <c r="B60" t="str">
        <f>Small_caps!B202</f>
        <v>best</v>
      </c>
      <c r="C60" t="str">
        <f>data_basic!C60</f>
        <v>Angleterre</v>
      </c>
      <c r="D60" t="str">
        <f>data_basic!D60</f>
        <v>Angleterre</v>
      </c>
      <c r="E60" t="str">
        <f>data_basic!E60</f>
        <v>Angleterre</v>
      </c>
      <c r="F60" t="str">
        <f>Small_caps!F202</f>
        <v>29</v>
      </c>
      <c r="G60" t="str">
        <f>Small_caps!G202</f>
        <v>29</v>
      </c>
      <c r="H60" t="str">
        <f>Small_caps!H202</f>
        <v>29</v>
      </c>
      <c r="I60" t="str">
        <f>Small_caps!I202</f>
        <v>73 (angleterre)</v>
      </c>
      <c r="J60" t="str">
        <f>Small_caps!J202</f>
        <v>1250</v>
      </c>
      <c r="K60" t="str">
        <f>Small_caps!K202</f>
        <v>86</v>
      </c>
      <c r="L60" t="str">
        <f>Small_caps!L202</f>
        <v>73</v>
      </c>
      <c r="M60" t="str">
        <f>Small_caps!M202</f>
        <v>oui</v>
      </c>
      <c r="N60" t="str">
        <f>Small_caps!N202</f>
        <v>cr3</v>
      </c>
      <c r="O60" t="str">
        <f>Small_caps!O202</f>
        <v>1211</v>
      </c>
      <c r="P60" t="str">
        <f>Small_caps!P202</f>
        <v>1250</v>
      </c>
      <c r="Q60" t="str">
        <f>Small_caps!Q202</f>
        <v>norm.</v>
      </c>
      <c r="R60" t="str">
        <f>Small_caps!R202</f>
        <v>norm.</v>
      </c>
      <c r="S60" t="str">
        <f>Small_caps!S202</f>
        <v>g. nord-ouest</v>
      </c>
      <c r="T60" t="str">
        <f>Small_caps!T202</f>
        <v>agn.</v>
      </c>
      <c r="U60" t="str">
        <f>Small_caps!U202</f>
        <v>agn.</v>
      </c>
      <c r="V60" t="str">
        <f>Small_caps!V202</f>
        <v>agn.</v>
      </c>
      <c r="W60" t="str">
        <f>Small_caps!W202</f>
        <v>miracle dramatise en vers</v>
      </c>
    </row>
    <row r="61" spans="1:23" x14ac:dyDescent="0.2">
      <c r="A61">
        <f>Small_caps!A203</f>
        <v>163</v>
      </c>
      <c r="B61" t="str">
        <f>Small_caps!B203</f>
        <v>lin</v>
      </c>
      <c r="C61" t="str">
        <f>data_basic!C61</f>
        <v>Yonne</v>
      </c>
      <c r="D61" t="str">
        <f>data_basic!D61</f>
        <v>Yonne</v>
      </c>
      <c r="E61" t="str">
        <f>data_basic!E61</f>
        <v>Yonne</v>
      </c>
      <c r="F61" t="str">
        <f>Small_caps!F203</f>
        <v>20</v>
      </c>
      <c r="G61" t="str">
        <f>Small_caps!G203</f>
        <v>20</v>
      </c>
      <c r="H61" t="str">
        <f>Small_caps!H203</f>
        <v>20</v>
      </c>
      <c r="I61" t="str">
        <f>Small_caps!I203</f>
        <v>90 (yonne)</v>
      </c>
      <c r="J61" t="str">
        <f>Small_caps!J203</f>
        <v>1250</v>
      </c>
      <c r="K61" t="str">
        <f>Small_caps!K203</f>
        <v>58</v>
      </c>
      <c r="L61" t="str">
        <f>Small_caps!L203</f>
        <v>90</v>
      </c>
      <c r="M61" t="str">
        <f>Small_caps!M203</f>
        <v>non</v>
      </c>
      <c r="N61" t="str">
        <f>Small_caps!N203</f>
        <v>cr2</v>
      </c>
      <c r="O61" t="str">
        <f>Small_caps!O203</f>
        <v>1213</v>
      </c>
      <c r="P61" t="str">
        <f>Small_caps!P203</f>
        <v>1250</v>
      </c>
      <c r="Q61" t="str">
        <f>Small_caps!Q203</f>
        <v>sud-est</v>
      </c>
      <c r="R61" t="str">
        <f>Small_caps!R203</f>
        <v>sud-est</v>
      </c>
      <c r="S61" t="str">
        <f>Small_caps!S203</f>
        <v>g. sud-est</v>
      </c>
      <c r="T61" t="str">
        <f>Small_caps!T203</f>
        <v>bourg.</v>
      </c>
      <c r="U61" t="str">
        <f>Small_caps!U203</f>
        <v>bourg.</v>
      </c>
      <c r="V61" t="str">
        <f>Small_caps!V203</f>
        <v>g. sud-est</v>
      </c>
      <c r="W61" t="str">
        <f>Small_caps!W203</f>
        <v>roman arthurien</v>
      </c>
    </row>
    <row r="62" spans="1:23" x14ac:dyDescent="0.2">
      <c r="A62">
        <f>Small_caps!A204</f>
        <v>113</v>
      </c>
      <c r="B62" t="str">
        <f>Small_caps!B204</f>
        <v>jean</v>
      </c>
      <c r="C62" t="str">
        <f>data_basic!C62</f>
        <v>nil</v>
      </c>
      <c r="D62" t="str">
        <f>data_basic!D62</f>
        <v>Aube</v>
      </c>
      <c r="E62" t="str">
        <f>data_basic!E62</f>
        <v>Aube</v>
      </c>
      <c r="F62" t="str">
        <f>Small_caps!F204</f>
        <v>21</v>
      </c>
      <c r="G62" t="str">
        <f>Small_caps!G204</f>
        <v/>
      </c>
      <c r="H62" t="str">
        <f>Small_caps!H204</f>
        <v>21</v>
      </c>
      <c r="I62" t="str">
        <f>Small_caps!I204</f>
        <v>nil</v>
      </c>
      <c r="J62" t="str">
        <f>Small_caps!J204</f>
        <v>nil</v>
      </c>
      <c r="K62" t="str">
        <f>Small_caps!K204</f>
        <v>59</v>
      </c>
      <c r="L62" t="str">
        <f>Small_caps!L204</f>
        <v>68</v>
      </c>
      <c r="M62" t="str">
        <f>Small_caps!M204</f>
        <v>oui</v>
      </c>
      <c r="N62" t="str">
        <f>Small_caps!N204</f>
        <v>cr</v>
      </c>
      <c r="O62" t="str">
        <f>Small_caps!O204</f>
        <v>1225</v>
      </c>
      <c r="P62" t="str">
        <f>Small_caps!P204</f>
        <v>1250</v>
      </c>
      <c r="Q62" t="str">
        <f>Small_caps!Q204</f>
        <v>hain.</v>
      </c>
      <c r="R62" t="str">
        <f>Small_caps!R204</f>
        <v>hain.</v>
      </c>
      <c r="S62" t="str">
        <f>Small_caps!S204</f>
        <v>g. nord</v>
      </c>
      <c r="T62" t="str">
        <f>Small_caps!T204</f>
        <v>norm.</v>
      </c>
      <c r="U62" t="str">
        <f>Small_caps!U204</f>
        <v>norm.</v>
      </c>
      <c r="V62" t="str">
        <f>Small_caps!V204</f>
        <v>g. nord-ouest</v>
      </c>
      <c r="W62" t="str">
        <f>Small_caps!W204</f>
        <v>vie de saint en quatrains d'alexandrins</v>
      </c>
    </row>
    <row r="63" spans="1:23" x14ac:dyDescent="0.2">
      <c r="A63">
        <f>Small_caps!A205</f>
        <v>241</v>
      </c>
      <c r="B63" t="str">
        <f>Small_caps!B205</f>
        <v>queste</v>
      </c>
      <c r="C63" t="str">
        <f>data_basic!C63</f>
        <v>Nievre, Allier</v>
      </c>
      <c r="D63" t="str">
        <f>data_basic!D63</f>
        <v>Nievre, Allier</v>
      </c>
      <c r="E63" t="str">
        <f>data_basic!E63</f>
        <v>Nievre, Allier</v>
      </c>
      <c r="F63" t="str">
        <f>Small_caps!F205</f>
        <v>28</v>
      </c>
      <c r="G63" t="str">
        <f>Small_caps!G205</f>
        <v>28</v>
      </c>
      <c r="H63" t="str">
        <f>Small_caps!H205</f>
        <v>28</v>
      </c>
      <c r="I63" t="str">
        <f>Small_caps!I205</f>
        <v>84 (nievre, allier)</v>
      </c>
      <c r="J63" t="str">
        <f>Small_caps!J205</f>
        <v>1250</v>
      </c>
      <c r="K63" t="str">
        <f>Small_caps!K205</f>
        <v>85</v>
      </c>
      <c r="L63" t="str">
        <f>Small_caps!L205</f>
        <v>84</v>
      </c>
      <c r="M63" t="str">
        <f>Small_caps!M205</f>
        <v>non</v>
      </c>
      <c r="N63" t="str">
        <f>Small_caps!N205</f>
        <v>cr3</v>
      </c>
      <c r="O63" t="str">
        <f>Small_caps!O205</f>
        <v>1228</v>
      </c>
      <c r="P63" t="str">
        <f>Small_caps!P205</f>
        <v>1250</v>
      </c>
      <c r="Q63" t="str">
        <f>Small_caps!Q205</f>
        <v>nil</v>
      </c>
      <c r="R63" t="str">
        <f>Small_caps!R205</f>
        <v/>
      </c>
      <c r="S63" t="str">
        <f>Small_caps!S205</f>
        <v/>
      </c>
      <c r="T63" t="str">
        <f>Small_caps!T205</f>
        <v>nil</v>
      </c>
      <c r="U63" t="str">
        <f>Small_caps!U205</f>
        <v>nil</v>
      </c>
      <c r="V63" t="str">
        <f>Small_caps!V205</f>
        <v/>
      </c>
      <c r="W63" t="str">
        <f>Small_caps!W205</f>
        <v>roman arthurien en prose</v>
      </c>
    </row>
    <row r="64" spans="1:23" x14ac:dyDescent="0.2">
      <c r="A64">
        <f>Small_caps!A206</f>
        <v>252</v>
      </c>
      <c r="B64" t="str">
        <f>Small_caps!B206</f>
        <v>modw</v>
      </c>
      <c r="C64" t="str">
        <f>data_basic!C64</f>
        <v>Angleterre</v>
      </c>
      <c r="D64" t="str">
        <f>data_basic!D64</f>
        <v>Angleterre</v>
      </c>
      <c r="E64" t="str">
        <f>data_basic!E64</f>
        <v>Angleterre</v>
      </c>
      <c r="F64" t="str">
        <f>Small_caps!F206</f>
        <v>29</v>
      </c>
      <c r="G64" t="str">
        <f>Small_caps!G206</f>
        <v>29</v>
      </c>
      <c r="H64" t="str">
        <f>Small_caps!H206</f>
        <v>29</v>
      </c>
      <c r="I64" t="str">
        <f>Small_caps!I206</f>
        <v>78 (angleterre)</v>
      </c>
      <c r="J64" t="str">
        <f>Small_caps!J206</f>
        <v>1250</v>
      </c>
      <c r="K64" t="str">
        <f>Small_caps!K206</f>
        <v>86</v>
      </c>
      <c r="L64" t="str">
        <f>Small_caps!L206</f>
        <v>78</v>
      </c>
      <c r="M64" t="str">
        <f>Small_caps!M206</f>
        <v>oui</v>
      </c>
      <c r="N64" t="str">
        <f>Small_caps!N206</f>
        <v>cr</v>
      </c>
      <c r="O64" t="str">
        <f>Small_caps!O206</f>
        <v>1230</v>
      </c>
      <c r="P64" t="str">
        <f>Small_caps!P206</f>
        <v>1250</v>
      </c>
      <c r="Q64" t="str">
        <f>Small_caps!Q206</f>
        <v>agn.</v>
      </c>
      <c r="R64" t="str">
        <f>Small_caps!R206</f>
        <v>agn.</v>
      </c>
      <c r="S64" t="str">
        <f>Small_caps!S206</f>
        <v>agn.</v>
      </c>
      <c r="T64" t="str">
        <f>Small_caps!T206</f>
        <v>agn.</v>
      </c>
      <c r="U64" t="str">
        <f>Small_caps!U206</f>
        <v>agn.</v>
      </c>
      <c r="V64" t="str">
        <f>Small_caps!V206</f>
        <v>agn.</v>
      </c>
      <c r="W64" t="str">
        <f>Small_caps!W206</f>
        <v>vie de saint</v>
      </c>
    </row>
    <row r="65" spans="1:23" x14ac:dyDescent="0.2">
      <c r="A65">
        <f>Small_caps!A207</f>
        <v>43</v>
      </c>
      <c r="B65" t="str">
        <f>Small_caps!B207</f>
        <v>verson</v>
      </c>
      <c r="C65" t="str">
        <f>data_basic!C65</f>
        <v>Normandie</v>
      </c>
      <c r="D65" t="str">
        <f>data_basic!D65</f>
        <v>Normandie</v>
      </c>
      <c r="E65" t="str">
        <f>data_basic!E65</f>
        <v>Normandie</v>
      </c>
      <c r="F65" t="str">
        <f>Small_caps!F207</f>
        <v>10</v>
      </c>
      <c r="G65" t="str">
        <f>Small_caps!G207</f>
        <v>10</v>
      </c>
      <c r="H65" t="str">
        <f>Small_caps!H207</f>
        <v>10</v>
      </c>
      <c r="I65" t="str">
        <f>Small_caps!I207</f>
        <v>76 (manche)</v>
      </c>
      <c r="J65" t="str">
        <f>Small_caps!J207</f>
        <v>nil</v>
      </c>
      <c r="K65" t="str">
        <f>Small_caps!K207</f>
        <v>23</v>
      </c>
      <c r="L65" t="str">
        <f>Small_caps!L207</f>
        <v>76</v>
      </c>
      <c r="M65" t="str">
        <f>Small_caps!M207</f>
        <v>oui</v>
      </c>
      <c r="N65" t="str">
        <f>Small_caps!N207</f>
        <v>ms2</v>
      </c>
      <c r="O65" t="str">
        <f>Small_caps!O207</f>
        <v>1247</v>
      </c>
      <c r="P65" t="str">
        <f>Small_caps!P207</f>
        <v>1250</v>
      </c>
      <c r="Q65" t="str">
        <f>Small_caps!Q207</f>
        <v>norm.</v>
      </c>
      <c r="R65" t="str">
        <f>Small_caps!R207</f>
        <v>norm.</v>
      </c>
      <c r="S65" t="str">
        <f>Small_caps!S207</f>
        <v>g. nord-ouest</v>
      </c>
      <c r="T65" t="str">
        <f>Small_caps!T207</f>
        <v>nil</v>
      </c>
      <c r="U65" t="str">
        <f>Small_caps!U207</f>
        <v>nil</v>
      </c>
      <c r="V65" t="str">
        <f>Small_caps!V207</f>
        <v/>
      </c>
      <c r="W65" t="str">
        <f>Small_caps!W207</f>
        <v>conte</v>
      </c>
    </row>
    <row r="66" spans="1:23" x14ac:dyDescent="0.2">
      <c r="A66">
        <f>Small_caps!A208</f>
        <v>1</v>
      </c>
      <c r="B66" t="str">
        <f>Small_caps!B208</f>
        <v>sully2</v>
      </c>
      <c r="C66" t="str">
        <f>data_basic!C66</f>
        <v>Charente-Maritime</v>
      </c>
      <c r="D66" t="str">
        <f>data_basic!D66</f>
        <v>Charente-Maritime</v>
      </c>
      <c r="E66" t="str">
        <f>data_basic!E66</f>
        <v>Charente-Maritime</v>
      </c>
      <c r="F66" t="str">
        <f>Small_caps!F208</f>
        <v>1</v>
      </c>
      <c r="G66" t="str">
        <f>Small_caps!G208</f>
        <v>1</v>
      </c>
      <c r="H66" t="str">
        <f>Small_caps!H208</f>
        <v>1</v>
      </c>
      <c r="I66" t="str">
        <f>Small_caps!I208</f>
        <v>95 (la rochelle et env.)</v>
      </c>
      <c r="J66" t="str">
        <f>Small_caps!J208</f>
        <v>1250</v>
      </c>
      <c r="K66" t="str">
        <f>Small_caps!K208</f>
        <v>2</v>
      </c>
      <c r="L66" t="str">
        <f>Small_caps!L208</f>
        <v>95</v>
      </c>
      <c r="M66" t="str">
        <f>Small_caps!M208</f>
        <v>non</v>
      </c>
      <c r="N66" t="str">
        <f>Small_caps!N208</f>
        <v>ms2</v>
      </c>
      <c r="O66" t="str">
        <f>Small_caps!O208</f>
        <v>1250</v>
      </c>
      <c r="P66" t="str">
        <f>Small_caps!P208</f>
        <v>1250</v>
      </c>
      <c r="Q66" t="str">
        <f>Small_caps!Q208</f>
        <v>la rochelle</v>
      </c>
      <c r="R66" t="str">
        <f>Small_caps!R208</f>
        <v>char.</v>
      </c>
      <c r="S66" t="str">
        <f>Small_caps!S208</f>
        <v>g. sud-ouest</v>
      </c>
      <c r="T66" t="str">
        <f>Small_caps!T208</f>
        <v>poit.</v>
      </c>
      <c r="U66" t="str">
        <f>Small_caps!U208</f>
        <v>poit.</v>
      </c>
      <c r="V66" t="str">
        <f>Small_caps!V208</f>
        <v>g. sud-ouest</v>
      </c>
      <c r="W66" t="str">
        <f>Small_caps!W208</f>
        <v>sermons</v>
      </c>
    </row>
    <row r="67" spans="1:23" x14ac:dyDescent="0.2">
      <c r="A67">
        <f>Small_caps!A209</f>
        <v>159</v>
      </c>
      <c r="B67" t="str">
        <f>Small_caps!B209</f>
        <v>thebe</v>
      </c>
      <c r="C67" t="str">
        <f>data_basic!C67</f>
        <v>Region parisienne</v>
      </c>
      <c r="D67" t="str">
        <f>data_basic!D67</f>
        <v>Region parisienne</v>
      </c>
      <c r="E67" t="str">
        <f>data_basic!E67</f>
        <v>Region parisienne</v>
      </c>
      <c r="F67" t="str">
        <f>Small_caps!F209</f>
        <v>19</v>
      </c>
      <c r="G67" t="str">
        <f>Small_caps!G209</f>
        <v>19</v>
      </c>
      <c r="H67" t="str">
        <f>Small_caps!H209</f>
        <v>19</v>
      </c>
      <c r="I67" t="str">
        <f>Small_caps!I209</f>
        <v>81 (seine-et-marne)</v>
      </c>
      <c r="J67" t="str">
        <f>Small_caps!J209</f>
        <v>1250</v>
      </c>
      <c r="K67" t="str">
        <f>Small_caps!K209</f>
        <v>57</v>
      </c>
      <c r="L67" t="str">
        <f>Small_caps!L209</f>
        <v>81</v>
      </c>
      <c r="M67" t="str">
        <f>Small_caps!M209</f>
        <v>oui</v>
      </c>
      <c r="N67" t="str">
        <f>Small_caps!N209</f>
        <v>ms2</v>
      </c>
      <c r="O67" t="str">
        <f>Small_caps!O209</f>
        <v>1250</v>
      </c>
      <c r="P67" t="str">
        <f>Small_caps!P209</f>
        <v>1250</v>
      </c>
      <c r="Q67" t="str">
        <f>Small_caps!Q209</f>
        <v>poit.</v>
      </c>
      <c r="R67" t="str">
        <f>Small_caps!R209</f>
        <v>poit.</v>
      </c>
      <c r="S67" t="str">
        <f>Small_caps!S209</f>
        <v>g. sud-ouest</v>
      </c>
      <c r="T67" t="str">
        <f>Small_caps!T209</f>
        <v>frc.</v>
      </c>
      <c r="U67" t="str">
        <f>Small_caps!U209</f>
        <v>frc.</v>
      </c>
      <c r="V67" t="str">
        <f>Small_caps!V209</f>
        <v>g. francien</v>
      </c>
      <c r="W67" t="str">
        <f>Small_caps!W209</f>
        <v>roman antique</v>
      </c>
    </row>
    <row r="68" spans="1:23" x14ac:dyDescent="0.2">
      <c r="A68">
        <f>Small_caps!A210</f>
        <v>92</v>
      </c>
      <c r="B68" t="str">
        <f>Small_caps!B210</f>
        <v>beauv</v>
      </c>
      <c r="C68" t="str">
        <f>data_basic!C68</f>
        <v>Oise</v>
      </c>
      <c r="D68" t="str">
        <f>data_basic!D68</f>
        <v>Oise</v>
      </c>
      <c r="E68" t="str">
        <f>data_basic!E68</f>
        <v>Oise</v>
      </c>
      <c r="F68" t="str">
        <f>Small_caps!F210</f>
        <v>12</v>
      </c>
      <c r="G68" t="str">
        <f>Small_caps!G210</f>
        <v>12</v>
      </c>
      <c r="H68" t="str">
        <f>Small_caps!H210</f>
        <v>12</v>
      </c>
      <c r="I68" t="str">
        <f>Small_caps!I210</f>
        <v>81 (oise)</v>
      </c>
      <c r="J68" t="str">
        <f>Small_caps!J210</f>
        <v>1250</v>
      </c>
      <c r="K68" t="str">
        <f>Small_caps!K210</f>
        <v>32</v>
      </c>
      <c r="L68" t="str">
        <f>Small_caps!L210</f>
        <v>81</v>
      </c>
      <c r="M68" t="str">
        <f>Small_caps!M210</f>
        <v>non</v>
      </c>
      <c r="N68" t="str">
        <f>Small_caps!N210</f>
        <v>ms3</v>
      </c>
      <c r="O68" t="str">
        <f>Small_caps!O210</f>
        <v>1283</v>
      </c>
      <c r="P68" t="str">
        <f>Small_caps!P210</f>
        <v>1250</v>
      </c>
      <c r="Q68" t="str">
        <f>Small_caps!Q210</f>
        <v>oise</v>
      </c>
      <c r="R68" t="str">
        <f>Small_caps!R210</f>
        <v>oise</v>
      </c>
      <c r="S68" t="str">
        <f>Small_caps!S210</f>
        <v>g. nord</v>
      </c>
      <c r="T68" t="str">
        <f>Small_caps!T210</f>
        <v>frc.</v>
      </c>
      <c r="U68" t="str">
        <f>Small_caps!U210</f>
        <v>frc.</v>
      </c>
      <c r="V68" t="str">
        <f>Small_caps!V210</f>
        <v>g. francien</v>
      </c>
      <c r="W68" t="str">
        <f>Small_caps!W210</f>
        <v>nil</v>
      </c>
    </row>
    <row r="69" spans="1:23" x14ac:dyDescent="0.2">
      <c r="A69">
        <f>Small_caps!A211</f>
        <v>211</v>
      </c>
      <c r="B69" t="str">
        <f>Small_caps!B211</f>
        <v>cordres</v>
      </c>
      <c r="C69" t="str">
        <f>data_basic!C69</f>
        <v>Meuse</v>
      </c>
      <c r="D69" t="str">
        <f>data_basic!D69</f>
        <v>Meuse</v>
      </c>
      <c r="E69" t="str">
        <f>data_basic!E69</f>
        <v>Meuse</v>
      </c>
      <c r="F69" t="str">
        <f>Small_caps!F211</f>
        <v>23</v>
      </c>
      <c r="G69" t="str">
        <f>Small_caps!G211</f>
        <v>23</v>
      </c>
      <c r="H69" t="str">
        <f>Small_caps!H211</f>
        <v>23</v>
      </c>
      <c r="I69" t="str">
        <f>Small_caps!I211</f>
        <v>81 (verdun et env.)</v>
      </c>
      <c r="J69" t="str">
        <f>Small_caps!J211</f>
        <v>1275</v>
      </c>
      <c r="K69" t="str">
        <f>Small_caps!K211</f>
        <v>67</v>
      </c>
      <c r="L69" t="str">
        <f>Small_caps!L211</f>
        <v>81</v>
      </c>
      <c r="M69" t="str">
        <f>Small_caps!M211</f>
        <v>oui</v>
      </c>
      <c r="N69" t="str">
        <f>Small_caps!N211</f>
        <v>ms2</v>
      </c>
      <c r="O69" t="str">
        <f>Small_caps!O211</f>
        <v>1200</v>
      </c>
      <c r="P69" t="str">
        <f>Small_caps!P211</f>
        <v>1262</v>
      </c>
      <c r="Q69" t="str">
        <f>Small_caps!Q211</f>
        <v>lorr.</v>
      </c>
      <c r="R69" t="str">
        <f>Small_caps!R211</f>
        <v>lorr.</v>
      </c>
      <c r="S69" t="str">
        <f>Small_caps!S211</f>
        <v>g. nord-est</v>
      </c>
      <c r="T69" t="str">
        <f>Small_caps!T211</f>
        <v>meuse</v>
      </c>
      <c r="U69" t="str">
        <f>Small_caps!U211</f>
        <v>meuse</v>
      </c>
      <c r="V69" t="str">
        <f>Small_caps!V211</f>
        <v>g. nord-est</v>
      </c>
      <c r="W69" t="str">
        <f>Small_caps!W211</f>
        <v>chanson de geste (cycle de guillaume d'orange)</v>
      </c>
    </row>
    <row r="70" spans="1:23" x14ac:dyDescent="0.2">
      <c r="A70">
        <f>Small_caps!A16</f>
        <v>203</v>
      </c>
      <c r="B70" t="str">
        <f>Small_caps!B16</f>
        <v>nima1</v>
      </c>
      <c r="C70" t="str">
        <f>data_basic!C70</f>
        <v>Haute-Marne</v>
      </c>
      <c r="D70" t="str">
        <f>data_basic!D70</f>
        <v>Haute-Marne</v>
      </c>
      <c r="E70" t="str">
        <f>data_basic!E70</f>
        <v>Haute-Marne</v>
      </c>
      <c r="F70" t="str">
        <f>Small_caps!F16</f>
        <v>22</v>
      </c>
      <c r="G70" t="str">
        <f>Small_caps!G16</f>
        <v>22</v>
      </c>
      <c r="H70" t="str">
        <f>Small_caps!H16</f>
        <v>22</v>
      </c>
      <c r="I70" t="str">
        <f>Small_caps!I16</f>
        <v>76 (langres et env.)</v>
      </c>
      <c r="J70" t="str">
        <f>Small_caps!J16</f>
        <v>nil</v>
      </c>
      <c r="K70" t="str">
        <f>Small_caps!K16</f>
        <v>61</v>
      </c>
      <c r="L70" t="str">
        <f>Small_caps!L16</f>
        <v>76</v>
      </c>
      <c r="M70" t="str">
        <f>Small_caps!M16</f>
        <v>oui</v>
      </c>
      <c r="N70" t="str">
        <f>Small_caps!N16</f>
        <v>ms1</v>
      </c>
      <c r="O70" t="str">
        <f>Small_caps!O16</f>
        <v>1150</v>
      </c>
      <c r="P70" t="str">
        <f>Small_caps!P16</f>
        <v>1263</v>
      </c>
      <c r="Q70" t="str">
        <f>Small_caps!Q16</f>
        <v>nil</v>
      </c>
      <c r="R70" t="str">
        <f>Small_caps!R16</f>
        <v/>
      </c>
      <c r="S70" t="str">
        <f>Small_caps!S16</f>
        <v/>
      </c>
      <c r="T70" t="str">
        <f>Small_caps!T16</f>
        <v>frc.</v>
      </c>
      <c r="U70" t="str">
        <f>Small_caps!U16</f>
        <v>frc.</v>
      </c>
      <c r="V70" t="str">
        <f>Small_caps!V16</f>
        <v>g. francien</v>
      </c>
      <c r="W70" t="str">
        <f>Small_caps!W16</f>
        <v>epopee du cycle de guillaume d'orange</v>
      </c>
    </row>
    <row r="71" spans="1:23" x14ac:dyDescent="0.2">
      <c r="A71">
        <f>Small_caps!A13</f>
        <v>237</v>
      </c>
      <c r="B71" t="str">
        <f>Small_caps!B13</f>
        <v>nima2</v>
      </c>
      <c r="C71" t="str">
        <f>data_basic!C71</f>
        <v>Nievre, Allier</v>
      </c>
      <c r="D71" t="str">
        <f>data_basic!D71</f>
        <v>Nievre, Allier</v>
      </c>
      <c r="E71" t="str">
        <f>data_basic!E71</f>
        <v>Nievre, Allier</v>
      </c>
      <c r="F71" t="str">
        <f>Small_caps!F13</f>
        <v>28</v>
      </c>
      <c r="G71" t="str">
        <f>Small_caps!G13</f>
        <v>28</v>
      </c>
      <c r="H71" t="str">
        <f>Small_caps!H13</f>
        <v>28</v>
      </c>
      <c r="I71" t="str">
        <f>Small_caps!I13</f>
        <v>73 (nievre, allier)</v>
      </c>
      <c r="J71" t="str">
        <f>Small_caps!J13</f>
        <v>nil</v>
      </c>
      <c r="K71" t="str">
        <f>Small_caps!K13</f>
        <v>85</v>
      </c>
      <c r="L71" t="str">
        <f>Small_caps!L13</f>
        <v>73</v>
      </c>
      <c r="M71" t="str">
        <f>Small_caps!M13</f>
        <v>oui</v>
      </c>
      <c r="N71" t="str">
        <f>Small_caps!N13</f>
        <v>ms1</v>
      </c>
      <c r="O71" t="str">
        <f>Small_caps!O13</f>
        <v>1150</v>
      </c>
      <c r="P71" t="str">
        <f>Small_caps!P13</f>
        <v>1263</v>
      </c>
      <c r="Q71" t="str">
        <f>Small_caps!Q13</f>
        <v>nil</v>
      </c>
      <c r="R71" t="str">
        <f>Small_caps!R13</f>
        <v/>
      </c>
      <c r="S71" t="str">
        <f>Small_caps!S13</f>
        <v/>
      </c>
      <c r="T71" t="str">
        <f>Small_caps!T13</f>
        <v>frc.</v>
      </c>
      <c r="U71" t="str">
        <f>Small_caps!U13</f>
        <v>frc.</v>
      </c>
      <c r="V71" t="str">
        <f>Small_caps!V13</f>
        <v>g. francien</v>
      </c>
      <c r="W71" t="str">
        <f>Small_caps!W13</f>
        <v>epopee du cycle de guillaume d'orange</v>
      </c>
    </row>
    <row r="72" spans="1:23" x14ac:dyDescent="0.2">
      <c r="A72">
        <f>Small_caps!A136</f>
        <v>202</v>
      </c>
      <c r="B72" t="str">
        <f>Small_caps!B136</f>
        <v>marga</v>
      </c>
      <c r="C72" t="str">
        <f>data_basic!C72</f>
        <v>Haute-Marne</v>
      </c>
      <c r="D72" t="str">
        <f>data_basic!D72</f>
        <v>Haute-Marne</v>
      </c>
      <c r="E72" t="str">
        <f>data_basic!E72</f>
        <v>Haute-Marne</v>
      </c>
      <c r="F72" t="str">
        <f>Small_caps!F136</f>
        <v>22</v>
      </c>
      <c r="G72" t="str">
        <f>Small_caps!G136</f>
        <v>22</v>
      </c>
      <c r="H72" t="str">
        <f>Small_caps!H136</f>
        <v>22</v>
      </c>
      <c r="I72" t="str">
        <f>Small_caps!I136</f>
        <v>84 (langres et env.)</v>
      </c>
      <c r="J72" t="str">
        <f>Small_caps!J136</f>
        <v>1267</v>
      </c>
      <c r="K72" t="str">
        <f>Small_caps!K136</f>
        <v>63</v>
      </c>
      <c r="L72" t="str">
        <f>Small_caps!L136</f>
        <v>67</v>
      </c>
      <c r="M72" t="str">
        <f>Small_caps!M136</f>
        <v>oui</v>
      </c>
      <c r="N72" t="str">
        <f>Small_caps!N136</f>
        <v>cr3</v>
      </c>
      <c r="O72" t="str">
        <f>Small_caps!O136</f>
        <v>1135</v>
      </c>
      <c r="P72" t="str">
        <f>Small_caps!P136</f>
        <v>1267</v>
      </c>
      <c r="Q72" t="str">
        <f>Small_caps!Q136</f>
        <v>norm.</v>
      </c>
      <c r="R72" t="str">
        <f>Small_caps!R136</f>
        <v>norm.</v>
      </c>
      <c r="S72" t="str">
        <f>Small_caps!S136</f>
        <v>g. nord-ouest</v>
      </c>
      <c r="T72" t="str">
        <f>Small_caps!T136</f>
        <v>art.</v>
      </c>
      <c r="U72" t="str">
        <f>Small_caps!U136</f>
        <v>art.</v>
      </c>
      <c r="V72" t="str">
        <f>Small_caps!V136</f>
        <v>g. nord</v>
      </c>
      <c r="W72" t="str">
        <f>Small_caps!W136</f>
        <v>vie de saint en vers octosyllabiques</v>
      </c>
    </row>
    <row r="73" spans="1:23" x14ac:dyDescent="0.2">
      <c r="A73">
        <f>Small_caps!A137</f>
        <v>18</v>
      </c>
      <c r="B73" t="str">
        <f>Small_caps!B137</f>
        <v>narcE</v>
      </c>
      <c r="C73" t="str">
        <f>data_basic!C73</f>
        <v>nil</v>
      </c>
      <c r="D73" t="str">
        <f>data_basic!D73</f>
        <v>nil</v>
      </c>
      <c r="E73" t="str">
        <f>data_basic!E73</f>
        <v>Normandie</v>
      </c>
      <c r="F73" t="str">
        <f>Small_caps!F137</f>
        <v/>
      </c>
      <c r="G73" t="str">
        <f>Small_caps!G137</f>
        <v/>
      </c>
      <c r="H73" t="str">
        <f>Small_caps!H137</f>
        <v>10</v>
      </c>
      <c r="I73" t="str">
        <f>Small_caps!I137</f>
        <v>nil</v>
      </c>
      <c r="J73" t="str">
        <f>Small_caps!J137</f>
        <v>nil</v>
      </c>
      <c r="K73" t="str">
        <f>Small_caps!K137</f>
        <v>nil</v>
      </c>
      <c r="L73" t="str">
        <f>Small_caps!L137</f>
        <v>nil</v>
      </c>
      <c r="M73" t="str">
        <f>Small_caps!M137</f>
        <v>oui</v>
      </c>
      <c r="N73" t="str">
        <f>Small_caps!N137</f>
        <v>ms</v>
      </c>
      <c r="O73" t="str">
        <f>Small_caps!O137</f>
        <v>1165</v>
      </c>
      <c r="P73" t="str">
        <f>Small_caps!P137</f>
        <v>1267</v>
      </c>
      <c r="Q73" t="str">
        <f>Small_caps!Q137</f>
        <v>norm.</v>
      </c>
      <c r="R73" t="str">
        <f>Small_caps!R137</f>
        <v>norm.</v>
      </c>
      <c r="S73" t="str">
        <f>Small_caps!S137</f>
        <v>g. nord-ouest</v>
      </c>
      <c r="T73" t="str">
        <f>Small_caps!T137</f>
        <v>art.</v>
      </c>
      <c r="U73" t="str">
        <f>Small_caps!U137</f>
        <v>art.</v>
      </c>
      <c r="V73" t="str">
        <f>Small_caps!V137</f>
        <v>g. nord</v>
      </c>
      <c r="W73" t="str">
        <f>Small_caps!W137</f>
        <v>nil</v>
      </c>
    </row>
    <row r="74" spans="1:23" x14ac:dyDescent="0.2">
      <c r="A74">
        <f>Small_caps!A138</f>
        <v>232</v>
      </c>
      <c r="B74" t="str">
        <f>Small_caps!B138</f>
        <v>gir</v>
      </c>
      <c r="C74" t="str">
        <f>data_basic!C74</f>
        <v>Nievre, Allier</v>
      </c>
      <c r="D74" t="str">
        <f>data_basic!D74</f>
        <v>Nievre, Allier</v>
      </c>
      <c r="E74" t="str">
        <f>data_basic!E74</f>
        <v>Nievre, Allier</v>
      </c>
      <c r="F74" t="str">
        <f>Small_caps!F138</f>
        <v>28</v>
      </c>
      <c r="G74" t="str">
        <f>Small_caps!G138</f>
        <v>28</v>
      </c>
      <c r="H74" t="str">
        <f>Small_caps!H138</f>
        <v>28</v>
      </c>
      <c r="I74" t="str">
        <f>Small_caps!I138</f>
        <v>72 (nievre, allier)</v>
      </c>
      <c r="J74" t="str">
        <f>Small_caps!J138</f>
        <v>1250</v>
      </c>
      <c r="K74" t="str">
        <f>Small_caps!K138</f>
        <v>85</v>
      </c>
      <c r="L74" t="str">
        <f>Small_caps!L138</f>
        <v>72</v>
      </c>
      <c r="M74" t="str">
        <f>Small_caps!M138</f>
        <v>oui</v>
      </c>
      <c r="N74" t="str">
        <f>Small_caps!N138</f>
        <v>cr2</v>
      </c>
      <c r="O74" t="str">
        <f>Small_caps!O138</f>
        <v>1210</v>
      </c>
      <c r="P74" t="str">
        <f>Small_caps!P138</f>
        <v>1270</v>
      </c>
      <c r="Q74" t="str">
        <f>Small_caps!Q138</f>
        <v>champ. merid.</v>
      </c>
      <c r="R74" t="str">
        <f>Small_caps!R138</f>
        <v>champ.</v>
      </c>
      <c r="S74" t="str">
        <f>Small_caps!S138</f>
        <v>g. nord-est</v>
      </c>
      <c r="T74" t="str">
        <f>Small_caps!T138</f>
        <v>bourg.</v>
      </c>
      <c r="U74" t="str">
        <f>Small_caps!U138</f>
        <v>bourg.</v>
      </c>
      <c r="V74" t="str">
        <f>Small_caps!V138</f>
        <v>g. sud-est</v>
      </c>
      <c r="W74" t="str">
        <f>Small_caps!W138</f>
        <v>chanson de geste à laisses assonancees rattachee au cycle de guillaume d'orange</v>
      </c>
    </row>
    <row r="75" spans="1:23" x14ac:dyDescent="0.2">
      <c r="A75">
        <f>Small_caps!A139</f>
        <v>233</v>
      </c>
      <c r="B75" t="str">
        <f>Small_caps!B139</f>
        <v>guib</v>
      </c>
      <c r="C75" t="str">
        <f>data_basic!C75</f>
        <v>Nievre, Allier</v>
      </c>
      <c r="D75" t="str">
        <f>data_basic!D75</f>
        <v>Nievre, Allier</v>
      </c>
      <c r="E75" t="str">
        <f>data_basic!E75</f>
        <v>Nievre, Allier</v>
      </c>
      <c r="F75" t="str">
        <f>Small_caps!F139</f>
        <v>28</v>
      </c>
      <c r="G75" t="str">
        <f>Small_caps!G139</f>
        <v>28</v>
      </c>
      <c r="H75" t="str">
        <f>Small_caps!H139</f>
        <v>28</v>
      </c>
      <c r="I75" t="str">
        <f>Small_caps!I139</f>
        <v>75 (nievre, allier)</v>
      </c>
      <c r="J75" t="str">
        <f>Small_caps!J139</f>
        <v>1250</v>
      </c>
      <c r="K75" t="str">
        <f>Small_caps!K139</f>
        <v>85</v>
      </c>
      <c r="L75" t="str">
        <f>Small_caps!L139</f>
        <v>75</v>
      </c>
      <c r="M75" t="str">
        <f>Small_caps!M139</f>
        <v>oui</v>
      </c>
      <c r="N75" t="str">
        <f>Small_caps!N139</f>
        <v>cr3</v>
      </c>
      <c r="O75" t="str">
        <f>Small_caps!O139</f>
        <v>1210</v>
      </c>
      <c r="P75" t="str">
        <f>Small_caps!P139</f>
        <v>1270</v>
      </c>
      <c r="Q75" t="str">
        <f>Small_caps!Q139</f>
        <v>frc.</v>
      </c>
      <c r="R75" t="str">
        <f>Small_caps!R139</f>
        <v>frc.</v>
      </c>
      <c r="S75" t="str">
        <f>Small_caps!S139</f>
        <v>g. francien</v>
      </c>
      <c r="T75" t="str">
        <f>Small_caps!T139</f>
        <v>bourg.</v>
      </c>
      <c r="U75" t="str">
        <f>Small_caps!U139</f>
        <v>bourg.</v>
      </c>
      <c r="V75" t="str">
        <f>Small_caps!V139</f>
        <v>g. sud-est</v>
      </c>
      <c r="W75" t="str">
        <f>Small_caps!W139</f>
        <v>chanson de geste du cycle de guillaume d'orange à laisses decasyllabiques rimees</v>
      </c>
    </row>
    <row r="76" spans="1:23" x14ac:dyDescent="0.2">
      <c r="A76">
        <f>Small_caps!A140</f>
        <v>213</v>
      </c>
      <c r="B76" t="str">
        <f>Small_caps!B140</f>
        <v>nimd</v>
      </c>
      <c r="C76" t="str">
        <f>data_basic!C76</f>
        <v>Meuse</v>
      </c>
      <c r="D76" t="str">
        <f>data_basic!D76</f>
        <v>Meuse</v>
      </c>
      <c r="E76" t="str">
        <f>data_basic!E76</f>
        <v>Meuse</v>
      </c>
      <c r="F76" t="str">
        <f>Small_caps!F140</f>
        <v>23</v>
      </c>
      <c r="G76" t="str">
        <f>Small_caps!G140</f>
        <v>23</v>
      </c>
      <c r="H76" t="str">
        <f>Small_caps!H140</f>
        <v>23</v>
      </c>
      <c r="I76" t="str">
        <f>Small_caps!I140</f>
        <v>78 (verdun et env.)</v>
      </c>
      <c r="J76" t="str">
        <f>Small_caps!J140</f>
        <v>1275</v>
      </c>
      <c r="K76" t="str">
        <f>Small_caps!K140</f>
        <v>67</v>
      </c>
      <c r="L76" t="str">
        <f>Small_caps!L140</f>
        <v>78</v>
      </c>
      <c r="M76" t="str">
        <f>Small_caps!M140</f>
        <v>oui</v>
      </c>
      <c r="N76" t="str">
        <f>Small_caps!N140</f>
        <v>ms1</v>
      </c>
      <c r="O76" t="str">
        <f>Small_caps!O140</f>
        <v>1150</v>
      </c>
      <c r="P76" t="str">
        <f>Small_caps!P140</f>
        <v>1275</v>
      </c>
      <c r="Q76" t="str">
        <f>Small_caps!Q140</f>
        <v>nil</v>
      </c>
      <c r="R76" t="str">
        <f>Small_caps!R140</f>
        <v/>
      </c>
      <c r="S76" t="str">
        <f>Small_caps!S140</f>
        <v/>
      </c>
      <c r="T76" t="str">
        <f>Small_caps!T140</f>
        <v xml:space="preserve">lorr. merid. </v>
      </c>
      <c r="U76" t="str">
        <f>Small_caps!U140</f>
        <v>lorr.</v>
      </c>
      <c r="V76" t="str">
        <f>Small_caps!V140</f>
        <v>g. nord-est</v>
      </c>
      <c r="W76" t="str">
        <f>Small_caps!W140</f>
        <v>nil</v>
      </c>
    </row>
    <row r="77" spans="1:23" x14ac:dyDescent="0.2">
      <c r="A77">
        <f>Small_caps!A141</f>
        <v>44</v>
      </c>
      <c r="B77" t="str">
        <f>Small_caps!B141</f>
        <v>aiol</v>
      </c>
      <c r="C77" t="str">
        <f>data_basic!C77</f>
        <v>Somme, Pas-de-Calais</v>
      </c>
      <c r="D77" t="str">
        <f>data_basic!D77</f>
        <v>Somme, Pas-de-Calais</v>
      </c>
      <c r="E77" t="str">
        <f>data_basic!E77</f>
        <v>Somme, Pas-de-Calais</v>
      </c>
      <c r="F77" t="str">
        <f>Small_caps!F141</f>
        <v>11</v>
      </c>
      <c r="G77" t="str">
        <f>Small_caps!G141</f>
        <v>11</v>
      </c>
      <c r="H77" t="str">
        <f>Small_caps!H141</f>
        <v>11</v>
      </c>
      <c r="I77" t="str">
        <f>Small_caps!I141</f>
        <v>83 (pas-de-calais sud-est)</v>
      </c>
      <c r="J77" t="str">
        <f>Small_caps!J141</f>
        <v>1250</v>
      </c>
      <c r="K77" t="str">
        <f>Small_caps!K141</f>
        <v>29</v>
      </c>
      <c r="L77" t="str">
        <f>Small_caps!L141</f>
        <v>83</v>
      </c>
      <c r="M77" t="str">
        <f>Small_caps!M141</f>
        <v>oui</v>
      </c>
      <c r="N77" t="str">
        <f>Small_caps!N141</f>
        <v>ms1</v>
      </c>
      <c r="O77" t="str">
        <f>Small_caps!O141</f>
        <v>1160</v>
      </c>
      <c r="P77" t="str">
        <f>Small_caps!P141</f>
        <v>1275</v>
      </c>
      <c r="Q77" t="str">
        <f>Small_caps!Q141</f>
        <v>pic.</v>
      </c>
      <c r="R77" t="str">
        <f>Small_caps!R141</f>
        <v>pic.</v>
      </c>
      <c r="S77" t="str">
        <f>Small_caps!S141</f>
        <v>g. nord</v>
      </c>
      <c r="T77" t="str">
        <f>Small_caps!T141</f>
        <v>pic.</v>
      </c>
      <c r="U77" t="str">
        <f>Small_caps!U141</f>
        <v>pic.</v>
      </c>
      <c r="V77" t="str">
        <f>Small_caps!V141</f>
        <v>g. nord</v>
      </c>
      <c r="W77" t="str">
        <f>Small_caps!W141</f>
        <v>chanson de geste en decasyllabes et alexandrins</v>
      </c>
    </row>
    <row r="78" spans="1:23" x14ac:dyDescent="0.2">
      <c r="A78">
        <f>Small_caps!A142</f>
        <v>25</v>
      </c>
      <c r="B78" t="str">
        <f>Small_caps!B142</f>
        <v>michel</v>
      </c>
      <c r="C78" t="str">
        <f>data_basic!C78</f>
        <v>nil</v>
      </c>
      <c r="D78" t="str">
        <f>data_basic!D78</f>
        <v>Normandie</v>
      </c>
      <c r="E78" t="str">
        <f>data_basic!E78</f>
        <v>Normandie</v>
      </c>
      <c r="F78" t="str">
        <f>Small_caps!F142</f>
        <v>10</v>
      </c>
      <c r="G78" t="str">
        <f>Small_caps!G142</f>
        <v/>
      </c>
      <c r="H78" t="str">
        <f>Small_caps!H142</f>
        <v>10</v>
      </c>
      <c r="I78" t="str">
        <f>Small_caps!I142</f>
        <v>nil</v>
      </c>
      <c r="J78" t="str">
        <f>Small_caps!J142</f>
        <v>nil</v>
      </c>
      <c r="K78" t="str">
        <f>Small_caps!K142</f>
        <v>23</v>
      </c>
      <c r="L78" t="str">
        <f>Small_caps!L142</f>
        <v>58</v>
      </c>
      <c r="M78" t="str">
        <f>Small_caps!M142</f>
        <v>oui</v>
      </c>
      <c r="N78" t="str">
        <f>Small_caps!N142</f>
        <v>ms</v>
      </c>
      <c r="O78" t="str">
        <f>Small_caps!O142</f>
        <v>1163</v>
      </c>
      <c r="P78" t="str">
        <f>Small_caps!P142</f>
        <v>1275</v>
      </c>
      <c r="Q78" t="str">
        <f>Small_caps!Q142</f>
        <v>nord-ouest</v>
      </c>
      <c r="R78" t="str">
        <f>Small_caps!R142</f>
        <v>nord-ouest</v>
      </c>
      <c r="S78" t="str">
        <f>Small_caps!S142</f>
        <v>g. nord-ouest</v>
      </c>
      <c r="T78" t="str">
        <f>Small_caps!T142</f>
        <v>norm.</v>
      </c>
      <c r="U78" t="str">
        <f>Small_caps!U142</f>
        <v>norm.</v>
      </c>
      <c r="V78" t="str">
        <f>Small_caps!V142</f>
        <v>g. nord-ouest</v>
      </c>
      <c r="W78" t="str">
        <f>Small_caps!W142</f>
        <v>chronique rimee</v>
      </c>
    </row>
    <row r="79" spans="1:23" x14ac:dyDescent="0.2">
      <c r="A79">
        <f>Small_caps!A143</f>
        <v>275</v>
      </c>
      <c r="B79" t="str">
        <f>Small_caps!B143</f>
        <v>chaitH</v>
      </c>
      <c r="C79" t="str">
        <f>data_basic!C79</f>
        <v>nil</v>
      </c>
      <c r="D79" t="str">
        <f>data_basic!D79</f>
        <v>Angleterre</v>
      </c>
      <c r="E79" t="str">
        <f>data_basic!E79</f>
        <v>Angleterre</v>
      </c>
      <c r="F79" t="str">
        <f>Small_caps!F143</f>
        <v>29</v>
      </c>
      <c r="G79" t="str">
        <f>Small_caps!G143</f>
        <v/>
      </c>
      <c r="H79" t="str">
        <f>Small_caps!H143</f>
        <v>29</v>
      </c>
      <c r="I79" t="str">
        <f>Small_caps!I143</f>
        <v>nil</v>
      </c>
      <c r="J79" t="str">
        <f>Small_caps!J143</f>
        <v>nil</v>
      </c>
      <c r="K79" t="str">
        <f>Small_caps!K143</f>
        <v>86</v>
      </c>
      <c r="L79" t="str">
        <f>Small_caps!L143</f>
        <v>nil</v>
      </c>
      <c r="M79" t="str">
        <f>Small_caps!M143</f>
        <v>oui</v>
      </c>
      <c r="N79" t="str">
        <f>Small_caps!N143</f>
        <v>ms</v>
      </c>
      <c r="O79" t="str">
        <f>Small_caps!O143</f>
        <v>1165</v>
      </c>
      <c r="P79" t="str">
        <f>Small_caps!P143</f>
        <v>1275</v>
      </c>
      <c r="Q79" t="str">
        <f>Small_caps!Q143</f>
        <v>agn.</v>
      </c>
      <c r="R79" t="str">
        <f>Small_caps!R143</f>
        <v>agn.</v>
      </c>
      <c r="S79" t="str">
        <f>Small_caps!S143</f>
        <v>agn.</v>
      </c>
      <c r="T79" t="str">
        <f>Small_caps!T143</f>
        <v>agn.</v>
      </c>
      <c r="U79" t="str">
        <f>Small_caps!U143</f>
        <v>agn.</v>
      </c>
      <c r="V79" t="str">
        <f>Small_caps!V143</f>
        <v>agn.</v>
      </c>
      <c r="W79" t="str">
        <f>Small_caps!W143</f>
        <v>lai breton</v>
      </c>
    </row>
    <row r="80" spans="1:23" x14ac:dyDescent="0.2">
      <c r="A80">
        <f>Small_caps!A212</f>
        <v>278</v>
      </c>
      <c r="B80" t="str">
        <f>Small_caps!B212</f>
        <v>chevreH</v>
      </c>
      <c r="C80" t="str">
        <f>data_basic!C80</f>
        <v>nil</v>
      </c>
      <c r="D80" t="str">
        <f>data_basic!D80</f>
        <v>Angleterre</v>
      </c>
      <c r="E80" t="str">
        <f>data_basic!E80</f>
        <v>Angleterre</v>
      </c>
      <c r="F80" t="str">
        <f>Small_caps!F212</f>
        <v>29</v>
      </c>
      <c r="G80" t="str">
        <f>Small_caps!G212</f>
        <v/>
      </c>
      <c r="H80" t="str">
        <f>Small_caps!H212</f>
        <v>29</v>
      </c>
      <c r="I80" t="str">
        <f>Small_caps!I212</f>
        <v>nil</v>
      </c>
      <c r="J80" t="str">
        <f>Small_caps!J212</f>
        <v>nil</v>
      </c>
      <c r="K80" t="str">
        <f>Small_caps!K212</f>
        <v>86</v>
      </c>
      <c r="L80" t="str">
        <f>Small_caps!L212</f>
        <v>nil</v>
      </c>
      <c r="M80" t="str">
        <f>Small_caps!M212</f>
        <v>oui</v>
      </c>
      <c r="N80" t="str">
        <f>Small_caps!N212</f>
        <v>ms</v>
      </c>
      <c r="O80" t="str">
        <f>Small_caps!O212</f>
        <v>1165</v>
      </c>
      <c r="P80" t="str">
        <f>Small_caps!P212</f>
        <v>1275</v>
      </c>
      <c r="Q80" t="str">
        <f>Small_caps!Q212</f>
        <v>agn.</v>
      </c>
      <c r="R80" t="str">
        <f>Small_caps!R212</f>
        <v>agn.</v>
      </c>
      <c r="S80" t="str">
        <f>Small_caps!S212</f>
        <v>agn.</v>
      </c>
      <c r="T80" t="str">
        <f>Small_caps!T212</f>
        <v>agn.</v>
      </c>
      <c r="U80" t="str">
        <f>Small_caps!U212</f>
        <v>agn.</v>
      </c>
      <c r="V80" t="str">
        <f>Small_caps!V212</f>
        <v>agn.</v>
      </c>
      <c r="W80" t="str">
        <f>Small_caps!W212</f>
        <v>lai</v>
      </c>
    </row>
    <row r="81" spans="1:23" x14ac:dyDescent="0.2">
      <c r="A81">
        <f>Small_caps!A213</f>
        <v>272</v>
      </c>
      <c r="B81" t="str">
        <f>Small_caps!B213</f>
        <v>lanvalH</v>
      </c>
      <c r="C81" t="str">
        <f>data_basic!C81</f>
        <v>nil</v>
      </c>
      <c r="D81" t="str">
        <f>data_basic!D81</f>
        <v>nil</v>
      </c>
      <c r="E81" t="str">
        <f>data_basic!E81</f>
        <v>Angleterre</v>
      </c>
      <c r="F81" t="str">
        <f>Small_caps!F213</f>
        <v/>
      </c>
      <c r="G81" t="str">
        <f>Small_caps!G213</f>
        <v/>
      </c>
      <c r="H81" t="str">
        <f>Small_caps!H213</f>
        <v>29</v>
      </c>
      <c r="I81" t="str">
        <f>Small_caps!I213</f>
        <v>nil</v>
      </c>
      <c r="J81" t="str">
        <f>Small_caps!J213</f>
        <v>nil</v>
      </c>
      <c r="K81" t="str">
        <f>Small_caps!K213</f>
        <v>nil</v>
      </c>
      <c r="L81" t="str">
        <f>Small_caps!L213</f>
        <v>nil</v>
      </c>
      <c r="M81" t="str">
        <f>Small_caps!M213</f>
        <v>oui</v>
      </c>
      <c r="N81" t="str">
        <f>Small_caps!N213</f>
        <v>ms2</v>
      </c>
      <c r="O81" t="str">
        <f>Small_caps!O213</f>
        <v>1165</v>
      </c>
      <c r="P81" t="str">
        <f>Small_caps!P213</f>
        <v>1275</v>
      </c>
      <c r="Q81" t="str">
        <f>Small_caps!Q213</f>
        <v>nord-ouest</v>
      </c>
      <c r="R81" t="str">
        <f>Small_caps!R213</f>
        <v>nord-ouest</v>
      </c>
      <c r="S81" t="str">
        <f>Small_caps!S213</f>
        <v>g. nord-ouest</v>
      </c>
      <c r="T81" t="str">
        <f>Small_caps!T213</f>
        <v>agn.</v>
      </c>
      <c r="U81" t="str">
        <f>Small_caps!U213</f>
        <v>agn.</v>
      </c>
      <c r="V81" t="str">
        <f>Small_caps!V213</f>
        <v>agn.</v>
      </c>
      <c r="W81" t="str">
        <f>Small_caps!W213</f>
        <v>nil</v>
      </c>
    </row>
    <row r="82" spans="1:23" x14ac:dyDescent="0.2">
      <c r="A82">
        <f>Small_caps!A214</f>
        <v>280</v>
      </c>
      <c r="B82" t="str">
        <f>Small_caps!B214</f>
        <v>deusamH</v>
      </c>
      <c r="C82" t="str">
        <f>data_basic!C82</f>
        <v>nil</v>
      </c>
      <c r="D82" t="str">
        <f>data_basic!D82</f>
        <v>Angleterre</v>
      </c>
      <c r="E82" t="str">
        <f>data_basic!E82</f>
        <v>Angleterre</v>
      </c>
      <c r="F82" t="str">
        <f>Small_caps!F214</f>
        <v>29</v>
      </c>
      <c r="G82" t="str">
        <f>Small_caps!G214</f>
        <v/>
      </c>
      <c r="H82" t="str">
        <f>Small_caps!H214</f>
        <v>29</v>
      </c>
      <c r="I82" t="str">
        <f>Small_caps!I214</f>
        <v>nil</v>
      </c>
      <c r="J82" t="str">
        <f>Small_caps!J214</f>
        <v>nil</v>
      </c>
      <c r="K82" t="str">
        <f>Small_caps!K214</f>
        <v>86</v>
      </c>
      <c r="L82" t="str">
        <f>Small_caps!L214</f>
        <v>nil</v>
      </c>
      <c r="M82" t="str">
        <f>Small_caps!M214</f>
        <v>oui</v>
      </c>
      <c r="N82" t="str">
        <f>Small_caps!N214</f>
        <v>ms</v>
      </c>
      <c r="O82" t="str">
        <f>Small_caps!O214</f>
        <v>1165</v>
      </c>
      <c r="P82" t="str">
        <f>Small_caps!P214</f>
        <v>1275</v>
      </c>
      <c r="Q82" t="str">
        <f>Small_caps!Q214</f>
        <v>agn.</v>
      </c>
      <c r="R82" t="str">
        <f>Small_caps!R214</f>
        <v>agn.</v>
      </c>
      <c r="S82" t="str">
        <f>Small_caps!S214</f>
        <v>agn.</v>
      </c>
      <c r="T82" t="str">
        <f>Small_caps!T214</f>
        <v>agn.</v>
      </c>
      <c r="U82" t="str">
        <f>Small_caps!U214</f>
        <v>agn.</v>
      </c>
      <c r="V82" t="str">
        <f>Small_caps!V214</f>
        <v>agn.</v>
      </c>
      <c r="W82" t="str">
        <f>Small_caps!W214</f>
        <v>lai</v>
      </c>
    </row>
    <row r="83" spans="1:23" x14ac:dyDescent="0.2">
      <c r="A83">
        <f>Small_caps!A215</f>
        <v>257</v>
      </c>
      <c r="B83" t="str">
        <f>Small_caps!B215</f>
        <v>prologueH</v>
      </c>
      <c r="C83" t="str">
        <f>data_basic!C83</f>
        <v>nil</v>
      </c>
      <c r="D83" t="str">
        <f>data_basic!D83</f>
        <v>nil</v>
      </c>
      <c r="E83" t="str">
        <f>data_basic!E83</f>
        <v>Angleterre</v>
      </c>
      <c r="F83" t="str">
        <f>Small_caps!F215</f>
        <v/>
      </c>
      <c r="G83" t="str">
        <f>Small_caps!G215</f>
        <v/>
      </c>
      <c r="H83" t="str">
        <f>Small_caps!H215</f>
        <v>29</v>
      </c>
      <c r="I83" t="str">
        <f>Small_caps!I215</f>
        <v>nil</v>
      </c>
      <c r="J83" t="str">
        <f>Small_caps!J215</f>
        <v>nil</v>
      </c>
      <c r="K83" t="str">
        <f>Small_caps!K215</f>
        <v>nil</v>
      </c>
      <c r="L83" t="str">
        <f>Small_caps!L215</f>
        <v>nil</v>
      </c>
      <c r="M83" t="str">
        <f>Small_caps!M215</f>
        <v>oui</v>
      </c>
      <c r="N83" t="str">
        <f>Small_caps!N215</f>
        <v>ms</v>
      </c>
      <c r="O83" t="str">
        <f>Small_caps!O215</f>
        <v>1165</v>
      </c>
      <c r="P83" t="str">
        <f>Small_caps!P215</f>
        <v>1275</v>
      </c>
      <c r="Q83" t="str">
        <f>Small_caps!Q215</f>
        <v>agn.</v>
      </c>
      <c r="R83" t="str">
        <f>Small_caps!R215</f>
        <v>agn.</v>
      </c>
      <c r="S83" t="str">
        <f>Small_caps!S215</f>
        <v>agn.</v>
      </c>
      <c r="T83" t="str">
        <f>Small_caps!T215</f>
        <v>agn.</v>
      </c>
      <c r="U83" t="str">
        <f>Small_caps!U215</f>
        <v>agn.</v>
      </c>
      <c r="V83" t="str">
        <f>Small_caps!V215</f>
        <v>agn.</v>
      </c>
      <c r="W83" t="str">
        <f>Small_caps!W215</f>
        <v>nil</v>
      </c>
    </row>
    <row r="84" spans="1:23" x14ac:dyDescent="0.2">
      <c r="A84">
        <f>Small_caps!A216</f>
        <v>270</v>
      </c>
      <c r="B84" t="str">
        <f>Small_caps!B216</f>
        <v>equiH</v>
      </c>
      <c r="C84" t="str">
        <f>data_basic!C84</f>
        <v>nil</v>
      </c>
      <c r="D84" t="str">
        <f>data_basic!D84</f>
        <v>Angleterre</v>
      </c>
      <c r="E84" t="str">
        <f>data_basic!E84</f>
        <v>Angleterre</v>
      </c>
      <c r="F84" t="str">
        <f>Small_caps!F216</f>
        <v>29</v>
      </c>
      <c r="G84" t="str">
        <f>Small_caps!G216</f>
        <v/>
      </c>
      <c r="H84" t="str">
        <f>Small_caps!H216</f>
        <v>29</v>
      </c>
      <c r="I84" t="str">
        <f>Small_caps!I216</f>
        <v>nil</v>
      </c>
      <c r="J84" t="str">
        <f>Small_caps!J216</f>
        <v>nil</v>
      </c>
      <c r="K84" t="str">
        <f>Small_caps!K216</f>
        <v>86</v>
      </c>
      <c r="L84" t="str">
        <f>Small_caps!L216</f>
        <v>nil</v>
      </c>
      <c r="M84" t="str">
        <f>Small_caps!M216</f>
        <v>oui</v>
      </c>
      <c r="N84" t="str">
        <f>Small_caps!N216</f>
        <v>ms</v>
      </c>
      <c r="O84" t="str">
        <f>Small_caps!O216</f>
        <v>1165</v>
      </c>
      <c r="P84" t="str">
        <f>Small_caps!P216</f>
        <v>1275</v>
      </c>
      <c r="Q84" t="str">
        <f>Small_caps!Q216</f>
        <v>agn.</v>
      </c>
      <c r="R84" t="str">
        <f>Small_caps!R216</f>
        <v>agn.</v>
      </c>
      <c r="S84" t="str">
        <f>Small_caps!S216</f>
        <v>agn.</v>
      </c>
      <c r="T84" t="str">
        <f>Small_caps!T216</f>
        <v>agn.</v>
      </c>
      <c r="U84" t="str">
        <f>Small_caps!U216</f>
        <v>agn.</v>
      </c>
      <c r="V84" t="str">
        <f>Small_caps!V216</f>
        <v>agn.</v>
      </c>
      <c r="W84" t="str">
        <f>Small_caps!W216</f>
        <v>lai</v>
      </c>
    </row>
    <row r="85" spans="1:23" x14ac:dyDescent="0.2">
      <c r="A85">
        <f>Small_caps!A227</f>
        <v>285</v>
      </c>
      <c r="B85" t="str">
        <f>Small_caps!B227</f>
        <v>guigH</v>
      </c>
      <c r="C85" t="str">
        <f>data_basic!C85</f>
        <v>nil</v>
      </c>
      <c r="D85" t="str">
        <f>data_basic!D85</f>
        <v>Angleterre</v>
      </c>
      <c r="E85" t="str">
        <f>data_basic!E85</f>
        <v>Angleterre</v>
      </c>
      <c r="F85" t="str">
        <f>Small_caps!F227</f>
        <v>29</v>
      </c>
      <c r="G85" t="str">
        <f>Small_caps!G227</f>
        <v/>
      </c>
      <c r="H85" t="str">
        <f>Small_caps!H227</f>
        <v>29</v>
      </c>
      <c r="I85" t="str">
        <f>Small_caps!I227</f>
        <v>nil</v>
      </c>
      <c r="J85" t="str">
        <f>Small_caps!J227</f>
        <v>nil</v>
      </c>
      <c r="K85" t="str">
        <f>Small_caps!K227</f>
        <v>86</v>
      </c>
      <c r="L85" t="str">
        <f>Small_caps!L227</f>
        <v>nil</v>
      </c>
      <c r="M85" t="str">
        <f>Small_caps!M227</f>
        <v>oui</v>
      </c>
      <c r="N85" t="str">
        <f>Small_caps!N227</f>
        <v>cr</v>
      </c>
      <c r="O85" t="str">
        <f>Small_caps!O227</f>
        <v>1165</v>
      </c>
      <c r="P85" t="str">
        <f>Small_caps!P227</f>
        <v>1275</v>
      </c>
      <c r="Q85" t="str">
        <f>Small_caps!Q227</f>
        <v>nord-ouest</v>
      </c>
      <c r="R85" t="str">
        <f>Small_caps!R227</f>
        <v>nord-ouest</v>
      </c>
      <c r="S85" t="str">
        <f>Small_caps!S227</f>
        <v>g. nord-ouest</v>
      </c>
      <c r="T85" t="str">
        <f>Small_caps!T227</f>
        <v>agn.</v>
      </c>
      <c r="U85" t="str">
        <f>Small_caps!U227</f>
        <v>agn.</v>
      </c>
      <c r="V85" t="str">
        <f>Small_caps!V227</f>
        <v>agn.</v>
      </c>
      <c r="W85" t="str">
        <f>Small_caps!W227</f>
        <v>lai</v>
      </c>
    </row>
    <row r="86" spans="1:23" x14ac:dyDescent="0.2">
      <c r="A86">
        <f>Small_caps!A228</f>
        <v>271</v>
      </c>
      <c r="B86" t="str">
        <f>Small_caps!B228</f>
        <v>laustH</v>
      </c>
      <c r="C86" t="str">
        <f>data_basic!C86</f>
        <v>nil</v>
      </c>
      <c r="D86" t="str">
        <f>data_basic!D86</f>
        <v>Angleterre</v>
      </c>
      <c r="E86" t="str">
        <f>data_basic!E86</f>
        <v>Angleterre</v>
      </c>
      <c r="F86" t="str">
        <f>Small_caps!F228</f>
        <v>29</v>
      </c>
      <c r="G86" t="str">
        <f>Small_caps!G228</f>
        <v/>
      </c>
      <c r="H86" t="str">
        <f>Small_caps!H228</f>
        <v>29</v>
      </c>
      <c r="I86" t="str">
        <f>Small_caps!I228</f>
        <v>nil</v>
      </c>
      <c r="J86" t="str">
        <f>Small_caps!J228</f>
        <v>nil</v>
      </c>
      <c r="K86" t="str">
        <f>Small_caps!K228</f>
        <v>86</v>
      </c>
      <c r="L86" t="str">
        <f>Small_caps!L228</f>
        <v>nil</v>
      </c>
      <c r="M86" t="str">
        <f>Small_caps!M228</f>
        <v>oui</v>
      </c>
      <c r="N86" t="str">
        <f>Small_caps!N228</f>
        <v>nil</v>
      </c>
      <c r="O86" t="str">
        <f>Small_caps!O228</f>
        <v>1165</v>
      </c>
      <c r="P86" t="str">
        <f>Small_caps!P228</f>
        <v>1275</v>
      </c>
      <c r="Q86" t="str">
        <f>Small_caps!Q228</f>
        <v>nord-ouest</v>
      </c>
      <c r="R86" t="str">
        <f>Small_caps!R228</f>
        <v>nord-ouest</v>
      </c>
      <c r="S86" t="str">
        <f>Small_caps!S228</f>
        <v>g. nord-ouest</v>
      </c>
      <c r="T86" t="str">
        <f>Small_caps!T228</f>
        <v>agn.</v>
      </c>
      <c r="U86" t="str">
        <f>Small_caps!U228</f>
        <v>agn.</v>
      </c>
      <c r="V86" t="str">
        <f>Small_caps!V228</f>
        <v>agn.</v>
      </c>
      <c r="W86" t="str">
        <f>Small_caps!W228</f>
        <v>lai</v>
      </c>
    </row>
    <row r="87" spans="1:23" x14ac:dyDescent="0.2">
      <c r="A87">
        <f>Small_caps!A229</f>
        <v>268</v>
      </c>
      <c r="B87" t="str">
        <f>Small_caps!B229</f>
        <v>milunH</v>
      </c>
      <c r="C87" t="str">
        <f>data_basic!C87</f>
        <v>nil</v>
      </c>
      <c r="D87" t="str">
        <f>data_basic!D87</f>
        <v>Angleterre</v>
      </c>
      <c r="E87" t="str">
        <f>data_basic!E87</f>
        <v>Angleterre</v>
      </c>
      <c r="F87" t="str">
        <f>Small_caps!F229</f>
        <v>29</v>
      </c>
      <c r="G87" t="str">
        <f>Small_caps!G229</f>
        <v/>
      </c>
      <c r="H87" t="str">
        <f>Small_caps!H229</f>
        <v>29</v>
      </c>
      <c r="I87" t="str">
        <f>Small_caps!I229</f>
        <v>nil</v>
      </c>
      <c r="J87" t="str">
        <f>Small_caps!J229</f>
        <v>nil</v>
      </c>
      <c r="K87" t="str">
        <f>Small_caps!K229</f>
        <v>86</v>
      </c>
      <c r="L87" t="str">
        <f>Small_caps!L229</f>
        <v>nil</v>
      </c>
      <c r="M87" t="str">
        <f>Small_caps!M229</f>
        <v>oui</v>
      </c>
      <c r="N87" t="str">
        <f>Small_caps!N229</f>
        <v>ms</v>
      </c>
      <c r="O87" t="str">
        <f>Small_caps!O229</f>
        <v>1165</v>
      </c>
      <c r="P87" t="str">
        <f>Small_caps!P229</f>
        <v>1275</v>
      </c>
      <c r="Q87" t="str">
        <f>Small_caps!Q229</f>
        <v>nord-ouest</v>
      </c>
      <c r="R87" t="str">
        <f>Small_caps!R229</f>
        <v>nord-ouest</v>
      </c>
      <c r="S87" t="str">
        <f>Small_caps!S229</f>
        <v>g. nord-ouest</v>
      </c>
      <c r="T87" t="str">
        <f>Small_caps!T229</f>
        <v>agn.</v>
      </c>
      <c r="U87" t="str">
        <f>Small_caps!U229</f>
        <v>agn.</v>
      </c>
      <c r="V87" t="str">
        <f>Small_caps!V229</f>
        <v>agn.</v>
      </c>
      <c r="W87" t="str">
        <f>Small_caps!W229</f>
        <v>nil</v>
      </c>
    </row>
    <row r="88" spans="1:23" x14ac:dyDescent="0.2">
      <c r="A88">
        <f>Small_caps!A230</f>
        <v>264</v>
      </c>
      <c r="B88" t="str">
        <f>Small_caps!B230</f>
        <v>yonecH</v>
      </c>
      <c r="C88" t="str">
        <f>data_basic!C88</f>
        <v>nil</v>
      </c>
      <c r="D88" t="str">
        <f>data_basic!D88</f>
        <v>Angleterre</v>
      </c>
      <c r="E88" t="str">
        <f>data_basic!E88</f>
        <v>Angleterre</v>
      </c>
      <c r="F88" t="str">
        <f>Small_caps!F230</f>
        <v>29</v>
      </c>
      <c r="G88" t="str">
        <f>Small_caps!G230</f>
        <v/>
      </c>
      <c r="H88" t="str">
        <f>Small_caps!H230</f>
        <v>29</v>
      </c>
      <c r="I88" t="str">
        <f>Small_caps!I230</f>
        <v>nil</v>
      </c>
      <c r="J88" t="str">
        <f>Small_caps!J230</f>
        <v>nil</v>
      </c>
      <c r="K88" t="str">
        <f>Small_caps!K230</f>
        <v>86</v>
      </c>
      <c r="L88" t="str">
        <f>Small_caps!L230</f>
        <v>nil</v>
      </c>
      <c r="M88" t="str">
        <f>Small_caps!M230</f>
        <v>oui</v>
      </c>
      <c r="N88" t="str">
        <f>Small_caps!N230</f>
        <v>ms</v>
      </c>
      <c r="O88" t="str">
        <f>Small_caps!O230</f>
        <v>1165</v>
      </c>
      <c r="P88" t="str">
        <f>Small_caps!P230</f>
        <v>1275</v>
      </c>
      <c r="Q88" t="str">
        <f>Small_caps!Q230</f>
        <v>agn.</v>
      </c>
      <c r="R88" t="str">
        <f>Small_caps!R230</f>
        <v>agn.</v>
      </c>
      <c r="S88" t="str">
        <f>Small_caps!S230</f>
        <v>agn.</v>
      </c>
      <c r="T88" t="str">
        <f>Small_caps!T230</f>
        <v>agn.</v>
      </c>
      <c r="U88" t="str">
        <f>Small_caps!U230</f>
        <v>agn.</v>
      </c>
      <c r="V88" t="str">
        <f>Small_caps!V230</f>
        <v>agn.</v>
      </c>
      <c r="W88" t="str">
        <f>Small_caps!W230</f>
        <v>lais bretons</v>
      </c>
    </row>
    <row r="89" spans="1:23" x14ac:dyDescent="0.2">
      <c r="A89">
        <f>Small_caps!A231</f>
        <v>249</v>
      </c>
      <c r="B89" t="str">
        <f>Small_caps!B231</f>
        <v>elid</v>
      </c>
      <c r="C89" t="str">
        <f>data_basic!C89</f>
        <v>Angleterre</v>
      </c>
      <c r="D89" t="str">
        <f>data_basic!D89</f>
        <v>Angleterre</v>
      </c>
      <c r="E89" t="str">
        <f>data_basic!E89</f>
        <v>Angleterre</v>
      </c>
      <c r="F89" t="str">
        <f>Small_caps!F231</f>
        <v>29</v>
      </c>
      <c r="G89" t="str">
        <f>Small_caps!G231</f>
        <v>29</v>
      </c>
      <c r="H89" t="str">
        <f>Small_caps!H231</f>
        <v>29</v>
      </c>
      <c r="I89" t="str">
        <f>Small_caps!I231</f>
        <v>75 (angleterre)</v>
      </c>
      <c r="J89" t="str">
        <f>Small_caps!J231</f>
        <v>1250</v>
      </c>
      <c r="K89" t="str">
        <f>Small_caps!K231</f>
        <v>86</v>
      </c>
      <c r="L89" t="str">
        <f>Small_caps!L231</f>
        <v>75</v>
      </c>
      <c r="M89" t="str">
        <f>Small_caps!M231</f>
        <v>oui</v>
      </c>
      <c r="N89" t="str">
        <f>Small_caps!N231</f>
        <v>ms</v>
      </c>
      <c r="O89" t="str">
        <f>Small_caps!O231</f>
        <v>1165</v>
      </c>
      <c r="P89" t="str">
        <f>Small_caps!P231</f>
        <v>1275</v>
      </c>
      <c r="Q89" t="str">
        <f>Small_caps!Q231</f>
        <v>nord-ouest</v>
      </c>
      <c r="R89" t="str">
        <f>Small_caps!R231</f>
        <v>nord-ouest</v>
      </c>
      <c r="S89" t="str">
        <f>Small_caps!S231</f>
        <v>g. nord-ouest</v>
      </c>
      <c r="T89" t="str">
        <f>Small_caps!T231</f>
        <v>agn.</v>
      </c>
      <c r="U89" t="str">
        <f>Small_caps!U231</f>
        <v>agn.</v>
      </c>
      <c r="V89" t="str">
        <f>Small_caps!V231</f>
        <v>agn.</v>
      </c>
      <c r="W89" t="str">
        <f>Small_caps!W231</f>
        <v>lais</v>
      </c>
    </row>
    <row r="90" spans="1:23" x14ac:dyDescent="0.2">
      <c r="A90">
        <f>Small_caps!A232</f>
        <v>184</v>
      </c>
      <c r="B90" t="str">
        <f>Small_caps!B232</f>
        <v>perl</v>
      </c>
      <c r="C90" t="str">
        <f>data_basic!C90</f>
        <v>Aube</v>
      </c>
      <c r="D90" t="str">
        <f>data_basic!D90</f>
        <v>Aube</v>
      </c>
      <c r="E90" t="str">
        <f>data_basic!E90</f>
        <v>Aube</v>
      </c>
      <c r="F90" t="str">
        <f>Small_caps!F232</f>
        <v>21</v>
      </c>
      <c r="G90" t="str">
        <f>Small_caps!G232</f>
        <v>21</v>
      </c>
      <c r="H90" t="str">
        <f>Small_caps!H232</f>
        <v>21</v>
      </c>
      <c r="I90" t="str">
        <f>Small_caps!I232</f>
        <v>81 (aube)</v>
      </c>
      <c r="J90" t="str">
        <f>Small_caps!J232</f>
        <v>1275</v>
      </c>
      <c r="K90" t="str">
        <f>Small_caps!K232</f>
        <v>59</v>
      </c>
      <c r="L90" t="str">
        <f>Small_caps!L232</f>
        <v>81</v>
      </c>
      <c r="M90" t="str">
        <f>Small_caps!M232</f>
        <v>oui</v>
      </c>
      <c r="N90" t="str">
        <f>Small_caps!N232</f>
        <v>ms1</v>
      </c>
      <c r="O90" t="str">
        <f>Small_caps!O232</f>
        <v>1180</v>
      </c>
      <c r="P90" t="str">
        <f>Small_caps!P232</f>
        <v>1275</v>
      </c>
      <c r="Q90" t="str">
        <f>Small_caps!Q232</f>
        <v>champ. merid.</v>
      </c>
      <c r="R90" t="str">
        <f>Small_caps!R232</f>
        <v>champ.</v>
      </c>
      <c r="S90" t="str">
        <f>Small_caps!S232</f>
        <v>g. nord-est</v>
      </c>
      <c r="T90" t="str">
        <f>Small_caps!T232</f>
        <v>champ. merid.</v>
      </c>
      <c r="U90" t="str">
        <f>Small_caps!U232</f>
        <v>champ.</v>
      </c>
      <c r="V90" t="str">
        <f>Small_caps!V232</f>
        <v>g. nord-est</v>
      </c>
      <c r="W90" t="str">
        <f>Small_caps!W232</f>
        <v>roman arthurien</v>
      </c>
    </row>
    <row r="91" spans="1:23" x14ac:dyDescent="0.2">
      <c r="A91">
        <f>Small_caps!A233</f>
        <v>206</v>
      </c>
      <c r="B91" t="str">
        <f>Small_caps!B233</f>
        <v>perq</v>
      </c>
      <c r="C91" t="str">
        <f>data_basic!C91</f>
        <v>Haute-Marne</v>
      </c>
      <c r="D91" t="str">
        <f>data_basic!D91</f>
        <v>Haute-Marne</v>
      </c>
      <c r="E91" t="str">
        <f>data_basic!E91</f>
        <v>Haute-Marne</v>
      </c>
      <c r="F91" t="str">
        <f>Small_caps!F233</f>
        <v>22</v>
      </c>
      <c r="G91" t="str">
        <f>Small_caps!G233</f>
        <v>22</v>
      </c>
      <c r="H91" t="str">
        <f>Small_caps!H233</f>
        <v>22</v>
      </c>
      <c r="I91" t="str">
        <f>Small_caps!I233</f>
        <v>92 (langres et env.)</v>
      </c>
      <c r="J91" t="str">
        <f>Small_caps!J233</f>
        <v>1275</v>
      </c>
      <c r="K91" t="str">
        <f>Small_caps!K233</f>
        <v>61</v>
      </c>
      <c r="L91" t="str">
        <f>Small_caps!L233</f>
        <v>92</v>
      </c>
      <c r="M91" t="str">
        <f>Small_caps!M233</f>
        <v>oui</v>
      </c>
      <c r="N91" t="str">
        <f>Small_caps!N233</f>
        <v>ms1</v>
      </c>
      <c r="O91" t="str">
        <f>Small_caps!O233</f>
        <v>1180</v>
      </c>
      <c r="P91" t="str">
        <f>Small_caps!P233</f>
        <v>1275</v>
      </c>
      <c r="Q91" t="str">
        <f>Small_caps!Q233</f>
        <v>champ. merid.</v>
      </c>
      <c r="R91" t="str">
        <f>Small_caps!R233</f>
        <v>champ.</v>
      </c>
      <c r="S91" t="str">
        <f>Small_caps!S233</f>
        <v>g. nord-est</v>
      </c>
      <c r="T91" t="str">
        <f>Small_caps!T233</f>
        <v>champ. merid.</v>
      </c>
      <c r="U91" t="str">
        <f>Small_caps!U233</f>
        <v>champ.</v>
      </c>
      <c r="V91" t="str">
        <f>Small_caps!V233</f>
        <v>g. nord-est</v>
      </c>
      <c r="W91" t="str">
        <f>Small_caps!W233</f>
        <v>roman arthurien</v>
      </c>
    </row>
    <row r="92" spans="1:23" x14ac:dyDescent="0.2">
      <c r="A92">
        <f>Small_caps!A234</f>
        <v>240</v>
      </c>
      <c r="B92" t="str">
        <f>Small_caps!B234</f>
        <v>perm</v>
      </c>
      <c r="C92" t="str">
        <f>data_basic!C92</f>
        <v>Nievre, Allier</v>
      </c>
      <c r="D92" t="str">
        <f>data_basic!D92</f>
        <v>Nievre, Allier</v>
      </c>
      <c r="E92" t="str">
        <f>data_basic!E92</f>
        <v>Nievre, Allier</v>
      </c>
      <c r="F92" t="str">
        <f>Small_caps!F234</f>
        <v>28</v>
      </c>
      <c r="G92" t="str">
        <f>Small_caps!G234</f>
        <v>28</v>
      </c>
      <c r="H92" t="str">
        <f>Small_caps!H234</f>
        <v>28</v>
      </c>
      <c r="I92" t="str">
        <f>Small_caps!I234</f>
        <v>78 (nievre, allier)</v>
      </c>
      <c r="J92" t="str">
        <f>Small_caps!J234</f>
        <v>1290</v>
      </c>
      <c r="K92" t="str">
        <f>Small_caps!K234</f>
        <v>85</v>
      </c>
      <c r="L92" t="str">
        <f>Small_caps!L234</f>
        <v>78</v>
      </c>
      <c r="M92" t="str">
        <f>Small_caps!M234</f>
        <v>oui</v>
      </c>
      <c r="N92" t="str">
        <f>Small_caps!N234</f>
        <v>ms1</v>
      </c>
      <c r="O92" t="str">
        <f>Small_caps!O234</f>
        <v>1180</v>
      </c>
      <c r="P92" t="str">
        <f>Small_caps!P234</f>
        <v>1275</v>
      </c>
      <c r="Q92" t="str">
        <f>Small_caps!Q234</f>
        <v>champ. merid.</v>
      </c>
      <c r="R92" t="str">
        <f>Small_caps!R234</f>
        <v>champ.</v>
      </c>
      <c r="S92" t="str">
        <f>Small_caps!S234</f>
        <v>g. nord-est</v>
      </c>
      <c r="T92" t="str">
        <f>Small_caps!T234</f>
        <v>bourg.</v>
      </c>
      <c r="U92" t="str">
        <f>Small_caps!U234</f>
        <v>bourg.</v>
      </c>
      <c r="V92" t="str">
        <f>Small_caps!V234</f>
        <v>g. sud-est</v>
      </c>
      <c r="W92" t="str">
        <f>Small_caps!W234</f>
        <v>roman arthurien</v>
      </c>
    </row>
    <row r="93" spans="1:23" x14ac:dyDescent="0.2">
      <c r="A93">
        <f>Small_caps!A235</f>
        <v>178</v>
      </c>
      <c r="B93" t="str">
        <f>Small_caps!B235</f>
        <v>pert</v>
      </c>
      <c r="C93" t="str">
        <f>data_basic!C93</f>
        <v>nil</v>
      </c>
      <c r="D93" t="str">
        <f>data_basic!D93</f>
        <v>Oise</v>
      </c>
      <c r="E93" t="str">
        <f>data_basic!E93</f>
        <v>Oise</v>
      </c>
      <c r="F93" t="str">
        <f>Small_caps!F235</f>
        <v>12</v>
      </c>
      <c r="G93" t="str">
        <f>Small_caps!G235</f>
        <v/>
      </c>
      <c r="H93" t="str">
        <f>Small_caps!H235</f>
        <v>12</v>
      </c>
      <c r="I93" t="str">
        <f>Small_caps!I235</f>
        <v>nil</v>
      </c>
      <c r="J93" t="str">
        <f>Small_caps!J235</f>
        <v>1210</v>
      </c>
      <c r="K93" t="str">
        <f>Small_caps!K235</f>
        <v>32</v>
      </c>
      <c r="L93" t="str">
        <f>Small_caps!L235</f>
        <v>68</v>
      </c>
      <c r="M93" t="str">
        <f>Small_caps!M235</f>
        <v>oui</v>
      </c>
      <c r="N93" t="str">
        <f>Small_caps!N235</f>
        <v>ms1</v>
      </c>
      <c r="O93" t="str">
        <f>Small_caps!O235</f>
        <v>1180</v>
      </c>
      <c r="P93" t="str">
        <f>Small_caps!P235</f>
        <v>1275</v>
      </c>
      <c r="Q93" t="str">
        <f>Small_caps!Q235</f>
        <v>champ. merid.</v>
      </c>
      <c r="R93" t="str">
        <f>Small_caps!R235</f>
        <v>champ.</v>
      </c>
      <c r="S93" t="str">
        <f>Small_caps!S235</f>
        <v>g. nord-est</v>
      </c>
      <c r="T93" t="str">
        <f>Small_caps!T235</f>
        <v>pic. sept.</v>
      </c>
      <c r="U93" t="str">
        <f>Small_caps!U235</f>
        <v xml:space="preserve">pic. </v>
      </c>
      <c r="V93" t="str">
        <f>Small_caps!V235</f>
        <v>g. nord</v>
      </c>
      <c r="W93" t="str">
        <f>Small_caps!W235</f>
        <v>roman arthurien</v>
      </c>
    </row>
    <row r="94" spans="1:23" x14ac:dyDescent="0.2">
      <c r="A94">
        <f>Small_caps!A236</f>
        <v>216</v>
      </c>
      <c r="B94" t="str">
        <f>Small_caps!B236</f>
        <v>fablesC</v>
      </c>
      <c r="C94" t="str">
        <f>data_basic!C94</f>
        <v>nil</v>
      </c>
      <c r="D94" t="str">
        <f>data_basic!D94</f>
        <v>nil</v>
      </c>
      <c r="E94" t="str">
        <f>data_basic!E94</f>
        <v>Moselle, Meurthe-et-Moselle</v>
      </c>
      <c r="F94" t="str">
        <f>Small_caps!F236</f>
        <v/>
      </c>
      <c r="G94" t="str">
        <f>Small_caps!G236</f>
        <v/>
      </c>
      <c r="H94" t="str">
        <f>Small_caps!H236</f>
        <v>24</v>
      </c>
      <c r="I94" t="str">
        <f>Small_caps!I236</f>
        <v>nil</v>
      </c>
      <c r="J94" t="str">
        <f>Small_caps!J236</f>
        <v>nil</v>
      </c>
      <c r="K94" t="str">
        <f>Small_caps!K236</f>
        <v>nil</v>
      </c>
      <c r="L94" t="str">
        <f>Small_caps!L236</f>
        <v>nil</v>
      </c>
      <c r="M94" t="str">
        <f>Small_caps!M236</f>
        <v>oui</v>
      </c>
      <c r="N94" t="str">
        <f>Small_caps!N236</f>
        <v>ms</v>
      </c>
      <c r="O94" t="str">
        <f>Small_caps!O236</f>
        <v>1180</v>
      </c>
      <c r="P94" t="str">
        <f>Small_caps!P236</f>
        <v>1275</v>
      </c>
      <c r="Q94" t="str">
        <f>Small_caps!Q236</f>
        <v>nord-ouest</v>
      </c>
      <c r="R94" t="str">
        <f>Small_caps!R236</f>
        <v>nord-ouest</v>
      </c>
      <c r="S94" t="str">
        <f>Small_caps!S236</f>
        <v>g. nord-ouest</v>
      </c>
      <c r="T94" t="str">
        <f>Small_caps!T236</f>
        <v>lorr.</v>
      </c>
      <c r="U94" t="str">
        <f>Small_caps!U236</f>
        <v>lorr.</v>
      </c>
      <c r="V94" t="str">
        <f>Small_caps!V236</f>
        <v>g. nord-est</v>
      </c>
      <c r="W94" t="str">
        <f>Small_caps!W236</f>
        <v>fable</v>
      </c>
    </row>
    <row r="95" spans="1:23" x14ac:dyDescent="0.2">
      <c r="A95">
        <f>Small_caps!A237</f>
        <v>207</v>
      </c>
      <c r="B95" t="str">
        <f>Small_caps!B237</f>
        <v>romb</v>
      </c>
      <c r="C95" t="str">
        <f>data_basic!C95</f>
        <v>Haute-Marne</v>
      </c>
      <c r="D95" t="str">
        <f>data_basic!D95</f>
        <v>Haute-Marne</v>
      </c>
      <c r="E95" t="str">
        <f>data_basic!E95</f>
        <v>Haute-Marne</v>
      </c>
      <c r="F95" t="str">
        <f>Small_caps!F237</f>
        <v>22</v>
      </c>
      <c r="G95" t="str">
        <f>Small_caps!G237</f>
        <v>22</v>
      </c>
      <c r="H95" t="str">
        <f>Small_caps!H237</f>
        <v>22</v>
      </c>
      <c r="I95" t="str">
        <f>Small_caps!I237</f>
        <v>89 (langres et env.)</v>
      </c>
      <c r="J95" t="str">
        <f>Small_caps!J237</f>
        <v>1300</v>
      </c>
      <c r="K95" t="str">
        <f>Small_caps!K237</f>
        <v>61</v>
      </c>
      <c r="L95" t="str">
        <f>Small_caps!L237</f>
        <v>89</v>
      </c>
      <c r="M95" t="str">
        <f>Small_caps!M237</f>
        <v>oui</v>
      </c>
      <c r="N95" t="str">
        <f>Small_caps!N237</f>
        <v>ms</v>
      </c>
      <c r="O95" t="str">
        <f>Small_caps!O237</f>
        <v>1188</v>
      </c>
      <c r="P95" t="str">
        <f>Small_caps!P237</f>
        <v>1275</v>
      </c>
      <c r="Q95" t="str">
        <f>Small_caps!Q237</f>
        <v>nil</v>
      </c>
      <c r="R95" t="str">
        <f>Small_caps!R237</f>
        <v/>
      </c>
      <c r="S95" t="str">
        <f>Small_caps!S237</f>
        <v/>
      </c>
      <c r="T95" t="str">
        <f>Small_caps!T237</f>
        <v>est</v>
      </c>
      <c r="U95" t="str">
        <f>Small_caps!U237</f>
        <v>est</v>
      </c>
      <c r="V95" t="str">
        <f>Small_caps!V237</f>
        <v>g. est</v>
      </c>
      <c r="W95" t="str">
        <f>Small_caps!W237</f>
        <v>nil</v>
      </c>
    </row>
    <row r="96" spans="1:23" x14ac:dyDescent="0.2">
      <c r="A96">
        <f>Small_caps!A238</f>
        <v>292</v>
      </c>
      <c r="B96" t="str">
        <f>Small_caps!B238</f>
        <v>trib</v>
      </c>
      <c r="C96" t="str">
        <f>data_basic!C96</f>
        <v>nil</v>
      </c>
      <c r="D96" t="str">
        <f>data_basic!D96</f>
        <v>Nievre, Allier</v>
      </c>
      <c r="E96" t="str">
        <f>data_basic!E96</f>
        <v>Nievre, Allier</v>
      </c>
      <c r="F96" t="str">
        <f>Small_caps!F238</f>
        <v>28</v>
      </c>
      <c r="G96" t="str">
        <f>Small_caps!G238</f>
        <v/>
      </c>
      <c r="H96" t="str">
        <f>Small_caps!H238</f>
        <v>28</v>
      </c>
      <c r="I96" t="str">
        <f>Small_caps!I238</f>
        <v>nil</v>
      </c>
      <c r="J96" t="str">
        <f>Small_caps!J238</f>
        <v>1275</v>
      </c>
      <c r="K96" t="str">
        <f>Small_caps!K238</f>
        <v>85</v>
      </c>
      <c r="L96" t="str">
        <f>Small_caps!L238</f>
        <v>69</v>
      </c>
      <c r="M96" t="str">
        <f>Small_caps!M238</f>
        <v>oui</v>
      </c>
      <c r="N96" t="str">
        <f>Small_caps!N238</f>
        <v>ms1</v>
      </c>
      <c r="O96" t="str">
        <f>Small_caps!O238</f>
        <v>1188</v>
      </c>
      <c r="P96" t="str">
        <f>Small_caps!P238</f>
        <v>1275</v>
      </c>
      <c r="Q96" t="str">
        <f>Small_caps!Q238</f>
        <v>ouest</v>
      </c>
      <c r="R96" t="str">
        <f>Small_caps!R238</f>
        <v>ouest</v>
      </c>
      <c r="S96" t="str">
        <f>Small_caps!S238</f>
        <v>g. ouest</v>
      </c>
      <c r="T96" t="str">
        <f>Small_caps!T238</f>
        <v>nil</v>
      </c>
      <c r="U96" t="str">
        <f>Small_caps!U238</f>
        <v>nil</v>
      </c>
      <c r="V96" t="str">
        <f>Small_caps!V238</f>
        <v/>
      </c>
      <c r="W96" t="str">
        <f>Small_caps!W238</f>
        <v>roman breton</v>
      </c>
    </row>
    <row r="97" spans="1:23" x14ac:dyDescent="0.2">
      <c r="A97">
        <f>Small_caps!A239</f>
        <v>131</v>
      </c>
      <c r="B97" t="str">
        <f>Small_caps!B239</f>
        <v>raou</v>
      </c>
      <c r="C97" t="str">
        <f>data_basic!C97</f>
        <v>Ardennes</v>
      </c>
      <c r="D97" t="str">
        <f>data_basic!D97</f>
        <v>Ardennes</v>
      </c>
      <c r="E97" t="str">
        <f>data_basic!E97</f>
        <v>Ardennes</v>
      </c>
      <c r="F97" t="str">
        <f>Small_caps!F239</f>
        <v>17</v>
      </c>
      <c r="G97" t="str">
        <f>Small_caps!G239</f>
        <v>17</v>
      </c>
      <c r="H97" t="str">
        <f>Small_caps!H239</f>
        <v>17</v>
      </c>
      <c r="I97" t="str">
        <f>Small_caps!I239</f>
        <v>78 (ardennes sud)</v>
      </c>
      <c r="J97" t="str">
        <f>Small_caps!J239</f>
        <v>1250</v>
      </c>
      <c r="K97" t="str">
        <f>Small_caps!K239</f>
        <v>50</v>
      </c>
      <c r="L97" t="str">
        <f>Small_caps!L239</f>
        <v>78</v>
      </c>
      <c r="M97" t="str">
        <f>Small_caps!M239</f>
        <v>oui</v>
      </c>
      <c r="N97" t="str">
        <f>Small_caps!N239</f>
        <v>cr1</v>
      </c>
      <c r="O97" t="str">
        <f>Small_caps!O239</f>
        <v>1190</v>
      </c>
      <c r="P97" t="str">
        <f>Small_caps!P239</f>
        <v>1275</v>
      </c>
      <c r="Q97" t="str">
        <f>Small_caps!Q239</f>
        <v>nord-est</v>
      </c>
      <c r="R97" t="str">
        <f>Small_caps!R239</f>
        <v>nord-est</v>
      </c>
      <c r="S97" t="str">
        <f>Small_caps!S239</f>
        <v>g. nord-est</v>
      </c>
      <c r="T97" t="str">
        <f>Small_caps!T239</f>
        <v>nord</v>
      </c>
      <c r="U97" t="str">
        <f>Small_caps!U239</f>
        <v>nord</v>
      </c>
      <c r="V97" t="str">
        <f>Small_caps!V239</f>
        <v>g. nord</v>
      </c>
      <c r="W97" t="str">
        <f>Small_caps!W239</f>
        <v>chanson de geste à laisses rimees</v>
      </c>
    </row>
    <row r="98" spans="1:23" x14ac:dyDescent="0.2">
      <c r="A98">
        <f>Small_caps!A240</f>
        <v>84</v>
      </c>
      <c r="B98" t="str">
        <f>Small_caps!B240</f>
        <v>robert</v>
      </c>
      <c r="C98" t="str">
        <f>data_basic!C98</f>
        <v>Somme, Pas-de-Calais</v>
      </c>
      <c r="D98" t="str">
        <f>data_basic!D98</f>
        <v>Somme, Pas-de-Calais</v>
      </c>
      <c r="E98" t="str">
        <f>data_basic!E98</f>
        <v>Somme, Pas-de-Calais</v>
      </c>
      <c r="F98" t="str">
        <f>Small_caps!F240</f>
        <v>11</v>
      </c>
      <c r="G98" t="str">
        <f>Small_caps!G240</f>
        <v>11</v>
      </c>
      <c r="H98" t="str">
        <f>Small_caps!H240</f>
        <v>11</v>
      </c>
      <c r="I98" t="str">
        <f>Small_caps!I240</f>
        <v>75 (pas-de-calais centre + nord)</v>
      </c>
      <c r="J98" t="str">
        <f>Small_caps!J240</f>
        <v>1275</v>
      </c>
      <c r="K98" t="str">
        <f>Small_caps!K240</f>
        <v>31</v>
      </c>
      <c r="L98" t="str">
        <f>Small_caps!L240</f>
        <v>75</v>
      </c>
      <c r="M98" t="str">
        <f>Small_caps!M240</f>
        <v>oui</v>
      </c>
      <c r="N98" t="str">
        <f>Small_caps!N240</f>
        <v>cr</v>
      </c>
      <c r="O98" t="str">
        <f>Small_caps!O240</f>
        <v>1190</v>
      </c>
      <c r="P98" t="str">
        <f>Small_caps!P240</f>
        <v>1275</v>
      </c>
      <c r="Q98" t="str">
        <f>Small_caps!Q240</f>
        <v>traits norm. ?</v>
      </c>
      <c r="R98" t="str">
        <f>Small_caps!R240</f>
        <v/>
      </c>
      <c r="S98" t="str">
        <f>Small_caps!S240</f>
        <v/>
      </c>
      <c r="T98" t="str">
        <f>Small_caps!T240</f>
        <v>pic.</v>
      </c>
      <c r="U98" t="str">
        <f>Small_caps!U240</f>
        <v>pic.</v>
      </c>
      <c r="V98" t="str">
        <f>Small_caps!V240</f>
        <v>g. nord</v>
      </c>
      <c r="W98" t="str">
        <f>Small_caps!W240</f>
        <v>roman historique en ocuplets d'octosyllabes</v>
      </c>
    </row>
    <row r="99" spans="1:23" x14ac:dyDescent="0.2">
      <c r="A99">
        <f>Small_caps!A241</f>
        <v>54</v>
      </c>
      <c r="B99" t="str">
        <f>Small_caps!B241</f>
        <v>elie</v>
      </c>
      <c r="C99" t="str">
        <f>data_basic!C99</f>
        <v>Somme, Pas-de-Calais</v>
      </c>
      <c r="D99" t="str">
        <f>data_basic!D99</f>
        <v>Somme, Pas-de-Calais</v>
      </c>
      <c r="E99" t="str">
        <f>data_basic!E99</f>
        <v>Somme, Pas-de-Calais</v>
      </c>
      <c r="F99" t="str">
        <f>Small_caps!F241</f>
        <v>11</v>
      </c>
      <c r="G99" t="str">
        <f>Small_caps!G241</f>
        <v>11</v>
      </c>
      <c r="H99" t="str">
        <f>Small_caps!H241</f>
        <v>11</v>
      </c>
      <c r="I99" t="str">
        <f>Small_caps!I241</f>
        <v>79 (pas-de-calais sud-est)</v>
      </c>
      <c r="J99" t="str">
        <f>Small_caps!J241</f>
        <v>nil</v>
      </c>
      <c r="K99" t="str">
        <f>Small_caps!K241</f>
        <v>29</v>
      </c>
      <c r="L99" t="str">
        <f>Small_caps!L241</f>
        <v>79</v>
      </c>
      <c r="M99" t="str">
        <f>Small_caps!M241</f>
        <v>oui</v>
      </c>
      <c r="N99" t="str">
        <f>Small_caps!N241</f>
        <v>nil</v>
      </c>
      <c r="O99" t="str">
        <f>Small_caps!O241</f>
        <v>1190</v>
      </c>
      <c r="P99" t="str">
        <f>Small_caps!P241</f>
        <v>1275</v>
      </c>
      <c r="Q99" t="str">
        <f>Small_caps!Q241</f>
        <v>pic.</v>
      </c>
      <c r="R99" t="str">
        <f>Small_caps!R241</f>
        <v>pic.</v>
      </c>
      <c r="S99" t="str">
        <f>Small_caps!S241</f>
        <v>g. nord</v>
      </c>
      <c r="T99" t="str">
        <f>Small_caps!T241</f>
        <v>pic.</v>
      </c>
      <c r="U99" t="str">
        <f>Small_caps!U241</f>
        <v>pic.</v>
      </c>
      <c r="V99" t="str">
        <f>Small_caps!V241</f>
        <v>g. nord</v>
      </c>
      <c r="W99" t="str">
        <f>Small_caps!W241</f>
        <v>chanson de geste</v>
      </c>
    </row>
    <row r="100" spans="1:23" x14ac:dyDescent="0.2">
      <c r="A100">
        <f>Small_caps!A242</f>
        <v>189</v>
      </c>
      <c r="B100" t="str">
        <f>Small_caps!B242</f>
        <v>amile</v>
      </c>
      <c r="C100" t="str">
        <f>data_basic!C100</f>
        <v>Haute-Marne</v>
      </c>
      <c r="D100" t="str">
        <f>data_basic!D100</f>
        <v>Haute-Marne</v>
      </c>
      <c r="E100" t="str">
        <f>data_basic!E100</f>
        <v>Haute-Marne</v>
      </c>
      <c r="F100" t="str">
        <f>Small_caps!F242</f>
        <v>22</v>
      </c>
      <c r="G100" t="str">
        <f>Small_caps!G242</f>
        <v>22</v>
      </c>
      <c r="H100" t="str">
        <f>Small_caps!H242</f>
        <v>22</v>
      </c>
      <c r="I100" t="str">
        <f>Small_caps!I242</f>
        <v>80 (langres et env.)</v>
      </c>
      <c r="J100" t="str">
        <f>Small_caps!J242</f>
        <v>1275</v>
      </c>
      <c r="K100" t="str">
        <f>Small_caps!K242</f>
        <v>61</v>
      </c>
      <c r="L100" t="str">
        <f>Small_caps!L242</f>
        <v>80</v>
      </c>
      <c r="M100" t="str">
        <f>Small_caps!M242</f>
        <v>oui</v>
      </c>
      <c r="N100" t="str">
        <f>Small_caps!N242</f>
        <v>ms1</v>
      </c>
      <c r="O100" t="str">
        <f>Small_caps!O242</f>
        <v>1200</v>
      </c>
      <c r="P100" t="str">
        <f>Small_caps!P242</f>
        <v>1275</v>
      </c>
      <c r="Q100" t="str">
        <f>Small_caps!Q242</f>
        <v>nil</v>
      </c>
      <c r="R100" t="str">
        <f>Small_caps!R242</f>
        <v/>
      </c>
      <c r="S100" t="str">
        <f>Small_caps!S242</f>
        <v/>
      </c>
      <c r="T100" t="str">
        <f>Small_caps!T242</f>
        <v>lorr.</v>
      </c>
      <c r="U100" t="str">
        <f>Small_caps!U242</f>
        <v>lorr.</v>
      </c>
      <c r="V100" t="str">
        <f>Small_caps!V242</f>
        <v>g. nord-est</v>
      </c>
      <c r="W100" t="str">
        <f>Small_caps!W242</f>
        <v>chanson de geste en laisses decasyllabiques</v>
      </c>
    </row>
    <row r="101" spans="1:23" x14ac:dyDescent="0.2">
      <c r="A101">
        <f>Small_caps!A243</f>
        <v>190</v>
      </c>
      <c r="B101" t="str">
        <f>Small_caps!B243</f>
        <v>anth</v>
      </c>
      <c r="C101" t="str">
        <f>data_basic!C101</f>
        <v>Haute-Marne</v>
      </c>
      <c r="D101" t="str">
        <f>data_basic!D101</f>
        <v>Haute-Marne</v>
      </c>
      <c r="E101" t="str">
        <f>data_basic!E101</f>
        <v>Haute-Marne</v>
      </c>
      <c r="F101" t="str">
        <f>Small_caps!F243</f>
        <v>22</v>
      </c>
      <c r="G101" t="str">
        <f>Small_caps!G243</f>
        <v>22</v>
      </c>
      <c r="H101" t="str">
        <f>Small_caps!H243</f>
        <v>22</v>
      </c>
      <c r="I101" t="str">
        <f>Small_caps!I243</f>
        <v>79 (langres et env.)</v>
      </c>
      <c r="J101" t="str">
        <f>Small_caps!J243</f>
        <v>nil</v>
      </c>
      <c r="K101" t="str">
        <f>Small_caps!K243</f>
        <v>61</v>
      </c>
      <c r="L101" t="str">
        <f>Small_caps!L243</f>
        <v>79</v>
      </c>
      <c r="M101" t="str">
        <f>Small_caps!M243</f>
        <v>non</v>
      </c>
      <c r="N101" t="str">
        <f>Small_caps!N243</f>
        <v>ms1</v>
      </c>
      <c r="O101" t="str">
        <f>Small_caps!O243</f>
        <v>1208</v>
      </c>
      <c r="P101" t="str">
        <f>Small_caps!P243</f>
        <v>1275</v>
      </c>
      <c r="Q101" t="str">
        <f>Small_caps!Q243</f>
        <v>wall.</v>
      </c>
      <c r="R101" t="str">
        <f>Small_caps!R243</f>
        <v>wall.</v>
      </c>
      <c r="S101" t="str">
        <f>Small_caps!S243</f>
        <v>g. nord-est</v>
      </c>
      <c r="T101" t="str">
        <f>Small_caps!T243</f>
        <v>pic.</v>
      </c>
      <c r="U101" t="str">
        <f>Small_caps!U243</f>
        <v>pic.</v>
      </c>
      <c r="V101" t="str">
        <f>Small_caps!V243</f>
        <v>g. nord</v>
      </c>
      <c r="W101" t="str">
        <f>Small_caps!W243</f>
        <v>vie de saint en quatrains d'alexandrins monorimes</v>
      </c>
    </row>
    <row r="102" spans="1:23" x14ac:dyDescent="0.2">
      <c r="A102">
        <f>Small_caps!A244</f>
        <v>228</v>
      </c>
      <c r="B102" t="str">
        <f>Small_caps!B244</f>
        <v>carp</v>
      </c>
      <c r="C102" t="str">
        <f>data_basic!C102</f>
        <v>Nievre, Allier</v>
      </c>
      <c r="D102" t="str">
        <f>data_basic!D102</f>
        <v>Nievre, Allier</v>
      </c>
      <c r="E102" t="str">
        <f>data_basic!E102</f>
        <v>Nievre, Allier</v>
      </c>
      <c r="F102" t="str">
        <f>Small_caps!F244</f>
        <v>28</v>
      </c>
      <c r="G102" t="str">
        <f>Small_caps!G244</f>
        <v>28</v>
      </c>
      <c r="H102" t="str">
        <f>Small_caps!H244</f>
        <v>28</v>
      </c>
      <c r="I102" t="str">
        <f>Small_caps!I244</f>
        <v>80 (nievre, allier)</v>
      </c>
      <c r="J102" t="str">
        <f>Small_caps!J244</f>
        <v>nil</v>
      </c>
      <c r="K102" t="str">
        <f>Small_caps!K244</f>
        <v>85</v>
      </c>
      <c r="L102" t="str">
        <f>Small_caps!L244</f>
        <v>80</v>
      </c>
      <c r="M102" t="str">
        <f>Small_caps!M244</f>
        <v>non</v>
      </c>
      <c r="N102" t="str">
        <f>Small_caps!N244</f>
        <v>ms</v>
      </c>
      <c r="O102" t="str">
        <f>Small_caps!O244</f>
        <v>1208</v>
      </c>
      <c r="P102" t="str">
        <f>Small_caps!P244</f>
        <v>1275</v>
      </c>
      <c r="Q102" t="str">
        <f>Small_caps!Q244</f>
        <v>wall.</v>
      </c>
      <c r="R102" t="str">
        <f>Small_caps!R244</f>
        <v>wall.</v>
      </c>
      <c r="S102" t="str">
        <f>Small_caps!S244</f>
        <v>g. nord-est</v>
      </c>
      <c r="T102" t="str">
        <f>Small_caps!T244</f>
        <v>pic.</v>
      </c>
      <c r="U102" t="str">
        <f>Small_caps!U244</f>
        <v>pic.</v>
      </c>
      <c r="V102" t="str">
        <f>Small_caps!V244</f>
        <v>g. nord</v>
      </c>
      <c r="W102" t="str">
        <f>Small_caps!W244</f>
        <v>hagiographie</v>
      </c>
    </row>
    <row r="103" spans="1:23" x14ac:dyDescent="0.2">
      <c r="A103">
        <f>Small_caps!A245</f>
        <v>69</v>
      </c>
      <c r="B103" t="str">
        <f>Small_caps!B245</f>
        <v>hyla</v>
      </c>
      <c r="C103" t="str">
        <f>data_basic!C103</f>
        <v>Somme, Pas-de-Calais</v>
      </c>
      <c r="D103" t="str">
        <f>data_basic!D103</f>
        <v>Somme, Pas-de-Calais</v>
      </c>
      <c r="E103" t="str">
        <f>data_basic!E103</f>
        <v>Somme, Pas-de-Calais</v>
      </c>
      <c r="F103" t="str">
        <f>Small_caps!F245</f>
        <v>11</v>
      </c>
      <c r="G103" t="str">
        <f>Small_caps!G245</f>
        <v>11</v>
      </c>
      <c r="H103" t="str">
        <f>Small_caps!H245</f>
        <v>11</v>
      </c>
      <c r="I103" t="str">
        <f>Small_caps!I245</f>
        <v>85 (somme centre + sud)</v>
      </c>
      <c r="J103" t="str">
        <f>Small_caps!J245</f>
        <v>nil</v>
      </c>
      <c r="K103" t="str">
        <f>Small_caps!K245</f>
        <v>27</v>
      </c>
      <c r="L103" t="str">
        <f>Small_caps!L245</f>
        <v>85</v>
      </c>
      <c r="M103" t="str">
        <f>Small_caps!M245</f>
        <v>non</v>
      </c>
      <c r="N103" t="str">
        <f>Small_caps!N245</f>
        <v>ms1</v>
      </c>
      <c r="O103" t="str">
        <f>Small_caps!O245</f>
        <v>1208</v>
      </c>
      <c r="P103" t="str">
        <f>Small_caps!P245</f>
        <v>1275</v>
      </c>
      <c r="Q103" t="str">
        <f>Small_caps!Q245</f>
        <v>belgique</v>
      </c>
      <c r="R103" t="str">
        <f>Small_caps!R245</f>
        <v/>
      </c>
      <c r="S103" t="str">
        <f>Small_caps!S245</f>
        <v>g. nord-est</v>
      </c>
      <c r="T103" t="str">
        <f>Small_caps!T245</f>
        <v>pic.</v>
      </c>
      <c r="U103" t="str">
        <f>Small_caps!U245</f>
        <v>pic.</v>
      </c>
      <c r="V103" t="str">
        <f>Small_caps!V245</f>
        <v>g. nord</v>
      </c>
      <c r="W103" t="str">
        <f>Small_caps!W245</f>
        <v>vie de saint</v>
      </c>
    </row>
    <row r="104" spans="1:23" x14ac:dyDescent="0.2">
      <c r="A104">
        <f>Small_caps!A246</f>
        <v>224</v>
      </c>
      <c r="B104" t="str">
        <f>Small_caps!B246</f>
        <v>gerv</v>
      </c>
      <c r="C104" t="str">
        <f>data_basic!C104</f>
        <v>Bourgogne</v>
      </c>
      <c r="D104" t="str">
        <f>data_basic!D104</f>
        <v>Bourgogne</v>
      </c>
      <c r="E104" t="str">
        <f>data_basic!E104</f>
        <v>Bourgogne</v>
      </c>
      <c r="F104" t="str">
        <f>Small_caps!F246</f>
        <v>27</v>
      </c>
      <c r="G104" t="str">
        <f>Small_caps!G246</f>
        <v>27</v>
      </c>
      <c r="H104" t="str">
        <f>Small_caps!H246</f>
        <v>27</v>
      </c>
      <c r="I104" t="str">
        <f>Small_caps!I246</f>
        <v>90 (cote-d'or sud + seine-et-loire)</v>
      </c>
      <c r="J104" t="str">
        <f>Small_caps!J246</f>
        <v>1275</v>
      </c>
      <c r="K104" t="str">
        <f>Small_caps!K246</f>
        <v>84</v>
      </c>
      <c r="L104" t="str">
        <f>Small_caps!L246</f>
        <v>90</v>
      </c>
      <c r="M104" t="str">
        <f>Small_caps!M246</f>
        <v>oui</v>
      </c>
      <c r="N104" t="str">
        <f>Small_caps!N246</f>
        <v>ms1</v>
      </c>
      <c r="O104" t="str">
        <f>Small_caps!O246</f>
        <v>1210</v>
      </c>
      <c r="P104" t="str">
        <f>Small_caps!P246</f>
        <v>1275</v>
      </c>
      <c r="Q104" t="str">
        <f>Small_caps!Q246</f>
        <v>bourg.</v>
      </c>
      <c r="R104" t="str">
        <f>Small_caps!R246</f>
        <v>bourg.</v>
      </c>
      <c r="S104" t="str">
        <f>Small_caps!S246</f>
        <v>g. sud-est</v>
      </c>
      <c r="T104" t="str">
        <f>Small_caps!T246</f>
        <v>bourg.</v>
      </c>
      <c r="U104" t="str">
        <f>Small_caps!U246</f>
        <v>bourg.</v>
      </c>
      <c r="V104" t="str">
        <f>Small_caps!V246</f>
        <v>g. sud-est</v>
      </c>
      <c r="W104" t="str">
        <f>Small_caps!W246</f>
        <v>bestiaire rime en octosyllabes, base sur les dicta chrysostomi</v>
      </c>
    </row>
    <row r="105" spans="1:23" x14ac:dyDescent="0.2">
      <c r="A105">
        <f>Small_caps!A30</f>
        <v>19</v>
      </c>
      <c r="B105" t="str">
        <f>Small_caps!B30</f>
        <v>chastoi</v>
      </c>
      <c r="C105" t="str">
        <f>data_basic!C105</f>
        <v>nil</v>
      </c>
      <c r="D105" t="str">
        <f>data_basic!D105</f>
        <v>Normandie</v>
      </c>
      <c r="E105" t="str">
        <f>data_basic!E105</f>
        <v>Normandie</v>
      </c>
      <c r="F105" t="str">
        <f>Small_caps!F30</f>
        <v>10</v>
      </c>
      <c r="G105" t="str">
        <f>Small_caps!G30</f>
        <v/>
      </c>
      <c r="H105" t="str">
        <f>Small_caps!H30</f>
        <v>10</v>
      </c>
      <c r="I105" t="str">
        <f>Small_caps!I30</f>
        <v>nil</v>
      </c>
      <c r="J105" t="str">
        <f>Small_caps!J30</f>
        <v>1250</v>
      </c>
      <c r="K105" t="str">
        <f>Small_caps!K30</f>
        <v>23</v>
      </c>
      <c r="L105" t="str">
        <f>Small_caps!L30</f>
        <v>66</v>
      </c>
      <c r="M105" t="str">
        <f>Small_caps!M30</f>
        <v>oui</v>
      </c>
      <c r="N105" t="str">
        <f>Small_caps!N30</f>
        <v>cr3</v>
      </c>
      <c r="O105" t="str">
        <f>Small_caps!O30</f>
        <v>1210</v>
      </c>
      <c r="P105" t="str">
        <f>Small_caps!P30</f>
        <v>1275</v>
      </c>
      <c r="Q105" t="str">
        <f>Small_caps!Q30</f>
        <v>norm.</v>
      </c>
      <c r="R105" t="str">
        <f>Small_caps!R30</f>
        <v>norm.</v>
      </c>
      <c r="S105" t="str">
        <f>Small_caps!S30</f>
        <v>g. nord-ouest</v>
      </c>
      <c r="T105" t="str">
        <f>Small_caps!T30</f>
        <v>norm.</v>
      </c>
      <c r="U105" t="str">
        <f>Small_caps!U30</f>
        <v>norm.</v>
      </c>
      <c r="V105" t="str">
        <f>Small_caps!V30</f>
        <v>g. nord-ouest</v>
      </c>
      <c r="W105" t="str">
        <f>Small_caps!W30</f>
        <v>collection de contes moraux</v>
      </c>
    </row>
    <row r="106" spans="1:23" x14ac:dyDescent="0.2">
      <c r="A106">
        <f>Small_caps!A61</f>
        <v>8</v>
      </c>
      <c r="B106" t="str">
        <f>Small_caps!B61</f>
        <v>turp</v>
      </c>
      <c r="C106" t="str">
        <f>data_basic!C106</f>
        <v>nil</v>
      </c>
      <c r="D106" t="str">
        <f>data_basic!D106</f>
        <v>Vendee, Deux-Sevres</v>
      </c>
      <c r="E106" t="str">
        <f>data_basic!E106</f>
        <v>Vendee, Deux-Sevres</v>
      </c>
      <c r="F106" t="str">
        <f>Small_caps!F61</f>
        <v>2</v>
      </c>
      <c r="G106" t="str">
        <f>Small_caps!G61</f>
        <v/>
      </c>
      <c r="H106" t="str">
        <f>Small_caps!H61</f>
        <v>2</v>
      </c>
      <c r="I106" t="str">
        <f>Small_caps!I61</f>
        <v>nil</v>
      </c>
      <c r="J106" t="str">
        <f>Small_caps!J61</f>
        <v>1250</v>
      </c>
      <c r="K106" t="str">
        <f>Small_caps!K61</f>
        <v>1</v>
      </c>
      <c r="L106" t="str">
        <f>Small_caps!L61</f>
        <v>66</v>
      </c>
      <c r="M106" t="str">
        <f>Small_caps!M61</f>
        <v>non</v>
      </c>
      <c r="N106" t="str">
        <f>Small_caps!N61</f>
        <v>ms</v>
      </c>
      <c r="O106" t="str">
        <f>Small_caps!O61</f>
        <v>1217</v>
      </c>
      <c r="P106" t="str">
        <f>Small_caps!P61</f>
        <v>1275</v>
      </c>
      <c r="Q106" t="str">
        <f>Small_caps!Q61</f>
        <v>saint.</v>
      </c>
      <c r="R106" t="str">
        <f>Small_caps!R61</f>
        <v>saint.</v>
      </c>
      <c r="S106" t="str">
        <f>Small_caps!S61</f>
        <v>g. sud-ouest</v>
      </c>
      <c r="T106" t="str">
        <f>Small_caps!T61</f>
        <v>poit.</v>
      </c>
      <c r="U106" t="str">
        <f>Small_caps!U61</f>
        <v>poit.</v>
      </c>
      <c r="V106" t="str">
        <f>Small_caps!V61</f>
        <v>g. sud-ouest</v>
      </c>
      <c r="W106" t="str">
        <f>Small_caps!W61</f>
        <v>chronique historique</v>
      </c>
    </row>
    <row r="107" spans="1:23" x14ac:dyDescent="0.2">
      <c r="A107">
        <f>Small_caps!A289</f>
        <v>71</v>
      </c>
      <c r="B107" t="str">
        <f>Small_caps!B289</f>
        <v>lanc</v>
      </c>
      <c r="C107" t="str">
        <f>data_basic!C107</f>
        <v>Somme, Pas-de-Calais</v>
      </c>
      <c r="D107" t="str">
        <f>data_basic!D107</f>
        <v>Ardennes</v>
      </c>
      <c r="E107" t="str">
        <f>data_basic!E107</f>
        <v>Somme, Pas-de-Calais</v>
      </c>
      <c r="F107" t="str">
        <f>Small_caps!F289</f>
        <v>17</v>
      </c>
      <c r="G107" t="str">
        <f>Small_caps!G289</f>
        <v>11</v>
      </c>
      <c r="H107" t="str">
        <f>Small_caps!H289</f>
        <v>11</v>
      </c>
      <c r="I107" t="str">
        <f>Small_caps!I289</f>
        <v>76 (somme, pas-de-calais)</v>
      </c>
      <c r="J107" t="str">
        <f>Small_caps!J289</f>
        <v>1275</v>
      </c>
      <c r="K107" t="str">
        <f>Small_caps!K289</f>
        <v>50</v>
      </c>
      <c r="L107" t="str">
        <f>Small_caps!L289</f>
        <v>63</v>
      </c>
      <c r="M107" t="str">
        <f>Small_caps!M289</f>
        <v>non</v>
      </c>
      <c r="N107" t="str">
        <f>Small_caps!N289</f>
        <v>cr</v>
      </c>
      <c r="O107" t="str">
        <f>Small_caps!O289</f>
        <v>1220</v>
      </c>
      <c r="P107" t="str">
        <f>Small_caps!P289</f>
        <v>1275</v>
      </c>
      <c r="Q107" t="str">
        <f>Small_caps!Q289</f>
        <v>nil</v>
      </c>
      <c r="R107" t="str">
        <f>Small_caps!R289</f>
        <v/>
      </c>
      <c r="S107" t="str">
        <f>Small_caps!S289</f>
        <v/>
      </c>
      <c r="T107" t="str">
        <f>Small_caps!T289</f>
        <v>pic.</v>
      </c>
      <c r="U107" t="str">
        <f>Small_caps!U289</f>
        <v>pic.</v>
      </c>
      <c r="V107" t="str">
        <f>Small_caps!V289</f>
        <v>g. nord</v>
      </c>
      <c r="W107" t="str">
        <f>Small_caps!W289</f>
        <v>roman breton en prose</v>
      </c>
    </row>
    <row r="108" spans="1:23" x14ac:dyDescent="0.2">
      <c r="A108">
        <f>Small_caps!A112</f>
        <v>149</v>
      </c>
      <c r="B108" t="str">
        <f>Small_caps!B112</f>
        <v>jongl</v>
      </c>
      <c r="C108" t="str">
        <f>data_basic!C108</f>
        <v>Region parisienne</v>
      </c>
      <c r="D108" t="str">
        <f>data_basic!D108</f>
        <v>Region parisienne</v>
      </c>
      <c r="E108" t="str">
        <f>data_basic!E108</f>
        <v>Region parisienne</v>
      </c>
      <c r="F108" t="str">
        <f>Small_caps!F112</f>
        <v>19</v>
      </c>
      <c r="G108" t="str">
        <f>Small_caps!G112</f>
        <v>19</v>
      </c>
      <c r="H108" t="str">
        <f>Small_caps!H112</f>
        <v>19</v>
      </c>
      <c r="I108" t="str">
        <f>Small_caps!I112</f>
        <v>82 (seine-et-marne)</v>
      </c>
      <c r="J108" t="str">
        <f>Small_caps!J112</f>
        <v>1250</v>
      </c>
      <c r="K108" t="str">
        <f>Small_caps!K112</f>
        <v>57</v>
      </c>
      <c r="L108" t="str">
        <f>Small_caps!L112</f>
        <v>82</v>
      </c>
      <c r="M108" t="str">
        <f>Small_caps!M112</f>
        <v>oui</v>
      </c>
      <c r="N108" t="str">
        <f>Small_caps!N112</f>
        <v>ms</v>
      </c>
      <c r="O108" t="str">
        <f>Small_caps!O112</f>
        <v>1243</v>
      </c>
      <c r="P108" t="str">
        <f>Small_caps!P112</f>
        <v>1275</v>
      </c>
      <c r="Q108" t="str">
        <f>Small_caps!Q112</f>
        <v>frc.</v>
      </c>
      <c r="R108" t="str">
        <f>Small_caps!R112</f>
        <v>frc.</v>
      </c>
      <c r="S108" t="str">
        <f>Small_caps!S112</f>
        <v>g. francien</v>
      </c>
      <c r="T108" t="str">
        <f>Small_caps!T112</f>
        <v>frc.</v>
      </c>
      <c r="U108" t="str">
        <f>Small_caps!U112</f>
        <v>frc.</v>
      </c>
      <c r="V108" t="str">
        <f>Small_caps!V112</f>
        <v>g. francien</v>
      </c>
      <c r="W108" t="str">
        <f>Small_caps!W112</f>
        <v>passion en octosyllabes</v>
      </c>
    </row>
    <row r="109" spans="1:23" x14ac:dyDescent="0.2">
      <c r="A109">
        <f>Small_caps!A276</f>
        <v>114</v>
      </c>
      <c r="B109" t="str">
        <f>Small_caps!B276</f>
        <v>mous</v>
      </c>
      <c r="C109" t="str">
        <f>data_basic!C109</f>
        <v>Hainaut</v>
      </c>
      <c r="D109" t="str">
        <f>data_basic!D109</f>
        <v>Hainaut</v>
      </c>
      <c r="E109" t="str">
        <f>data_basic!E109</f>
        <v>Hainaut</v>
      </c>
      <c r="F109" t="str">
        <f>Small_caps!F276</f>
        <v>15</v>
      </c>
      <c r="G109" t="str">
        <f>Small_caps!G276</f>
        <v>15</v>
      </c>
      <c r="H109" t="str">
        <f>Small_caps!H276</f>
        <v>15</v>
      </c>
      <c r="I109" t="str">
        <f>Small_caps!I276</f>
        <v>82 (tournai et env.)</v>
      </c>
      <c r="J109" t="str">
        <f>Small_caps!J276</f>
        <v>1250</v>
      </c>
      <c r="K109" t="str">
        <f>Small_caps!K276</f>
        <v>44</v>
      </c>
      <c r="L109" t="str">
        <f>Small_caps!L276</f>
        <v>82</v>
      </c>
      <c r="M109" t="str">
        <f>Small_caps!M276</f>
        <v>oui</v>
      </c>
      <c r="N109" t="str">
        <f>Small_caps!N276</f>
        <v>ms3</v>
      </c>
      <c r="O109" t="str">
        <f>Small_caps!O276</f>
        <v>1243</v>
      </c>
      <c r="P109" t="str">
        <f>Small_caps!P276</f>
        <v>1275</v>
      </c>
      <c r="Q109" t="str">
        <f>Small_caps!Q276</f>
        <v>hain.</v>
      </c>
      <c r="R109" t="str">
        <f>Small_caps!R276</f>
        <v>hain.</v>
      </c>
      <c r="S109" t="str">
        <f>Small_caps!S276</f>
        <v>g. nord</v>
      </c>
      <c r="T109" t="str">
        <f>Small_caps!T276</f>
        <v>hain.</v>
      </c>
      <c r="U109" t="str">
        <f>Small_caps!U276</f>
        <v>hain.</v>
      </c>
      <c r="V109" t="str">
        <f>Small_caps!V276</f>
        <v>g. nord</v>
      </c>
      <c r="W109" t="str">
        <f>Small_caps!W276</f>
        <v>chronique des rois de france, de la guerre de troie à saint louis, en octosyllabes</v>
      </c>
    </row>
    <row r="110" spans="1:23" x14ac:dyDescent="0.2">
      <c r="A110">
        <f>Small_caps!A20</f>
        <v>61</v>
      </c>
      <c r="B110" t="str">
        <f>Small_caps!B20</f>
        <v>perc</v>
      </c>
      <c r="C110" t="str">
        <f>data_basic!C110</f>
        <v>nil</v>
      </c>
      <c r="D110" t="str">
        <f>data_basic!D110</f>
        <v>Haute-Marne</v>
      </c>
      <c r="E110" t="str">
        <f>data_basic!E110</f>
        <v>Haute-Marne</v>
      </c>
      <c r="F110" t="str">
        <f>Small_caps!F20</f>
        <v>22</v>
      </c>
      <c r="G110" t="str">
        <f>Small_caps!G20</f>
        <v/>
      </c>
      <c r="H110" t="str">
        <f>Small_caps!H20</f>
        <v>22</v>
      </c>
      <c r="I110" t="str">
        <f>Small_caps!I20</f>
        <v>nil</v>
      </c>
      <c r="J110" t="str">
        <f>Small_caps!J20</f>
        <v>1290</v>
      </c>
      <c r="K110" t="str">
        <f>Small_caps!K20</f>
        <v>61</v>
      </c>
      <c r="L110" t="str">
        <f>Small_caps!L20</f>
        <v>69</v>
      </c>
      <c r="M110" t="str">
        <f>Small_caps!M20</f>
        <v>oui</v>
      </c>
      <c r="N110" t="str">
        <f>Small_caps!N20</f>
        <v>ms1</v>
      </c>
      <c r="O110" t="str">
        <f>Small_caps!O20</f>
        <v>1250</v>
      </c>
      <c r="P110" t="str">
        <f>Small_caps!P20</f>
        <v>1275</v>
      </c>
      <c r="Q110" t="str">
        <f>Small_caps!Q20</f>
        <v>pic.</v>
      </c>
      <c r="R110" t="str">
        <f>Small_caps!R20</f>
        <v>pic.</v>
      </c>
      <c r="S110" t="str">
        <f>Small_caps!S20</f>
        <v>g. nord</v>
      </c>
      <c r="T110" t="str">
        <f>Small_caps!T20</f>
        <v>pic. sept.</v>
      </c>
      <c r="U110" t="str">
        <f>Small_caps!U20</f>
        <v xml:space="preserve">pic. </v>
      </c>
      <c r="V110" t="str">
        <f>Small_caps!V20</f>
        <v>g. nord</v>
      </c>
      <c r="W110" t="str">
        <f>Small_caps!W20</f>
        <v>roman arthurien</v>
      </c>
    </row>
    <row r="111" spans="1:23" x14ac:dyDescent="0.2">
      <c r="A111">
        <f>Small_caps!A279</f>
        <v>120</v>
      </c>
      <c r="B111" t="str">
        <f>Small_caps!B279</f>
        <v>darm</v>
      </c>
      <c r="C111" t="str">
        <f>data_basic!C111</f>
        <v>Wallonie</v>
      </c>
      <c r="D111" t="str">
        <f>data_basic!D111</f>
        <v>Wallonie</v>
      </c>
      <c r="E111" t="str">
        <f>data_basic!E111</f>
        <v>Wallonie</v>
      </c>
      <c r="F111" t="str">
        <f>Small_caps!F279</f>
        <v>16</v>
      </c>
      <c r="G111" t="str">
        <f>Small_caps!G279</f>
        <v>16</v>
      </c>
      <c r="H111" t="str">
        <f>Small_caps!H279</f>
        <v>16</v>
      </c>
      <c r="I111" t="str">
        <f>Small_caps!I279</f>
        <v>94 (wallonie)</v>
      </c>
      <c r="J111" t="str">
        <f>Small_caps!J279</f>
        <v>1275</v>
      </c>
      <c r="K111" t="str">
        <f>Small_caps!K279</f>
        <v>45</v>
      </c>
      <c r="L111" t="str">
        <f>Small_caps!L279</f>
        <v>94</v>
      </c>
      <c r="M111" t="str">
        <f>Small_caps!M279</f>
        <v>non</v>
      </c>
      <c r="N111" t="str">
        <f>Small_caps!N279</f>
        <v>cr1</v>
      </c>
      <c r="O111" t="str">
        <f>Small_caps!O279</f>
        <v>1275</v>
      </c>
      <c r="P111" t="str">
        <f>Small_caps!P279</f>
        <v>1275</v>
      </c>
      <c r="Q111" t="str">
        <f>Small_caps!Q279</f>
        <v>lieg.</v>
      </c>
      <c r="R111" t="str">
        <f>Small_caps!R279</f>
        <v>lieg.</v>
      </c>
      <c r="S111" t="str">
        <f>Small_caps!S279</f>
        <v>g. nord-est</v>
      </c>
      <c r="T111" t="str">
        <f>Small_caps!T279</f>
        <v>wall.</v>
      </c>
      <c r="U111" t="str">
        <f>Small_caps!U279</f>
        <v>wall.</v>
      </c>
      <c r="V111" t="str">
        <f>Small_caps!V279</f>
        <v>g. nord-est</v>
      </c>
      <c r="W111" t="str">
        <f>Small_caps!W279</f>
        <v>recueil de recettes medicinales, d'explications de songes, de lunes et de la liste des douze vendredis de jeune</v>
      </c>
    </row>
    <row r="112" spans="1:23" x14ac:dyDescent="0.2">
      <c r="A112">
        <f>Small_caps!A270</f>
        <v>99</v>
      </c>
      <c r="B112" t="str">
        <f>Small_caps!B270</f>
        <v>gar</v>
      </c>
      <c r="C112" t="str">
        <f>data_basic!C112</f>
        <v>Aisne</v>
      </c>
      <c r="D112" t="str">
        <f>data_basic!D112</f>
        <v>Aisne</v>
      </c>
      <c r="E112" t="str">
        <f>data_basic!E112</f>
        <v>Aisne</v>
      </c>
      <c r="F112" t="str">
        <f>Small_caps!F270</f>
        <v>13</v>
      </c>
      <c r="G112" t="str">
        <f>Small_caps!G270</f>
        <v>13</v>
      </c>
      <c r="H112" t="str">
        <f>Small_caps!H270</f>
        <v>13</v>
      </c>
      <c r="I112" t="str">
        <f>Small_caps!I270</f>
        <v>87 (aisne)</v>
      </c>
      <c r="J112" t="str">
        <f>Small_caps!J270</f>
        <v>1275</v>
      </c>
      <c r="K112" t="str">
        <f>Small_caps!K270</f>
        <v>37</v>
      </c>
      <c r="L112" t="str">
        <f>Small_caps!L270</f>
        <v>87</v>
      </c>
      <c r="M112" t="str">
        <f>Small_caps!M270</f>
        <v>oui</v>
      </c>
      <c r="N112" t="str">
        <f>Small_caps!N270</f>
        <v>cr2</v>
      </c>
      <c r="O112" t="str">
        <f>Small_caps!O270</f>
        <v>1275</v>
      </c>
      <c r="P112" t="str">
        <f>Small_caps!P270</f>
        <v>1275</v>
      </c>
      <c r="Q112" t="str">
        <f>Small_caps!Q270</f>
        <v>pic.</v>
      </c>
      <c r="R112" t="str">
        <f>Small_caps!R270</f>
        <v>pic.</v>
      </c>
      <c r="S112" t="str">
        <f>Small_caps!S270</f>
        <v>g. nord</v>
      </c>
      <c r="T112" t="str">
        <f>Small_caps!T270</f>
        <v>pic.</v>
      </c>
      <c r="U112" t="str">
        <f>Small_caps!U270</f>
        <v>pic.</v>
      </c>
      <c r="V112" t="str">
        <f>Small_caps!V270</f>
        <v>g. nord</v>
      </c>
      <c r="W112" t="str">
        <f>Small_caps!W270</f>
        <v>jeu en octosyllabes</v>
      </c>
    </row>
    <row r="113" spans="1:23" x14ac:dyDescent="0.2">
      <c r="A113">
        <f>Small_caps!A173</f>
        <v>45</v>
      </c>
      <c r="B113" t="str">
        <f>Small_caps!B173</f>
        <v>arr</v>
      </c>
      <c r="C113" t="str">
        <f>data_basic!C113</f>
        <v>Somme, Pas-de-Calais</v>
      </c>
      <c r="D113" t="str">
        <f>data_basic!D113</f>
        <v>Somme, Pas-de-Calais</v>
      </c>
      <c r="E113" t="str">
        <f>data_basic!E113</f>
        <v>Somme, Pas-de-Calais</v>
      </c>
      <c r="F113" t="str">
        <f>Small_caps!F173</f>
        <v>11</v>
      </c>
      <c r="G113" t="str">
        <f>Small_caps!G173</f>
        <v>11</v>
      </c>
      <c r="H113" t="str">
        <f>Small_caps!H173</f>
        <v>11</v>
      </c>
      <c r="I113" t="str">
        <f>Small_caps!I173</f>
        <v>82 (pas-de-calais sud-est)</v>
      </c>
      <c r="J113" t="str">
        <f>Small_caps!J173</f>
        <v>nil</v>
      </c>
      <c r="K113" t="str">
        <f>Small_caps!K173</f>
        <v>29</v>
      </c>
      <c r="L113" t="str">
        <f>Small_caps!L173</f>
        <v>82</v>
      </c>
      <c r="M113" t="str">
        <f>Small_caps!M173</f>
        <v>non</v>
      </c>
      <c r="N113" t="str">
        <f>Small_caps!N173</f>
        <v>ms1</v>
      </c>
      <c r="O113" t="str">
        <f>Small_caps!O173</f>
        <v>nil</v>
      </c>
      <c r="P113" t="str">
        <f>Small_caps!P173</f>
        <v>1275</v>
      </c>
      <c r="Q113" t="str">
        <f>Small_caps!Q173</f>
        <v>nil</v>
      </c>
      <c r="R113" t="str">
        <f>Small_caps!R173</f>
        <v/>
      </c>
      <c r="S113" t="str">
        <f>Small_caps!S173</f>
        <v/>
      </c>
      <c r="T113" t="str">
        <f>Small_caps!T173</f>
        <v>arras</v>
      </c>
      <c r="U113" t="str">
        <f>Small_caps!U173</f>
        <v>pas-de-calais</v>
      </c>
      <c r="V113" t="str">
        <f>Small_caps!V173</f>
        <v>g. nord</v>
      </c>
      <c r="W113" t="str">
        <f>Small_caps!W173</f>
        <v>hagiographie</v>
      </c>
    </row>
    <row r="114" spans="1:23" x14ac:dyDescent="0.2">
      <c r="A114">
        <f>Small_caps!A5</f>
        <v>262</v>
      </c>
      <c r="B114" t="str">
        <f>Small_caps!B5</f>
        <v>sergbO</v>
      </c>
      <c r="C114" t="str">
        <f>data_basic!C114</f>
        <v>nil</v>
      </c>
      <c r="D114" t="str">
        <f>data_basic!D114</f>
        <v>nil</v>
      </c>
      <c r="E114" t="str">
        <f>data_basic!E114</f>
        <v>Angleterre</v>
      </c>
      <c r="F114" t="str">
        <f>Small_caps!F5</f>
        <v/>
      </c>
      <c r="G114" t="str">
        <f>Small_caps!G5</f>
        <v/>
      </c>
      <c r="H114" t="str">
        <f>Small_caps!H5</f>
        <v>29</v>
      </c>
      <c r="I114" t="str">
        <f>Small_caps!I5</f>
        <v>nil</v>
      </c>
      <c r="J114" t="str">
        <f>Small_caps!J5</f>
        <v>nil</v>
      </c>
      <c r="K114" t="str">
        <f>Small_caps!K5</f>
        <v>nil</v>
      </c>
      <c r="L114" t="str">
        <f>Small_caps!L5</f>
        <v>nil</v>
      </c>
      <c r="M114" t="str">
        <f>Small_caps!M5</f>
        <v>oui</v>
      </c>
      <c r="N114" t="str">
        <f>Small_caps!N5</f>
        <v>ms</v>
      </c>
      <c r="O114" t="str">
        <f>Small_caps!O5</f>
        <v>1190</v>
      </c>
      <c r="P114" t="str">
        <f>Small_caps!P5</f>
        <v>1277</v>
      </c>
      <c r="Q114" t="str">
        <f>Small_caps!Q5</f>
        <v>agn.</v>
      </c>
      <c r="R114" t="str">
        <f>Small_caps!R5</f>
        <v>agn.</v>
      </c>
      <c r="S114" t="str">
        <f>Small_caps!S5</f>
        <v>agn.</v>
      </c>
      <c r="T114" t="str">
        <f>Small_caps!T5</f>
        <v>agn.</v>
      </c>
      <c r="U114" t="str">
        <f>Small_caps!U5</f>
        <v>agn.</v>
      </c>
      <c r="V114" t="str">
        <f>Small_caps!V5</f>
        <v>agn.</v>
      </c>
      <c r="W114" t="str">
        <f>Small_caps!W5</f>
        <v>sermon</v>
      </c>
    </row>
    <row r="115" spans="1:23" x14ac:dyDescent="0.2">
      <c r="A115">
        <f>Small_caps!A281</f>
        <v>74</v>
      </c>
      <c r="B115" t="str">
        <f>Small_caps!B281</f>
        <v>miro</v>
      </c>
      <c r="C115" t="str">
        <f>data_basic!C115</f>
        <v>Somme, Pas-de-Calais</v>
      </c>
      <c r="D115" t="str">
        <f>data_basic!D115</f>
        <v>Somme, Pas-de-Calais</v>
      </c>
      <c r="E115" t="str">
        <f>data_basic!E115</f>
        <v>Somme, Pas-de-Calais</v>
      </c>
      <c r="F115" t="str">
        <f>Small_caps!F281</f>
        <v>11</v>
      </c>
      <c r="G115" t="str">
        <f>Small_caps!G281</f>
        <v>11</v>
      </c>
      <c r="H115" t="str">
        <f>Small_caps!H281</f>
        <v>11</v>
      </c>
      <c r="I115" t="str">
        <f>Small_caps!I281</f>
        <v>84 (pas-de-calais sud-est)</v>
      </c>
      <c r="J115" t="str">
        <f>Small_caps!J281</f>
        <v>1250</v>
      </c>
      <c r="K115" t="str">
        <f>Small_caps!K281</f>
        <v>29</v>
      </c>
      <c r="L115" t="str">
        <f>Small_caps!L281</f>
        <v>84</v>
      </c>
      <c r="M115" t="str">
        <f>Small_caps!M281</f>
        <v>oui</v>
      </c>
      <c r="N115" t="str">
        <f>Small_caps!N281</f>
        <v>ms1</v>
      </c>
      <c r="O115" t="str">
        <f>Small_caps!O281</f>
        <v>1266</v>
      </c>
      <c r="P115" t="str">
        <f>Small_caps!P281</f>
        <v>1277</v>
      </c>
      <c r="Q115" t="str">
        <f>Small_caps!Q281</f>
        <v>pic.</v>
      </c>
      <c r="R115" t="str">
        <f>Small_caps!R281</f>
        <v>pic.</v>
      </c>
      <c r="S115" t="str">
        <f>Small_caps!S281</f>
        <v>g. nord</v>
      </c>
      <c r="T115" t="str">
        <f>Small_caps!T281</f>
        <v>art.</v>
      </c>
      <c r="U115" t="str">
        <f>Small_caps!U281</f>
        <v>art.</v>
      </c>
      <c r="V115" t="str">
        <f>Small_caps!V281</f>
        <v>g. nord</v>
      </c>
      <c r="W115" t="str">
        <f>Small_caps!W281</f>
        <v>poeme imite de la moralite wallone des sept peches mortels.</v>
      </c>
    </row>
    <row r="116" spans="1:23" x14ac:dyDescent="0.2">
      <c r="A116">
        <f>Small_caps!A275</f>
        <v>281</v>
      </c>
      <c r="B116" t="str">
        <f>Small_caps!B275</f>
        <v>edmond</v>
      </c>
      <c r="C116" t="str">
        <f>data_basic!C116</f>
        <v>nil</v>
      </c>
      <c r="D116" t="str">
        <f>data_basic!D116</f>
        <v>Angleterre</v>
      </c>
      <c r="E116" t="str">
        <f>data_basic!E116</f>
        <v>Angleterre</v>
      </c>
      <c r="F116" t="str">
        <f>Small_caps!F275</f>
        <v>29</v>
      </c>
      <c r="G116" t="str">
        <f>Small_caps!G275</f>
        <v/>
      </c>
      <c r="H116" t="str">
        <f>Small_caps!H275</f>
        <v>29</v>
      </c>
      <c r="I116" t="str">
        <f>Small_caps!I275</f>
        <v>nil</v>
      </c>
      <c r="J116" t="str">
        <f>Small_caps!J275</f>
        <v>nil</v>
      </c>
      <c r="K116" t="str">
        <f>Small_caps!K275</f>
        <v>86</v>
      </c>
      <c r="L116" t="str">
        <f>Small_caps!L275</f>
        <v>nil</v>
      </c>
      <c r="M116" t="str">
        <f>Small_caps!M275</f>
        <v>oui</v>
      </c>
      <c r="N116" t="str">
        <f>Small_caps!N275</f>
        <v>ms2</v>
      </c>
      <c r="O116" t="str">
        <f>Small_caps!O275</f>
        <v>1255</v>
      </c>
      <c r="P116" t="str">
        <f>Small_caps!P275</f>
        <v>1280</v>
      </c>
      <c r="Q116" t="str">
        <f>Small_caps!Q275</f>
        <v>agn.</v>
      </c>
      <c r="R116" t="str">
        <f>Small_caps!R275</f>
        <v>agn.</v>
      </c>
      <c r="S116" t="str">
        <f>Small_caps!S275</f>
        <v>agn.</v>
      </c>
      <c r="T116" t="str">
        <f>Small_caps!T275</f>
        <v>agn.</v>
      </c>
      <c r="U116" t="str">
        <f>Small_caps!U275</f>
        <v>agn.</v>
      </c>
      <c r="V116" t="str">
        <f>Small_caps!V275</f>
        <v>agn.</v>
      </c>
      <c r="W116" t="str">
        <f>Small_caps!W275</f>
        <v>vie de saint</v>
      </c>
    </row>
    <row r="117" spans="1:23" x14ac:dyDescent="0.2">
      <c r="A117">
        <f>Small_caps!A59</f>
        <v>239</v>
      </c>
      <c r="B117" t="str">
        <f>Small_caps!B59</f>
        <v>nima4</v>
      </c>
      <c r="C117" t="str">
        <f>data_basic!C117</f>
        <v>Nievre, Allier</v>
      </c>
      <c r="D117" t="str">
        <f>data_basic!D117</f>
        <v>Nievre, Allier</v>
      </c>
      <c r="E117" t="str">
        <f>data_basic!E117</f>
        <v>Nievre, Allier</v>
      </c>
      <c r="F117" t="str">
        <f>Small_caps!F59</f>
        <v>28</v>
      </c>
      <c r="G117" t="str">
        <f>Small_caps!G59</f>
        <v>28</v>
      </c>
      <c r="H117" t="str">
        <f>Small_caps!H59</f>
        <v>28</v>
      </c>
      <c r="I117" t="str">
        <f>Small_caps!I59</f>
        <v>79 (nievre, allier)</v>
      </c>
      <c r="J117" t="str">
        <f>Small_caps!J59</f>
        <v>1280</v>
      </c>
      <c r="K117" t="str">
        <f>Small_caps!K59</f>
        <v>85</v>
      </c>
      <c r="L117" t="str">
        <f>Small_caps!L59</f>
        <v>79</v>
      </c>
      <c r="M117" t="str">
        <f>Small_caps!M59</f>
        <v>oui</v>
      </c>
      <c r="N117" t="str">
        <f>Small_caps!N59</f>
        <v>ms1</v>
      </c>
      <c r="O117" t="str">
        <f>Small_caps!O59</f>
        <v>1150</v>
      </c>
      <c r="P117" t="str">
        <f>Small_caps!P59</f>
        <v>1283</v>
      </c>
      <c r="Q117" t="str">
        <f>Small_caps!Q59</f>
        <v>nil</v>
      </c>
      <c r="R117" t="str">
        <f>Small_caps!R59</f>
        <v/>
      </c>
      <c r="S117" t="str">
        <f>Small_caps!S59</f>
        <v/>
      </c>
      <c r="T117" t="str">
        <f>Small_caps!T59</f>
        <v>frc.</v>
      </c>
      <c r="U117" t="str">
        <f>Small_caps!U59</f>
        <v>frc.</v>
      </c>
      <c r="V117" t="str">
        <f>Small_caps!V59</f>
        <v>g. francien</v>
      </c>
      <c r="W117" t="str">
        <f>Small_caps!W59</f>
        <v>epopee du cycle de guillaume d'orange</v>
      </c>
    </row>
    <row r="118" spans="1:23" x14ac:dyDescent="0.2">
      <c r="A118">
        <f>Small_caps!A282</f>
        <v>179</v>
      </c>
      <c r="B118" t="str">
        <f>Small_caps!B282</f>
        <v>yva</v>
      </c>
      <c r="C118" t="str">
        <f>data_basic!C118</f>
        <v>nil</v>
      </c>
      <c r="D118" t="str">
        <f>data_basic!D118</f>
        <v>Haute-Marne</v>
      </c>
      <c r="E118" t="str">
        <f>data_basic!E118</f>
        <v>Haute-Marne</v>
      </c>
      <c r="F118" t="str">
        <f>Small_caps!F282</f>
        <v>22</v>
      </c>
      <c r="G118" t="str">
        <f>Small_caps!G282</f>
        <v/>
      </c>
      <c r="H118" t="str">
        <f>Small_caps!H282</f>
        <v>22</v>
      </c>
      <c r="I118" t="str">
        <f>Small_caps!I282</f>
        <v>nil</v>
      </c>
      <c r="J118" t="str">
        <f>Small_caps!J282</f>
        <v>1290</v>
      </c>
      <c r="K118" t="str">
        <f>Small_caps!K282</f>
        <v>63</v>
      </c>
      <c r="L118" t="str">
        <f>Small_caps!L282</f>
        <v>60</v>
      </c>
      <c r="M118" t="str">
        <f>Small_caps!M282</f>
        <v>oui</v>
      </c>
      <c r="N118" t="str">
        <f>Small_caps!N282</f>
        <v>ms1</v>
      </c>
      <c r="O118" t="str">
        <f>Small_caps!O282</f>
        <v>1177</v>
      </c>
      <c r="P118" t="str">
        <f>Small_caps!P282</f>
        <v>1283</v>
      </c>
      <c r="Q118" t="str">
        <f>Small_caps!Q282</f>
        <v>champ. merid.</v>
      </c>
      <c r="R118" t="str">
        <f>Small_caps!R282</f>
        <v>champ.</v>
      </c>
      <c r="S118" t="str">
        <f>Small_caps!S282</f>
        <v>g. nord-est</v>
      </c>
      <c r="T118" t="str">
        <f>Small_caps!T282</f>
        <v>hain.</v>
      </c>
      <c r="U118" t="str">
        <f>Small_caps!U282</f>
        <v>hain.</v>
      </c>
      <c r="V118" t="str">
        <f>Small_caps!V282</f>
        <v>g. nord</v>
      </c>
      <c r="W118" t="str">
        <f>Small_caps!W282</f>
        <v>roman arthurien en octosyllabes</v>
      </c>
    </row>
    <row r="119" spans="1:23" x14ac:dyDescent="0.2">
      <c r="A119">
        <f>Small_caps!A283</f>
        <v>112</v>
      </c>
      <c r="B119" t="str">
        <f>Small_caps!B283</f>
        <v>romk</v>
      </c>
      <c r="C119" t="str">
        <f>data_basic!C119</f>
        <v>nil</v>
      </c>
      <c r="D119" t="str">
        <f>data_basic!D119</f>
        <v>Somme, Pas-de-Calais</v>
      </c>
      <c r="E119" t="str">
        <f>data_basic!E119</f>
        <v>Somme, Pas-de-Calais</v>
      </c>
      <c r="F119" t="str">
        <f>Small_caps!F283</f>
        <v>11</v>
      </c>
      <c r="G119" t="str">
        <f>Small_caps!G283</f>
        <v/>
      </c>
      <c r="H119" t="str">
        <f>Small_caps!H283</f>
        <v>11</v>
      </c>
      <c r="I119" t="str">
        <f>Small_caps!I283</f>
        <v>nil</v>
      </c>
      <c r="J119" t="str">
        <f>Small_caps!J283</f>
        <v>1300</v>
      </c>
      <c r="K119" t="str">
        <f>Small_caps!K283</f>
        <v>29</v>
      </c>
      <c r="L119" t="str">
        <f>Small_caps!L283</f>
        <v>58</v>
      </c>
      <c r="M119" t="str">
        <f>Small_caps!M283</f>
        <v>oui</v>
      </c>
      <c r="N119" t="str">
        <f>Small_caps!N283</f>
        <v>ms1</v>
      </c>
      <c r="O119" t="str">
        <f>Small_caps!O283</f>
        <v>1188</v>
      </c>
      <c r="P119" t="str">
        <f>Small_caps!P283</f>
        <v>1283</v>
      </c>
      <c r="Q119" t="str">
        <f>Small_caps!Q283</f>
        <v>nil</v>
      </c>
      <c r="R119" t="str">
        <f>Small_caps!R283</f>
        <v/>
      </c>
      <c r="S119" t="str">
        <f>Small_caps!S283</f>
        <v/>
      </c>
      <c r="T119" t="str">
        <f>Small_caps!T283</f>
        <v>hain.</v>
      </c>
      <c r="U119" t="str">
        <f>Small_caps!U283</f>
        <v>hain.</v>
      </c>
      <c r="V119" t="str">
        <f>Small_caps!V283</f>
        <v>g. nord</v>
      </c>
      <c r="W119" t="str">
        <f>Small_caps!W283</f>
        <v>nil</v>
      </c>
    </row>
    <row r="120" spans="1:23" x14ac:dyDescent="0.2">
      <c r="A120">
        <f>Small_caps!A271</f>
        <v>111</v>
      </c>
      <c r="B120" t="str">
        <f>Small_caps!B271</f>
        <v>bel</v>
      </c>
      <c r="C120" t="str">
        <f>data_basic!C120</f>
        <v>nil</v>
      </c>
      <c r="D120" t="str">
        <f>data_basic!D120</f>
        <v>Somme, Pas-de-Calais</v>
      </c>
      <c r="E120" t="str">
        <f>data_basic!E120</f>
        <v>Somme, Pas-de-Calais</v>
      </c>
      <c r="F120" t="str">
        <f>Small_caps!F271</f>
        <v>11</v>
      </c>
      <c r="G120" t="str">
        <f>Small_caps!G271</f>
        <v/>
      </c>
      <c r="H120" t="str">
        <f>Small_caps!H271</f>
        <v>11</v>
      </c>
      <c r="I120" t="str">
        <f>Small_caps!I271</f>
        <v>nil</v>
      </c>
      <c r="J120" t="str">
        <f>Small_caps!J271</f>
        <v>1275</v>
      </c>
      <c r="K120" t="str">
        <f>Small_caps!K271</f>
        <v>29</v>
      </c>
      <c r="L120" t="str">
        <f>Small_caps!L271</f>
        <v>64</v>
      </c>
      <c r="M120" t="str">
        <f>Small_caps!M271</f>
        <v>oui</v>
      </c>
      <c r="N120" t="str">
        <f>Small_caps!N271</f>
        <v>ms2</v>
      </c>
      <c r="O120" t="str">
        <f>Small_caps!O271</f>
        <v>1200</v>
      </c>
      <c r="P120" t="str">
        <f>Small_caps!P271</f>
        <v>1283</v>
      </c>
      <c r="Q120" t="str">
        <f>Small_caps!Q271</f>
        <v>est</v>
      </c>
      <c r="R120" t="str">
        <f>Small_caps!R271</f>
        <v>est</v>
      </c>
      <c r="S120" t="str">
        <f>Small_caps!S271</f>
        <v>g. est</v>
      </c>
      <c r="T120" t="str">
        <f>Small_caps!T271</f>
        <v>hain.</v>
      </c>
      <c r="U120" t="str">
        <f>Small_caps!U271</f>
        <v>hain.</v>
      </c>
      <c r="V120" t="str">
        <f>Small_caps!V271</f>
        <v>g. nord</v>
      </c>
      <c r="W120" t="str">
        <f>Small_caps!W271</f>
        <v>conte en octosyllabes</v>
      </c>
    </row>
    <row r="121" spans="1:23" x14ac:dyDescent="0.2">
      <c r="A121">
        <f>Small_caps!A255</f>
        <v>80</v>
      </c>
      <c r="B121" t="str">
        <f>Small_caps!B255</f>
        <v>pen</v>
      </c>
      <c r="C121" t="str">
        <f>data_basic!C121</f>
        <v>Somme, Pas-de-Calais</v>
      </c>
      <c r="D121" t="str">
        <f>data_basic!D121</f>
        <v>Somme, Pas-de-Calais</v>
      </c>
      <c r="E121" t="str">
        <f>data_basic!E121</f>
        <v>Somme, Pas-de-Calais</v>
      </c>
      <c r="F121" t="str">
        <f>Small_caps!F255</f>
        <v>11</v>
      </c>
      <c r="G121" t="str">
        <f>Small_caps!G255</f>
        <v>11</v>
      </c>
      <c r="H121" t="str">
        <f>Small_caps!H255</f>
        <v>11</v>
      </c>
      <c r="I121" t="str">
        <f>Small_caps!I255</f>
        <v>74 (pas-de-calais sud-est)</v>
      </c>
      <c r="J121" t="str">
        <f>Small_caps!J255</f>
        <v>1290</v>
      </c>
      <c r="K121" t="str">
        <f>Small_caps!K255</f>
        <v>29</v>
      </c>
      <c r="L121" t="str">
        <f>Small_caps!L255</f>
        <v>74</v>
      </c>
      <c r="M121" t="str">
        <f>Small_caps!M255</f>
        <v>non</v>
      </c>
      <c r="N121" t="str">
        <f>Small_caps!N255</f>
        <v>ms2</v>
      </c>
      <c r="O121" t="str">
        <f>Small_caps!O255</f>
        <v>1275</v>
      </c>
      <c r="P121" t="str">
        <f>Small_caps!P255</f>
        <v>1283</v>
      </c>
      <c r="Q121" t="str">
        <f>Small_caps!Q255</f>
        <v>nil</v>
      </c>
      <c r="R121" t="str">
        <f>Small_caps!R255</f>
        <v/>
      </c>
      <c r="S121" t="str">
        <f>Small_caps!S255</f>
        <v/>
      </c>
      <c r="T121" t="str">
        <f>Small_caps!T255</f>
        <v>pic.</v>
      </c>
      <c r="U121" t="str">
        <f>Small_caps!U255</f>
        <v>pic.</v>
      </c>
      <c r="V121" t="str">
        <f>Small_caps!V255</f>
        <v>g. nord</v>
      </c>
      <c r="W121" t="str">
        <f>Small_caps!W255</f>
        <v>recit pieux</v>
      </c>
    </row>
    <row r="122" spans="1:23" x14ac:dyDescent="0.2">
      <c r="A122">
        <f>Small_caps!A172</f>
        <v>138</v>
      </c>
      <c r="B122" t="str">
        <f>Small_caps!B172</f>
        <v>malk</v>
      </c>
      <c r="C122" t="str">
        <f>data_basic!C122</f>
        <v>Marne</v>
      </c>
      <c r="D122" t="str">
        <f>data_basic!D122</f>
        <v>Marne</v>
      </c>
      <c r="E122" t="str">
        <f>data_basic!E122</f>
        <v>Marne</v>
      </c>
      <c r="F122" t="str">
        <f>Small_caps!F172</f>
        <v>18</v>
      </c>
      <c r="G122" t="str">
        <f>Small_caps!G172</f>
        <v>18</v>
      </c>
      <c r="H122" t="str">
        <f>Small_caps!H172</f>
        <v>18</v>
      </c>
      <c r="I122" t="str">
        <f>Small_caps!I172</f>
        <v>90 (marne est)</v>
      </c>
      <c r="J122" t="str">
        <f>Small_caps!J172</f>
        <v>1300</v>
      </c>
      <c r="K122" t="str">
        <f>Small_caps!K172</f>
        <v>53</v>
      </c>
      <c r="L122" t="str">
        <f>Small_caps!L172</f>
        <v>90</v>
      </c>
      <c r="M122" t="str">
        <f>Small_caps!M172</f>
        <v>oui</v>
      </c>
      <c r="N122" t="str">
        <f>Small_caps!N172</f>
        <v>ms3</v>
      </c>
      <c r="O122" t="str">
        <f>Small_caps!O172</f>
        <v>1283</v>
      </c>
      <c r="P122" t="str">
        <f>Small_caps!P172</f>
        <v>1283</v>
      </c>
      <c r="Q122" t="str">
        <f>Small_caps!Q172</f>
        <v>lorr.</v>
      </c>
      <c r="R122" t="str">
        <f>Small_caps!R172</f>
        <v>lorr.</v>
      </c>
      <c r="S122" t="str">
        <f>Small_caps!S172</f>
        <v>g. nord-est</v>
      </c>
      <c r="T122" t="str">
        <f>Small_caps!T172</f>
        <v>lorr.</v>
      </c>
      <c r="U122" t="str">
        <f>Small_caps!U172</f>
        <v>lorr.</v>
      </c>
      <c r="V122" t="str">
        <f>Small_caps!V172</f>
        <v>g. nord-est</v>
      </c>
      <c r="W122" t="str">
        <f>Small_caps!W172</f>
        <v>trad. tantot libre, tantot litterale de l'ancien testament</v>
      </c>
    </row>
    <row r="123" spans="1:23" x14ac:dyDescent="0.2">
      <c r="A123">
        <f>Small_caps!A171</f>
        <v>86</v>
      </c>
      <c r="B123" t="str">
        <f>Small_caps!B171</f>
        <v>sept</v>
      </c>
      <c r="C123" t="str">
        <f>data_basic!C123</f>
        <v>Somme, Pas-de-Calais</v>
      </c>
      <c r="D123" t="str">
        <f>data_basic!D123</f>
        <v>Somme, Pas-de-Calais</v>
      </c>
      <c r="E123" t="str">
        <f>data_basic!E123</f>
        <v>Somme, Pas-de-Calais</v>
      </c>
      <c r="F123" t="str">
        <f>Small_caps!F171</f>
        <v>11</v>
      </c>
      <c r="G123" t="str">
        <f>Small_caps!G171</f>
        <v>11</v>
      </c>
      <c r="H123" t="str">
        <f>Small_caps!H171</f>
        <v>11</v>
      </c>
      <c r="I123" t="str">
        <f>Small_caps!I171</f>
        <v>76 (pas-de-calais sud-est)</v>
      </c>
      <c r="J123" t="str">
        <f>Small_caps!J171</f>
        <v>1284</v>
      </c>
      <c r="K123" t="str">
        <f>Small_caps!K171</f>
        <v>29</v>
      </c>
      <c r="L123" t="str">
        <f>Small_caps!L171</f>
        <v>76</v>
      </c>
      <c r="M123" t="str">
        <f>Small_caps!M171</f>
        <v>oui</v>
      </c>
      <c r="N123" t="str">
        <f>Small_caps!N171</f>
        <v>ms2</v>
      </c>
      <c r="O123" t="str">
        <f>Small_caps!O171</f>
        <v>1183</v>
      </c>
      <c r="P123" t="str">
        <f>Small_caps!P171</f>
        <v>1285</v>
      </c>
      <c r="Q123" t="str">
        <f>Small_caps!Q171</f>
        <v>sud-ouest</v>
      </c>
      <c r="R123" t="str">
        <f>Small_caps!R171</f>
        <v>sud-ouest</v>
      </c>
      <c r="S123" t="str">
        <f>Small_caps!S171</f>
        <v>g. sud-ouest</v>
      </c>
      <c r="T123" t="str">
        <f>Small_caps!T171</f>
        <v>pic.</v>
      </c>
      <c r="U123" t="str">
        <f>Small_caps!U171</f>
        <v>pic.</v>
      </c>
      <c r="V123" t="str">
        <f>Small_caps!V171</f>
        <v>g. nord</v>
      </c>
      <c r="W123" t="str">
        <f>Small_caps!W171</f>
        <v>roman historique en octosyllabes</v>
      </c>
    </row>
    <row r="124" spans="1:23" x14ac:dyDescent="0.2">
      <c r="A124">
        <f>Small_caps!A277</f>
        <v>110</v>
      </c>
      <c r="B124" t="str">
        <f>Small_caps!B277</f>
        <v>cou</v>
      </c>
      <c r="C124" t="str">
        <f>data_basic!C124</f>
        <v>Hainaut</v>
      </c>
      <c r="D124" t="str">
        <f>data_basic!D124</f>
        <v>Hainaut</v>
      </c>
      <c r="E124" t="str">
        <f>data_basic!E124</f>
        <v>Hainaut</v>
      </c>
      <c r="F124" t="str">
        <f>Small_caps!F277</f>
        <v>15</v>
      </c>
      <c r="G124" t="str">
        <f>Small_caps!G277</f>
        <v>15</v>
      </c>
      <c r="H124" t="str">
        <f>Small_caps!H277</f>
        <v>15</v>
      </c>
      <c r="I124" t="str">
        <f>Small_caps!I277</f>
        <v>85 (tournai et env.)</v>
      </c>
      <c r="J124" t="str">
        <f>Small_caps!J277</f>
        <v>1275</v>
      </c>
      <c r="K124" t="str">
        <f>Small_caps!K277</f>
        <v>44</v>
      </c>
      <c r="L124" t="str">
        <f>Small_caps!L277</f>
        <v>85</v>
      </c>
      <c r="M124" t="str">
        <f>Small_caps!M277</f>
        <v>oui</v>
      </c>
      <c r="N124" t="str">
        <f>Small_caps!N277</f>
        <v>cr1</v>
      </c>
      <c r="O124" t="str">
        <f>Small_caps!O277</f>
        <v>1210</v>
      </c>
      <c r="P124" t="str">
        <f>Small_caps!P277</f>
        <v>1285</v>
      </c>
      <c r="Q124" t="str">
        <f>Small_caps!Q277</f>
        <v>art.</v>
      </c>
      <c r="R124" t="str">
        <f>Small_caps!R277</f>
        <v>art.</v>
      </c>
      <c r="S124" t="str">
        <f>Small_caps!S277</f>
        <v>g. nord</v>
      </c>
      <c r="T124" t="str">
        <f>Small_caps!T277</f>
        <v>pic.</v>
      </c>
      <c r="U124" t="str">
        <f>Small_caps!U277</f>
        <v>pic.</v>
      </c>
      <c r="V124" t="str">
        <f>Small_caps!V277</f>
        <v>g. nord</v>
      </c>
      <c r="W124" t="str">
        <f>Small_caps!W277</f>
        <v>piece de theatre (jeu)</v>
      </c>
    </row>
    <row r="125" spans="1:23" x14ac:dyDescent="0.2">
      <c r="A125">
        <f>Small_caps!A278</f>
        <v>152</v>
      </c>
      <c r="B125" t="str">
        <f>Small_caps!B278</f>
        <v>meun</v>
      </c>
      <c r="C125" t="str">
        <f>data_basic!C125</f>
        <v>Region parisienne</v>
      </c>
      <c r="D125" t="str">
        <f>data_basic!D125</f>
        <v>Region parisienne</v>
      </c>
      <c r="E125" t="str">
        <f>data_basic!E125</f>
        <v>Region parisienne</v>
      </c>
      <c r="F125" t="str">
        <f>Small_caps!F278</f>
        <v>19</v>
      </c>
      <c r="G125" t="str">
        <f>Small_caps!G278</f>
        <v>19</v>
      </c>
      <c r="H125" t="str">
        <f>Small_caps!H278</f>
        <v>19</v>
      </c>
      <c r="I125" t="str">
        <f>Small_caps!I278</f>
        <v>89 (seine-et-marne)</v>
      </c>
      <c r="J125" t="str">
        <f>Small_caps!J278</f>
        <v>1290</v>
      </c>
      <c r="K125" t="str">
        <f>Small_caps!K278</f>
        <v>57</v>
      </c>
      <c r="L125" t="str">
        <f>Small_caps!L278</f>
        <v>89</v>
      </c>
      <c r="M125" t="str">
        <f>Small_caps!M278</f>
        <v>oui</v>
      </c>
      <c r="N125" t="str">
        <f>Small_caps!N278</f>
        <v>cr2</v>
      </c>
      <c r="O125" t="str">
        <f>Small_caps!O278</f>
        <v>1230</v>
      </c>
      <c r="P125" t="str">
        <f>Small_caps!P278</f>
        <v>1285</v>
      </c>
      <c r="Q125" t="str">
        <f>Small_caps!Q278</f>
        <v>traits orl.</v>
      </c>
      <c r="R125" t="str">
        <f>Small_caps!R278</f>
        <v/>
      </c>
      <c r="S125" t="str">
        <f>Small_caps!S278</f>
        <v/>
      </c>
      <c r="T125" t="str">
        <f>Small_caps!T278</f>
        <v>orl.</v>
      </c>
      <c r="U125" t="str">
        <f>Small_caps!U278</f>
        <v>orl.</v>
      </c>
      <c r="V125" t="str">
        <f>Small_caps!V278</f>
        <v>g. sud</v>
      </c>
      <c r="W125" t="str">
        <f>Small_caps!W278</f>
        <v>poeme allegorique sur l'art d'aimer en couplets octosyllabiques</v>
      </c>
    </row>
    <row r="126" spans="1:23" x14ac:dyDescent="0.2">
      <c r="A126">
        <f>Small_caps!A217</f>
        <v>244</v>
      </c>
      <c r="B126" t="str">
        <f>Small_caps!B217</f>
        <v>rose</v>
      </c>
      <c r="C126" t="str">
        <f>data_basic!C126</f>
        <v>Nievre, Allier</v>
      </c>
      <c r="D126" t="str">
        <f>data_basic!D126</f>
        <v>Nievre, Allier</v>
      </c>
      <c r="E126" t="str">
        <f>data_basic!E126</f>
        <v>Nievre, Allier</v>
      </c>
      <c r="F126" t="str">
        <f>Small_caps!F217</f>
        <v>28</v>
      </c>
      <c r="G126" t="str">
        <f>Small_caps!G217</f>
        <v>28</v>
      </c>
      <c r="H126" t="str">
        <f>Small_caps!H217</f>
        <v>28</v>
      </c>
      <c r="I126" t="str">
        <f>Small_caps!I217</f>
        <v>84 (nievre, allier)</v>
      </c>
      <c r="J126" t="str">
        <f>Small_caps!J217</f>
        <v>1290</v>
      </c>
      <c r="K126" t="str">
        <f>Small_caps!K217</f>
        <v>85</v>
      </c>
      <c r="L126" t="str">
        <f>Small_caps!L217</f>
        <v>84</v>
      </c>
      <c r="M126" t="str">
        <f>Small_caps!M217</f>
        <v>oui</v>
      </c>
      <c r="N126" t="str">
        <f>Small_caps!N217</f>
        <v>cr2</v>
      </c>
      <c r="O126" t="str">
        <f>Small_caps!O217</f>
        <v>1230</v>
      </c>
      <c r="P126" t="str">
        <f>Small_caps!P217</f>
        <v>1285</v>
      </c>
      <c r="Q126" t="str">
        <f>Small_caps!Q217</f>
        <v>traits orl.</v>
      </c>
      <c r="R126" t="str">
        <f>Small_caps!R217</f>
        <v/>
      </c>
      <c r="S126" t="str">
        <f>Small_caps!S217</f>
        <v/>
      </c>
      <c r="T126" t="str">
        <f>Small_caps!T217</f>
        <v>orl.</v>
      </c>
      <c r="U126" t="str">
        <f>Small_caps!U217</f>
        <v>orl.</v>
      </c>
      <c r="V126" t="str">
        <f>Small_caps!V217</f>
        <v>g. sud</v>
      </c>
      <c r="W126" t="str">
        <f>Small_caps!W217</f>
        <v>poeme allegorique en couplets octosyllabique</v>
      </c>
    </row>
    <row r="127" spans="1:23" x14ac:dyDescent="0.2">
      <c r="A127">
        <f>Small_caps!A284</f>
        <v>88</v>
      </c>
      <c r="B127" t="str">
        <f>Small_caps!B284</f>
        <v>wita</v>
      </c>
      <c r="C127" t="str">
        <f>data_basic!C127</f>
        <v>Somme, Pas-de-Calais</v>
      </c>
      <c r="D127" t="str">
        <f>data_basic!D127</f>
        <v>Somme, Pas-de-Calais</v>
      </c>
      <c r="E127" t="str">
        <f>data_basic!E127</f>
        <v>Somme, Pas-de-Calais</v>
      </c>
      <c r="F127" t="str">
        <f>Small_caps!F284</f>
        <v>11</v>
      </c>
      <c r="G127" t="str">
        <f>Small_caps!G284</f>
        <v>11</v>
      </c>
      <c r="H127" t="str">
        <f>Small_caps!H284</f>
        <v>11</v>
      </c>
      <c r="I127" t="str">
        <f>Small_caps!I284</f>
        <v>77 (pas-de-calais sud-est)</v>
      </c>
      <c r="J127" t="str">
        <f>Small_caps!J284</f>
        <v>1250</v>
      </c>
      <c r="K127" t="str">
        <f>Small_caps!K284</f>
        <v>29</v>
      </c>
      <c r="L127" t="str">
        <f>Small_caps!L284</f>
        <v>77</v>
      </c>
      <c r="M127" t="str">
        <f>Small_caps!M284</f>
        <v>oui</v>
      </c>
      <c r="N127" t="str">
        <f>Small_caps!N284</f>
        <v>ms3</v>
      </c>
      <c r="O127" t="str">
        <f>Small_caps!O284</f>
        <v>1238</v>
      </c>
      <c r="P127" t="str">
        <f>Small_caps!P284</f>
        <v>1285</v>
      </c>
      <c r="Q127" t="str">
        <f>Small_caps!Q284</f>
        <v>pic.</v>
      </c>
      <c r="R127" t="str">
        <f>Small_caps!R284</f>
        <v>pic.</v>
      </c>
      <c r="S127" t="str">
        <f>Small_caps!S284</f>
        <v>g. nord</v>
      </c>
      <c r="T127" t="str">
        <f>Small_caps!T284</f>
        <v>pic.</v>
      </c>
      <c r="U127" t="str">
        <f>Small_caps!U284</f>
        <v>pic.</v>
      </c>
      <c r="V127" t="str">
        <f>Small_caps!V284</f>
        <v>g. nord</v>
      </c>
      <c r="W127" t="str">
        <f>Small_caps!W284</f>
        <v>nil</v>
      </c>
    </row>
    <row r="128" spans="1:23" x14ac:dyDescent="0.2">
      <c r="A128">
        <f>Small_caps!A296</f>
        <v>56</v>
      </c>
      <c r="B128" t="str">
        <f>Small_caps!B296</f>
        <v>fabj</v>
      </c>
      <c r="C128" t="str">
        <f>data_basic!C128</f>
        <v>Somme, Pas-de-Calais</v>
      </c>
      <c r="D128" t="str">
        <f>data_basic!D128</f>
        <v>Somme, Pas-de-Calais</v>
      </c>
      <c r="E128" t="str">
        <f>data_basic!E128</f>
        <v>Somme, Pas-de-Calais</v>
      </c>
      <c r="F128" t="str">
        <f>Small_caps!F296</f>
        <v>11</v>
      </c>
      <c r="G128" t="str">
        <f>Small_caps!G296</f>
        <v>11</v>
      </c>
      <c r="H128" t="str">
        <f>Small_caps!H296</f>
        <v>11</v>
      </c>
      <c r="I128" t="str">
        <f>Small_caps!I296</f>
        <v>77 (pas-de-calais sud-est)</v>
      </c>
      <c r="J128" t="str">
        <f>Small_caps!J296</f>
        <v>nil</v>
      </c>
      <c r="K128" t="str">
        <f>Small_caps!K296</f>
        <v>29</v>
      </c>
      <c r="L128" t="str">
        <f>Small_caps!L296</f>
        <v>77</v>
      </c>
      <c r="M128" t="str">
        <f>Small_caps!M296</f>
        <v>oui</v>
      </c>
      <c r="N128" t="str">
        <f>Small_caps!N296</f>
        <v>ms</v>
      </c>
      <c r="O128" t="str">
        <f>Small_caps!O296</f>
        <v>1250</v>
      </c>
      <c r="P128" t="str">
        <f>Small_caps!P296</f>
        <v>1285</v>
      </c>
      <c r="Q128" t="str">
        <f>Small_caps!Q296</f>
        <v>pic.</v>
      </c>
      <c r="R128" t="str">
        <f>Small_caps!R296</f>
        <v>pic.</v>
      </c>
      <c r="S128" t="str">
        <f>Small_caps!S296</f>
        <v>g. nord</v>
      </c>
      <c r="T128" t="str">
        <f>Small_caps!T296</f>
        <v>pic.</v>
      </c>
      <c r="U128" t="str">
        <f>Small_caps!U296</f>
        <v>pic.</v>
      </c>
      <c r="V128" t="str">
        <f>Small_caps!V296</f>
        <v>g. nord</v>
      </c>
      <c r="W128" t="str">
        <f>Small_caps!W296</f>
        <v>fabliau</v>
      </c>
    </row>
    <row r="129" spans="1:23" x14ac:dyDescent="0.2">
      <c r="A129">
        <f>Small_caps!A288</f>
        <v>17</v>
      </c>
      <c r="B129" t="str">
        <f>Small_caps!B288</f>
        <v>narcA</v>
      </c>
      <c r="C129" t="str">
        <f>data_basic!C129</f>
        <v>nil</v>
      </c>
      <c r="D129" t="str">
        <f>data_basic!D129</f>
        <v>nil</v>
      </c>
      <c r="E129" t="str">
        <f>data_basic!E129</f>
        <v>Normandie</v>
      </c>
      <c r="F129" t="str">
        <f>Small_caps!F288</f>
        <v/>
      </c>
      <c r="G129" t="str">
        <f>Small_caps!G288</f>
        <v/>
      </c>
      <c r="H129" t="str">
        <f>Small_caps!H288</f>
        <v>10</v>
      </c>
      <c r="I129" t="str">
        <f>Small_caps!I288</f>
        <v>nil</v>
      </c>
      <c r="J129" t="str">
        <f>Small_caps!J288</f>
        <v>nil</v>
      </c>
      <c r="K129" t="str">
        <f>Small_caps!K288</f>
        <v>nil</v>
      </c>
      <c r="L129" t="str">
        <f>Small_caps!L288</f>
        <v>nil</v>
      </c>
      <c r="M129" t="str">
        <f>Small_caps!M288</f>
        <v>oui</v>
      </c>
      <c r="N129" t="str">
        <f>Small_caps!N288</f>
        <v>ms</v>
      </c>
      <c r="O129" t="str">
        <f>Small_caps!O288</f>
        <v>1165</v>
      </c>
      <c r="P129" t="str">
        <f>Small_caps!P288</f>
        <v>1287</v>
      </c>
      <c r="Q129" t="str">
        <f>Small_caps!Q288</f>
        <v>norm.</v>
      </c>
      <c r="R129" t="str">
        <f>Small_caps!R288</f>
        <v>norm.</v>
      </c>
      <c r="S129" t="str">
        <f>Small_caps!S288</f>
        <v>g. nord-ouest</v>
      </c>
      <c r="T129" t="str">
        <f>Small_caps!T288</f>
        <v>frc.</v>
      </c>
      <c r="U129" t="str">
        <f>Small_caps!U288</f>
        <v>frc.</v>
      </c>
      <c r="V129" t="str">
        <f>Small_caps!V288</f>
        <v>g. francien</v>
      </c>
      <c r="W129" t="str">
        <f>Small_caps!W288</f>
        <v>poeme antiquisant</v>
      </c>
    </row>
    <row r="130" spans="1:23" x14ac:dyDescent="0.2">
      <c r="A130">
        <f>Small_caps!A122</f>
        <v>183</v>
      </c>
      <c r="B130" t="str">
        <f>Small_caps!B122</f>
        <v>fablesT</v>
      </c>
      <c r="C130" t="str">
        <f>data_basic!C130</f>
        <v>nil</v>
      </c>
      <c r="D130" t="str">
        <f>data_basic!D130</f>
        <v>Angleterre</v>
      </c>
      <c r="E130" t="str">
        <f>data_basic!E130</f>
        <v>Angleterre</v>
      </c>
      <c r="F130" t="str">
        <f>Small_caps!F122</f>
        <v>29</v>
      </c>
      <c r="G130" t="str">
        <f>Small_caps!G122</f>
        <v/>
      </c>
      <c r="H130" t="str">
        <f>Small_caps!H122</f>
        <v>29</v>
      </c>
      <c r="I130" t="str">
        <f>Small_caps!I122</f>
        <v>nil</v>
      </c>
      <c r="J130" t="str">
        <f>Small_caps!J122</f>
        <v>nil</v>
      </c>
      <c r="K130" t="str">
        <f>Small_caps!K122</f>
        <v>86</v>
      </c>
      <c r="L130" t="str">
        <f>Small_caps!L122</f>
        <v>nil</v>
      </c>
      <c r="M130" t="str">
        <f>Small_caps!M122</f>
        <v>oui</v>
      </c>
      <c r="N130" t="str">
        <f>Small_caps!N122</f>
        <v>ms</v>
      </c>
      <c r="O130" t="str">
        <f>Small_caps!O122</f>
        <v>1180</v>
      </c>
      <c r="P130" t="str">
        <f>Small_caps!P122</f>
        <v>1287</v>
      </c>
      <c r="Q130" t="str">
        <f>Small_caps!Q122</f>
        <v>nord-ouest</v>
      </c>
      <c r="R130" t="str">
        <f>Small_caps!R122</f>
        <v>nord-ouest</v>
      </c>
      <c r="S130" t="str">
        <f>Small_caps!S122</f>
        <v>g. nord-ouest</v>
      </c>
      <c r="T130" t="str">
        <f>Small_caps!T122</f>
        <v>champ.</v>
      </c>
      <c r="U130" t="str">
        <f>Small_caps!U122</f>
        <v>champ.</v>
      </c>
      <c r="V130" t="str">
        <f>Small_caps!V122</f>
        <v>g. nord-est</v>
      </c>
      <c r="W130" t="str">
        <f>Small_caps!W122</f>
        <v>fable</v>
      </c>
    </row>
    <row r="131" spans="1:23" x14ac:dyDescent="0.2">
      <c r="A131">
        <f>Small_caps!A184</f>
        <v>123</v>
      </c>
      <c r="B131" t="str">
        <f>Small_caps!B184</f>
        <v>hista</v>
      </c>
      <c r="C131" t="str">
        <f>data_basic!C131</f>
        <v>nil</v>
      </c>
      <c r="D131" t="str">
        <f>data_basic!D131</f>
        <v>Haute-Marne</v>
      </c>
      <c r="E131" t="str">
        <f>data_basic!E131</f>
        <v>Haute-Marne</v>
      </c>
      <c r="F131" t="str">
        <f>Small_caps!F184</f>
        <v>22</v>
      </c>
      <c r="G131" t="str">
        <f>Small_caps!G184</f>
        <v/>
      </c>
      <c r="H131" t="str">
        <f>Small_caps!H184</f>
        <v>22</v>
      </c>
      <c r="I131" t="str">
        <f>Small_caps!I184</f>
        <v>nil</v>
      </c>
      <c r="J131" t="str">
        <f>Small_caps!J184</f>
        <v>nil</v>
      </c>
      <c r="K131" t="str">
        <f>Small_caps!K184</f>
        <v>61</v>
      </c>
      <c r="L131" t="str">
        <f>Small_caps!L184</f>
        <v>75</v>
      </c>
      <c r="M131" t="str">
        <f>Small_caps!M184</f>
        <v>non</v>
      </c>
      <c r="N131" t="str">
        <f>Small_caps!N184</f>
        <v>ms1</v>
      </c>
      <c r="O131" t="str">
        <f>Small_caps!O184</f>
        <v>1213</v>
      </c>
      <c r="P131" t="str">
        <f>Small_caps!P184</f>
        <v>1287</v>
      </c>
      <c r="Q131" t="str">
        <f>Small_caps!Q184</f>
        <v>belgique</v>
      </c>
      <c r="R131" t="str">
        <f>Small_caps!R184</f>
        <v/>
      </c>
      <c r="S131" t="str">
        <f>Small_caps!S184</f>
        <v>g. nord-est</v>
      </c>
      <c r="T131" t="str">
        <f>Small_caps!T184</f>
        <v>nord-est</v>
      </c>
      <c r="U131" t="str">
        <f>Small_caps!U184</f>
        <v>nord-est</v>
      </c>
      <c r="V131" t="str">
        <f>Small_caps!V184</f>
        <v>g. nord-est</v>
      </c>
      <c r="W131" t="str">
        <f>Small_caps!W184</f>
        <v>histoire ancienne interrompue au milieu de la guerre des gaules (57 av. j.c.)</v>
      </c>
    </row>
    <row r="132" spans="1:23" x14ac:dyDescent="0.2">
      <c r="A132">
        <f>Small_caps!A297</f>
        <v>36</v>
      </c>
      <c r="B132" t="str">
        <f>Small_caps!B297</f>
        <v>hue</v>
      </c>
      <c r="C132" t="str">
        <f>data_basic!C132</f>
        <v>Normandie</v>
      </c>
      <c r="D132" t="str">
        <f>data_basic!D132</f>
        <v>Normandie</v>
      </c>
      <c r="E132" t="str">
        <f>data_basic!E132</f>
        <v>Normandie</v>
      </c>
      <c r="F132" t="str">
        <f>Small_caps!F297</f>
        <v>10</v>
      </c>
      <c r="G132" t="str">
        <f>Small_caps!G297</f>
        <v>10</v>
      </c>
      <c r="H132" t="str">
        <f>Small_caps!H297</f>
        <v>10</v>
      </c>
      <c r="I132" t="str">
        <f>Small_caps!I297</f>
        <v>83 (eure)</v>
      </c>
      <c r="J132" t="str">
        <f>Small_caps!J297</f>
        <v>nil</v>
      </c>
      <c r="K132" t="str">
        <f>Small_caps!K297</f>
        <v>24</v>
      </c>
      <c r="L132" t="str">
        <f>Small_caps!L297</f>
        <v>83</v>
      </c>
      <c r="M132" t="str">
        <f>Small_caps!M297</f>
        <v>oui</v>
      </c>
      <c r="N132" t="str">
        <f>Small_caps!N297</f>
        <v>ms</v>
      </c>
      <c r="O132" t="str">
        <f>Small_caps!O297</f>
        <v>1250</v>
      </c>
      <c r="P132" t="str">
        <f>Small_caps!P297</f>
        <v>1287</v>
      </c>
      <c r="Q132" t="str">
        <f>Small_caps!Q297</f>
        <v>norm.</v>
      </c>
      <c r="R132" t="str">
        <f>Small_caps!R297</f>
        <v>norm.</v>
      </c>
      <c r="S132" t="str">
        <f>Small_caps!S297</f>
        <v>g. nord-ouest</v>
      </c>
      <c r="T132" t="str">
        <f>Small_caps!T297</f>
        <v>frc.</v>
      </c>
      <c r="U132" t="str">
        <f>Small_caps!U297</f>
        <v>frc.</v>
      </c>
      <c r="V132" t="str">
        <f>Small_caps!V297</f>
        <v>g. francien</v>
      </c>
      <c r="W132" t="str">
        <f>Small_caps!W297</f>
        <v>dits</v>
      </c>
    </row>
    <row r="133" spans="1:23" x14ac:dyDescent="0.2">
      <c r="A133">
        <f>Small_caps!A290</f>
        <v>161</v>
      </c>
      <c r="B133" t="str">
        <f>Small_caps!B290</f>
        <v>ailea</v>
      </c>
      <c r="C133" t="str">
        <f>data_basic!C133</f>
        <v>Yonne</v>
      </c>
      <c r="D133" t="str">
        <f>data_basic!D133</f>
        <v>Yonne</v>
      </c>
      <c r="E133" t="str">
        <f>data_basic!E133</f>
        <v>Yonne</v>
      </c>
      <c r="F133" t="str">
        <f>Small_caps!F290</f>
        <v>20</v>
      </c>
      <c r="G133" t="str">
        <f>Small_caps!G290</f>
        <v>20</v>
      </c>
      <c r="H133" t="str">
        <f>Small_caps!H290</f>
        <v>20</v>
      </c>
      <c r="I133" t="str">
        <f>Small_caps!I290</f>
        <v>77 (yonne)</v>
      </c>
      <c r="J133" t="str">
        <f>Small_caps!J290</f>
        <v>nil</v>
      </c>
      <c r="K133" t="str">
        <f>Small_caps!K290</f>
        <v>58</v>
      </c>
      <c r="L133" t="str">
        <f>Small_caps!L290</f>
        <v>77</v>
      </c>
      <c r="M133" t="str">
        <f>Small_caps!M290</f>
        <v>oui</v>
      </c>
      <c r="N133" t="str">
        <f>Small_caps!N290</f>
        <v>ms</v>
      </c>
      <c r="O133" t="str">
        <f>Small_caps!O290</f>
        <v>1207</v>
      </c>
      <c r="P133" t="str">
        <f>Small_caps!P290</f>
        <v>1288</v>
      </c>
      <c r="Q133" t="str">
        <f>Small_caps!Q290</f>
        <v>pic.</v>
      </c>
      <c r="R133" t="str">
        <f>Small_caps!R290</f>
        <v>pic.</v>
      </c>
      <c r="S133" t="str">
        <f>Small_caps!S290</f>
        <v>g. nord</v>
      </c>
      <c r="T133" t="str">
        <f>Small_caps!T290</f>
        <v>frc.</v>
      </c>
      <c r="U133" t="str">
        <f>Small_caps!U290</f>
        <v>frc.</v>
      </c>
      <c r="V133" t="str">
        <f>Small_caps!V290</f>
        <v>g. francien</v>
      </c>
      <c r="W133" t="str">
        <f>Small_caps!W290</f>
        <v>poeme didactique</v>
      </c>
    </row>
    <row r="134" spans="1:23" x14ac:dyDescent="0.2">
      <c r="A134">
        <f>Small_caps!A123</f>
        <v>164</v>
      </c>
      <c r="B134" t="str">
        <f>Small_caps!B123</f>
        <v>songe</v>
      </c>
      <c r="C134" t="str">
        <f>data_basic!C134</f>
        <v>Yonne</v>
      </c>
      <c r="D134" t="str">
        <f>data_basic!D134</f>
        <v>Yonne</v>
      </c>
      <c r="E134" t="str">
        <f>data_basic!E134</f>
        <v>Yonne</v>
      </c>
      <c r="F134" t="str">
        <f>Small_caps!F123</f>
        <v>20</v>
      </c>
      <c r="G134" t="str">
        <f>Small_caps!G123</f>
        <v>20</v>
      </c>
      <c r="H134" t="str">
        <f>Small_caps!H123</f>
        <v>20</v>
      </c>
      <c r="I134" t="str">
        <f>Small_caps!I123</f>
        <v>76 (yonne)</v>
      </c>
      <c r="J134" t="str">
        <f>Small_caps!J123</f>
        <v>nil</v>
      </c>
      <c r="K134" t="str">
        <f>Small_caps!K123</f>
        <v>58</v>
      </c>
      <c r="L134" t="str">
        <f>Small_caps!L123</f>
        <v>76</v>
      </c>
      <c r="M134" t="str">
        <f>Small_caps!M123</f>
        <v>oui</v>
      </c>
      <c r="N134" t="str">
        <f>Small_caps!N123</f>
        <v>cr3</v>
      </c>
      <c r="O134" t="str">
        <f>Small_caps!O123</f>
        <v>1214</v>
      </c>
      <c r="P134" t="str">
        <f>Small_caps!P123</f>
        <v>1288</v>
      </c>
      <c r="Q134" t="str">
        <f>Small_caps!Q123</f>
        <v>beauvais</v>
      </c>
      <c r="R134" t="str">
        <f>Small_caps!R123</f>
        <v>oise</v>
      </c>
      <c r="S134" t="str">
        <f>Small_caps!S123</f>
        <v>g. nord</v>
      </c>
      <c r="T134" t="str">
        <f>Small_caps!T123</f>
        <v>nil</v>
      </c>
      <c r="U134" t="str">
        <f>Small_caps!U123</f>
        <v>nil</v>
      </c>
      <c r="V134" t="str">
        <f>Small_caps!V123</f>
        <v/>
      </c>
      <c r="W134" t="str">
        <f>Small_caps!W123</f>
        <v>nil</v>
      </c>
    </row>
    <row r="135" spans="1:23" x14ac:dyDescent="0.2">
      <c r="A135">
        <f>Small_caps!A256</f>
        <v>66</v>
      </c>
      <c r="B135" t="str">
        <f>Small_caps!B256</f>
        <v>ombre</v>
      </c>
      <c r="C135" t="str">
        <f>data_basic!C135</f>
        <v>nil</v>
      </c>
      <c r="D135" t="str">
        <f>data_basic!D135</f>
        <v>Marne</v>
      </c>
      <c r="E135" t="str">
        <f>data_basic!E135</f>
        <v>Marne</v>
      </c>
      <c r="F135" t="str">
        <f>Small_caps!F256</f>
        <v>18</v>
      </c>
      <c r="G135" t="str">
        <f>Small_caps!G256</f>
        <v/>
      </c>
      <c r="H135" t="str">
        <f>Small_caps!H256</f>
        <v>18</v>
      </c>
      <c r="I135" t="str">
        <f>Small_caps!I256</f>
        <v>nil</v>
      </c>
      <c r="J135" t="str">
        <f>Small_caps!J256</f>
        <v>nil</v>
      </c>
      <c r="K135" t="str">
        <f>Small_caps!K256</f>
        <v>53</v>
      </c>
      <c r="L135" t="str">
        <f>Small_caps!L256</f>
        <v>62</v>
      </c>
      <c r="M135" t="str">
        <f>Small_caps!M256</f>
        <v>oui</v>
      </c>
      <c r="N135" t="str">
        <f>Small_caps!N256</f>
        <v>cr1</v>
      </c>
      <c r="O135" t="str">
        <f>Small_caps!O256</f>
        <v>1221</v>
      </c>
      <c r="P135" t="str">
        <f>Small_caps!P256</f>
        <v>1288</v>
      </c>
      <c r="Q135" t="str">
        <f>Small_caps!Q256</f>
        <v>pic.</v>
      </c>
      <c r="R135" t="str">
        <f>Small_caps!R256</f>
        <v>pic.</v>
      </c>
      <c r="S135" t="str">
        <f>Small_caps!S256</f>
        <v>g. nord</v>
      </c>
      <c r="T135" t="str">
        <f>Small_caps!T256</f>
        <v>frc.</v>
      </c>
      <c r="U135" t="str">
        <f>Small_caps!U256</f>
        <v>frc.</v>
      </c>
      <c r="V135" t="str">
        <f>Small_caps!V256</f>
        <v>g. francien</v>
      </c>
      <c r="W135" t="str">
        <f>Small_caps!W256</f>
        <v>conte courtois</v>
      </c>
    </row>
    <row r="136" spans="1:23" x14ac:dyDescent="0.2">
      <c r="A136">
        <f>Small_caps!A286</f>
        <v>140</v>
      </c>
      <c r="B136" t="str">
        <f>Small_caps!B286</f>
        <v>nicb</v>
      </c>
      <c r="C136" t="str">
        <f>data_basic!C136</f>
        <v>Marne</v>
      </c>
      <c r="D136" t="str">
        <f>data_basic!D136</f>
        <v>Marne</v>
      </c>
      <c r="E136" t="str">
        <f>data_basic!E136</f>
        <v>Marne</v>
      </c>
      <c r="F136" t="str">
        <f>Small_caps!F286</f>
        <v>18</v>
      </c>
      <c r="G136" t="str">
        <f>Small_caps!G286</f>
        <v>18</v>
      </c>
      <c r="H136" t="str">
        <f>Small_caps!H286</f>
        <v>18</v>
      </c>
      <c r="I136" t="str">
        <f>Small_caps!I286</f>
        <v>73 (marne ouest)</v>
      </c>
      <c r="J136" t="str">
        <f>Small_caps!J286</f>
        <v>1280</v>
      </c>
      <c r="K136" t="str">
        <f>Small_caps!K286</f>
        <v>52</v>
      </c>
      <c r="L136" t="str">
        <f>Small_caps!L286</f>
        <v>73</v>
      </c>
      <c r="M136" t="str">
        <f>Small_caps!M286</f>
        <v>non</v>
      </c>
      <c r="N136" t="str">
        <f>Small_caps!N286</f>
        <v>ms1</v>
      </c>
      <c r="O136" t="str">
        <f>Small_caps!O286</f>
        <v>1225</v>
      </c>
      <c r="P136" t="str">
        <f>Small_caps!P286</f>
        <v>1288</v>
      </c>
      <c r="Q136" t="str">
        <f>Small_caps!Q286</f>
        <v>nil</v>
      </c>
      <c r="R136" t="str">
        <f>Small_caps!R286</f>
        <v/>
      </c>
      <c r="S136" t="str">
        <f>Small_caps!S286</f>
        <v/>
      </c>
      <c r="T136" t="str">
        <f>Small_caps!T286</f>
        <v>flandr.</v>
      </c>
      <c r="U136" t="str">
        <f>Small_caps!U286</f>
        <v>flandr.</v>
      </c>
      <c r="V136" t="str">
        <f>Small_caps!V286</f>
        <v>g. nord-est</v>
      </c>
      <c r="W136" t="str">
        <f>Small_caps!W286</f>
        <v>traduction de l'evangile</v>
      </c>
    </row>
    <row r="137" spans="1:23" x14ac:dyDescent="0.2">
      <c r="A137">
        <f>Small_caps!A60</f>
        <v>29</v>
      </c>
      <c r="B137" t="str">
        <f>Small_caps!B60</f>
        <v>anti</v>
      </c>
      <c r="C137" t="str">
        <f>data_basic!C137</f>
        <v>nil</v>
      </c>
      <c r="D137" t="str">
        <f>data_basic!D137</f>
        <v>Haute-Marne</v>
      </c>
      <c r="E137" t="str">
        <f>data_basic!E137</f>
        <v>Haute-Marne</v>
      </c>
      <c r="F137" t="str">
        <f>Small_caps!F60</f>
        <v>22</v>
      </c>
      <c r="G137" t="str">
        <f>Small_caps!G60</f>
        <v/>
      </c>
      <c r="H137" t="str">
        <f>Small_caps!H60</f>
        <v>22</v>
      </c>
      <c r="I137" t="str">
        <f>Small_caps!I60</f>
        <v>nil</v>
      </c>
      <c r="J137" t="str">
        <f>Small_caps!J60</f>
        <v>1275</v>
      </c>
      <c r="K137" t="str">
        <f>Small_caps!K60</f>
        <v>61</v>
      </c>
      <c r="L137" t="str">
        <f>Small_caps!L60</f>
        <v>61</v>
      </c>
      <c r="M137" t="str">
        <f>Small_caps!M60</f>
        <v>oui</v>
      </c>
      <c r="N137" t="str">
        <f>Small_caps!N60</f>
        <v>cr</v>
      </c>
      <c r="O137" t="str">
        <f>Small_caps!O60</f>
        <v>1236</v>
      </c>
      <c r="P137" t="str">
        <f>Small_caps!P60</f>
        <v>1288</v>
      </c>
      <c r="Q137" t="str">
        <f>Small_caps!Q60</f>
        <v>norm.</v>
      </c>
      <c r="R137" t="str">
        <f>Small_caps!R60</f>
        <v>norm.</v>
      </c>
      <c r="S137" t="str">
        <f>Small_caps!S60</f>
        <v>g. nord-ouest</v>
      </c>
      <c r="T137" t="str">
        <f>Small_caps!T60</f>
        <v>agn.</v>
      </c>
      <c r="U137" t="str">
        <f>Small_caps!U60</f>
        <v>agn.</v>
      </c>
      <c r="V137" t="str">
        <f>Small_caps!V60</f>
        <v>agn.</v>
      </c>
      <c r="W137" t="str">
        <f>Small_caps!W60</f>
        <v>poeme allegorique traitant de l'antechrist</v>
      </c>
    </row>
    <row r="138" spans="1:23" x14ac:dyDescent="0.2">
      <c r="A138">
        <f>Small_caps!A147</f>
        <v>165</v>
      </c>
      <c r="B138" t="str">
        <f>Small_caps!B147</f>
        <v>vergic</v>
      </c>
      <c r="C138" t="str">
        <f>data_basic!C138</f>
        <v>Yonne</v>
      </c>
      <c r="D138" t="str">
        <f>data_basic!D138</f>
        <v>Yonne</v>
      </c>
      <c r="E138" t="str">
        <f>data_basic!E138</f>
        <v>Yonne</v>
      </c>
      <c r="F138" t="str">
        <f>Small_caps!F147</f>
        <v>20</v>
      </c>
      <c r="G138" t="str">
        <f>Small_caps!G147</f>
        <v>20</v>
      </c>
      <c r="H138" t="str">
        <f>Small_caps!H147</f>
        <v>20</v>
      </c>
      <c r="I138" t="str">
        <f>Small_caps!I147</f>
        <v>80 (yonne)</v>
      </c>
      <c r="J138" t="str">
        <f>Small_caps!J147</f>
        <v>1290</v>
      </c>
      <c r="K138" t="str">
        <f>Small_caps!K147</f>
        <v>58</v>
      </c>
      <c r="L138" t="str">
        <f>Small_caps!L147</f>
        <v>80</v>
      </c>
      <c r="M138" t="str">
        <f>Small_caps!M147</f>
        <v>oui</v>
      </c>
      <c r="N138" t="str">
        <f>Small_caps!N147</f>
        <v>ms1</v>
      </c>
      <c r="O138" t="str">
        <f>Small_caps!O147</f>
        <v>1240</v>
      </c>
      <c r="P138" t="str">
        <f>Small_caps!P147</f>
        <v>1288</v>
      </c>
      <c r="Q138" t="str">
        <f>Small_caps!Q147</f>
        <v>norm.</v>
      </c>
      <c r="R138" t="str">
        <f>Small_caps!R147</f>
        <v>norm.</v>
      </c>
      <c r="S138" t="str">
        <f>Small_caps!S147</f>
        <v>g. nord-ouest</v>
      </c>
      <c r="T138" t="str">
        <f>Small_caps!T147</f>
        <v>frc.</v>
      </c>
      <c r="U138" t="str">
        <f>Small_caps!U147</f>
        <v>frc.</v>
      </c>
      <c r="V138" t="str">
        <f>Small_caps!V147</f>
        <v>g. francien</v>
      </c>
      <c r="W138" t="str">
        <f>Small_caps!W147</f>
        <v>conte courtois en octosyllabes</v>
      </c>
    </row>
    <row r="139" spans="1:23" x14ac:dyDescent="0.2">
      <c r="A139">
        <f>Small_caps!A21</f>
        <v>16</v>
      </c>
      <c r="B139" t="str">
        <f>Small_caps!B21</f>
        <v>avu</v>
      </c>
      <c r="C139" t="str">
        <f>data_basic!C139</f>
        <v>Normandie</v>
      </c>
      <c r="D139" t="str">
        <f>data_basic!D139</f>
        <v>Normandie</v>
      </c>
      <c r="E139" t="str">
        <f>data_basic!E139</f>
        <v>Normandie</v>
      </c>
      <c r="F139" t="str">
        <f>Small_caps!F21</f>
        <v>10</v>
      </c>
      <c r="G139" t="str">
        <f>Small_caps!G21</f>
        <v>10</v>
      </c>
      <c r="H139" t="str">
        <f>Small_caps!H21</f>
        <v>10</v>
      </c>
      <c r="I139" t="str">
        <f>Small_caps!I21</f>
        <v>76 (eure)</v>
      </c>
      <c r="J139" t="str">
        <f>Small_caps!J21</f>
        <v>1290</v>
      </c>
      <c r="K139" t="str">
        <f>Small_caps!K21</f>
        <v>24</v>
      </c>
      <c r="L139" t="str">
        <f>Small_caps!L21</f>
        <v>76</v>
      </c>
      <c r="M139" t="str">
        <f>Small_caps!M21</f>
        <v>oui</v>
      </c>
      <c r="N139" t="str">
        <f>Small_caps!N21</f>
        <v>cr2</v>
      </c>
      <c r="O139" t="str">
        <f>Small_caps!O21</f>
        <v>1250</v>
      </c>
      <c r="P139" t="str">
        <f>Small_caps!P21</f>
        <v>1288</v>
      </c>
      <c r="Q139" t="str">
        <f>Small_caps!Q21</f>
        <v>oise</v>
      </c>
      <c r="R139" t="str">
        <f>Small_caps!R21</f>
        <v>oise</v>
      </c>
      <c r="S139" t="str">
        <f>Small_caps!S21</f>
        <v>g. nord</v>
      </c>
      <c r="T139" t="str">
        <f>Small_caps!T21</f>
        <v>frc.</v>
      </c>
      <c r="U139" t="str">
        <f>Small_caps!U21</f>
        <v>frc.</v>
      </c>
      <c r="V139" t="str">
        <f>Small_caps!V21</f>
        <v>g. francien</v>
      </c>
      <c r="W139" t="str">
        <f>Small_caps!W21</f>
        <v>fabliau</v>
      </c>
    </row>
    <row r="140" spans="1:23" x14ac:dyDescent="0.2">
      <c r="A140">
        <f>Small_caps!A274</f>
        <v>34</v>
      </c>
      <c r="B140" t="str">
        <f>Small_caps!B274</f>
        <v>faba</v>
      </c>
      <c r="C140" t="str">
        <f>data_basic!C140</f>
        <v>Normandie</v>
      </c>
      <c r="D140" t="str">
        <f>data_basic!D140</f>
        <v>Normandie</v>
      </c>
      <c r="E140" t="str">
        <f>data_basic!E140</f>
        <v>Normandie</v>
      </c>
      <c r="F140" t="str">
        <f>Small_caps!F274</f>
        <v>10</v>
      </c>
      <c r="G140" t="str">
        <f>Small_caps!G274</f>
        <v>10</v>
      </c>
      <c r="H140" t="str">
        <f>Small_caps!H274</f>
        <v>10</v>
      </c>
      <c r="I140" t="str">
        <f>Small_caps!I274</f>
        <v>80 (eure)</v>
      </c>
      <c r="J140" t="str">
        <f>Small_caps!J274</f>
        <v>nil</v>
      </c>
      <c r="K140" t="str">
        <f>Small_caps!K274</f>
        <v>24</v>
      </c>
      <c r="L140" t="str">
        <f>Small_caps!L274</f>
        <v>80</v>
      </c>
      <c r="M140" t="str">
        <f>Small_caps!M274</f>
        <v>oui</v>
      </c>
      <c r="N140" t="str">
        <f>Small_caps!N274</f>
        <v>ms</v>
      </c>
      <c r="O140" t="str">
        <f>Small_caps!O274</f>
        <v>1250</v>
      </c>
      <c r="P140" t="str">
        <f>Small_caps!P274</f>
        <v>1288</v>
      </c>
      <c r="Q140" t="str">
        <f>Small_caps!Q274</f>
        <v>pic.</v>
      </c>
      <c r="R140" t="str">
        <f>Small_caps!R274</f>
        <v>pic.</v>
      </c>
      <c r="S140" t="str">
        <f>Small_caps!S274</f>
        <v>g. nord</v>
      </c>
      <c r="T140" t="str">
        <f>Small_caps!T274</f>
        <v>frc.</v>
      </c>
      <c r="U140" t="str">
        <f>Small_caps!U274</f>
        <v>frc.</v>
      </c>
      <c r="V140" t="str">
        <f>Small_caps!V274</f>
        <v>g. francien</v>
      </c>
      <c r="W140" t="str">
        <f>Small_caps!W274</f>
        <v>fabliau</v>
      </c>
    </row>
    <row r="141" spans="1:23" x14ac:dyDescent="0.2">
      <c r="A141">
        <f>Small_caps!A114</f>
        <v>158</v>
      </c>
      <c r="B141" t="str">
        <f>Small_caps!B114</f>
        <v>the</v>
      </c>
      <c r="C141" t="str">
        <f>data_basic!C141</f>
        <v>Region parisienne</v>
      </c>
      <c r="D141" t="str">
        <f>data_basic!D141</f>
        <v>Region parisienne</v>
      </c>
      <c r="E141" t="str">
        <f>data_basic!E141</f>
        <v>Region parisienne</v>
      </c>
      <c r="F141" t="str">
        <f>Small_caps!F114</f>
        <v>19</v>
      </c>
      <c r="G141" t="str">
        <f>Small_caps!G114</f>
        <v>19</v>
      </c>
      <c r="H141" t="str">
        <f>Small_caps!H114</f>
        <v>19</v>
      </c>
      <c r="I141" t="str">
        <f>Small_caps!I114</f>
        <v>85 (seine-et-marne)</v>
      </c>
      <c r="J141" t="str">
        <f>Small_caps!J114</f>
        <v>1250</v>
      </c>
      <c r="K141" t="str">
        <f>Small_caps!K114</f>
        <v>57</v>
      </c>
      <c r="L141" t="str">
        <f>Small_caps!L114</f>
        <v>85</v>
      </c>
      <c r="M141" t="str">
        <f>Small_caps!M114</f>
        <v>oui</v>
      </c>
      <c r="N141" t="str">
        <f>Small_caps!N114</f>
        <v>nil</v>
      </c>
      <c r="O141" t="str">
        <f>Small_caps!O114</f>
        <v>1261</v>
      </c>
      <c r="P141" t="str">
        <f>Small_caps!P114</f>
        <v>1288</v>
      </c>
      <c r="Q141" t="str">
        <f>Small_caps!Q114</f>
        <v xml:space="preserve">champ. merid. </v>
      </c>
      <c r="R141" t="str">
        <f>Small_caps!R114</f>
        <v>champ.</v>
      </c>
      <c r="S141" t="str">
        <f>Small_caps!S114</f>
        <v>g. nord-est</v>
      </c>
      <c r="T141" t="str">
        <f>Small_caps!T114</f>
        <v>frc.</v>
      </c>
      <c r="U141" t="str">
        <f>Small_caps!U114</f>
        <v>frc.</v>
      </c>
      <c r="V141" t="str">
        <f>Small_caps!V114</f>
        <v>g. francien</v>
      </c>
      <c r="W141" t="str">
        <f>Small_caps!W114</f>
        <v>nil</v>
      </c>
    </row>
    <row r="142" spans="1:23" x14ac:dyDescent="0.2">
      <c r="A142">
        <f>Small_caps!A66</f>
        <v>98</v>
      </c>
      <c r="B142" t="str">
        <f>Small_caps!B66</f>
        <v>egip</v>
      </c>
      <c r="C142" t="str">
        <f>data_basic!C142</f>
        <v>Aisne</v>
      </c>
      <c r="D142" t="str">
        <f>data_basic!D142</f>
        <v>Aisne</v>
      </c>
      <c r="E142" t="str">
        <f>data_basic!E142</f>
        <v>Aisne</v>
      </c>
      <c r="F142" t="str">
        <f>Small_caps!F66</f>
        <v>13</v>
      </c>
      <c r="G142" t="str">
        <f>Small_caps!G66</f>
        <v>13</v>
      </c>
      <c r="H142" t="str">
        <f>Small_caps!H66</f>
        <v>13</v>
      </c>
      <c r="I142" t="str">
        <f>Small_caps!I66</f>
        <v>78 (aisne)</v>
      </c>
      <c r="J142" t="str">
        <f>Small_caps!J66</f>
        <v>1283</v>
      </c>
      <c r="K142" t="str">
        <f>Small_caps!K66</f>
        <v>37</v>
      </c>
      <c r="L142" t="str">
        <f>Small_caps!L66</f>
        <v>78</v>
      </c>
      <c r="M142" t="str">
        <f>Small_caps!M66</f>
        <v>oui</v>
      </c>
      <c r="N142" t="str">
        <f>Small_caps!N66</f>
        <v>cr2</v>
      </c>
      <c r="O142" t="str">
        <f>Small_caps!O66</f>
        <v>1263</v>
      </c>
      <c r="P142" t="str">
        <f>Small_caps!P66</f>
        <v>1288</v>
      </c>
      <c r="Q142" t="str">
        <f>Small_caps!Q66</f>
        <v>champ. merid.</v>
      </c>
      <c r="R142" t="str">
        <f>Small_caps!R66</f>
        <v>champ.</v>
      </c>
      <c r="S142" t="str">
        <f>Small_caps!S66</f>
        <v>g. nord-est</v>
      </c>
      <c r="T142" t="str">
        <f>Small_caps!T66</f>
        <v>frc.</v>
      </c>
      <c r="U142" t="str">
        <f>Small_caps!U66</f>
        <v>frc.</v>
      </c>
      <c r="V142" t="str">
        <f>Small_caps!V66</f>
        <v>g. francien</v>
      </c>
      <c r="W142" t="str">
        <f>Small_caps!W66</f>
        <v>vie de saint</v>
      </c>
    </row>
    <row r="143" spans="1:23" x14ac:dyDescent="0.2">
      <c r="A143">
        <f>Small_caps!A285</f>
        <v>134</v>
      </c>
      <c r="B143" t="str">
        <f>Small_caps!B285</f>
        <v>volu</v>
      </c>
      <c r="C143" t="str">
        <f>data_basic!C143</f>
        <v>Ardennes</v>
      </c>
      <c r="D143" t="str">
        <f>data_basic!D143</f>
        <v>Ardennes</v>
      </c>
      <c r="E143" t="str">
        <f>data_basic!E143</f>
        <v>Ardennes</v>
      </c>
      <c r="F143" t="str">
        <f>Small_caps!F285</f>
        <v>17</v>
      </c>
      <c r="G143" t="str">
        <f>Small_caps!G285</f>
        <v>17</v>
      </c>
      <c r="H143" t="str">
        <f>Small_caps!H285</f>
        <v>17</v>
      </c>
      <c r="I143" t="str">
        <f>Small_caps!I285</f>
        <v>84 (ardennes sud)</v>
      </c>
      <c r="J143" t="str">
        <f>Small_caps!J285</f>
        <v>nil</v>
      </c>
      <c r="K143" t="str">
        <f>Small_caps!K285</f>
        <v>50</v>
      </c>
      <c r="L143" t="str">
        <f>Small_caps!L285</f>
        <v>84</v>
      </c>
      <c r="M143" t="str">
        <f>Small_caps!M285</f>
        <v>oui</v>
      </c>
      <c r="N143" t="str">
        <f>Small_caps!N285</f>
        <v>ms2</v>
      </c>
      <c r="O143" t="str">
        <f>Small_caps!O285</f>
        <v>1265</v>
      </c>
      <c r="P143" t="str">
        <f>Small_caps!P285</f>
        <v>1288</v>
      </c>
      <c r="Q143" t="str">
        <f>Small_caps!Q285</f>
        <v>champ.</v>
      </c>
      <c r="R143" t="str">
        <f>Small_caps!R285</f>
        <v>champ.</v>
      </c>
      <c r="S143" t="str">
        <f>Small_caps!S285</f>
        <v>g. nord-est</v>
      </c>
      <c r="T143" t="str">
        <f>Small_caps!T285</f>
        <v>champ.</v>
      </c>
      <c r="U143" t="str">
        <f>Small_caps!U285</f>
        <v>champ.</v>
      </c>
      <c r="V143" t="str">
        <f>Small_caps!V285</f>
        <v>g. nord-est</v>
      </c>
      <c r="W143" t="str">
        <f>Small_caps!W285</f>
        <v>nil</v>
      </c>
    </row>
    <row r="144" spans="1:23" x14ac:dyDescent="0.2">
      <c r="A144">
        <f>Small_caps!A273</f>
        <v>142</v>
      </c>
      <c r="B144" t="str">
        <f>Small_caps!B273</f>
        <v>troi</v>
      </c>
      <c r="C144" t="str">
        <f>data_basic!C144</f>
        <v>Marne</v>
      </c>
      <c r="D144" t="str">
        <f>data_basic!D144</f>
        <v>Marne</v>
      </c>
      <c r="E144" t="str">
        <f>data_basic!E144</f>
        <v>Marne</v>
      </c>
      <c r="F144" t="str">
        <f>Small_caps!F273</f>
        <v>18</v>
      </c>
      <c r="G144" t="str">
        <f>Small_caps!G273</f>
        <v>18</v>
      </c>
      <c r="H144" t="str">
        <f>Small_caps!H273</f>
        <v>18</v>
      </c>
      <c r="I144" t="str">
        <f>Small_caps!I273</f>
        <v>81 (marne ouest)</v>
      </c>
      <c r="J144" t="str">
        <f>Small_caps!J273</f>
        <v>1287</v>
      </c>
      <c r="K144" t="str">
        <f>Small_caps!K273</f>
        <v>52</v>
      </c>
      <c r="L144" t="str">
        <f>Small_caps!L273</f>
        <v>81</v>
      </c>
      <c r="M144" t="str">
        <f>Small_caps!M273</f>
        <v>non</v>
      </c>
      <c r="N144" t="str">
        <f>Small_caps!N273</f>
        <v>ms1</v>
      </c>
      <c r="O144" t="str">
        <f>Small_caps!O273</f>
        <v>1288</v>
      </c>
      <c r="P144" t="str">
        <f>Small_caps!P273</f>
        <v>1288</v>
      </c>
      <c r="Q144" t="str">
        <f>Small_caps!Q273</f>
        <v>champ.</v>
      </c>
      <c r="R144" t="str">
        <f>Small_caps!R273</f>
        <v>champ.</v>
      </c>
      <c r="S144" t="str">
        <f>Small_caps!S273</f>
        <v>g. nord-est</v>
      </c>
      <c r="T144" t="str">
        <f>Small_caps!T273</f>
        <v>marne</v>
      </c>
      <c r="U144" t="str">
        <f>Small_caps!U273</f>
        <v>marne</v>
      </c>
      <c r="V144" t="str">
        <f>Small_caps!V273</f>
        <v>g. nord-est</v>
      </c>
      <c r="W144" t="str">
        <f>Small_caps!W273</f>
        <v>version adaptee de benoit de sainte marne</v>
      </c>
    </row>
    <row r="145" spans="1:23" x14ac:dyDescent="0.2">
      <c r="A145">
        <f>Small_caps!A58</f>
        <v>96</v>
      </c>
      <c r="B145" t="str">
        <f>Small_caps!B58</f>
        <v>amad</v>
      </c>
      <c r="C145" t="str">
        <f>data_basic!C145</f>
        <v>Aisne</v>
      </c>
      <c r="D145" t="str">
        <f>data_basic!D145</f>
        <v>Aisne</v>
      </c>
      <c r="E145" t="str">
        <f>data_basic!E145</f>
        <v>Aisne</v>
      </c>
      <c r="F145" t="str">
        <f>Small_caps!F58</f>
        <v>13</v>
      </c>
      <c r="G145" t="str">
        <f>Small_caps!G58</f>
        <v>13</v>
      </c>
      <c r="H145" t="str">
        <f>Small_caps!H58</f>
        <v>13</v>
      </c>
      <c r="I145" t="str">
        <f>Small_caps!I58</f>
        <v>81 (aisne)</v>
      </c>
      <c r="J145" t="str">
        <f>Small_caps!J58</f>
        <v>1288</v>
      </c>
      <c r="K145" t="str">
        <f>Small_caps!K58</f>
        <v>37</v>
      </c>
      <c r="L145" t="str">
        <f>Small_caps!L58</f>
        <v>81</v>
      </c>
      <c r="M145" t="str">
        <f>Small_caps!M58</f>
        <v>oui</v>
      </c>
      <c r="N145" t="str">
        <f>Small_caps!N58</f>
        <v>cr3</v>
      </c>
      <c r="O145" t="str">
        <f>Small_caps!O58</f>
        <v>1210</v>
      </c>
      <c r="P145" t="str">
        <f>Small_caps!P58</f>
        <v>1289</v>
      </c>
      <c r="Q145" t="str">
        <f>Small_caps!Q58</f>
        <v>agn.</v>
      </c>
      <c r="R145" t="str">
        <f>Small_caps!R58</f>
        <v>agn.</v>
      </c>
      <c r="S145" t="str">
        <f>Small_caps!S58</f>
        <v>agn.</v>
      </c>
      <c r="T145" t="str">
        <f>Small_caps!T58</f>
        <v>pic.</v>
      </c>
      <c r="U145" t="str">
        <f>Small_caps!U58</f>
        <v>pic.</v>
      </c>
      <c r="V145" t="str">
        <f>Small_caps!V58</f>
        <v>g. nord</v>
      </c>
      <c r="W145" t="str">
        <f>Small_caps!W58</f>
        <v>roman d'aventures et d'amour en octosyllabes</v>
      </c>
    </row>
    <row r="146" spans="1:23" x14ac:dyDescent="0.2">
      <c r="A146">
        <f>Small_caps!A151</f>
        <v>95</v>
      </c>
      <c r="B146" t="str">
        <f>Small_caps!B151</f>
        <v>vergia</v>
      </c>
      <c r="C146" t="str">
        <f>data_basic!C146</f>
        <v>Oise</v>
      </c>
      <c r="D146" t="str">
        <f>data_basic!D146</f>
        <v>Oise</v>
      </c>
      <c r="E146" t="str">
        <f>data_basic!E146</f>
        <v>Oise</v>
      </c>
      <c r="F146" t="str">
        <f>Small_caps!F151</f>
        <v>12</v>
      </c>
      <c r="G146" t="str">
        <f>Small_caps!G151</f>
        <v>12</v>
      </c>
      <c r="H146" t="str">
        <f>Small_caps!H151</f>
        <v>12</v>
      </c>
      <c r="I146" t="str">
        <f>Small_caps!I151</f>
        <v>71 (oise)</v>
      </c>
      <c r="J146" t="str">
        <f>Small_caps!J151</f>
        <v>1300</v>
      </c>
      <c r="K146" t="str">
        <f>Small_caps!K151</f>
        <v>32</v>
      </c>
      <c r="L146" t="str">
        <f>Small_caps!L151</f>
        <v>71</v>
      </c>
      <c r="M146" t="str">
        <f>Small_caps!M151</f>
        <v>oui</v>
      </c>
      <c r="N146" t="str">
        <f>Small_caps!N151</f>
        <v>ms1</v>
      </c>
      <c r="O146" t="str">
        <f>Small_caps!O151</f>
        <v>1240</v>
      </c>
      <c r="P146" t="str">
        <f>Small_caps!P151</f>
        <v>1289</v>
      </c>
      <c r="Q146" t="str">
        <f>Small_caps!Q151</f>
        <v>norm.</v>
      </c>
      <c r="R146" t="str">
        <f>Small_caps!R151</f>
        <v>norm.</v>
      </c>
      <c r="S146" t="str">
        <f>Small_caps!S151</f>
        <v>g. nord-ouest</v>
      </c>
      <c r="T146" t="str">
        <f>Small_caps!T151</f>
        <v>pic.</v>
      </c>
      <c r="U146" t="str">
        <f>Small_caps!U151</f>
        <v>pic.</v>
      </c>
      <c r="V146" t="str">
        <f>Small_caps!V151</f>
        <v>g. nord</v>
      </c>
      <c r="W146" t="str">
        <f>Small_caps!W151</f>
        <v>conte courtois en octosyllabes</v>
      </c>
    </row>
    <row r="147" spans="1:23" x14ac:dyDescent="0.2">
      <c r="A147">
        <f>Small_caps!A272</f>
        <v>75</v>
      </c>
      <c r="B147" t="str">
        <f>Small_caps!B272</f>
        <v>neele</v>
      </c>
      <c r="C147" t="str">
        <f>data_basic!C147</f>
        <v>Somme, Pas-de-Calais</v>
      </c>
      <c r="D147" t="str">
        <f>data_basic!D147</f>
        <v>Somme, Pas-de-Calais</v>
      </c>
      <c r="E147" t="str">
        <f>data_basic!E147</f>
        <v>Somme, Pas-de-Calais</v>
      </c>
      <c r="F147" t="str">
        <f>Small_caps!F272</f>
        <v>11</v>
      </c>
      <c r="G147" t="str">
        <f>Small_caps!G272</f>
        <v>11</v>
      </c>
      <c r="H147" t="str">
        <f>Small_caps!H272</f>
        <v>11</v>
      </c>
      <c r="I147" t="str">
        <f>Small_caps!I272</f>
        <v>80 (pas-de-calais sud-est)</v>
      </c>
      <c r="J147" t="str">
        <f>Small_caps!J272</f>
        <v>1288</v>
      </c>
      <c r="K147" t="str">
        <f>Small_caps!K272</f>
        <v>29</v>
      </c>
      <c r="L147" t="str">
        <f>Small_caps!L272</f>
        <v>80</v>
      </c>
      <c r="M147" t="str">
        <f>Small_caps!M272</f>
        <v>oui</v>
      </c>
      <c r="N147" t="str">
        <f>Small_caps!N272</f>
        <v>ms</v>
      </c>
      <c r="O147" t="str">
        <f>Small_caps!O272</f>
        <v>1289</v>
      </c>
      <c r="P147" t="str">
        <f>Small_caps!P272</f>
        <v>1289</v>
      </c>
      <c r="Q147" t="str">
        <f>Small_caps!Q272</f>
        <v>pic.</v>
      </c>
      <c r="R147" t="str">
        <f>Small_caps!R272</f>
        <v>pic.</v>
      </c>
      <c r="S147" t="str">
        <f>Small_caps!S272</f>
        <v>g. nord</v>
      </c>
      <c r="T147" t="str">
        <f>Small_caps!T272</f>
        <v>pic.</v>
      </c>
      <c r="U147" t="str">
        <f>Small_caps!U272</f>
        <v>pic.</v>
      </c>
      <c r="V147" t="str">
        <f>Small_caps!V272</f>
        <v>g. nord</v>
      </c>
      <c r="W147" t="str">
        <f>Small_caps!W272</f>
        <v>table des matieres rimee</v>
      </c>
    </row>
    <row r="148" spans="1:23" x14ac:dyDescent="0.2">
      <c r="A148">
        <f>Small_caps!A148</f>
        <v>284</v>
      </c>
      <c r="B148" t="str">
        <f>Small_caps!B148</f>
        <v>lanvalC</v>
      </c>
      <c r="C148" t="str">
        <f>data_basic!C148</f>
        <v>nil</v>
      </c>
      <c r="D148" t="str">
        <f>data_basic!D148</f>
        <v>Angleterre</v>
      </c>
      <c r="E148" t="str">
        <f>data_basic!E148</f>
        <v>Angleterre</v>
      </c>
      <c r="F148" t="str">
        <f>Small_caps!F148</f>
        <v>29</v>
      </c>
      <c r="G148" t="str">
        <f>Small_caps!G148</f>
        <v/>
      </c>
      <c r="H148" t="str">
        <f>Small_caps!H148</f>
        <v>29</v>
      </c>
      <c r="I148" t="str">
        <f>Small_caps!I148</f>
        <v>nil</v>
      </c>
      <c r="J148" t="str">
        <f>Small_caps!J148</f>
        <v>nil</v>
      </c>
      <c r="K148" t="str">
        <f>Small_caps!K148</f>
        <v>86</v>
      </c>
      <c r="L148" t="str">
        <f>Small_caps!L148</f>
        <v>nil</v>
      </c>
      <c r="M148" t="str">
        <f>Small_caps!M148</f>
        <v>oui</v>
      </c>
      <c r="N148" t="str">
        <f>Small_caps!N148</f>
        <v>ms2</v>
      </c>
      <c r="O148" t="str">
        <f>Small_caps!O148</f>
        <v>1165</v>
      </c>
      <c r="P148" t="str">
        <f>Small_caps!P148</f>
        <v>1290</v>
      </c>
      <c r="Q148" t="str">
        <f>Small_caps!Q148</f>
        <v>nord-ouest</v>
      </c>
      <c r="R148" t="str">
        <f>Small_caps!R148</f>
        <v>nord-ouest</v>
      </c>
      <c r="S148" t="str">
        <f>Small_caps!S148</f>
        <v>g. nord-ouest</v>
      </c>
      <c r="T148" t="str">
        <f>Small_caps!T148</f>
        <v>agn.</v>
      </c>
      <c r="U148" t="str">
        <f>Small_caps!U148</f>
        <v>agn.</v>
      </c>
      <c r="V148" t="str">
        <f>Small_caps!V148</f>
        <v>agn.</v>
      </c>
      <c r="W148" t="str">
        <f>Small_caps!W148</f>
        <v>lai</v>
      </c>
    </row>
    <row r="149" spans="1:23" x14ac:dyDescent="0.2">
      <c r="A149">
        <f>Small_caps!A295</f>
        <v>26</v>
      </c>
      <c r="B149" t="str">
        <f>Small_caps!B295</f>
        <v>narcB</v>
      </c>
      <c r="C149" t="str">
        <f>data_basic!C149</f>
        <v>nil</v>
      </c>
      <c r="D149" t="str">
        <f>data_basic!D149</f>
        <v>nil</v>
      </c>
      <c r="E149" t="str">
        <f>data_basic!E149</f>
        <v>Normandie</v>
      </c>
      <c r="F149" t="str">
        <f>Small_caps!F295</f>
        <v/>
      </c>
      <c r="G149" t="str">
        <f>Small_caps!G295</f>
        <v/>
      </c>
      <c r="H149" t="str">
        <f>Small_caps!H295</f>
        <v>10</v>
      </c>
      <c r="I149" t="str">
        <f>Small_caps!I295</f>
        <v>nil</v>
      </c>
      <c r="J149" t="str">
        <f>Small_caps!J295</f>
        <v>nil</v>
      </c>
      <c r="K149" t="str">
        <f>Small_caps!K295</f>
        <v>nil</v>
      </c>
      <c r="L149" t="str">
        <f>Small_caps!L295</f>
        <v>nil</v>
      </c>
      <c r="M149" t="str">
        <f>Small_caps!M295</f>
        <v>oui</v>
      </c>
      <c r="N149" t="str">
        <f>Small_caps!N295</f>
        <v>ms</v>
      </c>
      <c r="O149" t="str">
        <f>Small_caps!O295</f>
        <v>1165</v>
      </c>
      <c r="P149" t="str">
        <f>Small_caps!P295</f>
        <v>1290</v>
      </c>
      <c r="Q149" t="str">
        <f>Small_caps!Q295</f>
        <v>norm.</v>
      </c>
      <c r="R149" t="str">
        <f>Small_caps!R295</f>
        <v>norm.</v>
      </c>
      <c r="S149" t="str">
        <f>Small_caps!S295</f>
        <v>g. nord-ouest</v>
      </c>
      <c r="T149" t="str">
        <f>Small_caps!T295</f>
        <v>frc.</v>
      </c>
      <c r="U149" t="str">
        <f>Small_caps!U295</f>
        <v>frc.</v>
      </c>
      <c r="V149" t="str">
        <f>Small_caps!V295</f>
        <v>g. francien</v>
      </c>
      <c r="W149" t="str">
        <f>Small_caps!W295</f>
        <v>poeme antiquisant</v>
      </c>
    </row>
    <row r="150" spans="1:23" x14ac:dyDescent="0.2">
      <c r="A150">
        <f>Small_caps!A4</f>
        <v>59</v>
      </c>
      <c r="B150" t="str">
        <f>Small_caps!B4</f>
        <v>guigP</v>
      </c>
      <c r="C150" t="str">
        <f>data_basic!C150</f>
        <v>nil</v>
      </c>
      <c r="D150" t="str">
        <f>data_basic!D150</f>
        <v>nil</v>
      </c>
      <c r="E150" t="str">
        <f>data_basic!E150</f>
        <v>Somme, Pas-de-Calais</v>
      </c>
      <c r="F150" t="str">
        <f>Small_caps!F4</f>
        <v/>
      </c>
      <c r="G150" t="str">
        <f>Small_caps!G4</f>
        <v/>
      </c>
      <c r="H150" t="str">
        <f>Small_caps!H4</f>
        <v>11</v>
      </c>
      <c r="I150" t="str">
        <f>Small_caps!I4</f>
        <v>nil</v>
      </c>
      <c r="J150" t="str">
        <f>Small_caps!J4</f>
        <v>nil</v>
      </c>
      <c r="K150" t="str">
        <f>Small_caps!K4</f>
        <v>nil</v>
      </c>
      <c r="L150" t="str">
        <f>Small_caps!L4</f>
        <v>nil</v>
      </c>
      <c r="M150" t="str">
        <f>Small_caps!M4</f>
        <v>oui</v>
      </c>
      <c r="N150" t="str">
        <f>Small_caps!N4</f>
        <v>nil</v>
      </c>
      <c r="O150" t="str">
        <f>Small_caps!O4</f>
        <v>1165</v>
      </c>
      <c r="P150" t="str">
        <f>Small_caps!P4</f>
        <v>1290</v>
      </c>
      <c r="Q150" t="str">
        <f>Small_caps!Q4</f>
        <v>nord-ouest</v>
      </c>
      <c r="R150" t="str">
        <f>Small_caps!R4</f>
        <v>nord-ouest</v>
      </c>
      <c r="S150" t="str">
        <f>Small_caps!S4</f>
        <v>g. nord-ouest</v>
      </c>
      <c r="T150" t="str">
        <f>Small_caps!T4</f>
        <v>pic.</v>
      </c>
      <c r="U150" t="str">
        <f>Small_caps!U4</f>
        <v>pic.</v>
      </c>
      <c r="V150" t="str">
        <f>Small_caps!V4</f>
        <v>g. nord</v>
      </c>
      <c r="W150" t="str">
        <f>Small_caps!W4</f>
        <v>lai</v>
      </c>
    </row>
    <row r="151" spans="1:23" x14ac:dyDescent="0.2">
      <c r="A151">
        <f>Small_caps!A26</f>
        <v>57</v>
      </c>
      <c r="B151" t="str">
        <f>Small_caps!B26</f>
        <v>lanvalP</v>
      </c>
      <c r="C151" t="str">
        <f>data_basic!C151</f>
        <v>nil</v>
      </c>
      <c r="D151" t="str">
        <f>data_basic!D151</f>
        <v>nil</v>
      </c>
      <c r="E151" t="str">
        <f>data_basic!E151</f>
        <v>Somme, Pas-de-Calais</v>
      </c>
      <c r="F151" t="str">
        <f>Small_caps!F26</f>
        <v/>
      </c>
      <c r="G151" t="str">
        <f>Small_caps!G26</f>
        <v/>
      </c>
      <c r="H151" t="str">
        <f>Small_caps!H26</f>
        <v>11</v>
      </c>
      <c r="I151" t="str">
        <f>Small_caps!I26</f>
        <v>nil</v>
      </c>
      <c r="J151" t="str">
        <f>Small_caps!J26</f>
        <v>nil</v>
      </c>
      <c r="K151" t="str">
        <f>Small_caps!K26</f>
        <v>nil</v>
      </c>
      <c r="L151" t="str">
        <f>Small_caps!L26</f>
        <v>nil</v>
      </c>
      <c r="M151" t="str">
        <f>Small_caps!M26</f>
        <v>oui</v>
      </c>
      <c r="N151" t="str">
        <f>Small_caps!N26</f>
        <v>ms2</v>
      </c>
      <c r="O151" t="str">
        <f>Small_caps!O26</f>
        <v>1165</v>
      </c>
      <c r="P151" t="str">
        <f>Small_caps!P26</f>
        <v>1290</v>
      </c>
      <c r="Q151" t="str">
        <f>Small_caps!Q26</f>
        <v>nord-ouest</v>
      </c>
      <c r="R151" t="str">
        <f>Small_caps!R26</f>
        <v>nord-ouest</v>
      </c>
      <c r="S151" t="str">
        <f>Small_caps!S26</f>
        <v>g. nord-ouest</v>
      </c>
      <c r="T151" t="str">
        <f>Small_caps!T26</f>
        <v>pic.</v>
      </c>
      <c r="U151" t="str">
        <f>Small_caps!U26</f>
        <v>pic.</v>
      </c>
      <c r="V151" t="str">
        <f>Small_caps!V26</f>
        <v>g. nord</v>
      </c>
      <c r="W151" t="str">
        <f>Small_caps!W26</f>
        <v>lai</v>
      </c>
    </row>
    <row r="152" spans="1:23" x14ac:dyDescent="0.2">
      <c r="A152">
        <f>Small_caps!A152</f>
        <v>28</v>
      </c>
      <c r="B152" t="str">
        <f>Small_caps!B152</f>
        <v>narcC</v>
      </c>
      <c r="C152" t="str">
        <f>data_basic!C152</f>
        <v>nil</v>
      </c>
      <c r="D152" t="str">
        <f>data_basic!D152</f>
        <v>nil</v>
      </c>
      <c r="E152" t="str">
        <f>data_basic!E152</f>
        <v>Normandie</v>
      </c>
      <c r="F152" t="str">
        <f>Small_caps!F152</f>
        <v/>
      </c>
      <c r="G152" t="str">
        <f>Small_caps!G152</f>
        <v/>
      </c>
      <c r="H152" t="str">
        <f>Small_caps!H152</f>
        <v>10</v>
      </c>
      <c r="I152" t="str">
        <f>Small_caps!I152</f>
        <v>nil</v>
      </c>
      <c r="J152" t="str">
        <f>Small_caps!J152</f>
        <v>nil</v>
      </c>
      <c r="K152" t="str">
        <f>Small_caps!K152</f>
        <v>nil</v>
      </c>
      <c r="L152" t="str">
        <f>Small_caps!L152</f>
        <v>nil</v>
      </c>
      <c r="M152" t="str">
        <f>Small_caps!M152</f>
        <v>oui</v>
      </c>
      <c r="N152" t="str">
        <f>Small_caps!N152</f>
        <v>cr1</v>
      </c>
      <c r="O152" t="str">
        <f>Small_caps!O152</f>
        <v>1165</v>
      </c>
      <c r="P152" t="str">
        <f>Small_caps!P152</f>
        <v>1290</v>
      </c>
      <c r="Q152" t="str">
        <f>Small_caps!Q152</f>
        <v>norm.</v>
      </c>
      <c r="R152" t="str">
        <f>Small_caps!R152</f>
        <v>norm.</v>
      </c>
      <c r="S152" t="str">
        <f>Small_caps!S152</f>
        <v>g. nord-ouest</v>
      </c>
      <c r="T152" t="str">
        <f>Small_caps!T152</f>
        <v>pic.</v>
      </c>
      <c r="U152" t="str">
        <f>Small_caps!U152</f>
        <v>pic.</v>
      </c>
      <c r="V152" t="str">
        <f>Small_caps!V152</f>
        <v>g. nord</v>
      </c>
      <c r="W152" t="str">
        <f>Small_caps!W152</f>
        <v>poeme antiquisant</v>
      </c>
    </row>
    <row r="153" spans="1:23" x14ac:dyDescent="0.2">
      <c r="A153">
        <f>Small_caps!A269</f>
        <v>265</v>
      </c>
      <c r="B153" t="str">
        <f>Small_caps!B269</f>
        <v>yonecP</v>
      </c>
      <c r="C153" t="str">
        <f>data_basic!C153</f>
        <v>nil</v>
      </c>
      <c r="D153" t="str">
        <f>data_basic!D153</f>
        <v>nil</v>
      </c>
      <c r="E153" t="str">
        <f>data_basic!E153</f>
        <v>Angleterre</v>
      </c>
      <c r="F153" t="str">
        <f>Small_caps!F269</f>
        <v/>
      </c>
      <c r="G153" t="str">
        <f>Small_caps!G269</f>
        <v/>
      </c>
      <c r="H153" t="str">
        <f>Small_caps!H269</f>
        <v>29</v>
      </c>
      <c r="I153" t="str">
        <f>Small_caps!I269</f>
        <v>nil</v>
      </c>
      <c r="J153" t="str">
        <f>Small_caps!J269</f>
        <v>nil</v>
      </c>
      <c r="K153" t="str">
        <f>Small_caps!K269</f>
        <v>nil</v>
      </c>
      <c r="L153" t="str">
        <f>Small_caps!L269</f>
        <v>nil</v>
      </c>
      <c r="M153" t="str">
        <f>Small_caps!M269</f>
        <v>oui</v>
      </c>
      <c r="N153" t="str">
        <f>Small_caps!N269</f>
        <v>ms</v>
      </c>
      <c r="O153" t="str">
        <f>Small_caps!O269</f>
        <v>1165</v>
      </c>
      <c r="P153" t="str">
        <f>Small_caps!P269</f>
        <v>1290</v>
      </c>
      <c r="Q153" t="str">
        <f>Small_caps!Q269</f>
        <v>agn.</v>
      </c>
      <c r="R153" t="str">
        <f>Small_caps!R269</f>
        <v>agn.</v>
      </c>
      <c r="S153" t="str">
        <f>Small_caps!S269</f>
        <v>agn.</v>
      </c>
      <c r="T153" t="str">
        <f>Small_caps!T269</f>
        <v>pic.</v>
      </c>
      <c r="U153" t="str">
        <f>Small_caps!U269</f>
        <v>pic.</v>
      </c>
      <c r="V153" t="str">
        <f>Small_caps!V269</f>
        <v>g. nord</v>
      </c>
      <c r="W153" t="str">
        <f>Small_caps!W269</f>
        <v>lai breton</v>
      </c>
    </row>
    <row r="154" spans="1:23" x14ac:dyDescent="0.2">
      <c r="A154">
        <f>Small_caps!A32</f>
        <v>245</v>
      </c>
      <c r="B154" t="str">
        <f>Small_caps!B32</f>
        <v>yvv</v>
      </c>
      <c r="C154" t="str">
        <f>data_basic!C154</f>
        <v>Nievre, Allier</v>
      </c>
      <c r="D154" t="str">
        <f>data_basic!D154</f>
        <v>Nievre, Allier</v>
      </c>
      <c r="E154" t="str">
        <f>data_basic!E154</f>
        <v>Nievre, Allier</v>
      </c>
      <c r="F154" t="str">
        <f>Small_caps!F32</f>
        <v>28</v>
      </c>
      <c r="G154" t="str">
        <f>Small_caps!G32</f>
        <v>28</v>
      </c>
      <c r="H154" t="str">
        <f>Small_caps!H32</f>
        <v>28</v>
      </c>
      <c r="I154" t="str">
        <f>Small_caps!I32</f>
        <v>74 (nievre, allier)</v>
      </c>
      <c r="J154" t="str">
        <f>Small_caps!J32</f>
        <v>1275</v>
      </c>
      <c r="K154" t="str">
        <f>Small_caps!K32</f>
        <v>85</v>
      </c>
      <c r="L154" t="str">
        <f>Small_caps!L32</f>
        <v>74</v>
      </c>
      <c r="M154" t="str">
        <f>Small_caps!M32</f>
        <v>oui</v>
      </c>
      <c r="N154" t="str">
        <f>Small_caps!N32</f>
        <v>ms1</v>
      </c>
      <c r="O154" t="str">
        <f>Small_caps!O32</f>
        <v>1177</v>
      </c>
      <c r="P154" t="str">
        <f>Small_caps!P32</f>
        <v>1290</v>
      </c>
      <c r="Q154" t="str">
        <f>Small_caps!Q32</f>
        <v>champ. merid.</v>
      </c>
      <c r="R154" t="str">
        <f>Small_caps!R32</f>
        <v>champ.</v>
      </c>
      <c r="S154" t="str">
        <f>Small_caps!S32</f>
        <v>g. nord-est</v>
      </c>
      <c r="T154" t="str">
        <f>Small_caps!T32</f>
        <v>frc.</v>
      </c>
      <c r="U154" t="str">
        <f>Small_caps!U32</f>
        <v>frc.</v>
      </c>
      <c r="V154" t="str">
        <f>Small_caps!V32</f>
        <v>g. francien</v>
      </c>
      <c r="W154" t="str">
        <f>Small_caps!W32</f>
        <v>roman arthurien en octosyllabes</v>
      </c>
    </row>
    <row r="155" spans="1:23" x14ac:dyDescent="0.2">
      <c r="A155">
        <f>Small_caps!A15</f>
        <v>277</v>
      </c>
      <c r="B155" t="str">
        <f>Small_caps!B15</f>
        <v>fablesB</v>
      </c>
      <c r="C155" t="str">
        <f>data_basic!C155</f>
        <v>nil</v>
      </c>
      <c r="D155" t="str">
        <f>data_basic!D155</f>
        <v>Angleterre</v>
      </c>
      <c r="E155" t="str">
        <f>data_basic!E155</f>
        <v>Angleterre</v>
      </c>
      <c r="F155" t="str">
        <f>Small_caps!F15</f>
        <v>29</v>
      </c>
      <c r="G155" t="str">
        <f>Small_caps!G15</f>
        <v/>
      </c>
      <c r="H155" t="str">
        <f>Small_caps!H15</f>
        <v>29</v>
      </c>
      <c r="I155" t="str">
        <f>Small_caps!I15</f>
        <v>nil</v>
      </c>
      <c r="J155" t="str">
        <f>Small_caps!J15</f>
        <v>nil</v>
      </c>
      <c r="K155" t="str">
        <f>Small_caps!K15</f>
        <v>86</v>
      </c>
      <c r="L155" t="str">
        <f>Small_caps!L15</f>
        <v>nil</v>
      </c>
      <c r="M155" t="str">
        <f>Small_caps!M15</f>
        <v>oui</v>
      </c>
      <c r="N155" t="str">
        <f>Small_caps!N15</f>
        <v>ms</v>
      </c>
      <c r="O155" t="str">
        <f>Small_caps!O15</f>
        <v>1180</v>
      </c>
      <c r="P155" t="str">
        <f>Small_caps!P15</f>
        <v>1290</v>
      </c>
      <c r="Q155" t="str">
        <f>Small_caps!Q15</f>
        <v>nord-ouest</v>
      </c>
      <c r="R155" t="str">
        <f>Small_caps!R15</f>
        <v>nord-ouest</v>
      </c>
      <c r="S155" t="str">
        <f>Small_caps!S15</f>
        <v>g. nord-ouest</v>
      </c>
      <c r="T155" t="str">
        <f>Small_caps!T15</f>
        <v>agn.</v>
      </c>
      <c r="U155" t="str">
        <f>Small_caps!U15</f>
        <v>agn.</v>
      </c>
      <c r="V155" t="str">
        <f>Small_caps!V15</f>
        <v>agn.</v>
      </c>
      <c r="W155" t="str">
        <f>Small_caps!W15</f>
        <v>fable</v>
      </c>
    </row>
    <row r="156" spans="1:23" x14ac:dyDescent="0.2">
      <c r="A156">
        <f>Small_caps!A18</f>
        <v>287</v>
      </c>
      <c r="B156" t="str">
        <f>Small_caps!B18</f>
        <v>fablesL</v>
      </c>
      <c r="C156" t="str">
        <f>data_basic!C156</f>
        <v>nil</v>
      </c>
      <c r="D156" t="str">
        <f>data_basic!D156</f>
        <v>nil</v>
      </c>
      <c r="E156" t="str">
        <f>data_basic!E156</f>
        <v>NA</v>
      </c>
      <c r="F156" t="str">
        <f>Small_caps!F18</f>
        <v/>
      </c>
      <c r="G156" t="str">
        <f>Small_caps!G18</f>
        <v/>
      </c>
      <c r="H156" t="str">
        <f>Small_caps!H18</f>
        <v/>
      </c>
      <c r="I156" t="str">
        <f>Small_caps!I18</f>
        <v>nil</v>
      </c>
      <c r="J156" t="str">
        <f>Small_caps!J18</f>
        <v>nil</v>
      </c>
      <c r="K156" t="str">
        <f>Small_caps!K18</f>
        <v>nil</v>
      </c>
      <c r="L156" t="str">
        <f>Small_caps!L18</f>
        <v>nil</v>
      </c>
      <c r="M156" t="str">
        <f>Small_caps!M18</f>
        <v>oui</v>
      </c>
      <c r="N156" t="str">
        <f>Small_caps!N18</f>
        <v>ms</v>
      </c>
      <c r="O156" t="str">
        <f>Small_caps!O18</f>
        <v>1180</v>
      </c>
      <c r="P156" t="str">
        <f>Small_caps!P18</f>
        <v>1290</v>
      </c>
      <c r="Q156" t="str">
        <f>Small_caps!Q18</f>
        <v>nord-ouest</v>
      </c>
      <c r="R156" t="str">
        <f>Small_caps!R18</f>
        <v>nord-ouest</v>
      </c>
      <c r="S156" t="str">
        <f>Small_caps!S18</f>
        <v>g. nord-ouest</v>
      </c>
      <c r="T156" t="str">
        <f>Small_caps!T18</f>
        <v>nil</v>
      </c>
      <c r="U156" t="str">
        <f>Small_caps!U18</f>
        <v>nil</v>
      </c>
      <c r="V156" t="str">
        <f>Small_caps!V18</f>
        <v/>
      </c>
      <c r="W156" t="str">
        <f>Small_caps!W18</f>
        <v>fable</v>
      </c>
    </row>
    <row r="157" spans="1:23" x14ac:dyDescent="0.2">
      <c r="A157">
        <f>Small_caps!A27</f>
        <v>133</v>
      </c>
      <c r="B157" t="str">
        <f>Small_caps!B27</f>
        <v>romh</v>
      </c>
      <c r="C157" t="str">
        <f>data_basic!C157</f>
        <v>Ardennes</v>
      </c>
      <c r="D157" t="str">
        <f>data_basic!D157</f>
        <v>Ardennes</v>
      </c>
      <c r="E157" t="str">
        <f>data_basic!E157</f>
        <v>Ardennes</v>
      </c>
      <c r="F157" t="str">
        <f>Small_caps!F27</f>
        <v>17</v>
      </c>
      <c r="G157" t="str">
        <f>Small_caps!G27</f>
        <v>17</v>
      </c>
      <c r="H157" t="str">
        <f>Small_caps!H27</f>
        <v>17</v>
      </c>
      <c r="I157" t="str">
        <f>Small_caps!I27</f>
        <v>73 (ardennes sud)</v>
      </c>
      <c r="J157" t="str">
        <f>Small_caps!J27</f>
        <v>1290</v>
      </c>
      <c r="K157" t="str">
        <f>Small_caps!K27</f>
        <v>50</v>
      </c>
      <c r="L157" t="str">
        <f>Small_caps!L27</f>
        <v>73</v>
      </c>
      <c r="M157" t="str">
        <f>Small_caps!M27</f>
        <v>oui</v>
      </c>
      <c r="N157" t="str">
        <f>Small_caps!N27</f>
        <v>ms1</v>
      </c>
      <c r="O157" t="str">
        <f>Small_caps!O27</f>
        <v>1188</v>
      </c>
      <c r="P157" t="str">
        <f>Small_caps!P27</f>
        <v>1290</v>
      </c>
      <c r="Q157" t="str">
        <f>Small_caps!Q27</f>
        <v>nil</v>
      </c>
      <c r="R157" t="str">
        <f>Small_caps!R27</f>
        <v/>
      </c>
      <c r="S157" t="str">
        <f>Small_caps!S27</f>
        <v/>
      </c>
      <c r="T157" t="str">
        <f>Small_caps!T27</f>
        <v>pic.</v>
      </c>
      <c r="U157" t="str">
        <f>Small_caps!U27</f>
        <v>pic.</v>
      </c>
      <c r="V157" t="str">
        <f>Small_caps!V27</f>
        <v>g. nord</v>
      </c>
      <c r="W157" t="str">
        <f>Small_caps!W27</f>
        <v>nil</v>
      </c>
    </row>
    <row r="158" spans="1:23" x14ac:dyDescent="0.2">
      <c r="A158">
        <f>Small_caps!A29</f>
        <v>63</v>
      </c>
      <c r="B158" t="str">
        <f>Small_caps!B29</f>
        <v>rombriv</v>
      </c>
      <c r="C158" t="str">
        <f>data_basic!C158</f>
        <v>nil</v>
      </c>
      <c r="D158" t="str">
        <f>data_basic!D158</f>
        <v>nil</v>
      </c>
      <c r="E158" t="str">
        <f>data_basic!E158</f>
        <v>Somme, Pas-de-Calais</v>
      </c>
      <c r="F158" t="str">
        <f>Small_caps!F29</f>
        <v/>
      </c>
      <c r="G158" t="str">
        <f>Small_caps!G29</f>
        <v/>
      </c>
      <c r="H158" t="str">
        <f>Small_caps!H29</f>
        <v>11</v>
      </c>
      <c r="I158" t="str">
        <f>Small_caps!I29</f>
        <v>nil</v>
      </c>
      <c r="J158" t="str">
        <f>Small_caps!J29</f>
        <v>nil</v>
      </c>
      <c r="K158" t="str">
        <f>Small_caps!K29</f>
        <v>nil</v>
      </c>
      <c r="L158" t="str">
        <f>Small_caps!L29</f>
        <v>nil</v>
      </c>
      <c r="M158" t="str">
        <f>Small_caps!M29</f>
        <v>oui</v>
      </c>
      <c r="N158" t="str">
        <f>Small_caps!N29</f>
        <v>ms</v>
      </c>
      <c r="O158" t="str">
        <f>Small_caps!O29</f>
        <v>1188</v>
      </c>
      <c r="P158" t="str">
        <f>Small_caps!P29</f>
        <v>1290</v>
      </c>
      <c r="Q158" t="str">
        <f>Small_caps!Q29</f>
        <v>nil</v>
      </c>
      <c r="R158" t="str">
        <f>Small_caps!R29</f>
        <v/>
      </c>
      <c r="S158" t="str">
        <f>Small_caps!S29</f>
        <v/>
      </c>
      <c r="T158" t="str">
        <f>Small_caps!T29</f>
        <v>pic.</v>
      </c>
      <c r="U158" t="str">
        <f>Small_caps!U29</f>
        <v>pic.</v>
      </c>
      <c r="V158" t="str">
        <f>Small_caps!V29</f>
        <v>g. nord</v>
      </c>
      <c r="W158" t="str">
        <f>Small_caps!W29</f>
        <v>nil</v>
      </c>
    </row>
    <row r="159" spans="1:23" x14ac:dyDescent="0.2">
      <c r="A159">
        <f>Small_caps!A33</f>
        <v>199</v>
      </c>
      <c r="B159" t="str">
        <f>Small_caps!B33</f>
        <v>herm</v>
      </c>
      <c r="C159" t="str">
        <f>data_basic!C159</f>
        <v>Haute-Marne</v>
      </c>
      <c r="D159" t="str">
        <f>data_basic!D159</f>
        <v>Haute-Marne</v>
      </c>
      <c r="E159" t="str">
        <f>data_basic!E159</f>
        <v>Haute-Marne</v>
      </c>
      <c r="F159" t="str">
        <f>Small_caps!F33</f>
        <v>22</v>
      </c>
      <c r="G159" t="str">
        <f>Small_caps!G33</f>
        <v>22</v>
      </c>
      <c r="H159" t="str">
        <f>Small_caps!H33</f>
        <v>22</v>
      </c>
      <c r="I159" t="str">
        <f>Small_caps!I33</f>
        <v>85 (langres et env.)</v>
      </c>
      <c r="J159" t="str">
        <f>Small_caps!J33</f>
        <v>1250</v>
      </c>
      <c r="K159" t="str">
        <f>Small_caps!K33</f>
        <v>61</v>
      </c>
      <c r="L159" t="str">
        <f>Small_caps!L33</f>
        <v>85</v>
      </c>
      <c r="M159" t="str">
        <f>Small_caps!M33</f>
        <v>oui</v>
      </c>
      <c r="N159" t="str">
        <f>Small_caps!N33</f>
        <v>cr</v>
      </c>
      <c r="O159" t="str">
        <f>Small_caps!O33</f>
        <v>1190</v>
      </c>
      <c r="P159" t="str">
        <f>Small_caps!P33</f>
        <v>1290</v>
      </c>
      <c r="Q159" t="str">
        <f>Small_caps!Q33</f>
        <v>pic.</v>
      </c>
      <c r="R159" t="str">
        <f>Small_caps!R33</f>
        <v>pic.</v>
      </c>
      <c r="S159" t="str">
        <f>Small_caps!S33</f>
        <v>g. nord</v>
      </c>
      <c r="T159" t="str">
        <f>Small_caps!T33</f>
        <v>lorr.</v>
      </c>
      <c r="U159" t="str">
        <f>Small_caps!U33</f>
        <v>lorr.</v>
      </c>
      <c r="V159" t="str">
        <f>Small_caps!V33</f>
        <v>g. nord-est</v>
      </c>
      <c r="W159" t="str">
        <f>Small_caps!W33</f>
        <v>collection d'episodes historiques tires des deux testaments et d'apocryphes</v>
      </c>
    </row>
    <row r="160" spans="1:23" x14ac:dyDescent="0.2">
      <c r="A160">
        <f>Small_caps!A19</f>
        <v>100</v>
      </c>
      <c r="B160" t="str">
        <f>Small_caps!B19</f>
        <v>graal</v>
      </c>
      <c r="C160" t="str">
        <f>data_basic!C160</f>
        <v>Aisne</v>
      </c>
      <c r="D160" t="str">
        <f>data_basic!D160</f>
        <v>Aisne</v>
      </c>
      <c r="E160" t="str">
        <f>data_basic!E160</f>
        <v>Aisne</v>
      </c>
      <c r="F160" t="str">
        <f>Small_caps!F19</f>
        <v>13</v>
      </c>
      <c r="G160" t="str">
        <f>Small_caps!G19</f>
        <v>13</v>
      </c>
      <c r="H160" t="str">
        <f>Small_caps!H19</f>
        <v>13</v>
      </c>
      <c r="I160" t="str">
        <f>Small_caps!I19</f>
        <v>83 (aisne)</v>
      </c>
      <c r="J160" t="str">
        <f>Small_caps!J19</f>
        <v>1290</v>
      </c>
      <c r="K160" t="str">
        <f>Small_caps!K19</f>
        <v>37</v>
      </c>
      <c r="L160" t="str">
        <f>Small_caps!L19</f>
        <v>83</v>
      </c>
      <c r="M160" t="str">
        <f>Small_caps!M19</f>
        <v>oui</v>
      </c>
      <c r="N160" t="str">
        <f>Small_caps!N19</f>
        <v>ms1</v>
      </c>
      <c r="O160" t="str">
        <f>Small_caps!O19</f>
        <v>1196</v>
      </c>
      <c r="P160" t="str">
        <f>Small_caps!P19</f>
        <v>1290</v>
      </c>
      <c r="Q160" t="str">
        <f>Small_caps!Q19</f>
        <v>frcomt.</v>
      </c>
      <c r="R160" t="str">
        <f>Small_caps!R19</f>
        <v>frcomt.</v>
      </c>
      <c r="S160" t="str">
        <f>Small_caps!S19</f>
        <v>g. sud-est</v>
      </c>
      <c r="T160" t="str">
        <f>Small_caps!T19</f>
        <v>pic.</v>
      </c>
      <c r="U160" t="str">
        <f>Small_caps!U19</f>
        <v>pic.</v>
      </c>
      <c r="V160" t="str">
        <f>Small_caps!V19</f>
        <v>g. nord</v>
      </c>
      <c r="W160" t="str">
        <f>Small_caps!W19</f>
        <v>roman en vers octosyllabiques</v>
      </c>
    </row>
    <row r="161" spans="1:23" x14ac:dyDescent="0.2">
      <c r="A161">
        <f>Small_caps!A287</f>
        <v>139</v>
      </c>
      <c r="B161" t="str">
        <f>Small_caps!B287</f>
        <v>merm</v>
      </c>
      <c r="C161" t="str">
        <f>data_basic!C161</f>
        <v>Marne</v>
      </c>
      <c r="D161" t="str">
        <f>data_basic!D161</f>
        <v>Marne</v>
      </c>
      <c r="E161" t="str">
        <f>data_basic!E161</f>
        <v>Marne</v>
      </c>
      <c r="F161" t="str">
        <f>Small_caps!F287</f>
        <v>18</v>
      </c>
      <c r="G161" t="str">
        <f>Small_caps!G287</f>
        <v>18</v>
      </c>
      <c r="H161" t="str">
        <f>Small_caps!H287</f>
        <v>18</v>
      </c>
      <c r="I161" t="str">
        <f>Small_caps!I287</f>
        <v>86 (marne ouest)</v>
      </c>
      <c r="J161" t="str">
        <f>Small_caps!J287</f>
        <v>1250</v>
      </c>
      <c r="K161" t="str">
        <f>Small_caps!K287</f>
        <v>52</v>
      </c>
      <c r="L161" t="str">
        <f>Small_caps!L287</f>
        <v>86</v>
      </c>
      <c r="M161" t="str">
        <f>Small_caps!M287</f>
        <v>non</v>
      </c>
      <c r="N161" t="str">
        <f>Small_caps!N287</f>
        <v>cr3</v>
      </c>
      <c r="O161" t="str">
        <f>Small_caps!O287</f>
        <v>1200</v>
      </c>
      <c r="P161" t="str">
        <f>Small_caps!P287</f>
        <v>1290</v>
      </c>
      <c r="Q161" t="str">
        <f>Small_caps!Q287</f>
        <v>pic.</v>
      </c>
      <c r="R161" t="str">
        <f>Small_caps!R287</f>
        <v>pic.</v>
      </c>
      <c r="S161" t="str">
        <f>Small_caps!S287</f>
        <v>g. nord</v>
      </c>
      <c r="T161" t="str">
        <f>Small_caps!T287</f>
        <v>marne</v>
      </c>
      <c r="U161" t="str">
        <f>Small_caps!U287</f>
        <v>marne</v>
      </c>
      <c r="V161" t="str">
        <f>Small_caps!V287</f>
        <v>g. nord-est</v>
      </c>
      <c r="W161" t="str">
        <f>Small_caps!W287</f>
        <v>bestiaire en prose</v>
      </c>
    </row>
    <row r="162" spans="1:23" x14ac:dyDescent="0.2">
      <c r="A162">
        <f>Small_caps!A254</f>
        <v>230</v>
      </c>
      <c r="B162" t="str">
        <f>Small_caps!B254</f>
        <v>fab4e</v>
      </c>
      <c r="C162" t="str">
        <f>data_basic!C162</f>
        <v>Nievre, Allier</v>
      </c>
      <c r="D162" t="str">
        <f>data_basic!D162</f>
        <v>Nievre, Allier</v>
      </c>
      <c r="E162" t="str">
        <f>data_basic!E162</f>
        <v>Nievre, Allier</v>
      </c>
      <c r="F162" t="str">
        <f>Small_caps!F254</f>
        <v>28</v>
      </c>
      <c r="G162" t="str">
        <f>Small_caps!G254</f>
        <v>28</v>
      </c>
      <c r="H162" t="str">
        <f>Small_caps!H254</f>
        <v>28</v>
      </c>
      <c r="I162" t="str">
        <f>Small_caps!I254</f>
        <v>93 (nievre, allier)</v>
      </c>
      <c r="J162" t="str">
        <f>Small_caps!J254</f>
        <v>nil</v>
      </c>
      <c r="K162" t="str">
        <f>Small_caps!K254</f>
        <v>85</v>
      </c>
      <c r="L162" t="str">
        <f>Small_caps!L254</f>
        <v>93</v>
      </c>
      <c r="M162" t="str">
        <f>Small_caps!M254</f>
        <v>oui</v>
      </c>
      <c r="N162" t="str">
        <f>Small_caps!N254</f>
        <v>ms</v>
      </c>
      <c r="O162" t="str">
        <f>Small_caps!O254</f>
        <v>1200</v>
      </c>
      <c r="P162" t="str">
        <f>Small_caps!P254</f>
        <v>1290</v>
      </c>
      <c r="Q162" t="str">
        <f>Small_caps!Q254</f>
        <v>pic.</v>
      </c>
      <c r="R162" t="str">
        <f>Small_caps!R254</f>
        <v>pic.</v>
      </c>
      <c r="S162" t="str">
        <f>Small_caps!S254</f>
        <v>g. nord</v>
      </c>
      <c r="T162" t="str">
        <f>Small_caps!T254</f>
        <v>frc.</v>
      </c>
      <c r="U162" t="str">
        <f>Small_caps!U254</f>
        <v>frc.</v>
      </c>
      <c r="V162" t="str">
        <f>Small_caps!V254</f>
        <v>g. francien</v>
      </c>
      <c r="W162" t="str">
        <f>Small_caps!W254</f>
        <v>fabliau</v>
      </c>
    </row>
    <row r="163" spans="1:23" x14ac:dyDescent="0.2">
      <c r="A163">
        <f>Small_caps!A67</f>
        <v>106</v>
      </c>
      <c r="B163" t="str">
        <f>Small_caps!B67</f>
        <v>vilhar</v>
      </c>
      <c r="C163" t="str">
        <f>data_basic!C163</f>
        <v>Aisne</v>
      </c>
      <c r="D163" t="str">
        <f>data_basic!D163</f>
        <v>Aisne</v>
      </c>
      <c r="E163" t="str">
        <f>data_basic!E163</f>
        <v>Aisne</v>
      </c>
      <c r="F163" t="str">
        <f>Small_caps!F67</f>
        <v>13</v>
      </c>
      <c r="G163" t="str">
        <f>Small_caps!G67</f>
        <v>13</v>
      </c>
      <c r="H163" t="str">
        <f>Small_caps!H67</f>
        <v>13</v>
      </c>
      <c r="I163" t="str">
        <f>Small_caps!I67</f>
        <v>90 (aisne)</v>
      </c>
      <c r="J163" t="str">
        <f>Small_caps!J67</f>
        <v>1290</v>
      </c>
      <c r="K163" t="str">
        <f>Small_caps!K67</f>
        <v>37</v>
      </c>
      <c r="L163" t="str">
        <f>Small_caps!L67</f>
        <v>90</v>
      </c>
      <c r="M163" t="str">
        <f>Small_caps!M67</f>
        <v>non</v>
      </c>
      <c r="N163" t="str">
        <f>Small_caps!N67</f>
        <v>ms1</v>
      </c>
      <c r="O163" t="str">
        <f>Small_caps!O67</f>
        <v>1205</v>
      </c>
      <c r="P163" t="str">
        <f>Small_caps!P67</f>
        <v>1290</v>
      </c>
      <c r="Q163" t="str">
        <f>Small_caps!Q67</f>
        <v>champ.</v>
      </c>
      <c r="R163" t="str">
        <f>Small_caps!R67</f>
        <v>champ.</v>
      </c>
      <c r="S163" t="str">
        <f>Small_caps!S67</f>
        <v>g. nord-est</v>
      </c>
      <c r="T163" t="str">
        <f>Small_caps!T67</f>
        <v>frc.</v>
      </c>
      <c r="U163" t="str">
        <f>Small_caps!U67</f>
        <v>frc.</v>
      </c>
      <c r="V163" t="str">
        <f>Small_caps!V67</f>
        <v>g. francien</v>
      </c>
      <c r="W163" t="str">
        <f>Small_caps!W67</f>
        <v>chronique historique</v>
      </c>
    </row>
    <row r="164" spans="1:23" x14ac:dyDescent="0.2">
      <c r="A164">
        <f>Small_caps!A110</f>
        <v>226</v>
      </c>
      <c r="B164" t="str">
        <f>Small_caps!B110</f>
        <v>aileb</v>
      </c>
      <c r="C164" t="str">
        <f>data_basic!C164</f>
        <v>Nievre, Allier</v>
      </c>
      <c r="D164" t="str">
        <f>data_basic!D164</f>
        <v>Nievre, Allier</v>
      </c>
      <c r="E164" t="str">
        <f>data_basic!E164</f>
        <v>Nievre, Allier</v>
      </c>
      <c r="F164" t="str">
        <f>Small_caps!F110</f>
        <v>28</v>
      </c>
      <c r="G164" t="str">
        <f>Small_caps!G110</f>
        <v>28</v>
      </c>
      <c r="H164" t="str">
        <f>Small_caps!H110</f>
        <v>28</v>
      </c>
      <c r="I164" t="str">
        <f>Small_caps!I110</f>
        <v>82 (nievre, allier)</v>
      </c>
      <c r="J164" t="str">
        <f>Small_caps!J110</f>
        <v>nil</v>
      </c>
      <c r="K164" t="str">
        <f>Small_caps!K110</f>
        <v>85</v>
      </c>
      <c r="L164" t="str">
        <f>Small_caps!L110</f>
        <v>82</v>
      </c>
      <c r="M164" t="str">
        <f>Small_caps!M110</f>
        <v>oui</v>
      </c>
      <c r="N164" t="str">
        <f>Small_caps!N110</f>
        <v>ms</v>
      </c>
      <c r="O164" t="str">
        <f>Small_caps!O110</f>
        <v>1207</v>
      </c>
      <c r="P164" t="str">
        <f>Small_caps!P110</f>
        <v>1290</v>
      </c>
      <c r="Q164" t="str">
        <f>Small_caps!Q110</f>
        <v>pic.</v>
      </c>
      <c r="R164" t="str">
        <f>Small_caps!R110</f>
        <v>pic.</v>
      </c>
      <c r="S164" t="str">
        <f>Small_caps!S110</f>
        <v>g. nord</v>
      </c>
      <c r="T164" t="str">
        <f>Small_caps!T110</f>
        <v>agn.</v>
      </c>
      <c r="U164" t="str">
        <f>Small_caps!U110</f>
        <v>agn.</v>
      </c>
      <c r="V164" t="str">
        <f>Small_caps!V110</f>
        <v>agn.</v>
      </c>
      <c r="W164" t="str">
        <f>Small_caps!W110</f>
        <v>poeme didactique</v>
      </c>
    </row>
    <row r="165" spans="1:23" x14ac:dyDescent="0.2">
      <c r="A165">
        <f>Small_caps!A183</f>
        <v>166</v>
      </c>
      <c r="B165" t="str">
        <f>Small_caps!B183</f>
        <v>ailed</v>
      </c>
      <c r="C165" t="str">
        <f>data_basic!C165</f>
        <v>Aube</v>
      </c>
      <c r="D165" t="str">
        <f>data_basic!D165</f>
        <v>Aube</v>
      </c>
      <c r="E165" t="str">
        <f>data_basic!E165</f>
        <v>Aube</v>
      </c>
      <c r="F165" t="str">
        <f>Small_caps!F183</f>
        <v>21</v>
      </c>
      <c r="G165" t="str">
        <f>Small_caps!G183</f>
        <v>21</v>
      </c>
      <c r="H165" t="str">
        <f>Small_caps!H183</f>
        <v>21</v>
      </c>
      <c r="I165" t="str">
        <f>Small_caps!I183</f>
        <v>83 (aube)</v>
      </c>
      <c r="J165" t="str">
        <f>Small_caps!J183</f>
        <v>nil</v>
      </c>
      <c r="K165" t="str">
        <f>Small_caps!K183</f>
        <v>59</v>
      </c>
      <c r="L165" t="str">
        <f>Small_caps!L183</f>
        <v>83</v>
      </c>
      <c r="M165" t="str">
        <f>Small_caps!M183</f>
        <v>oui</v>
      </c>
      <c r="N165" t="str">
        <f>Small_caps!N183</f>
        <v>ms</v>
      </c>
      <c r="O165" t="str">
        <f>Small_caps!O183</f>
        <v>1207</v>
      </c>
      <c r="P165" t="str">
        <f>Small_caps!P183</f>
        <v>1290</v>
      </c>
      <c r="Q165" t="str">
        <f>Small_caps!Q183</f>
        <v>pic.</v>
      </c>
      <c r="R165" t="str">
        <f>Small_caps!R183</f>
        <v>pic.</v>
      </c>
      <c r="S165" t="str">
        <f>Small_caps!S183</f>
        <v>g. nord</v>
      </c>
      <c r="T165" t="str">
        <f>Small_caps!T183</f>
        <v>frc.</v>
      </c>
      <c r="U165" t="str">
        <f>Small_caps!U183</f>
        <v>frc.</v>
      </c>
      <c r="V165" t="str">
        <f>Small_caps!V183</f>
        <v>g. francien</v>
      </c>
      <c r="W165" t="str">
        <f>Small_caps!W183</f>
        <v>poeme didactique</v>
      </c>
    </row>
    <row r="166" spans="1:23" x14ac:dyDescent="0.2">
      <c r="A166">
        <f>Small_caps!A174</f>
        <v>195</v>
      </c>
      <c r="B166" t="str">
        <f>Small_caps!B174</f>
        <v>dole</v>
      </c>
      <c r="C166" t="str">
        <f>data_basic!C166</f>
        <v>Haute-Marne</v>
      </c>
      <c r="D166" t="str">
        <f>data_basic!D166</f>
        <v>Haute-Marne</v>
      </c>
      <c r="E166" t="str">
        <f>data_basic!E166</f>
        <v>Haute-Marne</v>
      </c>
      <c r="F166" t="str">
        <f>Small_caps!F174</f>
        <v>22</v>
      </c>
      <c r="G166" t="str">
        <f>Small_caps!G174</f>
        <v>22</v>
      </c>
      <c r="H166" t="str">
        <f>Small_caps!H174</f>
        <v>22</v>
      </c>
      <c r="I166" t="str">
        <f>Small_caps!I174</f>
        <v>74 (langres et env.)</v>
      </c>
      <c r="J166" t="str">
        <f>Small_caps!J174</f>
        <v>1290</v>
      </c>
      <c r="K166" t="str">
        <f>Small_caps!K174</f>
        <v>61</v>
      </c>
      <c r="L166" t="str">
        <f>Small_caps!L174</f>
        <v>74</v>
      </c>
      <c r="M166" t="str">
        <f>Small_caps!M174</f>
        <v>oui</v>
      </c>
      <c r="N166" t="str">
        <f>Small_caps!N174</f>
        <v>cr3</v>
      </c>
      <c r="O166" t="str">
        <f>Small_caps!O174</f>
        <v>1209</v>
      </c>
      <c r="P166" t="str">
        <f>Small_caps!P174</f>
        <v>1290</v>
      </c>
      <c r="Q166" t="str">
        <f>Small_caps!Q174</f>
        <v>pic.</v>
      </c>
      <c r="R166" t="str">
        <f>Small_caps!R174</f>
        <v>pic.</v>
      </c>
      <c r="S166" t="str">
        <f>Small_caps!S174</f>
        <v>g. nord</v>
      </c>
      <c r="T166" t="str">
        <f>Small_caps!T174</f>
        <v>frc.</v>
      </c>
      <c r="U166" t="str">
        <f>Small_caps!U174</f>
        <v>frc.</v>
      </c>
      <c r="V166" t="str">
        <f>Small_caps!V174</f>
        <v>g. francien</v>
      </c>
      <c r="W166" t="str">
        <f>Small_caps!W174</f>
        <v>roman en octosyllabes</v>
      </c>
    </row>
    <row r="167" spans="1:23" x14ac:dyDescent="0.2">
      <c r="A167">
        <f>Small_caps!A62</f>
        <v>169</v>
      </c>
      <c r="B167" t="str">
        <f>Small_caps!B62</f>
        <v>jaco</v>
      </c>
      <c r="C167" t="str">
        <f>data_basic!C167</f>
        <v>Aube</v>
      </c>
      <c r="D167" t="str">
        <f>data_basic!D167</f>
        <v>Aube</v>
      </c>
      <c r="E167" t="str">
        <f>data_basic!E167</f>
        <v>Aube</v>
      </c>
      <c r="F167" t="str">
        <f>Small_caps!F62</f>
        <v>21</v>
      </c>
      <c r="G167" t="str">
        <f>Small_caps!G62</f>
        <v>21</v>
      </c>
      <c r="H167" t="str">
        <f>Small_caps!H62</f>
        <v>21</v>
      </c>
      <c r="I167" t="str">
        <f>Small_caps!I62</f>
        <v>86 (aube)</v>
      </c>
      <c r="J167" t="str">
        <f>Small_caps!J62</f>
        <v>1300</v>
      </c>
      <c r="K167" t="str">
        <f>Small_caps!K62</f>
        <v>59</v>
      </c>
      <c r="L167" t="str">
        <f>Small_caps!L62</f>
        <v>86</v>
      </c>
      <c r="M167" t="str">
        <f>Small_caps!M62</f>
        <v>non</v>
      </c>
      <c r="N167" t="str">
        <f>Small_caps!N62</f>
        <v>cr</v>
      </c>
      <c r="O167" t="str">
        <f>Small_caps!O62</f>
        <v>1212</v>
      </c>
      <c r="P167" t="str">
        <f>Small_caps!P62</f>
        <v>1290</v>
      </c>
      <c r="Q167" t="str">
        <f>Small_caps!Q62</f>
        <v>beauvais</v>
      </c>
      <c r="R167" t="str">
        <f>Small_caps!R62</f>
        <v>oise</v>
      </c>
      <c r="S167" t="str">
        <f>Small_caps!S62</f>
        <v>g. nord</v>
      </c>
      <c r="T167" t="str">
        <f>Small_caps!T62</f>
        <v>champ.</v>
      </c>
      <c r="U167" t="str">
        <f>Small_caps!U62</f>
        <v>champ.</v>
      </c>
      <c r="V167" t="str">
        <f>Small_caps!V62</f>
        <v>g. nord-est</v>
      </c>
      <c r="W167" t="str">
        <f>Small_caps!W62</f>
        <v>traduction</v>
      </c>
    </row>
    <row r="168" spans="1:23" x14ac:dyDescent="0.2">
      <c r="A168">
        <f>Small_caps!A175</f>
        <v>153</v>
      </c>
      <c r="B168" t="str">
        <f>Small_caps!B175</f>
        <v>mortartu</v>
      </c>
      <c r="C168" t="str">
        <f>data_basic!C168</f>
        <v>Region parisienne</v>
      </c>
      <c r="D168" t="str">
        <f>data_basic!D168</f>
        <v>Region parisienne</v>
      </c>
      <c r="E168" t="str">
        <f>data_basic!E168</f>
        <v>Region parisienne</v>
      </c>
      <c r="F168" t="str">
        <f>Small_caps!F175</f>
        <v>19</v>
      </c>
      <c r="G168" t="str">
        <f>Small_caps!G175</f>
        <v>19</v>
      </c>
      <c r="H168" t="str">
        <f>Small_caps!H175</f>
        <v>19</v>
      </c>
      <c r="I168" t="str">
        <f>Small_caps!I175</f>
        <v>82 (seine-et-marne)</v>
      </c>
      <c r="J168" t="str">
        <f>Small_caps!J175</f>
        <v>1250</v>
      </c>
      <c r="K168" t="str">
        <f>Small_caps!K175</f>
        <v>57</v>
      </c>
      <c r="L168" t="str">
        <f>Small_caps!L175</f>
        <v>82</v>
      </c>
      <c r="M168" t="str">
        <f>Small_caps!M175</f>
        <v>non</v>
      </c>
      <c r="N168" t="str">
        <f>Small_caps!N175</f>
        <v>cr</v>
      </c>
      <c r="O168" t="str">
        <f>Small_caps!O175</f>
        <v>1213</v>
      </c>
      <c r="P168" t="str">
        <f>Small_caps!P175</f>
        <v>1290</v>
      </c>
      <c r="Q168" t="str">
        <f>Small_caps!Q175</f>
        <v>nil</v>
      </c>
      <c r="R168" t="str">
        <f>Small_caps!R175</f>
        <v/>
      </c>
      <c r="S168" t="str">
        <f>Small_caps!S175</f>
        <v/>
      </c>
      <c r="T168" t="str">
        <f>Small_caps!T175</f>
        <v>frc.</v>
      </c>
      <c r="U168" t="str">
        <f>Small_caps!U175</f>
        <v>frc.</v>
      </c>
      <c r="V168" t="str">
        <f>Small_caps!V175</f>
        <v>g. francien</v>
      </c>
      <c r="W168" t="str">
        <f>Small_caps!W175</f>
        <v>chanson de geste de la matiere de bretagne</v>
      </c>
    </row>
    <row r="169" spans="1:23" x14ac:dyDescent="0.2">
      <c r="A169">
        <f>Small_caps!A176</f>
        <v>81</v>
      </c>
      <c r="B169" t="str">
        <f>Small_caps!B176</f>
        <v>pon1</v>
      </c>
      <c r="C169" t="str">
        <f>data_basic!C169</f>
        <v>Somme, Pas-de-Calais</v>
      </c>
      <c r="D169" t="str">
        <f>data_basic!D169</f>
        <v>Somme, Pas-de-Calais</v>
      </c>
      <c r="E169" t="str">
        <f>data_basic!E169</f>
        <v>Somme, Pas-de-Calais</v>
      </c>
      <c r="F169" t="str">
        <f>Small_caps!F176</f>
        <v>11</v>
      </c>
      <c r="G169" t="str">
        <f>Small_caps!G176</f>
        <v>11</v>
      </c>
      <c r="H169" t="str">
        <f>Small_caps!H176</f>
        <v>11</v>
      </c>
      <c r="I169" t="str">
        <f>Small_caps!I176</f>
        <v>86 (pas-de-calais centre + nord)</v>
      </c>
      <c r="J169" t="str">
        <f>Small_caps!J176</f>
        <v>1290</v>
      </c>
      <c r="K169" t="str">
        <f>Small_caps!K176</f>
        <v>31</v>
      </c>
      <c r="L169" t="str">
        <f>Small_caps!L176</f>
        <v>86</v>
      </c>
      <c r="M169" t="str">
        <f>Small_caps!M176</f>
        <v>non</v>
      </c>
      <c r="N169" t="str">
        <f>Small_caps!N176</f>
        <v>ms2</v>
      </c>
      <c r="O169" t="str">
        <f>Small_caps!O176</f>
        <v>1213</v>
      </c>
      <c r="P169" t="str">
        <f>Small_caps!P176</f>
        <v>1290</v>
      </c>
      <c r="Q169" t="str">
        <f>Small_caps!Q176</f>
        <v>nord</v>
      </c>
      <c r="R169" t="str">
        <f>Small_caps!R176</f>
        <v>nord</v>
      </c>
      <c r="S169" t="str">
        <f>Small_caps!S176</f>
        <v>g. nord</v>
      </c>
      <c r="T169" t="str">
        <f>Small_caps!T176</f>
        <v>nord</v>
      </c>
      <c r="U169" t="str">
        <f>Small_caps!U176</f>
        <v>nord</v>
      </c>
      <c r="V169" t="str">
        <f>Small_caps!V176</f>
        <v>g. nord</v>
      </c>
      <c r="W169" t="str">
        <f>Small_caps!W176</f>
        <v>conte en prose</v>
      </c>
    </row>
    <row r="170" spans="1:23" x14ac:dyDescent="0.2">
      <c r="A170">
        <f>Small_caps!A177</f>
        <v>162</v>
      </c>
      <c r="B170" t="str">
        <f>Small_caps!B177</f>
        <v>fetrom</v>
      </c>
      <c r="C170" t="str">
        <f>data_basic!C170</f>
        <v>Yonne</v>
      </c>
      <c r="D170" t="str">
        <f>data_basic!D170</f>
        <v>Yonne</v>
      </c>
      <c r="E170" t="str">
        <f>data_basic!E170</f>
        <v>Yonne</v>
      </c>
      <c r="F170" t="str">
        <f>Small_caps!F177</f>
        <v>20</v>
      </c>
      <c r="G170" t="str">
        <f>Small_caps!G177</f>
        <v>20</v>
      </c>
      <c r="H170" t="str">
        <f>Small_caps!H177</f>
        <v>20</v>
      </c>
      <c r="I170" t="str">
        <f>Small_caps!I177</f>
        <v>81 (yonne)</v>
      </c>
      <c r="J170" t="str">
        <f>Small_caps!J177</f>
        <v>nil</v>
      </c>
      <c r="K170" t="str">
        <f>Small_caps!K177</f>
        <v>58</v>
      </c>
      <c r="L170" t="str">
        <f>Small_caps!L177</f>
        <v>82</v>
      </c>
      <c r="M170" t="str">
        <f>Small_caps!M177</f>
        <v>non</v>
      </c>
      <c r="N170" t="str">
        <f>Small_caps!N177</f>
        <v>cr1</v>
      </c>
      <c r="O170" t="str">
        <f>Small_caps!O177</f>
        <v>1213</v>
      </c>
      <c r="P170" t="str">
        <f>Small_caps!P177</f>
        <v>1290</v>
      </c>
      <c r="Q170" t="str">
        <f>Small_caps!Q177</f>
        <v>frc.</v>
      </c>
      <c r="R170" t="str">
        <f>Small_caps!R177</f>
        <v>frc.</v>
      </c>
      <c r="S170" t="str">
        <f>Small_caps!S177</f>
        <v>g. francien</v>
      </c>
      <c r="T170" t="str">
        <f>Small_caps!T177</f>
        <v>bourg.</v>
      </c>
      <c r="U170" t="str">
        <f>Small_caps!U177</f>
        <v>bourg.</v>
      </c>
      <c r="V170" t="str">
        <f>Small_caps!V177</f>
        <v>g. sud-est</v>
      </c>
      <c r="W170" t="str">
        <f>Small_caps!W177</f>
        <v>roman antique (base sur lucain)</v>
      </c>
    </row>
    <row r="171" spans="1:23" x14ac:dyDescent="0.2">
      <c r="A171">
        <f>Small_caps!A178</f>
        <v>191</v>
      </c>
      <c r="B171" t="str">
        <f>Small_caps!B178</f>
        <v>barlaam</v>
      </c>
      <c r="C171" t="str">
        <f>data_basic!C171</f>
        <v>Haute-Marne</v>
      </c>
      <c r="D171" t="str">
        <f>data_basic!D171</f>
        <v>Haute-Marne</v>
      </c>
      <c r="E171" t="str">
        <f>data_basic!E171</f>
        <v>Haute-Marne</v>
      </c>
      <c r="F171" t="str">
        <f>Small_caps!F178</f>
        <v>22</v>
      </c>
      <c r="G171" t="str">
        <f>Small_caps!G178</f>
        <v>22</v>
      </c>
      <c r="H171" t="str">
        <f>Small_caps!H178</f>
        <v>22</v>
      </c>
      <c r="I171" t="str">
        <f>Small_caps!I178</f>
        <v>86 (langres et env.)</v>
      </c>
      <c r="J171" t="str">
        <f>Small_caps!J178</f>
        <v>1290</v>
      </c>
      <c r="K171" t="str">
        <f>Small_caps!K178</f>
        <v>61</v>
      </c>
      <c r="L171" t="str">
        <f>Small_caps!L178</f>
        <v>86</v>
      </c>
      <c r="M171" t="str">
        <f>Small_caps!M178</f>
        <v>non</v>
      </c>
      <c r="N171" t="str">
        <f>Small_caps!N178</f>
        <v>cr3</v>
      </c>
      <c r="O171" t="str">
        <f>Small_caps!O178</f>
        <v>1217</v>
      </c>
      <c r="P171" t="str">
        <f>Small_caps!P178</f>
        <v>1290</v>
      </c>
      <c r="Q171" t="str">
        <f>Small_caps!Q178</f>
        <v>champ.</v>
      </c>
      <c r="R171" t="str">
        <f>Small_caps!R178</f>
        <v>champ.</v>
      </c>
      <c r="S171" t="str">
        <f>Small_caps!S178</f>
        <v>g. nord-est</v>
      </c>
      <c r="T171" t="str">
        <f>Small_caps!T178</f>
        <v>est</v>
      </c>
      <c r="U171" t="str">
        <f>Small_caps!U178</f>
        <v>est</v>
      </c>
      <c r="V171" t="str">
        <f>Small_caps!V178</f>
        <v>g. est</v>
      </c>
      <c r="W171" t="str">
        <f>Small_caps!W178</f>
        <v>legende orientale en prose</v>
      </c>
    </row>
    <row r="172" spans="1:23" x14ac:dyDescent="0.2">
      <c r="A172">
        <f>Small_caps!A179</f>
        <v>58</v>
      </c>
      <c r="B172" t="str">
        <f>Small_caps!B179</f>
        <v>durm</v>
      </c>
      <c r="C172" t="str">
        <f>data_basic!C172</f>
        <v>nil</v>
      </c>
      <c r="D172" t="str">
        <f>data_basic!D172</f>
        <v>Wallonie</v>
      </c>
      <c r="E172" t="str">
        <f>data_basic!E172</f>
        <v>Wallonie</v>
      </c>
      <c r="F172" t="str">
        <f>Small_caps!F179</f>
        <v>16</v>
      </c>
      <c r="G172" t="str">
        <f>Small_caps!G179</f>
        <v/>
      </c>
      <c r="H172" t="str">
        <f>Small_caps!H179</f>
        <v>16</v>
      </c>
      <c r="I172" t="str">
        <f>Small_caps!I179</f>
        <v>nil</v>
      </c>
      <c r="J172" t="str">
        <f>Small_caps!J179</f>
        <v>nil</v>
      </c>
      <c r="K172" t="str">
        <f>Small_caps!K179</f>
        <v>45</v>
      </c>
      <c r="L172" t="str">
        <f>Small_caps!L179</f>
        <v>66</v>
      </c>
      <c r="M172" t="str">
        <f>Small_caps!M179</f>
        <v>oui</v>
      </c>
      <c r="N172" t="str">
        <f>Small_caps!N179</f>
        <v>cr1</v>
      </c>
      <c r="O172" t="str">
        <f>Small_caps!O179</f>
        <v>1217</v>
      </c>
      <c r="P172" t="str">
        <f>Small_caps!P179</f>
        <v>1290</v>
      </c>
      <c r="Q172" t="str">
        <f>Small_caps!Q179</f>
        <v>pic.</v>
      </c>
      <c r="R172" t="str">
        <f>Small_caps!R179</f>
        <v>pic.</v>
      </c>
      <c r="S172" t="str">
        <f>Small_caps!S179</f>
        <v>g. nord</v>
      </c>
      <c r="T172" t="str">
        <f>Small_caps!T179</f>
        <v>bourg.</v>
      </c>
      <c r="U172" t="str">
        <f>Small_caps!U179</f>
        <v>bourg.</v>
      </c>
      <c r="V172" t="str">
        <f>Small_caps!V179</f>
        <v>g. sud-est</v>
      </c>
      <c r="W172" t="str">
        <f>Small_caps!W179</f>
        <v>roman arthurien</v>
      </c>
    </row>
    <row r="173" spans="1:23" x14ac:dyDescent="0.2">
      <c r="A173">
        <f>Small_caps!A257</f>
        <v>9</v>
      </c>
      <c r="B173" t="str">
        <f>Small_caps!B257</f>
        <v>martin2</v>
      </c>
      <c r="C173" t="str">
        <f>data_basic!C173</f>
        <v>Vendee, Deux-Sevres</v>
      </c>
      <c r="D173" t="str">
        <f>data_basic!D173</f>
        <v>Vendee, Deux-Sevres</v>
      </c>
      <c r="E173" t="str">
        <f>data_basic!E173</f>
        <v>Vendee, Deux-Sevres</v>
      </c>
      <c r="F173" t="str">
        <f>Small_caps!F257</f>
        <v>2</v>
      </c>
      <c r="G173" t="str">
        <f>Small_caps!G257</f>
        <v>2</v>
      </c>
      <c r="H173" t="str">
        <f>Small_caps!H257</f>
        <v>2</v>
      </c>
      <c r="I173" t="str">
        <f>Small_caps!I257</f>
        <v>78 (deux-sevres)</v>
      </c>
      <c r="J173" t="str">
        <f>Small_caps!J257</f>
        <v>1275</v>
      </c>
      <c r="K173" t="str">
        <f>Small_caps!K257</f>
        <v>5</v>
      </c>
      <c r="L173" t="str">
        <f>Small_caps!L257</f>
        <v>78</v>
      </c>
      <c r="M173" t="str">
        <f>Small_caps!M257</f>
        <v>oui</v>
      </c>
      <c r="N173" t="str">
        <f>Small_caps!N257</f>
        <v>ms</v>
      </c>
      <c r="O173" t="str">
        <f>Small_caps!O257</f>
        <v>1225</v>
      </c>
      <c r="P173" t="str">
        <f>Small_caps!P257</f>
        <v>1290</v>
      </c>
      <c r="Q173" t="str">
        <f>Small_caps!Q257</f>
        <v>tour.</v>
      </c>
      <c r="R173" t="str">
        <f>Small_caps!R257</f>
        <v>tour.</v>
      </c>
      <c r="S173" t="str">
        <f>Small_caps!S257</f>
        <v>g. sud-ouest</v>
      </c>
      <c r="T173" t="str">
        <f>Small_caps!T257</f>
        <v>poit.</v>
      </c>
      <c r="U173" t="str">
        <f>Small_caps!U257</f>
        <v>poit.</v>
      </c>
      <c r="V173" t="str">
        <f>Small_caps!V257</f>
        <v>g. sud-ouest</v>
      </c>
      <c r="W173" t="str">
        <f>Small_caps!W257</f>
        <v>vie de saint</v>
      </c>
    </row>
    <row r="174" spans="1:23" x14ac:dyDescent="0.2">
      <c r="A174">
        <f>Small_caps!A258</f>
        <v>12</v>
      </c>
      <c r="B174" t="str">
        <f>Small_caps!B258</f>
        <v>martin3</v>
      </c>
      <c r="C174" t="str">
        <f>data_basic!C174</f>
        <v>Indre, Cher</v>
      </c>
      <c r="D174" t="str">
        <f>data_basic!D174</f>
        <v>Indre, Cher</v>
      </c>
      <c r="E174" t="str">
        <f>data_basic!E174</f>
        <v>Indre, Cher</v>
      </c>
      <c r="F174" t="str">
        <f>Small_caps!F258</f>
        <v>4</v>
      </c>
      <c r="G174" t="str">
        <f>Small_caps!G258</f>
        <v>4</v>
      </c>
      <c r="H174" t="str">
        <f>Small_caps!H258</f>
        <v>4</v>
      </c>
      <c r="I174" t="str">
        <f>Small_caps!I258</f>
        <v>80 (indre, cher)</v>
      </c>
      <c r="J174" t="str">
        <f>Small_caps!J258</f>
        <v>1275</v>
      </c>
      <c r="K174" t="str">
        <f>Small_caps!K258</f>
        <v>10</v>
      </c>
      <c r="L174" t="str">
        <f>Small_caps!L258</f>
        <v>80</v>
      </c>
      <c r="M174" t="str">
        <f>Small_caps!M258</f>
        <v>oui</v>
      </c>
      <c r="N174" t="str">
        <f>Small_caps!N258</f>
        <v>ms</v>
      </c>
      <c r="O174" t="str">
        <f>Small_caps!O258</f>
        <v>1225</v>
      </c>
      <c r="P174" t="str">
        <f>Small_caps!P258</f>
        <v>1290</v>
      </c>
      <c r="Q174" t="str">
        <f>Small_caps!Q258</f>
        <v>tour.</v>
      </c>
      <c r="R174" t="str">
        <f>Small_caps!R258</f>
        <v>tour.</v>
      </c>
      <c r="S174" t="str">
        <f>Small_caps!S258</f>
        <v>g. sud-ouest</v>
      </c>
      <c r="T174" t="str">
        <f>Small_caps!T258</f>
        <v>berr.</v>
      </c>
      <c r="U174" t="str">
        <f>Small_caps!U258</f>
        <v>berr.</v>
      </c>
      <c r="V174" t="str">
        <f>Small_caps!V258</f>
        <v>g. sud</v>
      </c>
      <c r="W174" t="str">
        <f>Small_caps!W258</f>
        <v>vie de saint</v>
      </c>
    </row>
    <row r="175" spans="1:23" x14ac:dyDescent="0.2">
      <c r="A175">
        <f>Small_caps!A259</f>
        <v>235</v>
      </c>
      <c r="B175" t="str">
        <f>Small_caps!B259</f>
        <v>martin1</v>
      </c>
      <c r="C175" t="str">
        <f>data_basic!C175</f>
        <v>Nievre, Allier</v>
      </c>
      <c r="D175" t="str">
        <f>data_basic!D175</f>
        <v>Nievre, Allier</v>
      </c>
      <c r="E175" t="str">
        <f>data_basic!E175</f>
        <v>Nievre, Allier</v>
      </c>
      <c r="F175" t="str">
        <f>Small_caps!F259</f>
        <v>28</v>
      </c>
      <c r="G175" t="str">
        <f>Small_caps!G259</f>
        <v>28</v>
      </c>
      <c r="H175" t="str">
        <f>Small_caps!H259</f>
        <v>28</v>
      </c>
      <c r="I175" t="str">
        <f>Small_caps!I259</f>
        <v>81 (nievre, allier)</v>
      </c>
      <c r="J175" t="str">
        <f>Small_caps!J259</f>
        <v>1285</v>
      </c>
      <c r="K175" t="str">
        <f>Small_caps!K259</f>
        <v>85</v>
      </c>
      <c r="L175" t="str">
        <f>Small_caps!L259</f>
        <v>81</v>
      </c>
      <c r="M175" t="str">
        <f>Small_caps!M259</f>
        <v>oui</v>
      </c>
      <c r="N175" t="str">
        <f>Small_caps!N259</f>
        <v>ms</v>
      </c>
      <c r="O175" t="str">
        <f>Small_caps!O259</f>
        <v>1225</v>
      </c>
      <c r="P175" t="str">
        <f>Small_caps!P259</f>
        <v>1290</v>
      </c>
      <c r="Q175" t="str">
        <f>Small_caps!Q259</f>
        <v>tour.</v>
      </c>
      <c r="R175" t="str">
        <f>Small_caps!R259</f>
        <v>tour.</v>
      </c>
      <c r="S175" t="str">
        <f>Small_caps!S259</f>
        <v>g. sud-ouest</v>
      </c>
      <c r="T175" t="str">
        <f>Small_caps!T259</f>
        <v>bourg.</v>
      </c>
      <c r="U175" t="str">
        <f>Small_caps!U259</f>
        <v>bourg.</v>
      </c>
      <c r="V175" t="str">
        <f>Small_caps!V259</f>
        <v>g. sud-est</v>
      </c>
      <c r="W175" t="str">
        <f>Small_caps!W259</f>
        <v>vie de saint</v>
      </c>
    </row>
    <row r="176" spans="1:23" x14ac:dyDescent="0.2">
      <c r="A176">
        <f>Small_caps!A260</f>
        <v>46</v>
      </c>
      <c r="B176" t="str">
        <f>Small_caps!B260</f>
        <v>auc</v>
      </c>
      <c r="C176" t="str">
        <f>data_basic!C176</f>
        <v>Somme, Pas-de-Calais</v>
      </c>
      <c r="D176" t="str">
        <f>data_basic!D176</f>
        <v>Somme, Pas-de-Calais</v>
      </c>
      <c r="E176" t="str">
        <f>data_basic!E176</f>
        <v>Somme, Pas-de-Calais</v>
      </c>
      <c r="F176" t="str">
        <f>Small_caps!F260</f>
        <v>11</v>
      </c>
      <c r="G176" t="str">
        <f>Small_caps!G260</f>
        <v>11</v>
      </c>
      <c r="H176" t="str">
        <f>Small_caps!H260</f>
        <v>11</v>
      </c>
      <c r="I176" t="str">
        <f>Small_caps!I260</f>
        <v>80 (pas-de-calais sud-est)</v>
      </c>
      <c r="J176" t="str">
        <f>Small_caps!J260</f>
        <v>1290</v>
      </c>
      <c r="K176" t="str">
        <f>Small_caps!K260</f>
        <v>29</v>
      </c>
      <c r="L176" t="str">
        <f>Small_caps!L260</f>
        <v>80</v>
      </c>
      <c r="M176" t="str">
        <f>Small_caps!M260</f>
        <v>non</v>
      </c>
      <c r="N176" t="str">
        <f>Small_caps!N260</f>
        <v>ms1</v>
      </c>
      <c r="O176" t="str">
        <f>Small_caps!O260</f>
        <v>1225</v>
      </c>
      <c r="P176" t="str">
        <f>Small_caps!P260</f>
        <v>1290</v>
      </c>
      <c r="Q176" t="str">
        <f>Small_caps!Q260</f>
        <v>pic.</v>
      </c>
      <c r="R176" t="str">
        <f>Small_caps!R260</f>
        <v>pic.</v>
      </c>
      <c r="S176" t="str">
        <f>Small_caps!S260</f>
        <v>g. nord</v>
      </c>
      <c r="T176" t="str">
        <f>Small_caps!T260</f>
        <v>pic.</v>
      </c>
      <c r="U176" t="str">
        <f>Small_caps!U260</f>
        <v>pic.</v>
      </c>
      <c r="V176" t="str">
        <f>Small_caps!V260</f>
        <v>g. nord</v>
      </c>
      <c r="W176" t="str">
        <f>Small_caps!W260</f>
        <v>chantefable en vers et en prose</v>
      </c>
    </row>
    <row r="177" spans="1:23" x14ac:dyDescent="0.2">
      <c r="A177">
        <f>Small_caps!A261</f>
        <v>141</v>
      </c>
      <c r="B177" t="str">
        <f>Small_caps!B261</f>
        <v>orso</v>
      </c>
      <c r="C177" t="str">
        <f>data_basic!C177</f>
        <v>Marne</v>
      </c>
      <c r="D177" t="str">
        <f>data_basic!D177</f>
        <v>Marne</v>
      </c>
      <c r="E177" t="str">
        <f>data_basic!E177</f>
        <v>Marne</v>
      </c>
      <c r="F177" t="str">
        <f>Small_caps!F261</f>
        <v>18</v>
      </c>
      <c r="G177" t="str">
        <f>Small_caps!G261</f>
        <v>18</v>
      </c>
      <c r="H177" t="str">
        <f>Small_caps!H261</f>
        <v>18</v>
      </c>
      <c r="I177" t="str">
        <f>Small_caps!I261</f>
        <v>82 (marne)</v>
      </c>
      <c r="J177" t="str">
        <f>Small_caps!J261</f>
        <v>1290</v>
      </c>
      <c r="K177" t="str">
        <f>Small_caps!K261</f>
        <v>51</v>
      </c>
      <c r="L177" t="str">
        <f>Small_caps!L261</f>
        <v>82</v>
      </c>
      <c r="M177" t="str">
        <f>Small_caps!M261</f>
        <v>oui</v>
      </c>
      <c r="N177" t="str">
        <f>Small_caps!N261</f>
        <v>ms</v>
      </c>
      <c r="O177" t="str">
        <f>Small_caps!O261</f>
        <v>1225</v>
      </c>
      <c r="P177" t="str">
        <f>Small_caps!P261</f>
        <v>1290</v>
      </c>
      <c r="Q177" t="str">
        <f>Small_caps!Q261</f>
        <v>pic. merid.</v>
      </c>
      <c r="R177" t="str">
        <f>Small_caps!R261</f>
        <v>pic.</v>
      </c>
      <c r="S177" t="str">
        <f>Small_caps!S261</f>
        <v>g. nord</v>
      </c>
      <c r="T177" t="str">
        <f>Small_caps!T261</f>
        <v>lorr.</v>
      </c>
      <c r="U177" t="str">
        <f>Small_caps!U261</f>
        <v>lorr.</v>
      </c>
      <c r="V177" t="str">
        <f>Small_caps!V261</f>
        <v>g. nord-est</v>
      </c>
      <c r="W177" t="str">
        <f>Small_caps!W261</f>
        <v>chanson de geste en alexandrins</v>
      </c>
    </row>
    <row r="178" spans="1:23" x14ac:dyDescent="0.2">
      <c r="A178">
        <f>Small_caps!A63</f>
        <v>144</v>
      </c>
      <c r="B178" t="str">
        <f>Small_caps!B63</f>
        <v>calex</v>
      </c>
      <c r="C178" t="str">
        <f>data_basic!C178</f>
        <v>Region parisienne</v>
      </c>
      <c r="D178" t="str">
        <f>data_basic!D178</f>
        <v>Region parisienne</v>
      </c>
      <c r="E178" t="str">
        <f>data_basic!E178</f>
        <v>Region parisienne</v>
      </c>
      <c r="F178" t="str">
        <f>Small_caps!F63</f>
        <v>19</v>
      </c>
      <c r="G178" t="str">
        <f>Small_caps!G63</f>
        <v>19</v>
      </c>
      <c r="H178" t="str">
        <f>Small_caps!H63</f>
        <v>19</v>
      </c>
      <c r="I178" t="str">
        <f>Small_caps!I63</f>
        <v>79 (val d'oise)</v>
      </c>
      <c r="J178" t="str">
        <f>Small_caps!J63</f>
        <v>nil</v>
      </c>
      <c r="K178" t="str">
        <f>Small_caps!K63</f>
        <v>55</v>
      </c>
      <c r="L178" t="str">
        <f>Small_caps!L63</f>
        <v>79</v>
      </c>
      <c r="M178" t="str">
        <f>Small_caps!M63</f>
        <v>oui</v>
      </c>
      <c r="N178" t="str">
        <f>Small_caps!N63</f>
        <v>ms</v>
      </c>
      <c r="O178" t="str">
        <f>Small_caps!O63</f>
        <v>1225</v>
      </c>
      <c r="P178" t="str">
        <f>Small_caps!P63</f>
        <v>1290</v>
      </c>
      <c r="Q178" t="str">
        <f>Small_caps!Q63</f>
        <v>pic.</v>
      </c>
      <c r="R178" t="str">
        <f>Small_caps!R63</f>
        <v>pic.</v>
      </c>
      <c r="S178" t="str">
        <f>Small_caps!S63</f>
        <v>g. nord</v>
      </c>
      <c r="T178" t="str">
        <f>Small_caps!T63</f>
        <v>nil</v>
      </c>
      <c r="U178" t="str">
        <f>Small_caps!U63</f>
        <v>nil</v>
      </c>
      <c r="V178" t="str">
        <f>Small_caps!V63</f>
        <v/>
      </c>
      <c r="W178" t="str">
        <f>Small_caps!W63</f>
        <v>nil</v>
      </c>
    </row>
    <row r="179" spans="1:23" x14ac:dyDescent="0.2">
      <c r="A179">
        <f>Small_caps!A64</f>
        <v>286</v>
      </c>
      <c r="B179" t="str">
        <f>Small_caps!B64</f>
        <v>nicoa</v>
      </c>
      <c r="C179" t="str">
        <f>data_basic!C179</f>
        <v>nil</v>
      </c>
      <c r="D179" t="str">
        <f>data_basic!D179</f>
        <v>Angleterre</v>
      </c>
      <c r="E179" t="str">
        <f>data_basic!E179</f>
        <v>Angleterre</v>
      </c>
      <c r="F179" t="str">
        <f>Small_caps!F64</f>
        <v>29</v>
      </c>
      <c r="G179" t="str">
        <f>Small_caps!G64</f>
        <v/>
      </c>
      <c r="H179" t="str">
        <f>Small_caps!H64</f>
        <v>29</v>
      </c>
      <c r="I179" t="str">
        <f>Small_caps!I64</f>
        <v>nil</v>
      </c>
      <c r="J179" t="str">
        <f>Small_caps!J64</f>
        <v>1250</v>
      </c>
      <c r="K179" t="str">
        <f>Small_caps!K64</f>
        <v>86</v>
      </c>
      <c r="L179" t="str">
        <f>Small_caps!L64</f>
        <v>69</v>
      </c>
      <c r="M179" t="str">
        <f>Small_caps!M64</f>
        <v>non</v>
      </c>
      <c r="N179" t="str">
        <f>Small_caps!N64</f>
        <v>ms1</v>
      </c>
      <c r="O179" t="str">
        <f>Small_caps!O64</f>
        <v>1225</v>
      </c>
      <c r="P179" t="str">
        <f>Small_caps!P64</f>
        <v>1290</v>
      </c>
      <c r="Q179" t="str">
        <f>Small_caps!Q64</f>
        <v>nil</v>
      </c>
      <c r="R179" t="str">
        <f>Small_caps!R64</f>
        <v/>
      </c>
      <c r="S179" t="str">
        <f>Small_caps!S64</f>
        <v/>
      </c>
      <c r="T179" t="str">
        <f>Small_caps!T64</f>
        <v>agn.</v>
      </c>
      <c r="U179" t="str">
        <f>Small_caps!U64</f>
        <v>agn.</v>
      </c>
      <c r="V179" t="str">
        <f>Small_caps!V64</f>
        <v>agn.</v>
      </c>
      <c r="W179" t="str">
        <f>Small_caps!W64</f>
        <v>traduction de l'evangile</v>
      </c>
    </row>
    <row r="180" spans="1:23" x14ac:dyDescent="0.2">
      <c r="A180">
        <f>Small_caps!A291</f>
        <v>47</v>
      </c>
      <c r="B180" t="str">
        <f>Small_caps!B291</f>
        <v>aucchants</v>
      </c>
      <c r="C180" t="str">
        <f>data_basic!C180</f>
        <v>Somme, Pas-de-Calais</v>
      </c>
      <c r="D180" t="str">
        <f>data_basic!D180</f>
        <v>Somme, Pas-de-Calais</v>
      </c>
      <c r="E180" t="str">
        <f>data_basic!E180</f>
        <v>Somme, Pas-de-Calais</v>
      </c>
      <c r="F180" t="str">
        <f>Small_caps!F291</f>
        <v>11</v>
      </c>
      <c r="G180" t="str">
        <f>Small_caps!G291</f>
        <v>11</v>
      </c>
      <c r="H180" t="str">
        <f>Small_caps!H291</f>
        <v>11</v>
      </c>
      <c r="I180" t="str">
        <f>Small_caps!I291</f>
        <v>80 (pas-de-calais sud-est)</v>
      </c>
      <c r="J180" t="str">
        <f>Small_caps!J291</f>
        <v>1290</v>
      </c>
      <c r="K180" t="str">
        <f>Small_caps!K291</f>
        <v>29</v>
      </c>
      <c r="L180" t="str">
        <f>Small_caps!L291</f>
        <v>80</v>
      </c>
      <c r="M180" t="str">
        <f>Small_caps!M291</f>
        <v>oui</v>
      </c>
      <c r="N180" t="str">
        <f>Small_caps!N291</f>
        <v>ms1</v>
      </c>
      <c r="O180" t="str">
        <f>Small_caps!O291</f>
        <v>1225</v>
      </c>
      <c r="P180" t="str">
        <f>Small_caps!P291</f>
        <v>1290</v>
      </c>
      <c r="Q180" t="str">
        <f>Small_caps!Q291</f>
        <v>pic.</v>
      </c>
      <c r="R180" t="str">
        <f>Small_caps!R291</f>
        <v>pic.</v>
      </c>
      <c r="S180" t="str">
        <f>Small_caps!S291</f>
        <v>g. nord</v>
      </c>
      <c r="T180" t="str">
        <f>Small_caps!T291</f>
        <v>pic.</v>
      </c>
      <c r="U180" t="str">
        <f>Small_caps!U291</f>
        <v>pic.</v>
      </c>
      <c r="V180" t="str">
        <f>Small_caps!V291</f>
        <v>g. nord</v>
      </c>
      <c r="W180" t="str">
        <f>Small_caps!W291</f>
        <v>chantefable en vers et en prose</v>
      </c>
    </row>
    <row r="181" spans="1:23" x14ac:dyDescent="0.2">
      <c r="A181">
        <f>Small_caps!A292</f>
        <v>247</v>
      </c>
      <c r="B181" t="str">
        <f>Small_caps!B292</f>
        <v>besant</v>
      </c>
      <c r="C181" t="str">
        <f>data_basic!C181</f>
        <v>Angleterre</v>
      </c>
      <c r="D181" t="str">
        <f>data_basic!D181</f>
        <v>Angleterre</v>
      </c>
      <c r="E181" t="str">
        <f>data_basic!E181</f>
        <v>Angleterre</v>
      </c>
      <c r="F181" t="str">
        <f>Small_caps!F292</f>
        <v>29</v>
      </c>
      <c r="G181" t="str">
        <f>Small_caps!G292</f>
        <v>29</v>
      </c>
      <c r="H181" t="str">
        <f>Small_caps!H292</f>
        <v>29</v>
      </c>
      <c r="I181" t="str">
        <f>Small_caps!I292</f>
        <v>71 (angleterre)</v>
      </c>
      <c r="J181" t="str">
        <f>Small_caps!J292</f>
        <v>1400</v>
      </c>
      <c r="K181" t="str">
        <f>Small_caps!K292</f>
        <v>86</v>
      </c>
      <c r="L181" t="str">
        <f>Small_caps!L292</f>
        <v>71</v>
      </c>
      <c r="M181" t="str">
        <f>Small_caps!M292</f>
        <v>oui</v>
      </c>
      <c r="N181" t="str">
        <f>Small_caps!N292</f>
        <v>cr</v>
      </c>
      <c r="O181" t="str">
        <f>Small_caps!O292</f>
        <v>1227</v>
      </c>
      <c r="P181" t="str">
        <f>Small_caps!P292</f>
        <v>1290</v>
      </c>
      <c r="Q181" t="str">
        <f>Small_caps!Q292</f>
        <v>norm.</v>
      </c>
      <c r="R181" t="str">
        <f>Small_caps!R292</f>
        <v>norm.</v>
      </c>
      <c r="S181" t="str">
        <f>Small_caps!S292</f>
        <v>g. nord-ouest</v>
      </c>
      <c r="T181" t="str">
        <f>Small_caps!T292</f>
        <v>agn.</v>
      </c>
      <c r="U181" t="str">
        <f>Small_caps!U292</f>
        <v>agn.</v>
      </c>
      <c r="V181" t="str">
        <f>Small_caps!V292</f>
        <v>agn.</v>
      </c>
      <c r="W181" t="str">
        <f>Small_caps!W292</f>
        <v>poeme moralisant</v>
      </c>
    </row>
    <row r="182" spans="1:23" x14ac:dyDescent="0.2">
      <c r="A182">
        <f>Small_caps!A113</f>
        <v>82</v>
      </c>
      <c r="B182" t="str">
        <f>Small_caps!B113</f>
        <v>pon2</v>
      </c>
      <c r="C182" t="str">
        <f>data_basic!C182</f>
        <v>Somme, Pas-de-Calais</v>
      </c>
      <c r="D182" t="str">
        <f>data_basic!D182</f>
        <v>Somme, Pas-de-Calais</v>
      </c>
      <c r="E182" t="str">
        <f>data_basic!E182</f>
        <v>Somme, Pas-de-Calais</v>
      </c>
      <c r="F182" t="str">
        <f>Small_caps!F113</f>
        <v>11</v>
      </c>
      <c r="G182" t="str">
        <f>Small_caps!G113</f>
        <v>11</v>
      </c>
      <c r="H182" t="str">
        <f>Small_caps!H113</f>
        <v>11</v>
      </c>
      <c r="I182" t="str">
        <f>Small_caps!I113</f>
        <v>89 (somme, pas-de-calais)</v>
      </c>
      <c r="J182" t="str">
        <f>Small_caps!J113</f>
        <v>1290</v>
      </c>
      <c r="K182" t="str">
        <f>Small_caps!K113</f>
        <v>26</v>
      </c>
      <c r="L182" t="str">
        <f>Small_caps!L113</f>
        <v>89</v>
      </c>
      <c r="M182" t="str">
        <f>Small_caps!M113</f>
        <v>non</v>
      </c>
      <c r="N182" t="str">
        <f>Small_caps!N113</f>
        <v>ms2</v>
      </c>
      <c r="O182" t="str">
        <f>Small_caps!O113</f>
        <v>1238</v>
      </c>
      <c r="P182" t="str">
        <f>Small_caps!P113</f>
        <v>1290</v>
      </c>
      <c r="Q182" t="str">
        <f>Small_caps!Q113</f>
        <v>nord</v>
      </c>
      <c r="R182" t="str">
        <f>Small_caps!R113</f>
        <v>nord</v>
      </c>
      <c r="S182" t="str">
        <f>Small_caps!S113</f>
        <v>g. nord</v>
      </c>
      <c r="T182" t="str">
        <f>Small_caps!T113</f>
        <v>nord</v>
      </c>
      <c r="U182" t="str">
        <f>Small_caps!U113</f>
        <v>nord</v>
      </c>
      <c r="V182" t="str">
        <f>Small_caps!V113</f>
        <v>g. nord</v>
      </c>
      <c r="W182" t="str">
        <f>Small_caps!W113</f>
        <v>nil</v>
      </c>
    </row>
    <row r="183" spans="1:23" x14ac:dyDescent="0.2">
      <c r="A183">
        <f>Small_caps!A262</f>
        <v>104</v>
      </c>
      <c r="B183" t="str">
        <f>Small_caps!B262</f>
        <v>vergig</v>
      </c>
      <c r="C183" t="str">
        <f>data_basic!C183</f>
        <v>Aisne</v>
      </c>
      <c r="D183" t="str">
        <f>data_basic!D183</f>
        <v>Aisne</v>
      </c>
      <c r="E183" t="str">
        <f>data_basic!E183</f>
        <v>Aisne</v>
      </c>
      <c r="F183" t="str">
        <f>Small_caps!F262</f>
        <v>13</v>
      </c>
      <c r="G183" t="str">
        <f>Small_caps!G262</f>
        <v>13</v>
      </c>
      <c r="H183" t="str">
        <f>Small_caps!H262</f>
        <v>13</v>
      </c>
      <c r="I183" t="str">
        <f>Small_caps!I262</f>
        <v>88 (aisne)</v>
      </c>
      <c r="J183" t="str">
        <f>Small_caps!J262</f>
        <v>1290</v>
      </c>
      <c r="K183" t="str">
        <f>Small_caps!K262</f>
        <v>37</v>
      </c>
      <c r="L183" t="str">
        <f>Small_caps!L262</f>
        <v>88</v>
      </c>
      <c r="M183" t="str">
        <f>Small_caps!M262</f>
        <v>oui</v>
      </c>
      <c r="N183" t="str">
        <f>Small_caps!N262</f>
        <v>ms1</v>
      </c>
      <c r="O183" t="str">
        <f>Small_caps!O262</f>
        <v>1240</v>
      </c>
      <c r="P183" t="str">
        <f>Small_caps!P262</f>
        <v>1290</v>
      </c>
      <c r="Q183" t="str">
        <f>Small_caps!Q262</f>
        <v>norm.</v>
      </c>
      <c r="R183" t="str">
        <f>Small_caps!R262</f>
        <v>norm.</v>
      </c>
      <c r="S183" t="str">
        <f>Small_caps!S262</f>
        <v>g. nord-ouest</v>
      </c>
      <c r="T183" t="str">
        <f>Small_caps!T262</f>
        <v>nil</v>
      </c>
      <c r="U183" t="str">
        <f>Small_caps!U262</f>
        <v>nil</v>
      </c>
      <c r="V183" t="str">
        <f>Small_caps!V262</f>
        <v/>
      </c>
      <c r="W183" t="str">
        <f>Small_caps!W262</f>
        <v>conte courtois en octosyllabes</v>
      </c>
    </row>
    <row r="184" spans="1:23" x14ac:dyDescent="0.2">
      <c r="A184">
        <f>Small_caps!A263</f>
        <v>87</v>
      </c>
      <c r="B184" t="str">
        <f>Small_caps!B263</f>
        <v>vcou</v>
      </c>
      <c r="C184" t="str">
        <f>data_basic!C184</f>
        <v>Somme, Pas-de-Calais</v>
      </c>
      <c r="D184" t="str">
        <f>data_basic!D184</f>
        <v>Somme, Pas-de-Calais</v>
      </c>
      <c r="E184" t="str">
        <f>data_basic!E184</f>
        <v>Somme, Pas-de-Calais</v>
      </c>
      <c r="F184" t="str">
        <f>Small_caps!F263</f>
        <v>11</v>
      </c>
      <c r="G184" t="str">
        <f>Small_caps!G263</f>
        <v>11</v>
      </c>
      <c r="H184" t="str">
        <f>Small_caps!H263</f>
        <v>11</v>
      </c>
      <c r="I184" t="str">
        <f>Small_caps!I263</f>
        <v>82 (pas-de-calais sud-est)</v>
      </c>
      <c r="J184" t="str">
        <f>Small_caps!J263</f>
        <v>1290</v>
      </c>
      <c r="K184" t="str">
        <f>Small_caps!K263</f>
        <v>29</v>
      </c>
      <c r="L184" t="str">
        <f>Small_caps!L263</f>
        <v>82</v>
      </c>
      <c r="M184" t="str">
        <f>Small_caps!M263</f>
        <v>oui</v>
      </c>
      <c r="N184" t="str">
        <f>Small_caps!N263</f>
        <v>cr1</v>
      </c>
      <c r="O184" t="str">
        <f>Small_caps!O263</f>
        <v>1250</v>
      </c>
      <c r="P184" t="str">
        <f>Small_caps!P263</f>
        <v>1290</v>
      </c>
      <c r="Q184" t="str">
        <f>Small_caps!Q263</f>
        <v>pic. orient.</v>
      </c>
      <c r="R184" t="str">
        <f>Small_caps!R263</f>
        <v>pic.</v>
      </c>
      <c r="S184" t="str">
        <f>Small_caps!S263</f>
        <v>g. nord</v>
      </c>
      <c r="T184" t="str">
        <f>Small_caps!T263</f>
        <v>art.</v>
      </c>
      <c r="U184" t="str">
        <f>Small_caps!U263</f>
        <v>art.</v>
      </c>
      <c r="V184" t="str">
        <f>Small_caps!V263</f>
        <v>g. nord</v>
      </c>
      <c r="W184" t="str">
        <f>Small_caps!W263</f>
        <v>nil</v>
      </c>
    </row>
    <row r="185" spans="1:23" x14ac:dyDescent="0.2">
      <c r="A185">
        <f>Small_caps!A65</f>
        <v>198</v>
      </c>
      <c r="B185" t="str">
        <f>Small_caps!B65</f>
        <v>fabd</v>
      </c>
      <c r="C185" t="str">
        <f>data_basic!C185</f>
        <v>Haute-Marne</v>
      </c>
      <c r="D185" t="str">
        <f>data_basic!D185</f>
        <v>Haute-Marne</v>
      </c>
      <c r="E185" t="str">
        <f>data_basic!E185</f>
        <v>Haute-Marne</v>
      </c>
      <c r="F185" t="str">
        <f>Small_caps!F65</f>
        <v>22</v>
      </c>
      <c r="G185" t="str">
        <f>Small_caps!G65</f>
        <v>22</v>
      </c>
      <c r="H185" t="str">
        <f>Small_caps!H65</f>
        <v>22</v>
      </c>
      <c r="I185" t="str">
        <f>Small_caps!I65</f>
        <v>84 (langres et env.)</v>
      </c>
      <c r="J185" t="str">
        <f>Small_caps!J65</f>
        <v>nil</v>
      </c>
      <c r="K185" t="str">
        <f>Small_caps!K65</f>
        <v>61</v>
      </c>
      <c r="L185" t="str">
        <f>Small_caps!L65</f>
        <v>84</v>
      </c>
      <c r="M185" t="str">
        <f>Small_caps!M65</f>
        <v>oui</v>
      </c>
      <c r="N185" t="str">
        <f>Small_caps!N65</f>
        <v>ms</v>
      </c>
      <c r="O185" t="str">
        <f>Small_caps!O65</f>
        <v>1250</v>
      </c>
      <c r="P185" t="str">
        <f>Small_caps!P65</f>
        <v>1290</v>
      </c>
      <c r="Q185" t="str">
        <f>Small_caps!Q65</f>
        <v>pic.</v>
      </c>
      <c r="R185" t="str">
        <f>Small_caps!R65</f>
        <v>pic.</v>
      </c>
      <c r="S185" t="str">
        <f>Small_caps!S65</f>
        <v>g. nord</v>
      </c>
      <c r="T185" t="str">
        <f>Small_caps!T65</f>
        <v>frc.</v>
      </c>
      <c r="U185" t="str">
        <f>Small_caps!U65</f>
        <v>frc.</v>
      </c>
      <c r="V185" t="str">
        <f>Small_caps!V65</f>
        <v>g. francien</v>
      </c>
      <c r="W185" t="str">
        <f>Small_caps!W65</f>
        <v>fabliau</v>
      </c>
    </row>
    <row r="186" spans="1:23" x14ac:dyDescent="0.2">
      <c r="A186">
        <f>Small_caps!A264</f>
        <v>157</v>
      </c>
      <c r="B186" t="str">
        <f>Small_caps!B264</f>
        <v>sage</v>
      </c>
      <c r="C186" t="str">
        <f>data_basic!C186</f>
        <v>Region parisienne</v>
      </c>
      <c r="D186" t="str">
        <f>data_basic!D186</f>
        <v>Region parisienne</v>
      </c>
      <c r="E186" t="str">
        <f>data_basic!E186</f>
        <v>Region parisienne</v>
      </c>
      <c r="F186" t="str">
        <f>Small_caps!F264</f>
        <v>19</v>
      </c>
      <c r="G186" t="str">
        <f>Small_caps!G264</f>
        <v>19</v>
      </c>
      <c r="H186" t="str">
        <f>Small_caps!H264</f>
        <v>19</v>
      </c>
      <c r="I186" t="str">
        <f>Small_caps!I264</f>
        <v>90 (seine-et-marne)</v>
      </c>
      <c r="J186" t="str">
        <f>Small_caps!J264</f>
        <v>nil</v>
      </c>
      <c r="K186" t="str">
        <f>Small_caps!K264</f>
        <v>57</v>
      </c>
      <c r="L186" t="str">
        <f>Small_caps!L264</f>
        <v>90</v>
      </c>
      <c r="M186" t="str">
        <f>Small_caps!M264</f>
        <v>non</v>
      </c>
      <c r="N186" t="str">
        <f>Small_caps!N264</f>
        <v>ms1</v>
      </c>
      <c r="O186" t="str">
        <f>Small_caps!O264</f>
        <v>1250</v>
      </c>
      <c r="P186" t="str">
        <f>Small_caps!P264</f>
        <v>1290</v>
      </c>
      <c r="Q186" t="str">
        <f>Small_caps!Q264</f>
        <v>traits de l'ouest.</v>
      </c>
      <c r="R186" t="str">
        <f>Small_caps!R264</f>
        <v/>
      </c>
      <c r="S186" t="str">
        <f>Small_caps!S264</f>
        <v/>
      </c>
      <c r="T186" t="str">
        <f>Small_caps!T264</f>
        <v>frc.</v>
      </c>
      <c r="U186" t="str">
        <f>Small_caps!U264</f>
        <v>frc.</v>
      </c>
      <c r="V186" t="str">
        <f>Small_caps!V264</f>
        <v>g. francien</v>
      </c>
      <c r="W186" t="str">
        <f>Small_caps!W264</f>
        <v>nil</v>
      </c>
    </row>
    <row r="187" spans="1:23" x14ac:dyDescent="0.2">
      <c r="A187">
        <f>Small_caps!A6</f>
        <v>60</v>
      </c>
      <c r="B187" t="str">
        <f>Small_caps!B6</f>
        <v>atre</v>
      </c>
      <c r="C187" t="str">
        <f>data_basic!C187</f>
        <v>nil</v>
      </c>
      <c r="D187" t="str">
        <f>data_basic!D187</f>
        <v>Somme, Pas-de-Calais</v>
      </c>
      <c r="E187" t="str">
        <f>data_basic!E187</f>
        <v>Somme, Pas-de-Calais</v>
      </c>
      <c r="F187" t="str">
        <f>Small_caps!F6</f>
        <v>11</v>
      </c>
      <c r="G187" t="str">
        <f>Small_caps!G6</f>
        <v/>
      </c>
      <c r="H187" t="str">
        <f>Small_caps!H6</f>
        <v>11</v>
      </c>
      <c r="I187" t="str">
        <f>Small_caps!I6</f>
        <v>nil</v>
      </c>
      <c r="J187" t="str">
        <f>Small_caps!J6</f>
        <v>1290</v>
      </c>
      <c r="K187" t="str">
        <f>Small_caps!K6</f>
        <v>29</v>
      </c>
      <c r="L187" t="str">
        <f>Small_caps!L6</f>
        <v>65</v>
      </c>
      <c r="M187" t="str">
        <f>Small_caps!M6</f>
        <v>oui</v>
      </c>
      <c r="N187" t="str">
        <f>Small_caps!N6</f>
        <v>cr2</v>
      </c>
      <c r="O187" t="str">
        <f>Small_caps!O6</f>
        <v>1250</v>
      </c>
      <c r="P187" t="str">
        <f>Small_caps!P6</f>
        <v>1290</v>
      </c>
      <c r="Q187" t="str">
        <f>Small_caps!Q6</f>
        <v>ouest</v>
      </c>
      <c r="R187" t="str">
        <f>Small_caps!R6</f>
        <v>ouest</v>
      </c>
      <c r="S187" t="str">
        <f>Small_caps!S6</f>
        <v>g. ouest</v>
      </c>
      <c r="T187" t="str">
        <f>Small_caps!T6</f>
        <v>pic.</v>
      </c>
      <c r="U187" t="str">
        <f>Small_caps!U6</f>
        <v>pic.</v>
      </c>
      <c r="V187" t="str">
        <f>Small_caps!V6</f>
        <v>g. nord</v>
      </c>
      <c r="W187" t="str">
        <f>Small_caps!W6</f>
        <v>roman arthurien en octosyllabes</v>
      </c>
    </row>
    <row r="188" spans="1:23" x14ac:dyDescent="0.2">
      <c r="A188">
        <f>Small_caps!A293</f>
        <v>72</v>
      </c>
      <c r="B188" t="str">
        <f>Small_caps!B293</f>
        <v>mede</v>
      </c>
      <c r="C188" t="str">
        <f>data_basic!C188</f>
        <v>Somme, Pas-de-Calais</v>
      </c>
      <c r="D188" t="str">
        <f>data_basic!D188</f>
        <v>Somme, Pas-de-Calais</v>
      </c>
      <c r="E188" t="str">
        <f>data_basic!E188</f>
        <v>Somme, Pas-de-Calais</v>
      </c>
      <c r="F188" t="str">
        <f>Small_caps!F293</f>
        <v>11</v>
      </c>
      <c r="G188" t="str">
        <f>Small_caps!G293</f>
        <v>11</v>
      </c>
      <c r="H188" t="str">
        <f>Small_caps!H293</f>
        <v>11</v>
      </c>
      <c r="I188" t="str">
        <f>Small_caps!I293</f>
        <v>89 (pas-de-calais centre + nord)</v>
      </c>
      <c r="J188" t="str">
        <f>Small_caps!J293</f>
        <v>1250</v>
      </c>
      <c r="K188" t="str">
        <f>Small_caps!K293</f>
        <v>31</v>
      </c>
      <c r="L188" t="str">
        <f>Small_caps!L293</f>
        <v>89</v>
      </c>
      <c r="M188" t="str">
        <f>Small_caps!M293</f>
        <v>non</v>
      </c>
      <c r="N188" t="str">
        <f>Small_caps!N293</f>
        <v>ms1</v>
      </c>
      <c r="O188" t="str">
        <f>Small_caps!O293</f>
        <v>1275</v>
      </c>
      <c r="P188" t="str">
        <f>Small_caps!P293</f>
        <v>1290</v>
      </c>
      <c r="Q188" t="str">
        <f>Small_caps!Q293</f>
        <v>nord</v>
      </c>
      <c r="R188" t="str">
        <f>Small_caps!R293</f>
        <v>nord</v>
      </c>
      <c r="S188" t="str">
        <f>Small_caps!S293</f>
        <v>g. nord</v>
      </c>
      <c r="T188" t="str">
        <f>Small_caps!T293</f>
        <v>pic.</v>
      </c>
      <c r="U188" t="str">
        <f>Small_caps!U293</f>
        <v>pic.</v>
      </c>
      <c r="V188" t="str">
        <f>Small_caps!V293</f>
        <v>g. nord</v>
      </c>
      <c r="W188" t="str">
        <f>Small_caps!W293</f>
        <v>recueil de recettes medicales et magiques precede d'une explication des quatre humeurs</v>
      </c>
    </row>
    <row r="189" spans="1:23" x14ac:dyDescent="0.2">
      <c r="A189">
        <f>Small_caps!A7</f>
        <v>136</v>
      </c>
      <c r="B189" t="str">
        <f>Small_caps!B7</f>
        <v>cass</v>
      </c>
      <c r="C189" t="str">
        <f>data_basic!C189</f>
        <v>Marne</v>
      </c>
      <c r="D189" t="str">
        <f>data_basic!D189</f>
        <v>Marne</v>
      </c>
      <c r="E189" t="str">
        <f>data_basic!E189</f>
        <v>Marne</v>
      </c>
      <c r="F189" t="str">
        <f>Small_caps!F7</f>
        <v>18</v>
      </c>
      <c r="G189" t="str">
        <f>Small_caps!G7</f>
        <v>18</v>
      </c>
      <c r="H189" t="str">
        <f>Small_caps!H7</f>
        <v>18</v>
      </c>
      <c r="I189" t="str">
        <f>Small_caps!I7</f>
        <v>77 (marne ouest)</v>
      </c>
      <c r="J189" t="str">
        <f>Small_caps!J7</f>
        <v>1290</v>
      </c>
      <c r="K189" t="str">
        <f>Small_caps!K7</f>
        <v>52</v>
      </c>
      <c r="L189" t="str">
        <f>Small_caps!L7</f>
        <v>77</v>
      </c>
      <c r="M189" t="str">
        <f>Small_caps!M7</f>
        <v>non</v>
      </c>
      <c r="N189" t="str">
        <f>Small_caps!N7</f>
        <v>cr2</v>
      </c>
      <c r="O189" t="str">
        <f>Small_caps!O7</f>
        <v>1275</v>
      </c>
      <c r="P189" t="str">
        <f>Small_caps!P7</f>
        <v>1290</v>
      </c>
      <c r="Q189" t="str">
        <f>Small_caps!Q7</f>
        <v>pic.</v>
      </c>
      <c r="R189" t="str">
        <f>Small_caps!R7</f>
        <v>pic.</v>
      </c>
      <c r="S189" t="str">
        <f>Small_caps!S7</f>
        <v>g. nord</v>
      </c>
      <c r="T189" t="str">
        <f>Small_caps!T7</f>
        <v>frc.</v>
      </c>
      <c r="U189" t="str">
        <f>Small_caps!U7</f>
        <v>frc.</v>
      </c>
      <c r="V189" t="str">
        <f>Small_caps!V7</f>
        <v>g. francien</v>
      </c>
      <c r="W189" t="str">
        <f>Small_caps!W7</f>
        <v>roman en prose</v>
      </c>
    </row>
    <row r="190" spans="1:23" x14ac:dyDescent="0.2">
      <c r="A190">
        <f>Small_caps!A294</f>
        <v>94</v>
      </c>
      <c r="B190" t="str">
        <f>Small_caps!B294</f>
        <v>oct</v>
      </c>
      <c r="C190" t="str">
        <f>data_basic!C190</f>
        <v>Oise</v>
      </c>
      <c r="D190" t="str">
        <f>data_basic!D190</f>
        <v>Oise</v>
      </c>
      <c r="E190" t="str">
        <f>data_basic!E190</f>
        <v>Oise</v>
      </c>
      <c r="F190" t="str">
        <f>Small_caps!F294</f>
        <v>12</v>
      </c>
      <c r="G190" t="str">
        <f>Small_caps!G294</f>
        <v>12</v>
      </c>
      <c r="H190" t="str">
        <f>Small_caps!H294</f>
        <v>12</v>
      </c>
      <c r="I190" t="str">
        <f>Small_caps!I294</f>
        <v>74 (oise)</v>
      </c>
      <c r="J190" t="str">
        <f>Small_caps!J294</f>
        <v>1300</v>
      </c>
      <c r="K190" t="str">
        <f>Small_caps!K294</f>
        <v>32</v>
      </c>
      <c r="L190" t="str">
        <f>Small_caps!L294</f>
        <v>74</v>
      </c>
      <c r="M190" t="str">
        <f>Small_caps!M294</f>
        <v>oui</v>
      </c>
      <c r="N190" t="str">
        <f>Small_caps!N294</f>
        <v>ms2</v>
      </c>
      <c r="O190" t="str">
        <f>Small_caps!O294</f>
        <v>1275</v>
      </c>
      <c r="P190" t="str">
        <f>Small_caps!P294</f>
        <v>1290</v>
      </c>
      <c r="Q190" t="str">
        <f>Small_caps!Q294</f>
        <v>pic.</v>
      </c>
      <c r="R190" t="str">
        <f>Small_caps!R294</f>
        <v>pic.</v>
      </c>
      <c r="S190" t="str">
        <f>Small_caps!S294</f>
        <v>g. nord</v>
      </c>
      <c r="T190" t="str">
        <f>Small_caps!T294</f>
        <v>pic.</v>
      </c>
      <c r="U190" t="str">
        <f>Small_caps!U294</f>
        <v>pic.</v>
      </c>
      <c r="V190" t="str">
        <f>Small_caps!V294</f>
        <v>g. nord</v>
      </c>
      <c r="W190" t="str">
        <f>Small_caps!W294</f>
        <v>roman antique en octosyllabes</v>
      </c>
    </row>
    <row r="191" spans="1:23" x14ac:dyDescent="0.2">
      <c r="A191">
        <f>Small_caps!A265</f>
        <v>222</v>
      </c>
      <c r="B191" t="str">
        <f>Small_caps!B265</f>
        <v>yzop</v>
      </c>
      <c r="C191" t="str">
        <f>data_basic!C191</f>
        <v>Franche-Comte</v>
      </c>
      <c r="D191" t="str">
        <f>data_basic!D191</f>
        <v>Franche-Comte</v>
      </c>
      <c r="E191" t="str">
        <f>data_basic!E191</f>
        <v>Franche-Comte</v>
      </c>
      <c r="F191" t="str">
        <f>Small_caps!F265</f>
        <v>26</v>
      </c>
      <c r="G191" t="str">
        <f>Small_caps!G265</f>
        <v>26</v>
      </c>
      <c r="H191" t="str">
        <f>Small_caps!H265</f>
        <v>26</v>
      </c>
      <c r="I191" t="str">
        <f>Small_caps!I265</f>
        <v>95 (franche-comte)</v>
      </c>
      <c r="J191" t="str">
        <f>Small_caps!J265</f>
        <v>1300</v>
      </c>
      <c r="K191" t="str">
        <f>Small_caps!K265</f>
        <v>77</v>
      </c>
      <c r="L191" t="str">
        <f>Small_caps!L265</f>
        <v>95</v>
      </c>
      <c r="M191" t="str">
        <f>Small_caps!M265</f>
        <v>oui</v>
      </c>
      <c r="N191" t="str">
        <f>Small_caps!N265</f>
        <v>ms</v>
      </c>
      <c r="O191" t="str">
        <f>Small_caps!O265</f>
        <v>1275</v>
      </c>
      <c r="P191" t="str">
        <f>Small_caps!P265</f>
        <v>1290</v>
      </c>
      <c r="Q191" t="str">
        <f>Small_caps!Q265</f>
        <v>est</v>
      </c>
      <c r="R191" t="str">
        <f>Small_caps!R265</f>
        <v>est</v>
      </c>
      <c r="S191" t="str">
        <f>Small_caps!S265</f>
        <v>g. est</v>
      </c>
      <c r="T191" t="str">
        <f>Small_caps!T265</f>
        <v>frcomt.</v>
      </c>
      <c r="U191" t="str">
        <f>Small_caps!U265</f>
        <v>frcomt.</v>
      </c>
      <c r="V191" t="str">
        <f>Small_caps!V265</f>
        <v>g. sud-est</v>
      </c>
      <c r="W191" t="str">
        <f>Small_caps!W265</f>
        <v>fables esopiennes</v>
      </c>
    </row>
    <row r="192" spans="1:23" x14ac:dyDescent="0.2">
      <c r="A192">
        <f>Small_caps!A266</f>
        <v>70</v>
      </c>
      <c r="B192" t="str">
        <f>Small_caps!B266</f>
        <v>juda</v>
      </c>
      <c r="C192" t="str">
        <f>data_basic!C192</f>
        <v>Somme, Pas-de-Calais</v>
      </c>
      <c r="D192" t="str">
        <f>data_basic!D192</f>
        <v>Somme, Pas-de-Calais</v>
      </c>
      <c r="E192" t="str">
        <f>data_basic!E192</f>
        <v>Somme, Pas-de-Calais</v>
      </c>
      <c r="F192" t="str">
        <f>Small_caps!F266</f>
        <v>11</v>
      </c>
      <c r="G192" t="str">
        <f>Small_caps!G266</f>
        <v>11</v>
      </c>
      <c r="H192" t="str">
        <f>Small_caps!H266</f>
        <v>11</v>
      </c>
      <c r="I192" t="str">
        <f>Small_caps!I266</f>
        <v>80 (pas-de-calais sud-est)</v>
      </c>
      <c r="J192" t="str">
        <f>Small_caps!J266</f>
        <v>1250</v>
      </c>
      <c r="K192" t="str">
        <f>Small_caps!K266</f>
        <v>29</v>
      </c>
      <c r="L192" t="str">
        <f>Small_caps!L266</f>
        <v>80</v>
      </c>
      <c r="M192" t="str">
        <f>Small_caps!M266</f>
        <v>oui</v>
      </c>
      <c r="N192" t="str">
        <f>Small_caps!N266</f>
        <v>ms1</v>
      </c>
      <c r="O192" t="str">
        <f>Small_caps!O266</f>
        <v>1285</v>
      </c>
      <c r="P192" t="str">
        <f>Small_caps!P266</f>
        <v>1290</v>
      </c>
      <c r="Q192" t="str">
        <f>Small_caps!Q266</f>
        <v>pic.</v>
      </c>
      <c r="R192" t="str">
        <f>Small_caps!R266</f>
        <v>pic.</v>
      </c>
      <c r="S192" t="str">
        <f>Small_caps!S266</f>
        <v>g. nord</v>
      </c>
      <c r="T192" t="str">
        <f>Small_caps!T266</f>
        <v>nord</v>
      </c>
      <c r="U192" t="str">
        <f>Small_caps!U266</f>
        <v>nord</v>
      </c>
      <c r="V192" t="str">
        <f>Small_caps!V266</f>
        <v>g. nord</v>
      </c>
      <c r="W192" t="str">
        <f>Small_caps!W266</f>
        <v>traduction en vers</v>
      </c>
    </row>
    <row r="193" spans="1:23" x14ac:dyDescent="0.2">
      <c r="A193">
        <f>Small_caps!A267</f>
        <v>145</v>
      </c>
      <c r="B193" t="str">
        <f>Small_caps!B267</f>
        <v>helc</v>
      </c>
      <c r="C193" t="str">
        <f>data_basic!C193</f>
        <v>Region parisienne</v>
      </c>
      <c r="D193" t="str">
        <f>data_basic!D193</f>
        <v>Region parisienne</v>
      </c>
      <c r="E193" t="str">
        <f>data_basic!E193</f>
        <v>Region parisienne</v>
      </c>
      <c r="F193" t="str">
        <f>Small_caps!F267</f>
        <v>19</v>
      </c>
      <c r="G193" t="str">
        <f>Small_caps!G267</f>
        <v>19</v>
      </c>
      <c r="H193" t="str">
        <f>Small_caps!H267</f>
        <v>19</v>
      </c>
      <c r="I193" t="str">
        <f>Small_caps!I267</f>
        <v>79 (val d'oise)</v>
      </c>
      <c r="J193" t="str">
        <f>Small_caps!J267</f>
        <v>1290</v>
      </c>
      <c r="K193" t="str">
        <f>Small_caps!K267</f>
        <v>55</v>
      </c>
      <c r="L193" t="str">
        <f>Small_caps!L267</f>
        <v>79</v>
      </c>
      <c r="M193" t="str">
        <f>Small_caps!M267</f>
        <v>non</v>
      </c>
      <c r="N193" t="str">
        <f>Small_caps!N267</f>
        <v>cr2</v>
      </c>
      <c r="O193" t="str">
        <f>Small_caps!O267</f>
        <v>1285</v>
      </c>
      <c r="P193" t="str">
        <f>Small_caps!P267</f>
        <v>1290</v>
      </c>
      <c r="Q193" t="str">
        <f>Small_caps!Q267</f>
        <v>pic.</v>
      </c>
      <c r="R193" t="str">
        <f>Small_caps!R267</f>
        <v>pic.</v>
      </c>
      <c r="S193" t="str">
        <f>Small_caps!S267</f>
        <v>g. nord</v>
      </c>
      <c r="T193" t="str">
        <f>Small_caps!T267</f>
        <v>frc.</v>
      </c>
      <c r="U193" t="str">
        <f>Small_caps!U267</f>
        <v>frc.</v>
      </c>
      <c r="V193" t="str">
        <f>Small_caps!V267</f>
        <v>g. francien</v>
      </c>
      <c r="W193" t="str">
        <f>Small_caps!W267</f>
        <v>episode du cycle des sept sages</v>
      </c>
    </row>
    <row r="194" spans="1:23" x14ac:dyDescent="0.2">
      <c r="A194">
        <f>Small_caps!A268</f>
        <v>93</v>
      </c>
      <c r="B194" t="str">
        <f>Small_caps!B268</f>
        <v>cleom</v>
      </c>
      <c r="C194" t="str">
        <f>data_basic!C194</f>
        <v>Oise</v>
      </c>
      <c r="D194" t="str">
        <f>data_basic!D194</f>
        <v>Oise</v>
      </c>
      <c r="E194" t="str">
        <f>data_basic!E194</f>
        <v>Oise</v>
      </c>
      <c r="F194" t="str">
        <f>Small_caps!F268</f>
        <v>12</v>
      </c>
      <c r="G194" t="str">
        <f>Small_caps!G268</f>
        <v>12</v>
      </c>
      <c r="H194" t="str">
        <f>Small_caps!H268</f>
        <v>12</v>
      </c>
      <c r="I194" t="str">
        <f>Small_caps!I268</f>
        <v>85 (oise)</v>
      </c>
      <c r="J194" t="str">
        <f>Small_caps!J268</f>
        <v>nil</v>
      </c>
      <c r="K194" t="str">
        <f>Small_caps!K268</f>
        <v>32</v>
      </c>
      <c r="L194" t="str">
        <f>Small_caps!L268</f>
        <v>85</v>
      </c>
      <c r="M194" t="str">
        <f>Small_caps!M268</f>
        <v>oui</v>
      </c>
      <c r="N194" t="str">
        <f>Small_caps!N268</f>
        <v>cr1</v>
      </c>
      <c r="O194" t="str">
        <f>Small_caps!O268</f>
        <v>1285</v>
      </c>
      <c r="P194" t="str">
        <f>Small_caps!P268</f>
        <v>1290</v>
      </c>
      <c r="Q194" t="str">
        <f>Small_caps!Q268</f>
        <v>flandr.</v>
      </c>
      <c r="R194" t="str">
        <f>Small_caps!R268</f>
        <v>flandr.</v>
      </c>
      <c r="S194" t="str">
        <f>Small_caps!S268</f>
        <v>g. nord-est</v>
      </c>
      <c r="T194" t="str">
        <f>Small_caps!T268</f>
        <v>frc.</v>
      </c>
      <c r="U194" t="str">
        <f>Small_caps!U268</f>
        <v>frc.</v>
      </c>
      <c r="V194" t="str">
        <f>Small_caps!V268</f>
        <v>g. francien</v>
      </c>
      <c r="W194" t="str">
        <f>Small_caps!W268</f>
        <v>roman courtois en vers</v>
      </c>
    </row>
    <row r="195" spans="1:23" x14ac:dyDescent="0.2">
      <c r="A195">
        <f>Small_caps!A180</f>
        <v>221</v>
      </c>
      <c r="B195" t="str">
        <f>Small_caps!B180</f>
        <v>pseuturp</v>
      </c>
      <c r="C195" t="str">
        <f>data_basic!C195</f>
        <v>Franche-Comte</v>
      </c>
      <c r="D195" t="str">
        <f>data_basic!D195</f>
        <v>Franche-Comte</v>
      </c>
      <c r="E195" t="str">
        <f>data_basic!E195</f>
        <v>Franche-Comte</v>
      </c>
      <c r="F195" t="str">
        <f>Small_caps!F180</f>
        <v>26</v>
      </c>
      <c r="G195" t="str">
        <f>Small_caps!G180</f>
        <v>26</v>
      </c>
      <c r="H195" t="str">
        <f>Small_caps!H180</f>
        <v>26</v>
      </c>
      <c r="I195" t="str">
        <f>Small_caps!I180</f>
        <v>98 (haute-saone)</v>
      </c>
      <c r="J195" t="str">
        <f>Small_caps!J180</f>
        <v>1250</v>
      </c>
      <c r="K195" t="str">
        <f>Small_caps!K180</f>
        <v>79</v>
      </c>
      <c r="L195" t="str">
        <f>Small_caps!L180</f>
        <v>98</v>
      </c>
      <c r="M195" t="str">
        <f>Small_caps!M180</f>
        <v>non</v>
      </c>
      <c r="N195" t="str">
        <f>Small_caps!N180</f>
        <v>ms</v>
      </c>
      <c r="O195" t="str">
        <f>Small_caps!O180</f>
        <v>1290</v>
      </c>
      <c r="P195" t="str">
        <f>Small_caps!P180</f>
        <v>1290</v>
      </c>
      <c r="Q195" t="str">
        <f>Small_caps!Q180</f>
        <v>bourg.</v>
      </c>
      <c r="R195" t="str">
        <f>Small_caps!R180</f>
        <v>bourg.</v>
      </c>
      <c r="S195" t="str">
        <f>Small_caps!S180</f>
        <v>g. sud-est</v>
      </c>
      <c r="T195" t="str">
        <f>Small_caps!T180</f>
        <v>bourg.</v>
      </c>
      <c r="U195" t="str">
        <f>Small_caps!U180</f>
        <v>bourg.</v>
      </c>
      <c r="V195" t="str">
        <f>Small_caps!V180</f>
        <v>g. sud-est</v>
      </c>
      <c r="W195" t="str">
        <f>Small_caps!W180</f>
        <v>chronique historique</v>
      </c>
    </row>
    <row r="196" spans="1:23" x14ac:dyDescent="0.2">
      <c r="A196">
        <f>Small_caps!A181</f>
        <v>209</v>
      </c>
      <c r="B196" t="str">
        <f>Small_caps!B181</f>
        <v>thibo</v>
      </c>
      <c r="C196" t="str">
        <f>data_basic!C196</f>
        <v>Haute-Marne</v>
      </c>
      <c r="D196" t="str">
        <f>data_basic!D196</f>
        <v>Haute-Marne</v>
      </c>
      <c r="E196" t="str">
        <f>data_basic!E196</f>
        <v>Haute-Marne</v>
      </c>
      <c r="F196" t="str">
        <f>Small_caps!F181</f>
        <v>22</v>
      </c>
      <c r="G196" t="str">
        <f>Small_caps!G181</f>
        <v>22</v>
      </c>
      <c r="H196" t="str">
        <f>Small_caps!H181</f>
        <v>22</v>
      </c>
      <c r="I196" t="str">
        <f>Small_caps!I181</f>
        <v>87 (langres et env.)</v>
      </c>
      <c r="J196" t="str">
        <f>Small_caps!J181</f>
        <v>1290</v>
      </c>
      <c r="K196" t="str">
        <f>Small_caps!K181</f>
        <v>61</v>
      </c>
      <c r="L196" t="str">
        <f>Small_caps!L181</f>
        <v>87</v>
      </c>
      <c r="M196" t="str">
        <f>Small_caps!M181</f>
        <v>oui</v>
      </c>
      <c r="N196" t="str">
        <f>Small_caps!N181</f>
        <v>ms2</v>
      </c>
      <c r="O196" t="str">
        <f>Small_caps!O181</f>
        <v>1290</v>
      </c>
      <c r="P196" t="str">
        <f>Small_caps!P181</f>
        <v>1290</v>
      </c>
      <c r="Q196" t="str">
        <f>Small_caps!Q181</f>
        <v>bourg.</v>
      </c>
      <c r="R196" t="str">
        <f>Small_caps!R181</f>
        <v>bourg.</v>
      </c>
      <c r="S196" t="str">
        <f>Small_caps!S181</f>
        <v>g. sud-est</v>
      </c>
      <c r="T196" t="str">
        <f>Small_caps!T181</f>
        <v>bourg.</v>
      </c>
      <c r="U196" t="str">
        <f>Small_caps!U181</f>
        <v>bourg.</v>
      </c>
      <c r="V196" t="str">
        <f>Small_caps!V181</f>
        <v>g. sud-est</v>
      </c>
      <c r="W196" t="str">
        <f>Small_caps!W181</f>
        <v>vie de saint</v>
      </c>
    </row>
    <row r="197" spans="1:23" x14ac:dyDescent="0.2">
      <c r="A197">
        <f>Small_caps!A182</f>
        <v>129</v>
      </c>
      <c r="B197" t="str">
        <f>Small_caps!B182</f>
        <v>wallo</v>
      </c>
      <c r="C197" t="str">
        <f>data_basic!C197</f>
        <v>Wallonie</v>
      </c>
      <c r="D197" t="str">
        <f>data_basic!D197</f>
        <v>Wallonie</v>
      </c>
      <c r="E197" t="str">
        <f>data_basic!E197</f>
        <v>Wallonie</v>
      </c>
      <c r="F197" t="str">
        <f>Small_caps!F182</f>
        <v>16</v>
      </c>
      <c r="G197" t="str">
        <f>Small_caps!G182</f>
        <v>16</v>
      </c>
      <c r="H197" t="str">
        <f>Small_caps!H182</f>
        <v>16</v>
      </c>
      <c r="I197" t="str">
        <f>Small_caps!I182</f>
        <v>88 (wallonie)</v>
      </c>
      <c r="J197" t="str">
        <f>Small_caps!J182</f>
        <v>1290</v>
      </c>
      <c r="K197" t="str">
        <f>Small_caps!K182</f>
        <v>45</v>
      </c>
      <c r="L197" t="str">
        <f>Small_caps!L182</f>
        <v>88</v>
      </c>
      <c r="M197" t="str">
        <f>Small_caps!M182</f>
        <v>non</v>
      </c>
      <c r="N197" t="str">
        <f>Small_caps!N182</f>
        <v>ms</v>
      </c>
      <c r="O197" t="str">
        <f>Small_caps!O182</f>
        <v>1290</v>
      </c>
      <c r="P197" t="str">
        <f>Small_caps!P182</f>
        <v>1290</v>
      </c>
      <c r="Q197" t="str">
        <f>Small_caps!Q182</f>
        <v>wall.</v>
      </c>
      <c r="R197" t="str">
        <f>Small_caps!R182</f>
        <v>wall.</v>
      </c>
      <c r="S197" t="str">
        <f>Small_caps!S182</f>
        <v>g. nord-est</v>
      </c>
      <c r="T197" t="str">
        <f>Small_caps!T182</f>
        <v>wall.</v>
      </c>
      <c r="U197" t="str">
        <f>Small_caps!U182</f>
        <v>wall.</v>
      </c>
      <c r="V197" t="str">
        <f>Small_caps!V182</f>
        <v>g. nord-est</v>
      </c>
      <c r="W197" t="str">
        <f>Small_caps!W182</f>
        <v>gloses</v>
      </c>
    </row>
    <row r="198" spans="1:23" x14ac:dyDescent="0.2">
      <c r="A198">
        <f>Small_caps!A108</f>
        <v>77</v>
      </c>
      <c r="B198" t="str">
        <f>Small_caps!B108</f>
        <v>nimc</v>
      </c>
      <c r="C198" t="str">
        <f>data_basic!C198</f>
        <v>Somme, Pas-de-Calais</v>
      </c>
      <c r="D198" t="str">
        <f>data_basic!D198</f>
        <v>Somme, Pas-de-Calais</v>
      </c>
      <c r="E198" t="str">
        <f>data_basic!E198</f>
        <v>Somme, Pas-de-Calais</v>
      </c>
      <c r="F198" t="str">
        <f>Small_caps!F108</f>
        <v>11</v>
      </c>
      <c r="G198" t="str">
        <f>Small_caps!G108</f>
        <v>11</v>
      </c>
      <c r="H198" t="str">
        <f>Small_caps!H108</f>
        <v>11</v>
      </c>
      <c r="I198" t="str">
        <f>Small_caps!I108</f>
        <v>70 (pas-de-calais centre + nord)</v>
      </c>
      <c r="J198" t="str">
        <f>Small_caps!J108</f>
        <v>1295</v>
      </c>
      <c r="K198" t="str">
        <f>Small_caps!K108</f>
        <v>31</v>
      </c>
      <c r="L198" t="str">
        <f>Small_caps!L108</f>
        <v>70</v>
      </c>
      <c r="M198" t="str">
        <f>Small_caps!M108</f>
        <v>oui</v>
      </c>
      <c r="N198" t="str">
        <f>Small_caps!N108</f>
        <v>ms1</v>
      </c>
      <c r="O198" t="str">
        <f>Small_caps!O108</f>
        <v>1150</v>
      </c>
      <c r="P198" t="str">
        <f>Small_caps!P108</f>
        <v>1295</v>
      </c>
      <c r="Q198" t="str">
        <f>Small_caps!Q108</f>
        <v>nil</v>
      </c>
      <c r="R198" t="str">
        <f>Small_caps!R108</f>
        <v/>
      </c>
      <c r="S198" t="str">
        <f>Small_caps!S108</f>
        <v/>
      </c>
      <c r="T198" t="str">
        <f>Small_caps!T108</f>
        <v>art.</v>
      </c>
      <c r="U198" t="str">
        <f>Small_caps!U108</f>
        <v>art.</v>
      </c>
      <c r="V198" t="str">
        <f>Small_caps!V108</f>
        <v>g. nord</v>
      </c>
      <c r="W198" t="str">
        <f>Small_caps!W108</f>
        <v>epopee du cycle de guillaume d'orange</v>
      </c>
    </row>
    <row r="199" spans="1:23" x14ac:dyDescent="0.2">
      <c r="A199">
        <f>Small_caps!A109</f>
        <v>76</v>
      </c>
      <c r="B199" t="str">
        <f>Small_caps!B109</f>
        <v>nic</v>
      </c>
      <c r="C199" t="str">
        <f>data_basic!C199</f>
        <v>Somme, Pas-de-Calais</v>
      </c>
      <c r="D199" t="str">
        <f>data_basic!D199</f>
        <v>Somme, Pas-de-Calais</v>
      </c>
      <c r="E199" t="str">
        <f>data_basic!E199</f>
        <v>Somme, Pas-de-Calais</v>
      </c>
      <c r="F199" t="str">
        <f>Small_caps!F109</f>
        <v>11</v>
      </c>
      <c r="G199" t="str">
        <f>Small_caps!G109</f>
        <v>11</v>
      </c>
      <c r="H199" t="str">
        <f>Small_caps!H109</f>
        <v>11</v>
      </c>
      <c r="I199" t="str">
        <f>Small_caps!I109</f>
        <v>94 (somme, pas-de-calais)</v>
      </c>
      <c r="J199" t="str">
        <f>Small_caps!J109</f>
        <v>1310</v>
      </c>
      <c r="K199" t="str">
        <f>Small_caps!K109</f>
        <v>26</v>
      </c>
      <c r="L199" t="str">
        <f>Small_caps!L109</f>
        <v>94</v>
      </c>
      <c r="M199" t="str">
        <f>Small_caps!M109</f>
        <v>oui</v>
      </c>
      <c r="N199" t="str">
        <f>Small_caps!N109</f>
        <v>ms1</v>
      </c>
      <c r="O199" t="str">
        <f>Small_caps!O109</f>
        <v>1197</v>
      </c>
      <c r="P199" t="str">
        <f>Small_caps!P109</f>
        <v>1295</v>
      </c>
      <c r="Q199" t="str">
        <f>Small_caps!Q109</f>
        <v>art.</v>
      </c>
      <c r="R199" t="str">
        <f>Small_caps!R109</f>
        <v>art.</v>
      </c>
      <c r="S199" t="str">
        <f>Small_caps!S109</f>
        <v>g. nord</v>
      </c>
      <c r="T199" t="str">
        <f>Small_caps!T109</f>
        <v>arras</v>
      </c>
      <c r="U199" t="str">
        <f>Small_caps!U109</f>
        <v>pas-de-calais</v>
      </c>
      <c r="V199" t="str">
        <f>Small_caps!V109</f>
        <v>g. nord</v>
      </c>
      <c r="W199" t="str">
        <f>Small_caps!W109</f>
        <v>nil</v>
      </c>
    </row>
    <row r="200" spans="1:23" x14ac:dyDescent="0.2">
      <c r="A200">
        <f>Small_caps!A17</f>
        <v>67</v>
      </c>
      <c r="B200" t="str">
        <f>Small_caps!B17</f>
        <v>faucon</v>
      </c>
      <c r="C200" t="str">
        <f>data_basic!C200</f>
        <v>Somme, Pas-de-Calais</v>
      </c>
      <c r="D200" t="str">
        <f>data_basic!D200</f>
        <v>Somme, Pas-de-Calais</v>
      </c>
      <c r="E200" t="str">
        <f>data_basic!E200</f>
        <v>Somme, Pas-de-Calais</v>
      </c>
      <c r="F200" t="str">
        <f>Small_caps!F17</f>
        <v>11</v>
      </c>
      <c r="G200" t="str">
        <f>Small_caps!G17</f>
        <v>11</v>
      </c>
      <c r="H200" t="str">
        <f>Small_caps!H17</f>
        <v>11</v>
      </c>
      <c r="I200" t="str">
        <f>Small_caps!I17</f>
        <v>87 (pas-de-calais sud-est)</v>
      </c>
      <c r="J200" t="str">
        <f>Small_caps!J17</f>
        <v>nil</v>
      </c>
      <c r="K200" t="str">
        <f>Small_caps!K17</f>
        <v>29</v>
      </c>
      <c r="L200" t="str">
        <f>Small_caps!L17</f>
        <v>87</v>
      </c>
      <c r="M200" t="str">
        <f>Small_caps!M17</f>
        <v>oui</v>
      </c>
      <c r="N200" t="str">
        <f>Small_caps!N17</f>
        <v>cr</v>
      </c>
      <c r="O200" t="str">
        <f>Small_caps!O17</f>
        <v>1250</v>
      </c>
      <c r="P200" t="str">
        <f>Small_caps!P17</f>
        <v>1295</v>
      </c>
      <c r="Q200" t="str">
        <f>Small_caps!Q17</f>
        <v>pic.</v>
      </c>
      <c r="R200" t="str">
        <f>Small_caps!R17</f>
        <v>pic.</v>
      </c>
      <c r="S200" t="str">
        <f>Small_caps!S17</f>
        <v>g. nord</v>
      </c>
      <c r="T200" t="str">
        <f>Small_caps!T17</f>
        <v>pic.</v>
      </c>
      <c r="U200" t="str">
        <f>Small_caps!U17</f>
        <v>pic.</v>
      </c>
      <c r="V200" t="str">
        <f>Small_caps!V17</f>
        <v>g. nord</v>
      </c>
      <c r="W200" t="str">
        <f>Small_caps!W17</f>
        <v>poeme moral allegorique où le riche est representï¿½ par un faucon et le pauvre par un poulet</v>
      </c>
    </row>
    <row r="201" spans="1:23" x14ac:dyDescent="0.2">
      <c r="A201">
        <f>Small_caps!A22</f>
        <v>68</v>
      </c>
      <c r="B201" t="str">
        <f>Small_caps!B22</f>
        <v>feu</v>
      </c>
      <c r="C201" t="str">
        <f>data_basic!C201</f>
        <v>Somme, Pas-de-Calais</v>
      </c>
      <c r="D201" t="str">
        <f>data_basic!D201</f>
        <v>Somme, Pas-de-Calais</v>
      </c>
      <c r="E201" t="str">
        <f>data_basic!E201</f>
        <v>Somme, Pas-de-Calais</v>
      </c>
      <c r="F201" t="str">
        <f>Small_caps!F22</f>
        <v>11</v>
      </c>
      <c r="G201" t="str">
        <f>Small_caps!G22</f>
        <v>11</v>
      </c>
      <c r="H201" t="str">
        <f>Small_caps!H22</f>
        <v>11</v>
      </c>
      <c r="I201" t="str">
        <f>Small_caps!I22</f>
        <v>89 (somme, pas-de-calais)</v>
      </c>
      <c r="J201" t="str">
        <f>Small_caps!J22</f>
        <v>1300</v>
      </c>
      <c r="K201" t="str">
        <f>Small_caps!K22</f>
        <v>26</v>
      </c>
      <c r="L201" t="str">
        <f>Small_caps!L22</f>
        <v>89</v>
      </c>
      <c r="M201" t="str">
        <f>Small_caps!M22</f>
        <v>oui</v>
      </c>
      <c r="N201" t="str">
        <f>Small_caps!N22</f>
        <v>cr3</v>
      </c>
      <c r="O201" t="str">
        <f>Small_caps!O22</f>
        <v>1276</v>
      </c>
      <c r="P201" t="str">
        <f>Small_caps!P22</f>
        <v>1295</v>
      </c>
      <c r="Q201" t="str">
        <f>Small_caps!Q22</f>
        <v>art.</v>
      </c>
      <c r="R201" t="str">
        <f>Small_caps!R22</f>
        <v>art.</v>
      </c>
      <c r="S201" t="str">
        <f>Small_caps!S22</f>
        <v>g. nord</v>
      </c>
      <c r="T201" t="str">
        <f>Small_caps!T22</f>
        <v>pic.</v>
      </c>
      <c r="U201" t="str">
        <f>Small_caps!U22</f>
        <v>pic.</v>
      </c>
      <c r="V201" t="str">
        <f>Small_caps!V22</f>
        <v>g. nord</v>
      </c>
      <c r="W201" t="str">
        <f>Small_caps!W22</f>
        <v>jeu en octosyllabes</v>
      </c>
    </row>
    <row r="202" spans="1:23" x14ac:dyDescent="0.2">
      <c r="A202">
        <f>Small_caps!A28</f>
        <v>85</v>
      </c>
      <c r="B202" t="str">
        <f>Small_caps!B28</f>
        <v>robin</v>
      </c>
      <c r="C202" t="str">
        <f>data_basic!C202</f>
        <v>Somme, Pas-de-Calais</v>
      </c>
      <c r="D202" t="str">
        <f>data_basic!D202</f>
        <v>Somme, Pas-de-Calais</v>
      </c>
      <c r="E202" t="str">
        <f>data_basic!E202</f>
        <v>Somme, Pas-de-Calais</v>
      </c>
      <c r="F202" t="str">
        <f>Small_caps!F28</f>
        <v>11</v>
      </c>
      <c r="G202" t="str">
        <f>Small_caps!G28</f>
        <v>11</v>
      </c>
      <c r="H202" t="str">
        <f>Small_caps!H28</f>
        <v>11</v>
      </c>
      <c r="I202" t="str">
        <f>Small_caps!I28</f>
        <v>91 (somme centre + sud)</v>
      </c>
      <c r="J202" t="str">
        <f>Small_caps!J28</f>
        <v>1275</v>
      </c>
      <c r="K202" t="str">
        <f>Small_caps!K28</f>
        <v>27</v>
      </c>
      <c r="L202" t="str">
        <f>Small_caps!L28</f>
        <v>91</v>
      </c>
      <c r="M202" t="str">
        <f>Small_caps!M28</f>
        <v>oui</v>
      </c>
      <c r="N202" t="str">
        <f>Small_caps!N28</f>
        <v xml:space="preserve">ms </v>
      </c>
      <c r="O202" t="str">
        <f>Small_caps!O28</f>
        <v>1285</v>
      </c>
      <c r="P202" t="str">
        <f>Small_caps!P28</f>
        <v>1295</v>
      </c>
      <c r="Q202" t="str">
        <f>Small_caps!Q28</f>
        <v>art.</v>
      </c>
      <c r="R202" t="str">
        <f>Small_caps!R28</f>
        <v>art.</v>
      </c>
      <c r="S202" t="str">
        <f>Small_caps!S28</f>
        <v>g. nord</v>
      </c>
      <c r="T202" t="str">
        <f>Small_caps!T28</f>
        <v>arras</v>
      </c>
      <c r="U202" t="str">
        <f>Small_caps!U28</f>
        <v>pas-de-calais</v>
      </c>
      <c r="V202" t="str">
        <f>Small_caps!V28</f>
        <v>g. nord</v>
      </c>
      <c r="W202" t="str">
        <f>Small_caps!W28</f>
        <v>jeu</v>
      </c>
    </row>
    <row r="203" spans="1:23" x14ac:dyDescent="0.2">
      <c r="A203">
        <f>Small_caps!A31</f>
        <v>78</v>
      </c>
      <c r="B203" t="str">
        <f>Small_caps!B31</f>
        <v>nouvel</v>
      </c>
      <c r="C203" t="str">
        <f>data_basic!C203</f>
        <v>Somme, Pas-de-Calais</v>
      </c>
      <c r="D203" t="str">
        <f>data_basic!D203</f>
        <v>Somme, Pas-de-Calais</v>
      </c>
      <c r="E203" t="str">
        <f>data_basic!E203</f>
        <v>Somme, Pas-de-Calais</v>
      </c>
      <c r="F203" t="str">
        <f>Small_caps!F31</f>
        <v>11</v>
      </c>
      <c r="G203" t="str">
        <f>Small_caps!G31</f>
        <v>11</v>
      </c>
      <c r="H203" t="str">
        <f>Small_caps!H31</f>
        <v>11</v>
      </c>
      <c r="I203" t="str">
        <f>Small_caps!I31</f>
        <v>94 (pas-de-calais sud-est)</v>
      </c>
      <c r="J203" t="str">
        <f>Small_caps!J31</f>
        <v>1275</v>
      </c>
      <c r="K203" t="str">
        <f>Small_caps!K31</f>
        <v>29</v>
      </c>
      <c r="L203" t="str">
        <f>Small_caps!L31</f>
        <v>94</v>
      </c>
      <c r="M203" t="str">
        <f>Small_caps!M31</f>
        <v>oui</v>
      </c>
      <c r="N203" t="str">
        <f>Small_caps!N31</f>
        <v>ms</v>
      </c>
      <c r="O203" t="str">
        <f>Small_caps!O31</f>
        <v>1290</v>
      </c>
      <c r="P203" t="str">
        <f>Small_caps!P31</f>
        <v>1295</v>
      </c>
      <c r="Q203" t="str">
        <f>Small_caps!Q31</f>
        <v>lille</v>
      </c>
      <c r="R203" t="str">
        <f>Small_caps!R31</f>
        <v>nord</v>
      </c>
      <c r="S203" t="str">
        <f>Small_caps!S31</f>
        <v>g. nord</v>
      </c>
      <c r="T203" t="str">
        <f>Small_caps!T31</f>
        <v>arras</v>
      </c>
      <c r="U203" t="str">
        <f>Small_caps!U31</f>
        <v>pas-de-calais</v>
      </c>
      <c r="V203" t="str">
        <f>Small_caps!V31</f>
        <v>g. nord</v>
      </c>
      <c r="W203" t="str">
        <f>Small_caps!W31</f>
        <v>roman en vers</v>
      </c>
    </row>
    <row r="204" spans="1:23" x14ac:dyDescent="0.2">
      <c r="A204">
        <f>Small_caps!A34</f>
        <v>269</v>
      </c>
      <c r="B204" t="str">
        <f>Small_caps!B34</f>
        <v>chevreS</v>
      </c>
      <c r="C204" t="str">
        <f>data_basic!C204</f>
        <v>nil</v>
      </c>
      <c r="D204" t="str">
        <f>data_basic!D204</f>
        <v>nil</v>
      </c>
      <c r="E204" t="str">
        <f>data_basic!E204</f>
        <v>Angleterre</v>
      </c>
      <c r="F204" t="str">
        <f>Small_caps!F34</f>
        <v/>
      </c>
      <c r="G204" t="str">
        <f>Small_caps!G34</f>
        <v/>
      </c>
      <c r="H204" t="str">
        <f>Small_caps!H34</f>
        <v>29</v>
      </c>
      <c r="I204" t="str">
        <f>Small_caps!I34</f>
        <v>nil</v>
      </c>
      <c r="J204" t="str">
        <f>Small_caps!J34</f>
        <v>nil</v>
      </c>
      <c r="K204" t="str">
        <f>Small_caps!K34</f>
        <v>nil</v>
      </c>
      <c r="L204" t="str">
        <f>Small_caps!L34</f>
        <v>nil</v>
      </c>
      <c r="M204" t="str">
        <f>Small_caps!M34</f>
        <v>oui</v>
      </c>
      <c r="N204" t="str">
        <f>Small_caps!N34</f>
        <v>ms</v>
      </c>
      <c r="O204" t="str">
        <f>Small_caps!O34</f>
        <v>1165</v>
      </c>
      <c r="P204" t="str">
        <f>Small_caps!P34</f>
        <v>1300</v>
      </c>
      <c r="Q204" t="str">
        <f>Small_caps!Q34</f>
        <v>agn.</v>
      </c>
      <c r="R204" t="str">
        <f>Small_caps!R34</f>
        <v>agn.</v>
      </c>
      <c r="S204" t="str">
        <f>Small_caps!S34</f>
        <v>agn.</v>
      </c>
      <c r="T204" t="str">
        <f>Small_caps!T34</f>
        <v>frc.</v>
      </c>
      <c r="U204" t="str">
        <f>Small_caps!U34</f>
        <v>frc.</v>
      </c>
      <c r="V204" t="str">
        <f>Small_caps!V34</f>
        <v>g. francien</v>
      </c>
      <c r="W204" t="str">
        <f>Small_caps!W34</f>
        <v>lai</v>
      </c>
    </row>
    <row r="205" spans="1:23" x14ac:dyDescent="0.2">
      <c r="A205">
        <f>Small_caps!A35</f>
        <v>274</v>
      </c>
      <c r="B205" t="str">
        <f>Small_caps!B35</f>
        <v>deusamS</v>
      </c>
      <c r="C205" t="str">
        <f>data_basic!C205</f>
        <v>nil</v>
      </c>
      <c r="D205" t="str">
        <f>data_basic!D205</f>
        <v>nil</v>
      </c>
      <c r="E205" t="str">
        <f>data_basic!E205</f>
        <v>Angleterre</v>
      </c>
      <c r="F205" t="str">
        <f>Small_caps!F35</f>
        <v/>
      </c>
      <c r="G205" t="str">
        <f>Small_caps!G35</f>
        <v/>
      </c>
      <c r="H205" t="str">
        <f>Small_caps!H35</f>
        <v>29</v>
      </c>
      <c r="I205" t="str">
        <f>Small_caps!I35</f>
        <v>nil</v>
      </c>
      <c r="J205" t="str">
        <f>Small_caps!J35</f>
        <v>nil</v>
      </c>
      <c r="K205" t="str">
        <f>Small_caps!K35</f>
        <v>nil</v>
      </c>
      <c r="L205" t="str">
        <f>Small_caps!L35</f>
        <v>nil</v>
      </c>
      <c r="M205" t="str">
        <f>Small_caps!M35</f>
        <v>oui</v>
      </c>
      <c r="N205" t="str">
        <f>Small_caps!N35</f>
        <v>ms</v>
      </c>
      <c r="O205" t="str">
        <f>Small_caps!O35</f>
        <v>1165</v>
      </c>
      <c r="P205" t="str">
        <f>Small_caps!P35</f>
        <v>1300</v>
      </c>
      <c r="Q205" t="str">
        <f>Small_caps!Q35</f>
        <v>agn.</v>
      </c>
      <c r="R205" t="str">
        <f>Small_caps!R35</f>
        <v>agn.</v>
      </c>
      <c r="S205" t="str">
        <f>Small_caps!S35</f>
        <v>agn.</v>
      </c>
      <c r="T205" t="str">
        <f>Small_caps!T35</f>
        <v>frc.</v>
      </c>
      <c r="U205" t="str">
        <f>Small_caps!U35</f>
        <v>frc.</v>
      </c>
      <c r="V205" t="str">
        <f>Small_caps!V35</f>
        <v>g. francien</v>
      </c>
      <c r="W205" t="str">
        <f>Small_caps!W35</f>
        <v>lai</v>
      </c>
    </row>
    <row r="206" spans="1:23" x14ac:dyDescent="0.2">
      <c r="A206">
        <f>Small_caps!A36</f>
        <v>254</v>
      </c>
      <c r="B206" t="str">
        <f>Small_caps!B36</f>
        <v>equiS</v>
      </c>
      <c r="C206" t="str">
        <f>data_basic!C206</f>
        <v>nil</v>
      </c>
      <c r="D206" t="str">
        <f>data_basic!D206</f>
        <v>nil</v>
      </c>
      <c r="E206" t="str">
        <f>data_basic!E206</f>
        <v>Angleterre</v>
      </c>
      <c r="F206" t="str">
        <f>Small_caps!F36</f>
        <v/>
      </c>
      <c r="G206" t="str">
        <f>Small_caps!G36</f>
        <v/>
      </c>
      <c r="H206" t="str">
        <f>Small_caps!H36</f>
        <v>29</v>
      </c>
      <c r="I206" t="str">
        <f>Small_caps!I36</f>
        <v>nil</v>
      </c>
      <c r="J206" t="str">
        <f>Small_caps!J36</f>
        <v>nil</v>
      </c>
      <c r="K206" t="str">
        <f>Small_caps!K36</f>
        <v>nil</v>
      </c>
      <c r="L206" t="str">
        <f>Small_caps!L36</f>
        <v>nil</v>
      </c>
      <c r="M206" t="str">
        <f>Small_caps!M36</f>
        <v>oui</v>
      </c>
      <c r="N206" t="str">
        <f>Small_caps!N36</f>
        <v>ms</v>
      </c>
      <c r="O206" t="str">
        <f>Small_caps!O36</f>
        <v>1165</v>
      </c>
      <c r="P206" t="str">
        <f>Small_caps!P36</f>
        <v>1300</v>
      </c>
      <c r="Q206" t="str">
        <f>Small_caps!Q36</f>
        <v>agn.</v>
      </c>
      <c r="R206" t="str">
        <f>Small_caps!R36</f>
        <v>agn.</v>
      </c>
      <c r="S206" t="str">
        <f>Small_caps!S36</f>
        <v>agn.</v>
      </c>
      <c r="T206" t="str">
        <f>Small_caps!T36</f>
        <v>frc.</v>
      </c>
      <c r="U206" t="str">
        <f>Small_caps!U36</f>
        <v>frc.</v>
      </c>
      <c r="V206" t="str">
        <f>Small_caps!V36</f>
        <v>g. francien</v>
      </c>
      <c r="W206" t="str">
        <f>Small_caps!W36</f>
        <v>lai</v>
      </c>
    </row>
    <row r="207" spans="1:23" x14ac:dyDescent="0.2">
      <c r="A207">
        <f>Small_caps!A37</f>
        <v>146</v>
      </c>
      <c r="B207" t="str">
        <f>Small_caps!B37</f>
        <v>guigS</v>
      </c>
      <c r="C207" t="str">
        <f>data_basic!C207</f>
        <v>nil</v>
      </c>
      <c r="D207" t="str">
        <f>data_basic!D207</f>
        <v>nil</v>
      </c>
      <c r="E207" t="str">
        <f>data_basic!E207</f>
        <v>Region parisienne</v>
      </c>
      <c r="F207" t="str">
        <f>Small_caps!F37</f>
        <v/>
      </c>
      <c r="G207" t="str">
        <f>Small_caps!G37</f>
        <v/>
      </c>
      <c r="H207" t="str">
        <f>Small_caps!H37</f>
        <v>19</v>
      </c>
      <c r="I207" t="str">
        <f>Small_caps!I37</f>
        <v>nil</v>
      </c>
      <c r="J207" t="str">
        <f>Small_caps!J37</f>
        <v>nil</v>
      </c>
      <c r="K207" t="str">
        <f>Small_caps!K37</f>
        <v>nil</v>
      </c>
      <c r="L207" t="str">
        <f>Small_caps!L37</f>
        <v>nil</v>
      </c>
      <c r="M207" t="str">
        <f>Small_caps!M37</f>
        <v>oui</v>
      </c>
      <c r="N207" t="str">
        <f>Small_caps!N37</f>
        <v>nil</v>
      </c>
      <c r="O207" t="str">
        <f>Small_caps!O37</f>
        <v>1165</v>
      </c>
      <c r="P207" t="str">
        <f>Small_caps!P37</f>
        <v>1300</v>
      </c>
      <c r="Q207" t="str">
        <f>Small_caps!Q37</f>
        <v>nord-ouest</v>
      </c>
      <c r="R207" t="str">
        <f>Small_caps!R37</f>
        <v>nord-ouest</v>
      </c>
      <c r="S207" t="str">
        <f>Small_caps!S37</f>
        <v>g. nord-ouest</v>
      </c>
      <c r="T207" t="str">
        <f>Small_caps!T37</f>
        <v>frc.</v>
      </c>
      <c r="U207" t="str">
        <f>Small_caps!U37</f>
        <v>frc.</v>
      </c>
      <c r="V207" t="str">
        <f>Small_caps!V37</f>
        <v>g. francien</v>
      </c>
      <c r="W207" t="str">
        <f>Small_caps!W37</f>
        <v>lai</v>
      </c>
    </row>
    <row r="208" spans="1:23" x14ac:dyDescent="0.2">
      <c r="A208">
        <f>Small_caps!A38</f>
        <v>150</v>
      </c>
      <c r="B208" t="str">
        <f>Small_caps!B38</f>
        <v>lanvalS</v>
      </c>
      <c r="C208" t="str">
        <f>data_basic!C208</f>
        <v>nil</v>
      </c>
      <c r="D208" t="str">
        <f>data_basic!D208</f>
        <v>nil</v>
      </c>
      <c r="E208" t="str">
        <f>data_basic!E208</f>
        <v>Region parisienne</v>
      </c>
      <c r="F208" t="str">
        <f>Small_caps!F38</f>
        <v/>
      </c>
      <c r="G208" t="str">
        <f>Small_caps!G38</f>
        <v/>
      </c>
      <c r="H208" t="str">
        <f>Small_caps!H38</f>
        <v>19</v>
      </c>
      <c r="I208" t="str">
        <f>Small_caps!I38</f>
        <v>nil</v>
      </c>
      <c r="J208" t="str">
        <f>Small_caps!J38</f>
        <v>nil</v>
      </c>
      <c r="K208" t="str">
        <f>Small_caps!K38</f>
        <v>nil</v>
      </c>
      <c r="L208" t="str">
        <f>Small_caps!L38</f>
        <v>nil</v>
      </c>
      <c r="M208" t="str">
        <f>Small_caps!M38</f>
        <v>oui</v>
      </c>
      <c r="N208" t="str">
        <f>Small_caps!N38</f>
        <v>ms2</v>
      </c>
      <c r="O208" t="str">
        <f>Small_caps!O38</f>
        <v>1165</v>
      </c>
      <c r="P208" t="str">
        <f>Small_caps!P38</f>
        <v>1300</v>
      </c>
      <c r="Q208" t="str">
        <f>Small_caps!Q38</f>
        <v>nord-ouest</v>
      </c>
      <c r="R208" t="str">
        <f>Small_caps!R38</f>
        <v>nord-ouest</v>
      </c>
      <c r="S208" t="str">
        <f>Small_caps!S38</f>
        <v>g. nord-ouest</v>
      </c>
      <c r="T208" t="str">
        <f>Small_caps!T38</f>
        <v>frc.</v>
      </c>
      <c r="U208" t="str">
        <f>Small_caps!U38</f>
        <v>frc.</v>
      </c>
      <c r="V208" t="str">
        <f>Small_caps!V38</f>
        <v>g. francien</v>
      </c>
      <c r="W208" t="str">
        <f>Small_caps!W38</f>
        <v>lai</v>
      </c>
    </row>
    <row r="209" spans="1:23" x14ac:dyDescent="0.2">
      <c r="A209">
        <f>Small_caps!A39</f>
        <v>151</v>
      </c>
      <c r="B209" t="str">
        <f>Small_caps!B39</f>
        <v>milonS</v>
      </c>
      <c r="C209" t="str">
        <f>data_basic!C209</f>
        <v>nil</v>
      </c>
      <c r="D209" t="str">
        <f>data_basic!D209</f>
        <v>nil</v>
      </c>
      <c r="E209" t="str">
        <f>data_basic!E209</f>
        <v>Region parisienne</v>
      </c>
      <c r="F209" t="str">
        <f>Small_caps!F39</f>
        <v/>
      </c>
      <c r="G209" t="str">
        <f>Small_caps!G39</f>
        <v/>
      </c>
      <c r="H209" t="str">
        <f>Small_caps!H39</f>
        <v>19</v>
      </c>
      <c r="I209" t="str">
        <f>Small_caps!I39</f>
        <v>nil</v>
      </c>
      <c r="J209" t="str">
        <f>Small_caps!J39</f>
        <v>nil</v>
      </c>
      <c r="K209" t="str">
        <f>Small_caps!K39</f>
        <v>nil</v>
      </c>
      <c r="L209" t="str">
        <f>Small_caps!L39</f>
        <v>nil</v>
      </c>
      <c r="M209" t="str">
        <f>Small_caps!M39</f>
        <v>oui</v>
      </c>
      <c r="N209" t="str">
        <f>Small_caps!N39</f>
        <v>cr1</v>
      </c>
      <c r="O209" t="str">
        <f>Small_caps!O39</f>
        <v>1165</v>
      </c>
      <c r="P209" t="str">
        <f>Small_caps!P39</f>
        <v>1300</v>
      </c>
      <c r="Q209" t="str">
        <f>Small_caps!Q39</f>
        <v>nord-ouest</v>
      </c>
      <c r="R209" t="str">
        <f>Small_caps!R39</f>
        <v>nord-ouest</v>
      </c>
      <c r="S209" t="str">
        <f>Small_caps!S39</f>
        <v>g. nord-ouest</v>
      </c>
      <c r="T209" t="str">
        <f>Small_caps!T39</f>
        <v>frc.</v>
      </c>
      <c r="U209" t="str">
        <f>Small_caps!U39</f>
        <v>frc.</v>
      </c>
      <c r="V209" t="str">
        <f>Small_caps!V39</f>
        <v>g. francien</v>
      </c>
      <c r="W209" t="str">
        <f>Small_caps!W39</f>
        <v>nil</v>
      </c>
    </row>
    <row r="210" spans="1:23" x14ac:dyDescent="0.2">
      <c r="A210">
        <f>Small_caps!A40</f>
        <v>267</v>
      </c>
      <c r="B210" t="str">
        <f>Small_caps!B40</f>
        <v>yonecS</v>
      </c>
      <c r="C210" t="str">
        <f>data_basic!C210</f>
        <v>nil</v>
      </c>
      <c r="D210" t="str">
        <f>data_basic!D210</f>
        <v>nil</v>
      </c>
      <c r="E210" t="str">
        <f>data_basic!E210</f>
        <v>Angleterre</v>
      </c>
      <c r="F210" t="str">
        <f>Small_caps!F40</f>
        <v/>
      </c>
      <c r="G210" t="str">
        <f>Small_caps!G40</f>
        <v/>
      </c>
      <c r="H210" t="str">
        <f>Small_caps!H40</f>
        <v>29</v>
      </c>
      <c r="I210" t="str">
        <f>Small_caps!I40</f>
        <v>nil</v>
      </c>
      <c r="J210" t="str">
        <f>Small_caps!J40</f>
        <v>nil</v>
      </c>
      <c r="K210" t="str">
        <f>Small_caps!K40</f>
        <v>nil</v>
      </c>
      <c r="L210" t="str">
        <f>Small_caps!L40</f>
        <v>nil</v>
      </c>
      <c r="M210" t="str">
        <f>Small_caps!M40</f>
        <v>oui</v>
      </c>
      <c r="N210" t="str">
        <f>Small_caps!N40</f>
        <v>ms</v>
      </c>
      <c r="O210" t="str">
        <f>Small_caps!O40</f>
        <v>1165</v>
      </c>
      <c r="P210" t="str">
        <f>Small_caps!P40</f>
        <v>1300</v>
      </c>
      <c r="Q210" t="str">
        <f>Small_caps!Q40</f>
        <v>agn.</v>
      </c>
      <c r="R210" t="str">
        <f>Small_caps!R40</f>
        <v>agn.</v>
      </c>
      <c r="S210" t="str">
        <f>Small_caps!S40</f>
        <v>agn.</v>
      </c>
      <c r="T210" t="str">
        <f>Small_caps!T40</f>
        <v>frc.</v>
      </c>
      <c r="U210" t="str">
        <f>Small_caps!U40</f>
        <v>frc.</v>
      </c>
      <c r="V210" t="str">
        <f>Small_caps!V40</f>
        <v>g. francien</v>
      </c>
      <c r="W210" t="str">
        <f>Small_caps!W40</f>
        <v>lai breton</v>
      </c>
    </row>
    <row r="211" spans="1:23" x14ac:dyDescent="0.2">
      <c r="A211">
        <f>Small_caps!A23</f>
        <v>32</v>
      </c>
      <c r="B211" t="str">
        <f>Small_caps!B23</f>
        <v>narcD</v>
      </c>
      <c r="C211" t="str">
        <f>data_basic!C211</f>
        <v>nil</v>
      </c>
      <c r="D211" t="str">
        <f>data_basic!D211</f>
        <v>nil</v>
      </c>
      <c r="E211" t="str">
        <f>data_basic!E211</f>
        <v>Normandie</v>
      </c>
      <c r="F211" t="str">
        <f>Small_caps!F23</f>
        <v/>
      </c>
      <c r="G211" t="str">
        <f>Small_caps!G23</f>
        <v/>
      </c>
      <c r="H211" t="str">
        <f>Small_caps!H23</f>
        <v>10</v>
      </c>
      <c r="I211" t="str">
        <f>Small_caps!I23</f>
        <v>nil</v>
      </c>
      <c r="J211" t="str">
        <f>Small_caps!J23</f>
        <v>nil</v>
      </c>
      <c r="K211" t="str">
        <f>Small_caps!K23</f>
        <v>nil</v>
      </c>
      <c r="L211" t="str">
        <f>Small_caps!L23</f>
        <v>nil</v>
      </c>
      <c r="M211" t="str">
        <f>Small_caps!M23</f>
        <v>oui</v>
      </c>
      <c r="N211" t="str">
        <f>Small_caps!N23</f>
        <v>ms</v>
      </c>
      <c r="O211" t="str">
        <f>Small_caps!O23</f>
        <v>1165</v>
      </c>
      <c r="P211" t="str">
        <f>Small_caps!P23</f>
        <v>1300</v>
      </c>
      <c r="Q211" t="str">
        <f>Small_caps!Q23</f>
        <v>norm.</v>
      </c>
      <c r="R211" t="str">
        <f>Small_caps!R23</f>
        <v>norm.</v>
      </c>
      <c r="S211" t="str">
        <f>Small_caps!S23</f>
        <v>g. nord-ouest</v>
      </c>
      <c r="T211" t="str">
        <f>Small_caps!T23</f>
        <v>norm.</v>
      </c>
      <c r="U211" t="str">
        <f>Small_caps!U23</f>
        <v>norm.</v>
      </c>
      <c r="V211" t="str">
        <f>Small_caps!V23</f>
        <v>g. nord-ouest</v>
      </c>
      <c r="W211" t="str">
        <f>Small_caps!W23</f>
        <v>nil</v>
      </c>
    </row>
    <row r="212" spans="1:23" x14ac:dyDescent="0.2">
      <c r="A212">
        <f>Small_caps!A24</f>
        <v>22</v>
      </c>
      <c r="B212" t="str">
        <f>Small_caps!B24</f>
        <v>rou1</v>
      </c>
      <c r="C212" t="str">
        <f>data_basic!C212</f>
        <v>nil</v>
      </c>
      <c r="D212" t="str">
        <f>data_basic!D212</f>
        <v>nil</v>
      </c>
      <c r="E212" t="str">
        <f>data_basic!E212</f>
        <v>Normandie</v>
      </c>
      <c r="F212" t="str">
        <f>Small_caps!F24</f>
        <v/>
      </c>
      <c r="G212" t="str">
        <f>Small_caps!G24</f>
        <v>10</v>
      </c>
      <c r="H212" t="str">
        <f>Small_caps!H24</f>
        <v>10</v>
      </c>
      <c r="I212" t="str">
        <f>Small_caps!I24</f>
        <v>nil</v>
      </c>
      <c r="J212" t="str">
        <f>Small_caps!J24</f>
        <v>nil</v>
      </c>
      <c r="K212" t="str">
        <f>Small_caps!K24</f>
        <v>nil</v>
      </c>
      <c r="L212" t="str">
        <f>Small_caps!L24</f>
        <v>nil</v>
      </c>
      <c r="M212" t="str">
        <f>Small_caps!M24</f>
        <v>oui</v>
      </c>
      <c r="N212" t="str">
        <f>Small_caps!N24</f>
        <v>ms2</v>
      </c>
      <c r="O212" t="str">
        <f>Small_caps!O24</f>
        <v>1167</v>
      </c>
      <c r="P212" t="str">
        <f>Small_caps!P24</f>
        <v>1300</v>
      </c>
      <c r="Q212" t="str">
        <f>Small_caps!Q24</f>
        <v>norm.</v>
      </c>
      <c r="R212" t="str">
        <f>Small_caps!R24</f>
        <v>norm.</v>
      </c>
      <c r="S212" t="str">
        <f>Small_caps!S24</f>
        <v>g. nord-ouest</v>
      </c>
      <c r="T212" t="str">
        <f>Small_caps!T24</f>
        <v>frc.</v>
      </c>
      <c r="U212" t="str">
        <f>Small_caps!U24</f>
        <v>frc.</v>
      </c>
      <c r="V212" t="str">
        <f>Small_caps!V24</f>
        <v>g. francien</v>
      </c>
      <c r="W212" t="str">
        <f>Small_caps!W24</f>
        <v>chronique historique</v>
      </c>
    </row>
    <row r="213" spans="1:23" x14ac:dyDescent="0.2">
      <c r="A213">
        <f>Small_caps!A25</f>
        <v>23</v>
      </c>
      <c r="B213" t="str">
        <f>Small_caps!B25</f>
        <v>rou2</v>
      </c>
      <c r="C213" t="str">
        <f>data_basic!C213</f>
        <v>nil</v>
      </c>
      <c r="D213" t="str">
        <f>data_basic!D213</f>
        <v>nil</v>
      </c>
      <c r="E213" t="str">
        <f>data_basic!E213</f>
        <v>Normandie</v>
      </c>
      <c r="F213" t="str">
        <f>Small_caps!F25</f>
        <v/>
      </c>
      <c r="G213" t="str">
        <f>Small_caps!G25</f>
        <v>10</v>
      </c>
      <c r="H213" t="str">
        <f>Small_caps!H25</f>
        <v>10</v>
      </c>
      <c r="I213" t="str">
        <f>Small_caps!I25</f>
        <v>nil</v>
      </c>
      <c r="J213" t="str">
        <f>Small_caps!J25</f>
        <v>nil</v>
      </c>
      <c r="K213" t="str">
        <f>Small_caps!K25</f>
        <v>nil</v>
      </c>
      <c r="L213" t="str">
        <f>Small_caps!L25</f>
        <v>nil</v>
      </c>
      <c r="M213" t="str">
        <f>Small_caps!M25</f>
        <v>oui</v>
      </c>
      <c r="N213" t="str">
        <f>Small_caps!N25</f>
        <v>ms2</v>
      </c>
      <c r="O213" t="str">
        <f>Small_caps!O25</f>
        <v>1167</v>
      </c>
      <c r="P213" t="str">
        <f>Small_caps!P25</f>
        <v>1300</v>
      </c>
      <c r="Q213" t="str">
        <f>Small_caps!Q25</f>
        <v>norm.</v>
      </c>
      <c r="R213" t="str">
        <f>Small_caps!R25</f>
        <v>norm.</v>
      </c>
      <c r="S213" t="str">
        <f>Small_caps!S25</f>
        <v>g. nord-ouest</v>
      </c>
      <c r="T213" t="str">
        <f>Small_caps!T25</f>
        <v>frc.</v>
      </c>
      <c r="U213" t="str">
        <f>Small_caps!U25</f>
        <v>frc.</v>
      </c>
      <c r="V213" t="str">
        <f>Small_caps!V25</f>
        <v>g. francien</v>
      </c>
      <c r="W213" t="str">
        <f>Small_caps!W25</f>
        <v>chronique historique</v>
      </c>
    </row>
    <row r="214" spans="1:23" x14ac:dyDescent="0.2">
      <c r="A214">
        <f>Small_caps!A41</f>
        <v>90</v>
      </c>
      <c r="B214" t="str">
        <f>Small_caps!B41</f>
        <v>yvs</v>
      </c>
      <c r="C214" t="str">
        <f>data_basic!C214</f>
        <v>Somme, Pas-de-Calais</v>
      </c>
      <c r="D214" t="str">
        <f>data_basic!D214</f>
        <v>Somme, Pas-de-Calais</v>
      </c>
      <c r="E214" t="str">
        <f>data_basic!E214</f>
        <v>Somme, Pas-de-Calais</v>
      </c>
      <c r="F214" t="str">
        <f>Small_caps!F41</f>
        <v>11</v>
      </c>
      <c r="G214" t="str">
        <f>Small_caps!G41</f>
        <v>11</v>
      </c>
      <c r="H214" t="str">
        <f>Small_caps!H41</f>
        <v>11</v>
      </c>
      <c r="I214" t="str">
        <f>Small_caps!I41</f>
        <v>79 (pas-de-calais centre + nord)</v>
      </c>
      <c r="J214" t="str">
        <f>Small_caps!J41</f>
        <v>1310</v>
      </c>
      <c r="K214" t="str">
        <f>Small_caps!K41</f>
        <v>31</v>
      </c>
      <c r="L214" t="str">
        <f>Small_caps!L41</f>
        <v>79</v>
      </c>
      <c r="M214" t="str">
        <f>Small_caps!M41</f>
        <v>oui</v>
      </c>
      <c r="N214" t="str">
        <f>Small_caps!N41</f>
        <v>ms1</v>
      </c>
      <c r="O214" t="str">
        <f>Small_caps!O41</f>
        <v>1177</v>
      </c>
      <c r="P214" t="str">
        <f>Small_caps!P41</f>
        <v>1300</v>
      </c>
      <c r="Q214" t="str">
        <f>Small_caps!Q41</f>
        <v>champ. merid.</v>
      </c>
      <c r="R214" t="str">
        <f>Small_caps!R41</f>
        <v>champ.</v>
      </c>
      <c r="S214" t="str">
        <f>Small_caps!S41</f>
        <v>g. nord-est</v>
      </c>
      <c r="T214" t="str">
        <f>Small_caps!T41</f>
        <v>nil</v>
      </c>
      <c r="U214" t="str">
        <f>Small_caps!U41</f>
        <v>nil</v>
      </c>
      <c r="V214" t="str">
        <f>Small_caps!V41</f>
        <v/>
      </c>
      <c r="W214" t="str">
        <f>Small_caps!W41</f>
        <v>roman arthurien en octosyllabes</v>
      </c>
    </row>
    <row r="215" spans="1:23" x14ac:dyDescent="0.2">
      <c r="A215">
        <f>Small_caps!A42</f>
        <v>121</v>
      </c>
      <c r="B215" t="str">
        <f>Small_caps!B42</f>
        <v>fablesM</v>
      </c>
      <c r="C215" t="str">
        <f>data_basic!C215</f>
        <v>nil</v>
      </c>
      <c r="D215" t="str">
        <f>data_basic!D215</f>
        <v>Angleterre</v>
      </c>
      <c r="E215" t="str">
        <f>data_basic!E215</f>
        <v>Angleterre</v>
      </c>
      <c r="F215" t="str">
        <f>Small_caps!F42</f>
        <v>29</v>
      </c>
      <c r="G215" t="str">
        <f>Small_caps!G42</f>
        <v/>
      </c>
      <c r="H215" t="str">
        <f>Small_caps!H42</f>
        <v>29</v>
      </c>
      <c r="I215" t="str">
        <f>Small_caps!I42</f>
        <v>nil</v>
      </c>
      <c r="J215" t="str">
        <f>Small_caps!J42</f>
        <v>nil</v>
      </c>
      <c r="K215" t="str">
        <f>Small_caps!K42</f>
        <v>86</v>
      </c>
      <c r="L215" t="str">
        <f>Small_caps!L42</f>
        <v>nil</v>
      </c>
      <c r="M215" t="str">
        <f>Small_caps!M42</f>
        <v>oui</v>
      </c>
      <c r="N215" t="str">
        <f>Small_caps!N42</f>
        <v>ms</v>
      </c>
      <c r="O215" t="str">
        <f>Small_caps!O42</f>
        <v>1180</v>
      </c>
      <c r="P215" t="str">
        <f>Small_caps!P42</f>
        <v>1300</v>
      </c>
      <c r="Q215" t="str">
        <f>Small_caps!Q42</f>
        <v>nord-ouest</v>
      </c>
      <c r="R215" t="str">
        <f>Small_caps!R42</f>
        <v>nord-ouest</v>
      </c>
      <c r="S215" t="str">
        <f>Small_caps!S42</f>
        <v>g. nord-ouest</v>
      </c>
      <c r="T215" t="str">
        <f>Small_caps!T42</f>
        <v>wall.</v>
      </c>
      <c r="U215" t="str">
        <f>Small_caps!U42</f>
        <v>wall.</v>
      </c>
      <c r="V215" t="str">
        <f>Small_caps!V42</f>
        <v>g. nord-est</v>
      </c>
      <c r="W215" t="str">
        <f>Small_caps!W42</f>
        <v>fable</v>
      </c>
    </row>
    <row r="216" spans="1:23" x14ac:dyDescent="0.2">
      <c r="A216">
        <f>Small_caps!A43</f>
        <v>176</v>
      </c>
      <c r="B216" t="str">
        <f>Small_caps!B43</f>
        <v>perpraag</v>
      </c>
      <c r="C216" t="str">
        <f>data_basic!C216</f>
        <v>nil</v>
      </c>
      <c r="D216" t="str">
        <f>data_basic!D216</f>
        <v>nil</v>
      </c>
      <c r="E216" t="str">
        <f>data_basic!E216</f>
        <v>Aube</v>
      </c>
      <c r="F216" t="str">
        <f>Small_caps!F43</f>
        <v/>
      </c>
      <c r="G216" t="str">
        <f>Small_caps!G43</f>
        <v/>
      </c>
      <c r="H216" t="str">
        <f>Small_caps!H43</f>
        <v>21</v>
      </c>
      <c r="I216" t="str">
        <f>Small_caps!I43</f>
        <v>nil</v>
      </c>
      <c r="J216" t="str">
        <f>Small_caps!J43</f>
        <v>nil</v>
      </c>
      <c r="K216" t="str">
        <f>Small_caps!K43</f>
        <v>nil</v>
      </c>
      <c r="L216" t="str">
        <f>Small_caps!L43</f>
        <v>nil</v>
      </c>
      <c r="M216" t="str">
        <f>Small_caps!M43</f>
        <v>oui</v>
      </c>
      <c r="N216" t="str">
        <f>Small_caps!N43</f>
        <v>ms1</v>
      </c>
      <c r="O216" t="str">
        <f>Small_caps!O43</f>
        <v>1180</v>
      </c>
      <c r="P216" t="str">
        <f>Small_caps!P43</f>
        <v>1300</v>
      </c>
      <c r="Q216" t="str">
        <f>Small_caps!Q43</f>
        <v>troyes</v>
      </c>
      <c r="R216" t="str">
        <f>Small_caps!R43</f>
        <v>aube</v>
      </c>
      <c r="S216" t="str">
        <f>Small_caps!S43</f>
        <v>g. est</v>
      </c>
      <c r="T216" t="str">
        <f>Small_caps!T43</f>
        <v>nord-est</v>
      </c>
      <c r="U216" t="str">
        <f>Small_caps!U43</f>
        <v>nord-est</v>
      </c>
      <c r="V216" t="str">
        <f>Small_caps!V43</f>
        <v>g. nord-est</v>
      </c>
      <c r="W216" t="str">
        <f>Small_caps!W43</f>
        <v>roman arthurien</v>
      </c>
    </row>
    <row r="217" spans="1:23" x14ac:dyDescent="0.2">
      <c r="A217">
        <f>Small_caps!A44</f>
        <v>242</v>
      </c>
      <c r="B217" t="str">
        <f>Small_caps!B44</f>
        <v>romc</v>
      </c>
      <c r="C217" t="str">
        <f>data_basic!C217</f>
        <v>Nievre, Allier</v>
      </c>
      <c r="D217" t="str">
        <f>data_basic!D217</f>
        <v>Nievre, Allier</v>
      </c>
      <c r="E217" t="str">
        <f>data_basic!E217</f>
        <v>Nievre, Allier</v>
      </c>
      <c r="F217" t="str">
        <f>Small_caps!F44</f>
        <v>28</v>
      </c>
      <c r="G217" t="str">
        <f>Small_caps!G44</f>
        <v>28</v>
      </c>
      <c r="H217" t="str">
        <f>Small_caps!H44</f>
        <v>28</v>
      </c>
      <c r="I217" t="str">
        <f>Small_caps!I44</f>
        <v>75 (nievre allier romc)</v>
      </c>
      <c r="J217" t="str">
        <f>Small_caps!J44</f>
        <v>1260</v>
      </c>
      <c r="K217" t="str">
        <f>Small_caps!K44</f>
        <v>85</v>
      </c>
      <c r="L217" t="str">
        <f>Small_caps!L44</f>
        <v>75</v>
      </c>
      <c r="M217" t="str">
        <f>Small_caps!M44</f>
        <v>oui</v>
      </c>
      <c r="N217" t="str">
        <f>Small_caps!N44</f>
        <v>ms1</v>
      </c>
      <c r="O217" t="str">
        <f>Small_caps!O44</f>
        <v>1188</v>
      </c>
      <c r="P217" t="str">
        <f>Small_caps!P44</f>
        <v>1300</v>
      </c>
      <c r="Q217" t="str">
        <f>Small_caps!Q44</f>
        <v>nil</v>
      </c>
      <c r="R217" t="str">
        <f>Small_caps!R44</f>
        <v/>
      </c>
      <c r="S217" t="str">
        <f>Small_caps!S44</f>
        <v/>
      </c>
      <c r="T217" t="str">
        <f>Small_caps!T44</f>
        <v>nil</v>
      </c>
      <c r="U217" t="str">
        <f>Small_caps!U44</f>
        <v>nil</v>
      </c>
      <c r="V217" t="str">
        <f>Small_caps!V44</f>
        <v/>
      </c>
      <c r="W217" t="str">
        <f>Small_caps!W44</f>
        <v>nil</v>
      </c>
    </row>
    <row r="218" spans="1:23" x14ac:dyDescent="0.2">
      <c r="A218">
        <f>Small_caps!A92</f>
        <v>288</v>
      </c>
      <c r="B218" t="str">
        <f>Small_caps!B92</f>
        <v>aye</v>
      </c>
      <c r="C218" t="str">
        <f>data_basic!C218</f>
        <v>nil</v>
      </c>
      <c r="D218" t="str">
        <f>data_basic!D218</f>
        <v>Normandie</v>
      </c>
      <c r="E218" t="str">
        <f>data_basic!E218</f>
        <v>Normandie</v>
      </c>
      <c r="F218" t="str">
        <f>Small_caps!F92</f>
        <v>10</v>
      </c>
      <c r="G218" t="str">
        <f>Small_caps!G92</f>
        <v/>
      </c>
      <c r="H218" t="str">
        <f>Small_caps!H92</f>
        <v>10</v>
      </c>
      <c r="I218" t="str">
        <f>Small_caps!I92</f>
        <v>nil</v>
      </c>
      <c r="J218" t="str">
        <f>Small_caps!J92</f>
        <v>1300</v>
      </c>
      <c r="K218" t="str">
        <f>Small_caps!K92</f>
        <v>24</v>
      </c>
      <c r="L218" t="str">
        <f>Small_caps!L92</f>
        <v>62</v>
      </c>
      <c r="M218" t="str">
        <f>Small_caps!M92</f>
        <v>non</v>
      </c>
      <c r="N218" t="str">
        <f>Small_caps!N92</f>
        <v>cr1</v>
      </c>
      <c r="O218" t="str">
        <f>Small_caps!O92</f>
        <v>1200</v>
      </c>
      <c r="P218" t="str">
        <f>Small_caps!P92</f>
        <v>1300</v>
      </c>
      <c r="Q218" t="str">
        <f>Small_caps!Q92</f>
        <v>pic. / norm.</v>
      </c>
      <c r="R218" t="str">
        <f>Small_caps!R92</f>
        <v/>
      </c>
      <c r="S218" t="str">
        <f>Small_caps!S92</f>
        <v>g. nord-ouest</v>
      </c>
      <c r="T218" t="str">
        <f>Small_caps!T92</f>
        <v>nil</v>
      </c>
      <c r="U218" t="str">
        <f>Small_caps!U92</f>
        <v>nil</v>
      </c>
      <c r="V218" t="str">
        <f>Small_caps!V92</f>
        <v/>
      </c>
      <c r="W218" t="str">
        <f>Small_caps!W92</f>
        <v>chanson de geste du cycle de nanteuil, rattachee au cycle de charlemagne, en laisses d'alexandrins</v>
      </c>
    </row>
    <row r="219" spans="1:23" x14ac:dyDescent="0.2">
      <c r="A219">
        <f>Small_caps!A93</f>
        <v>33</v>
      </c>
      <c r="B219" t="str">
        <f>Small_caps!B93</f>
        <v>fab4c</v>
      </c>
      <c r="C219" t="str">
        <f>data_basic!C219</f>
        <v>Normandie</v>
      </c>
      <c r="D219" t="str">
        <f>data_basic!D219</f>
        <v>Normandie</v>
      </c>
      <c r="E219" t="str">
        <f>data_basic!E219</f>
        <v>Normandie</v>
      </c>
      <c r="F219" t="str">
        <f>Small_caps!F93</f>
        <v>10</v>
      </c>
      <c r="G219" t="str">
        <f>Small_caps!G93</f>
        <v>10</v>
      </c>
      <c r="H219" t="str">
        <f>Small_caps!H93</f>
        <v>10</v>
      </c>
      <c r="I219" t="str">
        <f>Small_caps!I93</f>
        <v>84 (normandie)</v>
      </c>
      <c r="J219" t="str">
        <f>Small_caps!J93</f>
        <v>nil</v>
      </c>
      <c r="K219" t="str">
        <f>Small_caps!K93</f>
        <v>22</v>
      </c>
      <c r="L219" t="str">
        <f>Small_caps!L93</f>
        <v>84</v>
      </c>
      <c r="M219" t="str">
        <f>Small_caps!M93</f>
        <v>oui</v>
      </c>
      <c r="N219" t="str">
        <f>Small_caps!N93</f>
        <v>ms</v>
      </c>
      <c r="O219" t="str">
        <f>Small_caps!O93</f>
        <v>1200</v>
      </c>
      <c r="P219" t="str">
        <f>Small_caps!P93</f>
        <v>1300</v>
      </c>
      <c r="Q219" t="str">
        <f>Small_caps!Q93</f>
        <v>pic.</v>
      </c>
      <c r="R219" t="str">
        <f>Small_caps!R93</f>
        <v>pic.</v>
      </c>
      <c r="S219" t="str">
        <f>Small_caps!S93</f>
        <v>g. nord</v>
      </c>
      <c r="T219" t="str">
        <f>Small_caps!T93</f>
        <v>norm.</v>
      </c>
      <c r="U219" t="str">
        <f>Small_caps!U93</f>
        <v>norm.</v>
      </c>
      <c r="V219" t="str">
        <f>Small_caps!V93</f>
        <v>g. nord-ouest</v>
      </c>
      <c r="W219" t="str">
        <f>Small_caps!W93</f>
        <v>fabliau</v>
      </c>
    </row>
    <row r="220" spans="1:23" x14ac:dyDescent="0.2">
      <c r="A220">
        <f>Small_caps!A94</f>
        <v>55</v>
      </c>
      <c r="B220" t="str">
        <f>Small_caps!B94</f>
        <v>fab4f</v>
      </c>
      <c r="C220" t="str">
        <f>data_basic!C220</f>
        <v>Somme, Pas-de-Calais</v>
      </c>
      <c r="D220" t="str">
        <f>data_basic!D220</f>
        <v>Somme, Pas-de-Calais</v>
      </c>
      <c r="E220" t="str">
        <f>data_basic!E220</f>
        <v>Somme, Pas-de-Calais</v>
      </c>
      <c r="F220" t="str">
        <f>Small_caps!F94</f>
        <v>11</v>
      </c>
      <c r="G220" t="str">
        <f>Small_caps!G94</f>
        <v>11</v>
      </c>
      <c r="H220" t="str">
        <f>Small_caps!H94</f>
        <v>11</v>
      </c>
      <c r="I220" t="str">
        <f>Small_caps!I94</f>
        <v>82 (somme, pas-de-calais)</v>
      </c>
      <c r="J220" t="str">
        <f>Small_caps!J94</f>
        <v>nil</v>
      </c>
      <c r="K220" t="str">
        <f>Small_caps!K94</f>
        <v>26</v>
      </c>
      <c r="L220" t="str">
        <f>Small_caps!L94</f>
        <v>82</v>
      </c>
      <c r="M220" t="str">
        <f>Small_caps!M94</f>
        <v>oui</v>
      </c>
      <c r="N220" t="str">
        <f>Small_caps!N94</f>
        <v>ms</v>
      </c>
      <c r="O220" t="str">
        <f>Small_caps!O94</f>
        <v>1200</v>
      </c>
      <c r="P220" t="str">
        <f>Small_caps!P94</f>
        <v>1300</v>
      </c>
      <c r="Q220" t="str">
        <f>Small_caps!Q94</f>
        <v>pic.</v>
      </c>
      <c r="R220" t="str">
        <f>Small_caps!R94</f>
        <v>pic.</v>
      </c>
      <c r="S220" t="str">
        <f>Small_caps!S94</f>
        <v>g. nord</v>
      </c>
      <c r="T220" t="str">
        <f>Small_caps!T94</f>
        <v>nil</v>
      </c>
      <c r="U220" t="str">
        <f>Small_caps!U94</f>
        <v>nil</v>
      </c>
      <c r="V220" t="str">
        <f>Small_caps!V94</f>
        <v/>
      </c>
      <c r="W220" t="str">
        <f>Small_caps!W94</f>
        <v>fabliau</v>
      </c>
    </row>
    <row r="221" spans="1:23" x14ac:dyDescent="0.2">
      <c r="A221">
        <f>Small_caps!A95</f>
        <v>246</v>
      </c>
      <c r="B221" t="str">
        <f>Small_caps!B95</f>
        <v>aileg</v>
      </c>
      <c r="C221" t="str">
        <f>data_basic!C221</f>
        <v>Angleterre</v>
      </c>
      <c r="D221" t="str">
        <f>data_basic!D221</f>
        <v>Angleterre</v>
      </c>
      <c r="E221" t="str">
        <f>data_basic!E221</f>
        <v>Angleterre</v>
      </c>
      <c r="F221" t="str">
        <f>Small_caps!F95</f>
        <v>29</v>
      </c>
      <c r="G221" t="str">
        <f>Small_caps!G95</f>
        <v>29</v>
      </c>
      <c r="H221" t="str">
        <f>Small_caps!H95</f>
        <v>29</v>
      </c>
      <c r="I221" t="str">
        <f>Small_caps!I95</f>
        <v>70 (angleterre)</v>
      </c>
      <c r="J221" t="str">
        <f>Small_caps!J95</f>
        <v>nil</v>
      </c>
      <c r="K221" t="str">
        <f>Small_caps!K95</f>
        <v>86</v>
      </c>
      <c r="L221" t="str">
        <f>Small_caps!L95</f>
        <v>70</v>
      </c>
      <c r="M221" t="str">
        <f>Small_caps!M95</f>
        <v>oui</v>
      </c>
      <c r="N221" t="str">
        <f>Small_caps!N95</f>
        <v>ms</v>
      </c>
      <c r="O221" t="str">
        <f>Small_caps!O95</f>
        <v>1207</v>
      </c>
      <c r="P221" t="str">
        <f>Small_caps!P95</f>
        <v>1300</v>
      </c>
      <c r="Q221" t="str">
        <f>Small_caps!Q95</f>
        <v>pic.</v>
      </c>
      <c r="R221" t="str">
        <f>Small_caps!R95</f>
        <v>pic.</v>
      </c>
      <c r="S221" t="str">
        <f>Small_caps!S95</f>
        <v>g. nord</v>
      </c>
      <c r="T221" t="str">
        <f>Small_caps!T95</f>
        <v>agn.</v>
      </c>
      <c r="U221" t="str">
        <f>Small_caps!U95</f>
        <v>agn.</v>
      </c>
      <c r="V221" t="str">
        <f>Small_caps!V95</f>
        <v>agn.</v>
      </c>
      <c r="W221" t="str">
        <f>Small_caps!W95</f>
        <v>poeme didactique</v>
      </c>
    </row>
    <row r="222" spans="1:23" x14ac:dyDescent="0.2">
      <c r="A222">
        <f>Small_caps!A96</f>
        <v>116</v>
      </c>
      <c r="B222" t="str">
        <f>Small_caps!B96</f>
        <v>ailet</v>
      </c>
      <c r="C222" t="str">
        <f>data_basic!C222</f>
        <v>Wallonie</v>
      </c>
      <c r="D222" t="str">
        <f>data_basic!D222</f>
        <v>Wallonie</v>
      </c>
      <c r="E222" t="str">
        <f>data_basic!E222</f>
        <v>Wallonie</v>
      </c>
      <c r="F222" t="str">
        <f>Small_caps!F96</f>
        <v>16</v>
      </c>
      <c r="G222" t="str">
        <f>Small_caps!G96</f>
        <v>16</v>
      </c>
      <c r="H222" t="str">
        <f>Small_caps!H96</f>
        <v>16</v>
      </c>
      <c r="I222" t="str">
        <f>Small_caps!I96</f>
        <v>76 (wallonie)</v>
      </c>
      <c r="J222" t="str">
        <f>Small_caps!J96</f>
        <v>nil</v>
      </c>
      <c r="K222" t="str">
        <f>Small_caps!K96</f>
        <v>45</v>
      </c>
      <c r="L222" t="str">
        <f>Small_caps!L96</f>
        <v>76</v>
      </c>
      <c r="M222" t="str">
        <f>Small_caps!M96</f>
        <v>oui</v>
      </c>
      <c r="N222" t="str">
        <f>Small_caps!N96</f>
        <v>ms</v>
      </c>
      <c r="O222" t="str">
        <f>Small_caps!O96</f>
        <v>1207</v>
      </c>
      <c r="P222" t="str">
        <f>Small_caps!P96</f>
        <v>1300</v>
      </c>
      <c r="Q222" t="str">
        <f>Small_caps!Q96</f>
        <v>pic.</v>
      </c>
      <c r="R222" t="str">
        <f>Small_caps!R96</f>
        <v>pic.</v>
      </c>
      <c r="S222" t="str">
        <f>Small_caps!S96</f>
        <v>g. nord</v>
      </c>
      <c r="T222" t="str">
        <f>Small_caps!T96</f>
        <v>wall.</v>
      </c>
      <c r="U222" t="str">
        <f>Small_caps!U96</f>
        <v>wall.</v>
      </c>
      <c r="V222" t="str">
        <f>Small_caps!V96</f>
        <v>g. nord-est</v>
      </c>
      <c r="W222" t="str">
        <f>Small_caps!W96</f>
        <v>poeme didactique</v>
      </c>
    </row>
    <row r="223" spans="1:23" x14ac:dyDescent="0.2">
      <c r="A223">
        <f>Small_caps!A14</f>
        <v>147</v>
      </c>
      <c r="B223" t="str">
        <f>Small_caps!B14</f>
        <v>lechS</v>
      </c>
      <c r="C223" t="str">
        <f>data_basic!C223</f>
        <v>nil</v>
      </c>
      <c r="D223" t="str">
        <f>data_basic!D223</f>
        <v>nil</v>
      </c>
      <c r="E223" t="str">
        <f>data_basic!E223</f>
        <v>Region parisienne</v>
      </c>
      <c r="F223" t="str">
        <f>Small_caps!F14</f>
        <v/>
      </c>
      <c r="G223" t="str">
        <f>Small_caps!G14</f>
        <v/>
      </c>
      <c r="H223" t="str">
        <f>Small_caps!H14</f>
        <v>19</v>
      </c>
      <c r="I223" t="str">
        <f>Small_caps!I14</f>
        <v>nil</v>
      </c>
      <c r="J223" t="str">
        <f>Small_caps!J14</f>
        <v>nil</v>
      </c>
      <c r="K223" t="str">
        <f>Small_caps!K14</f>
        <v>nil</v>
      </c>
      <c r="L223" t="str">
        <f>Small_caps!L14</f>
        <v>nil</v>
      </c>
      <c r="M223" t="str">
        <f>Small_caps!M14</f>
        <v>oui</v>
      </c>
      <c r="N223" t="str">
        <f>Small_caps!N14</f>
        <v>cr1</v>
      </c>
      <c r="O223" t="str">
        <f>Small_caps!O14</f>
        <v>1210</v>
      </c>
      <c r="P223" t="str">
        <f>Small_caps!P14</f>
        <v>1300</v>
      </c>
      <c r="Q223" t="str">
        <f>Small_caps!Q14</f>
        <v>frc.</v>
      </c>
      <c r="R223" t="str">
        <f>Small_caps!R14</f>
        <v>frc.</v>
      </c>
      <c r="S223" t="str">
        <f>Small_caps!S14</f>
        <v>g. francien</v>
      </c>
      <c r="T223" t="str">
        <f>Small_caps!T14</f>
        <v>frc.</v>
      </c>
      <c r="U223" t="str">
        <f>Small_caps!U14</f>
        <v>frc.</v>
      </c>
      <c r="V223" t="str">
        <f>Small_caps!V14</f>
        <v>g. francien</v>
      </c>
      <c r="W223" t="str">
        <f>Small_caps!W14</f>
        <v>lai</v>
      </c>
    </row>
    <row r="224" spans="1:23" x14ac:dyDescent="0.2">
      <c r="A224">
        <f>Small_caps!A144</f>
        <v>231</v>
      </c>
      <c r="B224" t="str">
        <f>Small_caps!B144</f>
        <v>flo</v>
      </c>
      <c r="C224" t="str">
        <f>data_basic!C224</f>
        <v>Nievre, Allier</v>
      </c>
      <c r="D224" t="str">
        <f>data_basic!D224</f>
        <v>Nievre, Allier</v>
      </c>
      <c r="E224" t="str">
        <f>data_basic!E224</f>
        <v>Nievre, Allier</v>
      </c>
      <c r="F224" t="str">
        <f>Small_caps!F144</f>
        <v>28</v>
      </c>
      <c r="G224" t="str">
        <f>Small_caps!G144</f>
        <v>28</v>
      </c>
      <c r="H224" t="str">
        <f>Small_caps!H144</f>
        <v>28</v>
      </c>
      <c r="I224" t="str">
        <f>Small_caps!I144</f>
        <v>74 (nievre, allier)</v>
      </c>
      <c r="J224" t="str">
        <f>Small_caps!J144</f>
        <v>1300</v>
      </c>
      <c r="K224" t="str">
        <f>Small_caps!K144</f>
        <v>85</v>
      </c>
      <c r="L224" t="str">
        <f>Small_caps!L144</f>
        <v>74</v>
      </c>
      <c r="M224" t="str">
        <f>Small_caps!M144</f>
        <v>oui</v>
      </c>
      <c r="N224" t="str">
        <f>Small_caps!N144</f>
        <v>cr1</v>
      </c>
      <c r="O224" t="str">
        <f>Small_caps!O144</f>
        <v>1213</v>
      </c>
      <c r="P224" t="str">
        <f>Small_caps!P144</f>
        <v>1300</v>
      </c>
      <c r="Q224" t="str">
        <f>Small_caps!Q144</f>
        <v>pic.</v>
      </c>
      <c r="R224" t="str">
        <f>Small_caps!R144</f>
        <v>pic.</v>
      </c>
      <c r="S224" t="str">
        <f>Small_caps!S144</f>
        <v>g. nord</v>
      </c>
      <c r="T224" t="str">
        <f>Small_caps!T144</f>
        <v>est</v>
      </c>
      <c r="U224" t="str">
        <f>Small_caps!U144</f>
        <v>est</v>
      </c>
      <c r="V224" t="str">
        <f>Small_caps!V144</f>
        <v>g. est</v>
      </c>
      <c r="W224" t="str">
        <f>Small_caps!W144</f>
        <v>chanson d'aventure</v>
      </c>
    </row>
    <row r="225" spans="1:23" x14ac:dyDescent="0.2">
      <c r="A225">
        <f>Small_caps!A145</f>
        <v>50</v>
      </c>
      <c r="B225" t="str">
        <f>Small_caps!B145</f>
        <v>clari2</v>
      </c>
      <c r="C225" t="str">
        <f>data_basic!C225</f>
        <v>Somme, Pas-de-Calais</v>
      </c>
      <c r="D225" t="str">
        <f>data_basic!D225</f>
        <v>Somme, Pas-de-Calais</v>
      </c>
      <c r="E225" t="str">
        <f>data_basic!E225</f>
        <v>Somme, Pas-de-Calais</v>
      </c>
      <c r="F225" t="str">
        <f>Small_caps!F145</f>
        <v>11</v>
      </c>
      <c r="G225" t="str">
        <f>Small_caps!G145</f>
        <v>11</v>
      </c>
      <c r="H225" t="str">
        <f>Small_caps!H145</f>
        <v>11</v>
      </c>
      <c r="I225" t="str">
        <f>Small_caps!I145</f>
        <v>97 (somme, pas-de-calais)</v>
      </c>
      <c r="J225" t="str">
        <f>Small_caps!J145</f>
        <v>1300</v>
      </c>
      <c r="K225" t="str">
        <f>Small_caps!K145</f>
        <v>26</v>
      </c>
      <c r="L225" t="str">
        <f>Small_caps!L145</f>
        <v>97</v>
      </c>
      <c r="M225" t="str">
        <f>Small_caps!M145</f>
        <v>non</v>
      </c>
      <c r="N225" t="str">
        <f>Small_caps!N145</f>
        <v>ms</v>
      </c>
      <c r="O225" t="str">
        <f>Small_caps!O145</f>
        <v>1217</v>
      </c>
      <c r="P225" t="str">
        <f>Small_caps!P145</f>
        <v>1300</v>
      </c>
      <c r="Q225" t="str">
        <f>Small_caps!Q145</f>
        <v>pic.</v>
      </c>
      <c r="R225" t="str">
        <f>Small_caps!R145</f>
        <v>pic.</v>
      </c>
      <c r="S225" t="str">
        <f>Small_caps!S145</f>
        <v>g. nord</v>
      </c>
      <c r="T225" t="str">
        <f>Small_caps!T145</f>
        <v>pic.</v>
      </c>
      <c r="U225" t="str">
        <f>Small_caps!U145</f>
        <v>pic.</v>
      </c>
      <c r="V225" t="str">
        <f>Small_caps!V145</f>
        <v>g. nord</v>
      </c>
      <c r="W225" t="str">
        <f>Small_caps!W145</f>
        <v>recit de la quatriï¿½me croisade</v>
      </c>
    </row>
    <row r="226" spans="1:23" x14ac:dyDescent="0.2">
      <c r="A226">
        <f>Small_caps!A146</f>
        <v>53</v>
      </c>
      <c r="B226" t="str">
        <f>Small_caps!B146</f>
        <v>desp</v>
      </c>
      <c r="C226" t="str">
        <f>data_basic!C226</f>
        <v>Somme, Pas-de-Calais</v>
      </c>
      <c r="D226" t="str">
        <f>data_basic!D226</f>
        <v>Somme, Pas-de-Calais</v>
      </c>
      <c r="E226" t="str">
        <f>data_basic!E226</f>
        <v>Somme, Pas-de-Calais</v>
      </c>
      <c r="F226" t="str">
        <f>Small_caps!F146</f>
        <v>11</v>
      </c>
      <c r="G226" t="str">
        <f>Small_caps!G146</f>
        <v>11</v>
      </c>
      <c r="H226" t="str">
        <f>Small_caps!H146</f>
        <v>11</v>
      </c>
      <c r="I226" t="str">
        <f>Small_caps!I146</f>
        <v>74 (pas-de-calais sud-est)</v>
      </c>
      <c r="J226" t="str">
        <f>Small_caps!J146</f>
        <v>1300</v>
      </c>
      <c r="K226" t="str">
        <f>Small_caps!K146</f>
        <v>29</v>
      </c>
      <c r="L226" t="str">
        <f>Small_caps!L146</f>
        <v>74</v>
      </c>
      <c r="M226" t="str">
        <f>Small_caps!M146</f>
        <v>oui</v>
      </c>
      <c r="N226" t="str">
        <f>Small_caps!N146</f>
        <v>cr2</v>
      </c>
      <c r="O226" t="str">
        <f>Small_caps!O146</f>
        <v>1238</v>
      </c>
      <c r="P226" t="str">
        <f>Small_caps!P146</f>
        <v>1300</v>
      </c>
      <c r="Q226" t="str">
        <f>Small_caps!Q146</f>
        <v>pic.</v>
      </c>
      <c r="R226" t="str">
        <f>Small_caps!R146</f>
        <v>pic.</v>
      </c>
      <c r="S226" t="str">
        <f>Small_caps!S146</f>
        <v>g. nord</v>
      </c>
      <c r="T226" t="str">
        <f>Small_caps!T146</f>
        <v>pas-de-calais</v>
      </c>
      <c r="U226" t="str">
        <f>Small_caps!U146</f>
        <v>pas-de-calais</v>
      </c>
      <c r="V226" t="str">
        <f>Small_caps!V146</f>
        <v>g. nord</v>
      </c>
      <c r="W226" t="str">
        <f>Small_caps!W146</f>
        <v>roman d'aventures</v>
      </c>
    </row>
    <row r="227" spans="1:23" x14ac:dyDescent="0.2">
      <c r="A227">
        <f>Small_caps!A149</f>
        <v>40</v>
      </c>
      <c r="B227" t="str">
        <f>Small_caps!B149</f>
        <v>vergib</v>
      </c>
      <c r="C227" t="str">
        <f>data_basic!C227</f>
        <v>Normandie</v>
      </c>
      <c r="D227" t="str">
        <f>data_basic!D227</f>
        <v>Normandie</v>
      </c>
      <c r="E227" t="str">
        <f>data_basic!E227</f>
        <v>Normandie</v>
      </c>
      <c r="F227" t="str">
        <f>Small_caps!F149</f>
        <v>10</v>
      </c>
      <c r="G227" t="str">
        <f>Small_caps!G149</f>
        <v>10</v>
      </c>
      <c r="H227" t="str">
        <f>Small_caps!H149</f>
        <v>10</v>
      </c>
      <c r="I227" t="str">
        <f>Small_caps!I149</f>
        <v>83 (eure)</v>
      </c>
      <c r="J227" t="str">
        <f>Small_caps!J149</f>
        <v>1290</v>
      </c>
      <c r="K227" t="str">
        <f>Small_caps!K149</f>
        <v>24</v>
      </c>
      <c r="L227" t="str">
        <f>Small_caps!L149</f>
        <v>83</v>
      </c>
      <c r="M227" t="str">
        <f>Small_caps!M149</f>
        <v>oui</v>
      </c>
      <c r="N227" t="str">
        <f>Small_caps!N149</f>
        <v>ms1</v>
      </c>
      <c r="O227" t="str">
        <f>Small_caps!O149</f>
        <v>1240</v>
      </c>
      <c r="P227" t="str">
        <f>Small_caps!P149</f>
        <v>1300</v>
      </c>
      <c r="Q227" t="str">
        <f>Small_caps!Q149</f>
        <v>norm.</v>
      </c>
      <c r="R227" t="str">
        <f>Small_caps!R149</f>
        <v>norm.</v>
      </c>
      <c r="S227" t="str">
        <f>Small_caps!S149</f>
        <v>g. nord-ouest</v>
      </c>
      <c r="T227" t="str">
        <f>Small_caps!T149</f>
        <v xml:space="preserve">norm. </v>
      </c>
      <c r="U227" t="str">
        <f>Small_caps!U149</f>
        <v xml:space="preserve">norm. </v>
      </c>
      <c r="V227" t="str">
        <f>Small_caps!V149</f>
        <v>g. nord-ouest</v>
      </c>
      <c r="W227" t="str">
        <f>Small_caps!W149</f>
        <v>conte courtois en octosyllabes.</v>
      </c>
    </row>
    <row r="228" spans="1:23" x14ac:dyDescent="0.2">
      <c r="A228">
        <f>Small_caps!A150</f>
        <v>42</v>
      </c>
      <c r="B228" t="str">
        <f>Small_caps!B150</f>
        <v>vergii</v>
      </c>
      <c r="C228" t="str">
        <f>data_basic!C228</f>
        <v>Normandie</v>
      </c>
      <c r="D228" t="str">
        <f>data_basic!D228</f>
        <v>Normandie</v>
      </c>
      <c r="E228" t="str">
        <f>data_basic!E228</f>
        <v>Normandie</v>
      </c>
      <c r="F228" t="str">
        <f>Small_caps!F150</f>
        <v>10</v>
      </c>
      <c r="G228" t="str">
        <f>Small_caps!G150</f>
        <v>10</v>
      </c>
      <c r="H228" t="str">
        <f>Small_caps!H150</f>
        <v>10</v>
      </c>
      <c r="I228" t="str">
        <f>Small_caps!I150</f>
        <v>85 (eure)</v>
      </c>
      <c r="J228" t="str">
        <f>Small_caps!J150</f>
        <v>1300</v>
      </c>
      <c r="K228" t="str">
        <f>Small_caps!K150</f>
        <v>24</v>
      </c>
      <c r="L228" t="str">
        <f>Small_caps!L150</f>
        <v>85</v>
      </c>
      <c r="M228" t="str">
        <f>Small_caps!M150</f>
        <v>oui</v>
      </c>
      <c r="N228" t="str">
        <f>Small_caps!N150</f>
        <v>ms1</v>
      </c>
      <c r="O228" t="str">
        <f>Small_caps!O150</f>
        <v>1240</v>
      </c>
      <c r="P228" t="str">
        <f>Small_caps!P150</f>
        <v>1300</v>
      </c>
      <c r="Q228" t="str">
        <f>Small_caps!Q150</f>
        <v>norm.</v>
      </c>
      <c r="R228" t="str">
        <f>Small_caps!R150</f>
        <v>norm.</v>
      </c>
      <c r="S228" t="str">
        <f>Small_caps!S150</f>
        <v>g. nord-ouest</v>
      </c>
      <c r="T228" t="str">
        <f>Small_caps!T150</f>
        <v>norm.</v>
      </c>
      <c r="U228" t="str">
        <f>Small_caps!U150</f>
        <v>norm.</v>
      </c>
      <c r="V228" t="str">
        <f>Small_caps!V150</f>
        <v>g. nord-ouest</v>
      </c>
      <c r="W228" t="str">
        <f>Small_caps!W150</f>
        <v>conte courtois en octosyllabes</v>
      </c>
    </row>
    <row r="229" spans="1:23" x14ac:dyDescent="0.2">
      <c r="A229">
        <f>Small_caps!A153</f>
        <v>108</v>
      </c>
      <c r="B229" t="str">
        <f>Small_caps!B153</f>
        <v>amo</v>
      </c>
      <c r="C229" t="str">
        <f>data_basic!C229</f>
        <v>Nord</v>
      </c>
      <c r="D229" t="str">
        <f>data_basic!D229</f>
        <v>Nord</v>
      </c>
      <c r="E229" t="str">
        <f>data_basic!E229</f>
        <v>Nord</v>
      </c>
      <c r="F229" t="str">
        <f>Small_caps!F153</f>
        <v>14</v>
      </c>
      <c r="G229" t="str">
        <f>Small_caps!G153</f>
        <v>14</v>
      </c>
      <c r="H229" t="str">
        <f>Small_caps!H153</f>
        <v>14</v>
      </c>
      <c r="I229" t="str">
        <f>Small_caps!I153</f>
        <v>78 (lille et env.)</v>
      </c>
      <c r="J229" t="str">
        <f>Small_caps!J153</f>
        <v>1300</v>
      </c>
      <c r="K229" t="str">
        <f>Small_caps!K153</f>
        <v>40</v>
      </c>
      <c r="L229" t="str">
        <f>Small_caps!L153</f>
        <v>78</v>
      </c>
      <c r="M229" t="str">
        <f>Small_caps!M153</f>
        <v>oui</v>
      </c>
      <c r="N229" t="str">
        <f>Small_caps!N153</f>
        <v>ms</v>
      </c>
      <c r="O229" t="str">
        <f>Small_caps!O153</f>
        <v>1250</v>
      </c>
      <c r="P229" t="str">
        <f>Small_caps!P153</f>
        <v>1300</v>
      </c>
      <c r="Q229" t="str">
        <f>Small_caps!Q153</f>
        <v>flandr.</v>
      </c>
      <c r="R229" t="str">
        <f>Small_caps!R153</f>
        <v>flandr.</v>
      </c>
      <c r="S229" t="str">
        <f>Small_caps!S153</f>
        <v>g. nord</v>
      </c>
      <c r="T229" t="str">
        <f>Small_caps!T153</f>
        <v>pic. ?</v>
      </c>
      <c r="U229" t="str">
        <f>Small_caps!U153</f>
        <v/>
      </c>
      <c r="V229" t="str">
        <f>Small_caps!V153</f>
        <v/>
      </c>
      <c r="W229" t="str">
        <f>Small_caps!W153</f>
        <v>poeme didactique</v>
      </c>
    </row>
    <row r="230" spans="1:23" x14ac:dyDescent="0.2">
      <c r="A230">
        <f>Small_caps!A154</f>
        <v>91</v>
      </c>
      <c r="B230" t="str">
        <f>Small_caps!B154</f>
        <v>amou</v>
      </c>
      <c r="C230" t="str">
        <f>data_basic!C230</f>
        <v>Oise</v>
      </c>
      <c r="D230" t="str">
        <f>data_basic!D230</f>
        <v>Oise</v>
      </c>
      <c r="E230" t="str">
        <f>data_basic!E230</f>
        <v>Oise</v>
      </c>
      <c r="F230" t="str">
        <f>Small_caps!F154</f>
        <v>12</v>
      </c>
      <c r="G230" t="str">
        <f>Small_caps!G154</f>
        <v>12</v>
      </c>
      <c r="H230" t="str">
        <f>Small_caps!H154</f>
        <v>12</v>
      </c>
      <c r="I230" t="str">
        <f>Small_caps!I154</f>
        <v>89 (oise)</v>
      </c>
      <c r="J230" t="str">
        <f>Small_caps!J154</f>
        <v>1300</v>
      </c>
      <c r="K230" t="str">
        <f>Small_caps!K154</f>
        <v>32</v>
      </c>
      <c r="L230" t="str">
        <f>Small_caps!L154</f>
        <v>89</v>
      </c>
      <c r="M230" t="str">
        <f>Small_caps!M154</f>
        <v>oui</v>
      </c>
      <c r="N230" t="str">
        <f>Small_caps!N154</f>
        <v>cr</v>
      </c>
      <c r="O230" t="str">
        <f>Small_caps!O154</f>
        <v>1250</v>
      </c>
      <c r="P230" t="str">
        <f>Small_caps!P154</f>
        <v>1300</v>
      </c>
      <c r="Q230" t="str">
        <f>Small_caps!Q154</f>
        <v>franc.</v>
      </c>
      <c r="R230" t="str">
        <f>Small_caps!R154</f>
        <v>frc.</v>
      </c>
      <c r="S230" t="str">
        <f>Small_caps!S154</f>
        <v>g. francien</v>
      </c>
      <c r="T230" t="str">
        <f>Small_caps!T154</f>
        <v>nord</v>
      </c>
      <c r="U230" t="str">
        <f>Small_caps!U154</f>
        <v>nord</v>
      </c>
      <c r="V230" t="str">
        <f>Small_caps!V154</f>
        <v>g. nord</v>
      </c>
      <c r="W230" t="str">
        <f>Small_caps!W154</f>
        <v>bestaire rime</v>
      </c>
    </row>
    <row r="231" spans="1:23" x14ac:dyDescent="0.2">
      <c r="A231">
        <f>Small_caps!A155</f>
        <v>200</v>
      </c>
      <c r="B231" t="str">
        <f>Small_caps!B155</f>
        <v>jouf</v>
      </c>
      <c r="C231" t="str">
        <f>data_basic!C231</f>
        <v>Haute-Marne</v>
      </c>
      <c r="D231" t="str">
        <f>data_basic!D231</f>
        <v>Haute-Marne</v>
      </c>
      <c r="E231" t="str">
        <f>data_basic!E231</f>
        <v>Haute-Marne</v>
      </c>
      <c r="F231" t="str">
        <f>Small_caps!F155</f>
        <v>22</v>
      </c>
      <c r="G231" t="str">
        <f>Small_caps!G155</f>
        <v>22</v>
      </c>
      <c r="H231" t="str">
        <f>Small_caps!H155</f>
        <v>22</v>
      </c>
      <c r="I231" t="str">
        <f>Small_caps!I155</f>
        <v>73 (langres et env.)</v>
      </c>
      <c r="J231" t="str">
        <f>Small_caps!J155</f>
        <v>1310</v>
      </c>
      <c r="K231" t="str">
        <f>Small_caps!K155</f>
        <v>61</v>
      </c>
      <c r="L231" t="str">
        <f>Small_caps!L155</f>
        <v>73</v>
      </c>
      <c r="M231" t="str">
        <f>Small_caps!M155</f>
        <v>oui</v>
      </c>
      <c r="N231" t="str">
        <f>Small_caps!N155</f>
        <v>ms3</v>
      </c>
      <c r="O231" t="str">
        <f>Small_caps!O155</f>
        <v>1250</v>
      </c>
      <c r="P231" t="str">
        <f>Small_caps!P155</f>
        <v>1300</v>
      </c>
      <c r="Q231" t="str">
        <f>Small_caps!Q155</f>
        <v xml:space="preserve">sud-est </v>
      </c>
      <c r="R231" t="str">
        <f>Small_caps!R155</f>
        <v xml:space="preserve">sud-est </v>
      </c>
      <c r="S231" t="str">
        <f>Small_caps!S155</f>
        <v>g. sud-est</v>
      </c>
      <c r="T231" t="str">
        <f>Small_caps!T155</f>
        <v>est</v>
      </c>
      <c r="U231" t="str">
        <f>Small_caps!U155</f>
        <v>est</v>
      </c>
      <c r="V231" t="str">
        <f>Small_caps!V155</f>
        <v>g. est</v>
      </c>
      <c r="W231" t="str">
        <f>Small_caps!W155</f>
        <v>roman d'aventures</v>
      </c>
    </row>
    <row r="232" spans="1:23" x14ac:dyDescent="0.2">
      <c r="A232">
        <f>Small_caps!A156</f>
        <v>218</v>
      </c>
      <c r="B232" t="str">
        <f>Small_caps!B156</f>
        <v>abreja</v>
      </c>
      <c r="C232" t="str">
        <f>data_basic!C232</f>
        <v>Franche-Comte</v>
      </c>
      <c r="D232" t="str">
        <f>data_basic!D232</f>
        <v>Franche-Comte</v>
      </c>
      <c r="E232" t="str">
        <f>data_basic!E232</f>
        <v>Franche-Comte</v>
      </c>
      <c r="F232" t="str">
        <f>Small_caps!F156</f>
        <v>26</v>
      </c>
      <c r="G232" t="str">
        <f>Small_caps!G156</f>
        <v>26</v>
      </c>
      <c r="H232" t="str">
        <f>Small_caps!H156</f>
        <v>26</v>
      </c>
      <c r="I232" t="str">
        <f>Small_caps!I156</f>
        <v>86 (doubs)</v>
      </c>
      <c r="J232" t="str">
        <f>Small_caps!J156</f>
        <v>1290</v>
      </c>
      <c r="K232" t="str">
        <f>Small_caps!K156</f>
        <v>78</v>
      </c>
      <c r="L232" t="str">
        <f>Small_caps!L156</f>
        <v>86</v>
      </c>
      <c r="M232" t="str">
        <f>Small_caps!M156</f>
        <v>oui</v>
      </c>
      <c r="N232" t="str">
        <f>Small_caps!N156</f>
        <v>ms</v>
      </c>
      <c r="O232" t="str">
        <f>Small_caps!O156</f>
        <v>1290</v>
      </c>
      <c r="P232" t="str">
        <f>Small_caps!P156</f>
        <v>1300</v>
      </c>
      <c r="Q232" t="str">
        <f>Small_caps!Q156</f>
        <v>frcomt.</v>
      </c>
      <c r="R232" t="str">
        <f>Small_caps!R156</f>
        <v>frcomt.</v>
      </c>
      <c r="S232" t="str">
        <f>Small_caps!S156</f>
        <v>g. sud-est</v>
      </c>
      <c r="T232" t="str">
        <f>Small_caps!T156</f>
        <v>frcomt.</v>
      </c>
      <c r="U232" t="str">
        <f>Small_caps!U156</f>
        <v>frcomt.</v>
      </c>
      <c r="V232" t="str">
        <f>Small_caps!V156</f>
        <v>g. sud-est</v>
      </c>
      <c r="W232" t="str">
        <f>Small_caps!W156</f>
        <v>traite sur la chevalerie en vers octosyllabiques</v>
      </c>
    </row>
    <row r="233" spans="1:23" x14ac:dyDescent="0.2">
      <c r="A233">
        <f>Small_caps!A157</f>
        <v>83</v>
      </c>
      <c r="B233" t="str">
        <f>Small_caps!B157</f>
        <v>pritheo</v>
      </c>
      <c r="C233" t="str">
        <f>data_basic!C233</f>
        <v>Somme, Pas-de-Calais</v>
      </c>
      <c r="D233" t="str">
        <f>data_basic!D233</f>
        <v>Somme, Pas-de-Calais</v>
      </c>
      <c r="E233" t="str">
        <f>data_basic!E233</f>
        <v>Somme, Pas-de-Calais</v>
      </c>
      <c r="F233" t="str">
        <f>Small_caps!F157</f>
        <v>11</v>
      </c>
      <c r="G233" t="str">
        <f>Small_caps!G157</f>
        <v>11</v>
      </c>
      <c r="H233" t="str">
        <f>Small_caps!H157</f>
        <v>11</v>
      </c>
      <c r="I233" t="str">
        <f>Small_caps!I157</f>
        <v>90 (pas-de-calais sud-est)</v>
      </c>
      <c r="J233" t="str">
        <f>Small_caps!J157</f>
        <v>nil</v>
      </c>
      <c r="K233" t="str">
        <f>Small_caps!K157</f>
        <v>29</v>
      </c>
      <c r="L233" t="str">
        <f>Small_caps!L157</f>
        <v>90</v>
      </c>
      <c r="M233" t="str">
        <f>Small_caps!M157</f>
        <v>oui</v>
      </c>
      <c r="N233" t="str">
        <f>Small_caps!N157</f>
        <v>cr2</v>
      </c>
      <c r="O233" t="str">
        <f>Small_caps!O157</f>
        <v>1290</v>
      </c>
      <c r="P233" t="str">
        <f>Small_caps!P157</f>
        <v>1300</v>
      </c>
      <c r="Q233" t="str">
        <f>Small_caps!Q157</f>
        <v>pic.</v>
      </c>
      <c r="R233" t="str">
        <f>Small_caps!R157</f>
        <v>pic.</v>
      </c>
      <c r="S233" t="str">
        <f>Small_caps!S157</f>
        <v>g. nord</v>
      </c>
      <c r="T233" t="str">
        <f>Small_caps!T157</f>
        <v>pic.</v>
      </c>
      <c r="U233" t="str">
        <f>Small_caps!U157</f>
        <v>pic.</v>
      </c>
      <c r="V233" t="str">
        <f>Small_caps!V157</f>
        <v>g. nord</v>
      </c>
      <c r="W233" t="str">
        <f>Small_caps!W157</f>
        <v>nil</v>
      </c>
    </row>
    <row r="234" spans="1:23" x14ac:dyDescent="0.2">
      <c r="A234">
        <f>Small_caps!A158</f>
        <v>103</v>
      </c>
      <c r="B234" t="str">
        <f>Small_caps!B158</f>
        <v>vache</v>
      </c>
      <c r="C234" t="str">
        <f>data_basic!C234</f>
        <v>Aisne</v>
      </c>
      <c r="D234" t="str">
        <f>data_basic!D234</f>
        <v>Aisne</v>
      </c>
      <c r="E234" t="str">
        <f>data_basic!E234</f>
        <v>Aisne</v>
      </c>
      <c r="F234" t="str">
        <f>Small_caps!F158</f>
        <v>13</v>
      </c>
      <c r="G234" t="str">
        <f>Small_caps!G158</f>
        <v>13</v>
      </c>
      <c r="H234" t="str">
        <f>Small_caps!H158</f>
        <v>13</v>
      </c>
      <c r="I234" t="str">
        <f>Small_caps!I158</f>
        <v>91 (aisne)</v>
      </c>
      <c r="J234" t="str">
        <f>Small_caps!J158</f>
        <v>nil</v>
      </c>
      <c r="K234" t="str">
        <f>Small_caps!K158</f>
        <v>37</v>
      </c>
      <c r="L234" t="str">
        <f>Small_caps!L158</f>
        <v>91</v>
      </c>
      <c r="M234" t="str">
        <f>Small_caps!M158</f>
        <v>oui</v>
      </c>
      <c r="N234" t="str">
        <f>Small_caps!N158</f>
        <v>ms1</v>
      </c>
      <c r="O234" t="str">
        <f>Small_caps!O158</f>
        <v>1290</v>
      </c>
      <c r="P234" t="str">
        <f>Small_caps!P158</f>
        <v>1300</v>
      </c>
      <c r="Q234" t="str">
        <f>Small_caps!Q158</f>
        <v>champ.</v>
      </c>
      <c r="R234" t="str">
        <f>Small_caps!R158</f>
        <v>champ.</v>
      </c>
      <c r="S234" t="str">
        <f>Small_caps!S158</f>
        <v>g. nord-est</v>
      </c>
      <c r="T234" t="str">
        <f>Small_caps!T158</f>
        <v>aisne</v>
      </c>
      <c r="U234" t="str">
        <f>Small_caps!U158</f>
        <v>aisne</v>
      </c>
      <c r="V234" t="str">
        <f>Small_caps!V158</f>
        <v>g. nord</v>
      </c>
      <c r="W234" t="str">
        <f>Small_caps!W158</f>
        <v>nil</v>
      </c>
    </row>
    <row r="235" spans="1:23" x14ac:dyDescent="0.2">
      <c r="A235">
        <f>Small_caps!A159</f>
        <v>118</v>
      </c>
      <c r="B235" t="str">
        <f>Small_caps!B159</f>
        <v>baisieux</v>
      </c>
      <c r="C235" t="str">
        <f>data_basic!C235</f>
        <v>Wallonie</v>
      </c>
      <c r="D235" t="str">
        <f>data_basic!D235</f>
        <v>Wallonie</v>
      </c>
      <c r="E235" t="str">
        <f>data_basic!E235</f>
        <v>Wallonie</v>
      </c>
      <c r="F235" t="str">
        <f>Small_caps!F159</f>
        <v>16</v>
      </c>
      <c r="G235" t="str">
        <f>Small_caps!G159</f>
        <v>16</v>
      </c>
      <c r="H235" t="str">
        <f>Small_caps!H159</f>
        <v>16</v>
      </c>
      <c r="I235" t="str">
        <f>Small_caps!I159</f>
        <v>73 (wallonie)</v>
      </c>
      <c r="J235" t="str">
        <f>Small_caps!J159</f>
        <v>1300</v>
      </c>
      <c r="K235" t="str">
        <f>Small_caps!K159</f>
        <v>45</v>
      </c>
      <c r="L235" t="str">
        <f>Small_caps!L159</f>
        <v>73</v>
      </c>
      <c r="M235" t="str">
        <f>Small_caps!M159</f>
        <v>oui</v>
      </c>
      <c r="N235" t="str">
        <f>Small_caps!N159</f>
        <v>ms</v>
      </c>
      <c r="O235" t="str">
        <f>Small_caps!O159</f>
        <v>1300</v>
      </c>
      <c r="P235" t="str">
        <f>Small_caps!P159</f>
        <v>1300</v>
      </c>
      <c r="Q235" t="str">
        <f>Small_caps!Q159</f>
        <v>wall.</v>
      </c>
      <c r="R235" t="str">
        <f>Small_caps!R159</f>
        <v>wall.</v>
      </c>
      <c r="S235" t="str">
        <f>Small_caps!S159</f>
        <v>g. nord-est</v>
      </c>
      <c r="T235" t="str">
        <f>Small_caps!T159</f>
        <v>wall.</v>
      </c>
      <c r="U235" t="str">
        <f>Small_caps!U159</f>
        <v>wall.</v>
      </c>
      <c r="V235" t="str">
        <f>Small_caps!V159</f>
        <v>g. nord-est</v>
      </c>
      <c r="W235" t="str">
        <f>Small_caps!W159</f>
        <v>une nouvelle courtoise et deux dits à caractï¿½re moralisant et religieux</v>
      </c>
    </row>
    <row r="236" spans="1:23" x14ac:dyDescent="0.2">
      <c r="A236">
        <f>Small_caps!A160</f>
        <v>173</v>
      </c>
      <c r="B236" t="str">
        <f>Small_caps!B160</f>
        <v>perb</v>
      </c>
      <c r="C236" t="str">
        <f>data_basic!C236</f>
        <v>nil</v>
      </c>
      <c r="D236" t="str">
        <f>data_basic!D236</f>
        <v>nil</v>
      </c>
      <c r="E236" t="str">
        <f>data_basic!E236</f>
        <v>Aube</v>
      </c>
      <c r="F236" t="str">
        <f>Small_caps!F160</f>
        <v/>
      </c>
      <c r="G236" t="str">
        <f>Small_caps!G160</f>
        <v/>
      </c>
      <c r="H236" t="str">
        <f>Small_caps!H160</f>
        <v>21</v>
      </c>
      <c r="I236" t="str">
        <f>Small_caps!I160</f>
        <v>nil</v>
      </c>
      <c r="J236" t="str">
        <f>Small_caps!J160</f>
        <v>nil</v>
      </c>
      <c r="K236" t="str">
        <f>Small_caps!K160</f>
        <v>nil</v>
      </c>
      <c r="L236" t="str">
        <f>Small_caps!L160</f>
        <v>nil</v>
      </c>
      <c r="M236" t="str">
        <f>Small_caps!M160</f>
        <v>oui</v>
      </c>
      <c r="N236" t="str">
        <f>Small_caps!N160</f>
        <v>ms1</v>
      </c>
      <c r="O236" t="str">
        <f>Small_caps!O160</f>
        <v>1180</v>
      </c>
      <c r="P236" t="str">
        <f>Small_caps!P160</f>
        <v>1310</v>
      </c>
      <c r="Q236" t="str">
        <f>Small_caps!Q160</f>
        <v>champ. merid.</v>
      </c>
      <c r="R236" t="str">
        <f>Small_caps!R160</f>
        <v>champ.</v>
      </c>
      <c r="S236" t="str">
        <f>Small_caps!S160</f>
        <v>g. nord-est</v>
      </c>
      <c r="T236" t="str">
        <f>Small_caps!T160</f>
        <v>bourg. sept.</v>
      </c>
      <c r="U236" t="str">
        <f>Small_caps!U160</f>
        <v>bourg.</v>
      </c>
      <c r="V236" t="str">
        <f>Small_caps!V160</f>
        <v>g. sud-est</v>
      </c>
      <c r="W236" t="str">
        <f>Small_caps!W160</f>
        <v>roman arthurien</v>
      </c>
    </row>
    <row r="237" spans="1:23" x14ac:dyDescent="0.2">
      <c r="A237">
        <f>Small_caps!A161</f>
        <v>295</v>
      </c>
      <c r="B237" t="str">
        <f>Small_caps!B161</f>
        <v>fablesK</v>
      </c>
      <c r="C237" t="str">
        <f>data_basic!C237</f>
        <v>nil</v>
      </c>
      <c r="D237" t="str">
        <f>data_basic!D237</f>
        <v>nil</v>
      </c>
      <c r="E237" t="str">
        <f>data_basic!E237</f>
        <v>NA</v>
      </c>
      <c r="F237" t="str">
        <f>Small_caps!F161</f>
        <v/>
      </c>
      <c r="G237" t="str">
        <f>Small_caps!G161</f>
        <v/>
      </c>
      <c r="H237" t="str">
        <f>Small_caps!H161</f>
        <v/>
      </c>
      <c r="I237" t="str">
        <f>Small_caps!I161</f>
        <v>nil</v>
      </c>
      <c r="J237" t="str">
        <f>Small_caps!J161</f>
        <v>nil</v>
      </c>
      <c r="K237" t="str">
        <f>Small_caps!K161</f>
        <v>nil</v>
      </c>
      <c r="L237" t="str">
        <f>Small_caps!L161</f>
        <v>nil</v>
      </c>
      <c r="M237" t="str">
        <f>Small_caps!M161</f>
        <v>oui</v>
      </c>
      <c r="N237" t="str">
        <f>Small_caps!N161</f>
        <v>ms</v>
      </c>
      <c r="O237" t="str">
        <f>Small_caps!O161</f>
        <v>1180</v>
      </c>
      <c r="P237" t="str">
        <f>Small_caps!P161</f>
        <v>1310</v>
      </c>
      <c r="Q237" t="str">
        <f>Small_caps!Q161</f>
        <v>nord-ouest</v>
      </c>
      <c r="R237" t="str">
        <f>Small_caps!R161</f>
        <v>nord-ouest</v>
      </c>
      <c r="S237" t="str">
        <f>Small_caps!S161</f>
        <v>g. nord-ouest</v>
      </c>
      <c r="T237" t="str">
        <f>Small_caps!T161</f>
        <v>nil</v>
      </c>
      <c r="U237" t="str">
        <f>Small_caps!U161</f>
        <v>nil</v>
      </c>
      <c r="V237" t="str">
        <f>Small_caps!V161</f>
        <v/>
      </c>
      <c r="W237" t="str">
        <f>Small_caps!W161</f>
        <v>fable</v>
      </c>
    </row>
    <row r="238" spans="1:23" x14ac:dyDescent="0.2">
      <c r="A238">
        <f>Small_caps!A45</f>
        <v>205</v>
      </c>
      <c r="B238" t="str">
        <f>Small_caps!B45</f>
        <v>percevalb</v>
      </c>
      <c r="C238" t="str">
        <f>data_basic!C238</f>
        <v>Haute-Marne</v>
      </c>
      <c r="D238" t="str">
        <f>data_basic!D238</f>
        <v>Haute-Marne</v>
      </c>
      <c r="E238" t="str">
        <f>data_basic!E238</f>
        <v>Haute-Marne</v>
      </c>
      <c r="F238" t="str">
        <f>Small_caps!F45</f>
        <v>22</v>
      </c>
      <c r="G238" t="str">
        <f>Small_caps!G45</f>
        <v>22</v>
      </c>
      <c r="H238" t="str">
        <f>Small_caps!H45</f>
        <v>22</v>
      </c>
      <c r="I238" t="str">
        <f>Small_caps!I45</f>
        <v>90 (langres et env.)</v>
      </c>
      <c r="J238" t="str">
        <f>Small_caps!J45</f>
        <v>1350</v>
      </c>
      <c r="K238" t="str">
        <f>Small_caps!K45</f>
        <v>61</v>
      </c>
      <c r="L238" t="str">
        <f>Small_caps!L45</f>
        <v>90</v>
      </c>
      <c r="M238" t="str">
        <f>Small_caps!M45</f>
        <v>oui</v>
      </c>
      <c r="N238" t="str">
        <f>Small_caps!N45</f>
        <v>ms1</v>
      </c>
      <c r="O238" t="str">
        <f>Small_caps!O45</f>
        <v>1180</v>
      </c>
      <c r="P238" t="str">
        <f>Small_caps!P45</f>
        <v>1310</v>
      </c>
      <c r="Q238" t="str">
        <f>Small_caps!Q45</f>
        <v>champ. merid.</v>
      </c>
      <c r="R238" t="str">
        <f>Small_caps!R45</f>
        <v>champ.</v>
      </c>
      <c r="S238" t="str">
        <f>Small_caps!S45</f>
        <v>g. nord-est</v>
      </c>
      <c r="T238" t="str">
        <f>Small_caps!T45</f>
        <v>bourg. sept.</v>
      </c>
      <c r="U238" t="str">
        <f>Small_caps!U45</f>
        <v>bourg.</v>
      </c>
      <c r="V238" t="str">
        <f>Small_caps!V45</f>
        <v>g. sud-est</v>
      </c>
      <c r="W238" t="str">
        <f>Small_caps!W45</f>
        <v>roman arthurien</v>
      </c>
    </row>
    <row r="239" spans="1:23" x14ac:dyDescent="0.2">
      <c r="A239">
        <f>Small_caps!A46</f>
        <v>39</v>
      </c>
      <c r="B239" t="str">
        <f>Small_caps!B46</f>
        <v>pers</v>
      </c>
      <c r="C239" t="str">
        <f>data_basic!C239</f>
        <v>Normandie</v>
      </c>
      <c r="D239" t="str">
        <f>data_basic!D239</f>
        <v>Normandie</v>
      </c>
      <c r="E239" t="str">
        <f>data_basic!E239</f>
        <v>Normandie</v>
      </c>
      <c r="F239" t="str">
        <f>Small_caps!F46</f>
        <v>10</v>
      </c>
      <c r="G239" t="str">
        <f>Small_caps!G46</f>
        <v>10</v>
      </c>
      <c r="H239" t="str">
        <f>Small_caps!H46</f>
        <v>10</v>
      </c>
      <c r="I239" t="str">
        <f>Small_caps!I46</f>
        <v>89 (eure)</v>
      </c>
      <c r="J239" t="str">
        <f>Small_caps!J46</f>
        <v>1350</v>
      </c>
      <c r="K239" t="str">
        <f>Small_caps!K46</f>
        <v>24</v>
      </c>
      <c r="L239" t="str">
        <f>Small_caps!L46</f>
        <v>89</v>
      </c>
      <c r="M239" t="str">
        <f>Small_caps!M46</f>
        <v>oui</v>
      </c>
      <c r="N239" t="str">
        <f>Small_caps!N46</f>
        <v>ms1</v>
      </c>
      <c r="O239" t="str">
        <f>Small_caps!O46</f>
        <v>1180</v>
      </c>
      <c r="P239" t="str">
        <f>Small_caps!P46</f>
        <v>1310</v>
      </c>
      <c r="Q239" t="str">
        <f>Small_caps!Q46</f>
        <v>champ. merid.</v>
      </c>
      <c r="R239" t="str">
        <f>Small_caps!R46</f>
        <v>champ.</v>
      </c>
      <c r="S239" t="str">
        <f>Small_caps!S46</f>
        <v>g. nord-est</v>
      </c>
      <c r="T239" t="str">
        <f>Small_caps!T46</f>
        <v>traits norm.</v>
      </c>
      <c r="U239" t="str">
        <f>Small_caps!U46</f>
        <v/>
      </c>
      <c r="V239" t="str">
        <f>Small_caps!V46</f>
        <v/>
      </c>
      <c r="W239" t="str">
        <f>Small_caps!W46</f>
        <v>nil</v>
      </c>
    </row>
    <row r="240" spans="1:23" x14ac:dyDescent="0.2">
      <c r="A240">
        <f>Small_caps!A47</f>
        <v>243</v>
      </c>
      <c r="B240" t="str">
        <f>Small_caps!B47</f>
        <v>romm</v>
      </c>
      <c r="C240" t="str">
        <f>data_basic!C240</f>
        <v>Nievre, Allier</v>
      </c>
      <c r="D240" t="str">
        <f>data_basic!D240</f>
        <v>Nievre, Allier</v>
      </c>
      <c r="E240" t="str">
        <f>data_basic!E240</f>
        <v>Nievre, Allier</v>
      </c>
      <c r="F240" t="str">
        <f>Small_caps!F47</f>
        <v>28</v>
      </c>
      <c r="G240" t="str">
        <f>Small_caps!G47</f>
        <v>28</v>
      </c>
      <c r="H240" t="str">
        <f>Small_caps!H47</f>
        <v>28</v>
      </c>
      <c r="I240" t="str">
        <f>Small_caps!I47</f>
        <v>77 (nievre, allier)</v>
      </c>
      <c r="J240" t="str">
        <f>Small_caps!J47</f>
        <v>1350</v>
      </c>
      <c r="K240" t="str">
        <f>Small_caps!K47</f>
        <v>85</v>
      </c>
      <c r="L240" t="str">
        <f>Small_caps!L47</f>
        <v>77</v>
      </c>
      <c r="M240" t="str">
        <f>Small_caps!M47</f>
        <v>oui</v>
      </c>
      <c r="N240" t="str">
        <f>Small_caps!N47</f>
        <v>ms1</v>
      </c>
      <c r="O240" t="str">
        <f>Small_caps!O47</f>
        <v>1188</v>
      </c>
      <c r="P240" t="str">
        <f>Small_caps!P47</f>
        <v>1310</v>
      </c>
      <c r="Q240" t="str">
        <f>Small_caps!Q47</f>
        <v>nil</v>
      </c>
      <c r="R240" t="str">
        <f>Small_caps!R47</f>
        <v/>
      </c>
      <c r="S240" t="str">
        <f>Small_caps!S47</f>
        <v/>
      </c>
      <c r="T240" t="str">
        <f>Small_caps!T47</f>
        <v>nil</v>
      </c>
      <c r="U240" t="str">
        <f>Small_caps!U47</f>
        <v>nil</v>
      </c>
      <c r="V240" t="str">
        <f>Small_caps!V47</f>
        <v/>
      </c>
      <c r="W240" t="str">
        <f>Small_caps!W47</f>
        <v>nil</v>
      </c>
    </row>
    <row r="241" spans="1:23" x14ac:dyDescent="0.2">
      <c r="A241">
        <f>Small_caps!A48</f>
        <v>229</v>
      </c>
      <c r="B241" t="str">
        <f>Small_caps!B48</f>
        <v>epee</v>
      </c>
      <c r="C241" t="str">
        <f>data_basic!C241</f>
        <v>Nievre, Allier</v>
      </c>
      <c r="D241" t="str">
        <f>data_basic!D241</f>
        <v>Nievre, Allier</v>
      </c>
      <c r="E241" t="str">
        <f>data_basic!E241</f>
        <v>Nievre, Allier</v>
      </c>
      <c r="F241" t="str">
        <f>Small_caps!F48</f>
        <v>28</v>
      </c>
      <c r="G241" t="str">
        <f>Small_caps!G48</f>
        <v>28</v>
      </c>
      <c r="H241" t="str">
        <f>Small_caps!H48</f>
        <v>28</v>
      </c>
      <c r="I241" t="str">
        <f>Small_caps!I48</f>
        <v>86 (nievre, allier)</v>
      </c>
      <c r="J241" t="str">
        <f>Small_caps!J48</f>
        <v>1300</v>
      </c>
      <c r="K241" t="str">
        <f>Small_caps!K48</f>
        <v>85</v>
      </c>
      <c r="L241" t="str">
        <f>Small_caps!L48</f>
        <v>86</v>
      </c>
      <c r="M241" t="str">
        <f>Small_caps!M48</f>
        <v>oui</v>
      </c>
      <c r="N241" t="str">
        <f>Small_caps!N48</f>
        <v>ms1</v>
      </c>
      <c r="O241" t="str">
        <f>Small_caps!O48</f>
        <v>1200</v>
      </c>
      <c r="P241" t="str">
        <f>Small_caps!P48</f>
        <v>1310</v>
      </c>
      <c r="Q241" t="str">
        <f>Small_caps!Q48</f>
        <v>bourg.</v>
      </c>
      <c r="R241" t="str">
        <f>Small_caps!R48</f>
        <v>bourg.</v>
      </c>
      <c r="S241" t="str">
        <f>Small_caps!S48</f>
        <v>g. sud-est</v>
      </c>
      <c r="T241" t="str">
        <f>Small_caps!T48</f>
        <v>bourg. sept.</v>
      </c>
      <c r="U241" t="str">
        <f>Small_caps!U48</f>
        <v>bourg.</v>
      </c>
      <c r="V241" t="str">
        <f>Small_caps!V48</f>
        <v>g. sud-est</v>
      </c>
      <c r="W241" t="str">
        <f>Small_caps!W48</f>
        <v>conte en octosyllabes</v>
      </c>
    </row>
    <row r="242" spans="1:23" x14ac:dyDescent="0.2">
      <c r="A242">
        <f>Small_caps!A49</f>
        <v>236</v>
      </c>
      <c r="B242" t="str">
        <f>Small_caps!B49</f>
        <v>mule</v>
      </c>
      <c r="C242" t="str">
        <f>data_basic!C242</f>
        <v>Nievre, Allier</v>
      </c>
      <c r="D242" t="str">
        <f>data_basic!D242</f>
        <v>Nievre, Allier</v>
      </c>
      <c r="E242" t="str">
        <f>data_basic!E242</f>
        <v>Nievre, Allier</v>
      </c>
      <c r="F242" t="str">
        <f>Small_caps!F49</f>
        <v>28</v>
      </c>
      <c r="G242" t="str">
        <f>Small_caps!G49</f>
        <v>28</v>
      </c>
      <c r="H242" t="str">
        <f>Small_caps!H49</f>
        <v>28</v>
      </c>
      <c r="I242" t="str">
        <f>Small_caps!I49</f>
        <v>85 (nievre, allier)</v>
      </c>
      <c r="J242" t="str">
        <f>Small_caps!J49</f>
        <v>1300</v>
      </c>
      <c r="K242" t="str">
        <f>Small_caps!K49</f>
        <v>85</v>
      </c>
      <c r="L242" t="str">
        <f>Small_caps!L49</f>
        <v>85</v>
      </c>
      <c r="M242" t="str">
        <f>Small_caps!M49</f>
        <v>oui</v>
      </c>
      <c r="N242" t="str">
        <f>Small_caps!N49</f>
        <v>ms1</v>
      </c>
      <c r="O242" t="str">
        <f>Small_caps!O49</f>
        <v>1200</v>
      </c>
      <c r="P242" t="str">
        <f>Small_caps!P49</f>
        <v>1310</v>
      </c>
      <c r="Q242" t="str">
        <f>Small_caps!Q49</f>
        <v>bourg.</v>
      </c>
      <c r="R242" t="str">
        <f>Small_caps!R49</f>
        <v>bourg.</v>
      </c>
      <c r="S242" t="str">
        <f>Small_caps!S49</f>
        <v>g. sud-est</v>
      </c>
      <c r="T242" t="str">
        <f>Small_caps!T49</f>
        <v>bourg. sept.</v>
      </c>
      <c r="U242" t="str">
        <f>Small_caps!U49</f>
        <v>bourg.</v>
      </c>
      <c r="V242" t="str">
        <f>Small_caps!V49</f>
        <v>g. sud-est</v>
      </c>
      <c r="W242" t="str">
        <f>Small_caps!W49</f>
        <v>conte en octosyllabes.</v>
      </c>
    </row>
    <row r="243" spans="1:23" x14ac:dyDescent="0.2">
      <c r="A243">
        <f>Small_caps!A50</f>
        <v>107</v>
      </c>
      <c r="B243" t="str">
        <f>Small_caps!B50</f>
        <v>aileo</v>
      </c>
      <c r="C243" t="str">
        <f>data_basic!C243</f>
        <v>Nord</v>
      </c>
      <c r="D243" t="str">
        <f>data_basic!D243</f>
        <v>Nord</v>
      </c>
      <c r="E243" t="str">
        <f>data_basic!E243</f>
        <v>Nord</v>
      </c>
      <c r="F243" t="str">
        <f>Small_caps!F50</f>
        <v>14</v>
      </c>
      <c r="G243" t="str">
        <f>Small_caps!G50</f>
        <v>14</v>
      </c>
      <c r="H243" t="str">
        <f>Small_caps!H50</f>
        <v>14</v>
      </c>
      <c r="I243" t="str">
        <f>Small_caps!I50</f>
        <v>87 (lille et env.)</v>
      </c>
      <c r="J243" t="str">
        <f>Small_caps!J50</f>
        <v>1310</v>
      </c>
      <c r="K243" t="str">
        <f>Small_caps!K50</f>
        <v>40</v>
      </c>
      <c r="L243" t="str">
        <f>Small_caps!L50</f>
        <v>87</v>
      </c>
      <c r="M243" t="str">
        <f>Small_caps!M50</f>
        <v>oui</v>
      </c>
      <c r="N243" t="str">
        <f>Small_caps!N50</f>
        <v>ms</v>
      </c>
      <c r="O243" t="str">
        <f>Small_caps!O50</f>
        <v>1207</v>
      </c>
      <c r="P243" t="str">
        <f>Small_caps!P50</f>
        <v>1310</v>
      </c>
      <c r="Q243" t="str">
        <f>Small_caps!Q50</f>
        <v>pic.</v>
      </c>
      <c r="R243" t="str">
        <f>Small_caps!R50</f>
        <v>pic.</v>
      </c>
      <c r="S243" t="str">
        <f>Small_caps!S50</f>
        <v>g. nord</v>
      </c>
      <c r="T243" t="str">
        <f>Small_caps!T50</f>
        <v>nord-est</v>
      </c>
      <c r="U243" t="str">
        <f>Small_caps!U50</f>
        <v>nord-est</v>
      </c>
      <c r="V243" t="str">
        <f>Small_caps!V50</f>
        <v>g. nord-est</v>
      </c>
      <c r="W243" t="str">
        <f>Small_caps!W50</f>
        <v>poeme didactique</v>
      </c>
    </row>
    <row r="244" spans="1:23" x14ac:dyDescent="0.2">
      <c r="A244">
        <f>Small_caps!A51</f>
        <v>48</v>
      </c>
      <c r="B244" t="str">
        <f>Small_caps!B51</f>
        <v>bar</v>
      </c>
      <c r="C244" t="str">
        <f>data_basic!C244</f>
        <v>Somme, Pas-de-Calais</v>
      </c>
      <c r="D244" t="str">
        <f>data_basic!D244</f>
        <v>Somme, Pas-de-Calais</v>
      </c>
      <c r="E244" t="str">
        <f>data_basic!E244</f>
        <v>Somme, Pas-de-Calais</v>
      </c>
      <c r="F244" t="str">
        <f>Small_caps!F51</f>
        <v>11</v>
      </c>
      <c r="G244" t="str">
        <f>Small_caps!G51</f>
        <v>11</v>
      </c>
      <c r="H244" t="str">
        <f>Small_caps!H51</f>
        <v>11</v>
      </c>
      <c r="I244" t="str">
        <f>Small_caps!I51</f>
        <v>95 (somme, pas-de-calais)</v>
      </c>
      <c r="J244" t="str">
        <f>Small_caps!J51</f>
        <v>1310</v>
      </c>
      <c r="K244" t="str">
        <f>Small_caps!K51</f>
        <v>26</v>
      </c>
      <c r="L244" t="str">
        <f>Small_caps!L51</f>
        <v>95</v>
      </c>
      <c r="M244" t="str">
        <f>Small_caps!M51</f>
        <v>oui</v>
      </c>
      <c r="N244" t="str">
        <f>Small_caps!N51</f>
        <v>cr2</v>
      </c>
      <c r="O244" t="str">
        <f>Small_caps!O51</f>
        <v>1210</v>
      </c>
      <c r="P244" t="str">
        <f>Small_caps!P51</f>
        <v>1310</v>
      </c>
      <c r="Q244" t="str">
        <f>Small_caps!Q51</f>
        <v>pic.</v>
      </c>
      <c r="R244" t="str">
        <f>Small_caps!R51</f>
        <v>pic.</v>
      </c>
      <c r="S244" t="str">
        <f>Small_caps!S51</f>
        <v>g. nord</v>
      </c>
      <c r="T244" t="str">
        <f>Small_caps!T51</f>
        <v>pic.</v>
      </c>
      <c r="U244" t="str">
        <f>Small_caps!U51</f>
        <v>pic.</v>
      </c>
      <c r="V244" t="str">
        <f>Small_caps!V51</f>
        <v>g. nord</v>
      </c>
      <c r="W244" t="str">
        <f>Small_caps!W51</f>
        <v>conte pieux</v>
      </c>
    </row>
    <row r="245" spans="1:23" x14ac:dyDescent="0.2">
      <c r="A245">
        <f>Small_caps!A52</f>
        <v>73</v>
      </c>
      <c r="B245" t="str">
        <f>Small_caps!B52</f>
        <v>merlin</v>
      </c>
      <c r="C245" t="str">
        <f>data_basic!C245</f>
        <v>Somme, Pas-de-Calais</v>
      </c>
      <c r="D245" t="str">
        <f>data_basic!D245</f>
        <v>Somme, Pas-de-Calais</v>
      </c>
      <c r="E245" t="str">
        <f>data_basic!E245</f>
        <v>Somme, Pas-de-Calais</v>
      </c>
      <c r="F245" t="str">
        <f>Small_caps!F52</f>
        <v>11</v>
      </c>
      <c r="G245" t="str">
        <f>Small_caps!G52</f>
        <v>11</v>
      </c>
      <c r="H245" t="str">
        <f>Small_caps!H52</f>
        <v>11</v>
      </c>
      <c r="I245" t="str">
        <f>Small_caps!I52</f>
        <v>80 (pas-de-calais sud-est)</v>
      </c>
      <c r="J245" t="str">
        <f>Small_caps!J52</f>
        <v>1290</v>
      </c>
      <c r="K245" t="str">
        <f>Small_caps!K52</f>
        <v>29</v>
      </c>
      <c r="L245" t="str">
        <f>Small_caps!L52</f>
        <v>80</v>
      </c>
      <c r="M245" t="str">
        <f>Small_caps!M52</f>
        <v>non</v>
      </c>
      <c r="N245" t="str">
        <f>Small_caps!N52</f>
        <v>cr1</v>
      </c>
      <c r="O245" t="str">
        <f>Small_caps!O52</f>
        <v>1213</v>
      </c>
      <c r="P245" t="str">
        <f>Small_caps!P52</f>
        <v>1310</v>
      </c>
      <c r="Q245" t="str">
        <f>Small_caps!Q52</f>
        <v>sud-est</v>
      </c>
      <c r="R245" t="str">
        <f>Small_caps!R52</f>
        <v>sud-est</v>
      </c>
      <c r="S245" t="str">
        <f>Small_caps!S52</f>
        <v>g. sud-est</v>
      </c>
      <c r="T245" t="str">
        <f>Small_caps!T52</f>
        <v>pic.</v>
      </c>
      <c r="U245" t="str">
        <f>Small_caps!U52</f>
        <v>pic.</v>
      </c>
      <c r="V245" t="str">
        <f>Small_caps!V52</f>
        <v>g. nord</v>
      </c>
      <c r="W245" t="str">
        <f>Small_caps!W52</f>
        <v>roman arthurien</v>
      </c>
    </row>
    <row r="246" spans="1:23" x14ac:dyDescent="0.2">
      <c r="A246">
        <f>Small_caps!A53</f>
        <v>101</v>
      </c>
      <c r="B246" t="str">
        <f>Small_caps!B53</f>
        <v>mir</v>
      </c>
      <c r="C246" t="str">
        <f>data_basic!C246</f>
        <v>Aisne</v>
      </c>
      <c r="D246" t="str">
        <f>data_basic!D246</f>
        <v>Aisne</v>
      </c>
      <c r="E246" t="str">
        <f>data_basic!E246</f>
        <v>Aisne</v>
      </c>
      <c r="F246" t="str">
        <f>Small_caps!F53</f>
        <v>13</v>
      </c>
      <c r="G246" t="str">
        <f>Small_caps!G53</f>
        <v>13</v>
      </c>
      <c r="H246" t="str">
        <f>Small_caps!H53</f>
        <v>13</v>
      </c>
      <c r="I246" t="str">
        <f>Small_caps!I53</f>
        <v>83 (aisne)</v>
      </c>
      <c r="J246" t="str">
        <f>Small_caps!J53</f>
        <v>1310</v>
      </c>
      <c r="K246" t="str">
        <f>Small_caps!K53</f>
        <v>37</v>
      </c>
      <c r="L246" t="str">
        <f>Small_caps!L53</f>
        <v>83</v>
      </c>
      <c r="M246" t="str">
        <f>Small_caps!M53</f>
        <v>oui</v>
      </c>
      <c r="N246" t="str">
        <f>Small_caps!N53</f>
        <v>cr</v>
      </c>
      <c r="O246" t="str">
        <f>Small_caps!O53</f>
        <v>1224</v>
      </c>
      <c r="P246" t="str">
        <f>Small_caps!P53</f>
        <v>1310</v>
      </c>
      <c r="Q246" t="str">
        <f>Small_caps!Q53</f>
        <v>soissonnais</v>
      </c>
      <c r="R246" t="str">
        <f>Small_caps!R53</f>
        <v>aisne</v>
      </c>
      <c r="S246" t="str">
        <f>Small_caps!S53</f>
        <v>g. nord</v>
      </c>
      <c r="T246" t="str">
        <f>Small_caps!T53</f>
        <v>pic. merid.</v>
      </c>
      <c r="U246" t="str">
        <f>Small_caps!U53</f>
        <v xml:space="preserve">pic. </v>
      </c>
      <c r="V246" t="str">
        <f>Small_caps!V53</f>
        <v>g. nord</v>
      </c>
      <c r="W246" t="str">
        <f>Small_caps!W53</f>
        <v>miracles en vers</v>
      </c>
    </row>
    <row r="247" spans="1:23" x14ac:dyDescent="0.2">
      <c r="A247">
        <f>Small_caps!A54</f>
        <v>51</v>
      </c>
      <c r="B247" t="str">
        <f>Small_caps!B54</f>
        <v>compoit</v>
      </c>
      <c r="C247" t="str">
        <f>data_basic!C247</f>
        <v>Somme, Pas-de-Calais</v>
      </c>
      <c r="D247" t="str">
        <f>data_basic!D247</f>
        <v>Somme, Pas-de-Calais</v>
      </c>
      <c r="E247" t="str">
        <f>data_basic!E247</f>
        <v>Somme, Pas-de-Calais</v>
      </c>
      <c r="F247" t="str">
        <f>Small_caps!F54</f>
        <v>11</v>
      </c>
      <c r="G247" t="str">
        <f>Small_caps!G54</f>
        <v>11</v>
      </c>
      <c r="H247" t="str">
        <f>Small_caps!H54</f>
        <v>11</v>
      </c>
      <c r="I247" t="str">
        <f>Small_caps!I54</f>
        <v>86 (pas-de-calais sud-est)</v>
      </c>
      <c r="J247" t="str">
        <f>Small_caps!J54</f>
        <v>1310</v>
      </c>
      <c r="K247" t="str">
        <f>Small_caps!K54</f>
        <v>29</v>
      </c>
      <c r="L247" t="str">
        <f>Small_caps!L54</f>
        <v>86</v>
      </c>
      <c r="M247" t="str">
        <f>Small_caps!M54</f>
        <v>oui</v>
      </c>
      <c r="N247" t="str">
        <f>Small_caps!N54</f>
        <v>ms</v>
      </c>
      <c r="O247" t="str">
        <f>Small_caps!O54</f>
        <v>1225</v>
      </c>
      <c r="P247" t="str">
        <f>Small_caps!P54</f>
        <v>1310</v>
      </c>
      <c r="Q247" t="str">
        <f>Small_caps!Q54</f>
        <v>pic.</v>
      </c>
      <c r="R247" t="str">
        <f>Small_caps!R54</f>
        <v>pic.</v>
      </c>
      <c r="S247" t="str">
        <f>Small_caps!S54</f>
        <v>g. nord</v>
      </c>
      <c r="T247" t="str">
        <f>Small_caps!T54</f>
        <v>pic.</v>
      </c>
      <c r="U247" t="str">
        <f>Small_caps!U54</f>
        <v>pic.</v>
      </c>
      <c r="V247" t="str">
        <f>Small_caps!V54</f>
        <v>g. nord</v>
      </c>
      <c r="W247" t="str">
        <f>Small_caps!W54</f>
        <v>roman en vers</v>
      </c>
    </row>
    <row r="248" spans="1:23" x14ac:dyDescent="0.2">
      <c r="A248">
        <f>Small_caps!A55</f>
        <v>137</v>
      </c>
      <c r="B248" t="str">
        <f>Small_caps!B55</f>
        <v>coinci</v>
      </c>
      <c r="C248" t="str">
        <f>data_basic!C248</f>
        <v>Marne</v>
      </c>
      <c r="D248" t="str">
        <f>data_basic!D248</f>
        <v>Marne</v>
      </c>
      <c r="E248" t="str">
        <f>data_basic!E248</f>
        <v>Marne</v>
      </c>
      <c r="F248" t="str">
        <f>Small_caps!F55</f>
        <v>18</v>
      </c>
      <c r="G248" t="str">
        <f>Small_caps!G55</f>
        <v>18</v>
      </c>
      <c r="H248" t="str">
        <f>Small_caps!H55</f>
        <v>18</v>
      </c>
      <c r="I248" t="str">
        <f>Small_caps!I55</f>
        <v>79 (marne ouest)</v>
      </c>
      <c r="J248" t="str">
        <f>Small_caps!J55</f>
        <v>1350</v>
      </c>
      <c r="K248" t="str">
        <f>Small_caps!K55</f>
        <v>52</v>
      </c>
      <c r="L248" t="str">
        <f>Small_caps!L55</f>
        <v>79</v>
      </c>
      <c r="M248" t="str">
        <f>Small_caps!M55</f>
        <v>oui</v>
      </c>
      <c r="N248" t="str">
        <f>Small_caps!N55</f>
        <v>ms1</v>
      </c>
      <c r="O248" t="str">
        <f>Small_caps!O55</f>
        <v>1226</v>
      </c>
      <c r="P248" t="str">
        <f>Small_caps!P55</f>
        <v>1310</v>
      </c>
      <c r="Q248" t="str">
        <f>Small_caps!Q55</f>
        <v>nord</v>
      </c>
      <c r="R248" t="str">
        <f>Small_caps!R55</f>
        <v>nord</v>
      </c>
      <c r="S248" t="str">
        <f>Small_caps!S55</f>
        <v>g. nord</v>
      </c>
      <c r="T248" t="str">
        <f>Small_caps!T55</f>
        <v>pic. merid.</v>
      </c>
      <c r="U248" t="str">
        <f>Small_caps!U55</f>
        <v xml:space="preserve">pic. </v>
      </c>
      <c r="V248" t="str">
        <f>Small_caps!V55</f>
        <v>g. nord</v>
      </c>
      <c r="W248" t="str">
        <f>Small_caps!W55</f>
        <v>miracle</v>
      </c>
    </row>
    <row r="249" spans="1:23" x14ac:dyDescent="0.2">
      <c r="A249">
        <f>Small_caps!A56</f>
        <v>187</v>
      </c>
      <c r="B249" t="str">
        <f>Small_caps!B56</f>
        <v>vergie</v>
      </c>
      <c r="C249" t="str">
        <f>data_basic!C249</f>
        <v>Aube</v>
      </c>
      <c r="D249" t="str">
        <f>data_basic!D249</f>
        <v>Aube</v>
      </c>
      <c r="E249" t="str">
        <f>data_basic!E249</f>
        <v>Aube</v>
      </c>
      <c r="F249" t="str">
        <f>Small_caps!F56</f>
        <v>21</v>
      </c>
      <c r="G249" t="str">
        <f>Small_caps!G56</f>
        <v>21</v>
      </c>
      <c r="H249" t="str">
        <f>Small_caps!H56</f>
        <v>21</v>
      </c>
      <c r="I249" t="str">
        <f>Small_caps!I56</f>
        <v>82 (aube)</v>
      </c>
      <c r="J249" t="str">
        <f>Small_caps!J56</f>
        <v>1310</v>
      </c>
      <c r="K249" t="str">
        <f>Small_caps!K56</f>
        <v>59</v>
      </c>
      <c r="L249" t="str">
        <f>Small_caps!L56</f>
        <v>82</v>
      </c>
      <c r="M249" t="str">
        <f>Small_caps!M56</f>
        <v>oui</v>
      </c>
      <c r="N249" t="str">
        <f>Small_caps!N56</f>
        <v>ms1</v>
      </c>
      <c r="O249" t="str">
        <f>Small_caps!O56</f>
        <v>1240</v>
      </c>
      <c r="P249" t="str">
        <f>Small_caps!P56</f>
        <v>1310</v>
      </c>
      <c r="Q249" t="str">
        <f>Small_caps!Q56</f>
        <v>norm.</v>
      </c>
      <c r="R249" t="str">
        <f>Small_caps!R56</f>
        <v>norm.</v>
      </c>
      <c r="S249" t="str">
        <f>Small_caps!S56</f>
        <v>g. nord-ouest</v>
      </c>
      <c r="T249" t="str">
        <f>Small_caps!T56</f>
        <v>champ. merid.</v>
      </c>
      <c r="U249" t="str">
        <f>Small_caps!U56</f>
        <v>champ.</v>
      </c>
      <c r="V249" t="str">
        <f>Small_caps!V56</f>
        <v>g. nord-est</v>
      </c>
      <c r="W249" t="str">
        <f>Small_caps!W56</f>
        <v>conte courtois en octosyllabes.</v>
      </c>
    </row>
    <row r="250" spans="1:23" x14ac:dyDescent="0.2">
      <c r="A250">
        <f>Small_caps!A57</f>
        <v>210</v>
      </c>
      <c r="B250" t="str">
        <f>Small_caps!B57</f>
        <v>vergih</v>
      </c>
      <c r="C250" t="str">
        <f>data_basic!C250</f>
        <v>Haute-Marne</v>
      </c>
      <c r="D250" t="str">
        <f>data_basic!D250</f>
        <v>Haute-Marne</v>
      </c>
      <c r="E250" t="str">
        <f>data_basic!E250</f>
        <v>Haute-Marne</v>
      </c>
      <c r="F250" t="str">
        <f>Small_caps!F57</f>
        <v>22</v>
      </c>
      <c r="G250" t="str">
        <f>Small_caps!G57</f>
        <v>22</v>
      </c>
      <c r="H250" t="str">
        <f>Small_caps!H57</f>
        <v>22</v>
      </c>
      <c r="I250" t="str">
        <f>Small_caps!I57</f>
        <v>85 (chaumont et env.)</v>
      </c>
      <c r="J250" t="str">
        <f>Small_caps!J57</f>
        <v>1350</v>
      </c>
      <c r="K250" t="str">
        <f>Small_caps!K57</f>
        <v>63</v>
      </c>
      <c r="L250" t="str">
        <f>Small_caps!L57</f>
        <v>85</v>
      </c>
      <c r="M250" t="str">
        <f>Small_caps!M57</f>
        <v>oui</v>
      </c>
      <c r="N250" t="str">
        <f>Small_caps!N57</f>
        <v>ms1</v>
      </c>
      <c r="O250" t="str">
        <f>Small_caps!O57</f>
        <v>1240</v>
      </c>
      <c r="P250" t="str">
        <f>Small_caps!P57</f>
        <v>1310</v>
      </c>
      <c r="Q250" t="str">
        <f>Small_caps!Q57</f>
        <v>norm.</v>
      </c>
      <c r="R250" t="str">
        <f>Small_caps!R57</f>
        <v>norm.</v>
      </c>
      <c r="S250" t="str">
        <f>Small_caps!S57</f>
        <v>g. nord-ouest</v>
      </c>
      <c r="T250" t="str">
        <f>Small_caps!T57</f>
        <v>nil</v>
      </c>
      <c r="U250" t="str">
        <f>Small_caps!U57</f>
        <v>nil</v>
      </c>
      <c r="V250" t="str">
        <f>Small_caps!V57</f>
        <v/>
      </c>
      <c r="W250" t="str">
        <f>Small_caps!W57</f>
        <v>conte courtois en octosyllabes</v>
      </c>
    </row>
    <row r="251" spans="1:23" x14ac:dyDescent="0.2">
      <c r="A251">
        <f>Small_caps!A68</f>
        <v>197</v>
      </c>
      <c r="B251" t="str">
        <f>Small_caps!B68</f>
        <v>fabb</v>
      </c>
      <c r="C251" t="str">
        <f>data_basic!C251</f>
        <v>Haute-Marne</v>
      </c>
      <c r="D251" t="str">
        <f>data_basic!D251</f>
        <v>Haute-Marne</v>
      </c>
      <c r="E251" t="str">
        <f>data_basic!E251</f>
        <v>Haute-Marne</v>
      </c>
      <c r="F251" t="str">
        <f>Small_caps!F68</f>
        <v>22</v>
      </c>
      <c r="G251" t="str">
        <f>Small_caps!G68</f>
        <v>22</v>
      </c>
      <c r="H251" t="str">
        <f>Small_caps!H68</f>
        <v>22</v>
      </c>
      <c r="I251" t="str">
        <f>Small_caps!I68</f>
        <v>88 (langres et env.)</v>
      </c>
      <c r="J251" t="str">
        <f>Small_caps!J68</f>
        <v>nil</v>
      </c>
      <c r="K251" t="str">
        <f>Small_caps!K68</f>
        <v>61</v>
      </c>
      <c r="L251" t="str">
        <f>Small_caps!L68</f>
        <v>88</v>
      </c>
      <c r="M251" t="str">
        <f>Small_caps!M68</f>
        <v>oui</v>
      </c>
      <c r="N251" t="str">
        <f>Small_caps!N68</f>
        <v>ms</v>
      </c>
      <c r="O251" t="str">
        <f>Small_caps!O68</f>
        <v>1250</v>
      </c>
      <c r="P251" t="str">
        <f>Small_caps!P68</f>
        <v>1310</v>
      </c>
      <c r="Q251" t="str">
        <f>Small_caps!Q68</f>
        <v>pic.</v>
      </c>
      <c r="R251" t="str">
        <f>Small_caps!R68</f>
        <v>pic.</v>
      </c>
      <c r="S251" t="str">
        <f>Small_caps!S68</f>
        <v>g. nord</v>
      </c>
      <c r="T251" t="str">
        <f>Small_caps!T68</f>
        <v>bourg. sept.</v>
      </c>
      <c r="U251" t="str">
        <f>Small_caps!U68</f>
        <v>bourg.</v>
      </c>
      <c r="V251" t="str">
        <f>Small_caps!V68</f>
        <v>g. sud-est</v>
      </c>
      <c r="W251" t="str">
        <f>Small_caps!W68</f>
        <v>fabliau</v>
      </c>
    </row>
    <row r="252" spans="1:23" x14ac:dyDescent="0.2">
      <c r="A252">
        <f>Small_caps!A69</f>
        <v>193</v>
      </c>
      <c r="B252" t="str">
        <f>Small_caps!B69</f>
        <v>chauvency</v>
      </c>
      <c r="C252" t="str">
        <f>data_basic!C252</f>
        <v>Haute-Marne</v>
      </c>
      <c r="D252" t="str">
        <f>data_basic!D252</f>
        <v>Haute-Marne</v>
      </c>
      <c r="E252" t="str">
        <f>data_basic!E252</f>
        <v>Haute-Marne</v>
      </c>
      <c r="F252" t="str">
        <f>Small_caps!F69</f>
        <v>22</v>
      </c>
      <c r="G252" t="str">
        <f>Small_caps!G69</f>
        <v>22</v>
      </c>
      <c r="H252" t="str">
        <f>Small_caps!H69</f>
        <v>22</v>
      </c>
      <c r="I252" t="str">
        <f>Small_caps!I69</f>
        <v>87 (chaumont et env.)</v>
      </c>
      <c r="J252" t="str">
        <f>Small_caps!J69</f>
        <v>1310</v>
      </c>
      <c r="K252" t="str">
        <f>Small_caps!K69</f>
        <v>63</v>
      </c>
      <c r="L252" t="str">
        <f>Small_caps!L69</f>
        <v>87</v>
      </c>
      <c r="M252" t="str">
        <f>Small_caps!M69</f>
        <v>oui</v>
      </c>
      <c r="N252" t="str">
        <f>Small_caps!N69</f>
        <v>cr1</v>
      </c>
      <c r="O252" t="str">
        <f>Small_caps!O69</f>
        <v>1285</v>
      </c>
      <c r="P252" t="str">
        <f>Small_caps!P69</f>
        <v>1310</v>
      </c>
      <c r="Q252" t="str">
        <f>Small_caps!Q69</f>
        <v>meuse</v>
      </c>
      <c r="R252" t="str">
        <f>Small_caps!R69</f>
        <v>meuse</v>
      </c>
      <c r="S252" t="str">
        <f>Small_caps!S69</f>
        <v>g. nord-est</v>
      </c>
      <c r="T252" t="str">
        <f>Small_caps!T69</f>
        <v>lorr.</v>
      </c>
      <c r="U252" t="str">
        <f>Small_caps!U69</f>
        <v>lorr.</v>
      </c>
      <c r="V252" t="str">
        <f>Small_caps!V69</f>
        <v>g. nord-est</v>
      </c>
      <c r="W252" t="str">
        <f>Small_caps!W69</f>
        <v>roman de  chevalerie en vers</v>
      </c>
    </row>
    <row r="253" spans="1:23" x14ac:dyDescent="0.2">
      <c r="A253">
        <f>Small_caps!A70</f>
        <v>37</v>
      </c>
      <c r="B253" t="str">
        <f>Small_caps!B70</f>
        <v>loys</v>
      </c>
      <c r="C253" t="str">
        <f>data_basic!C253</f>
        <v>Normandie</v>
      </c>
      <c r="D253" t="str">
        <f>data_basic!D253</f>
        <v>Normandie</v>
      </c>
      <c r="E253" t="str">
        <f>data_basic!E253</f>
        <v>Normandie</v>
      </c>
      <c r="F253" t="str">
        <f>Small_caps!F70</f>
        <v>10</v>
      </c>
      <c r="G253" t="str">
        <f>Small_caps!G70</f>
        <v>10</v>
      </c>
      <c r="H253" t="str">
        <f>Small_caps!H70</f>
        <v>10</v>
      </c>
      <c r="I253" t="str">
        <f>Small_caps!I70</f>
        <v>96 (eure)</v>
      </c>
      <c r="J253" t="str">
        <f>Small_caps!J70</f>
        <v>1310</v>
      </c>
      <c r="K253" t="str">
        <f>Small_caps!K70</f>
        <v>24</v>
      </c>
      <c r="L253" t="str">
        <f>Small_caps!L70</f>
        <v>96</v>
      </c>
      <c r="M253" t="str">
        <f>Small_caps!M70</f>
        <v>non</v>
      </c>
      <c r="N253" t="str">
        <f>Small_caps!N70</f>
        <v>ms1</v>
      </c>
      <c r="O253" t="str">
        <f>Small_caps!O70</f>
        <v>1298</v>
      </c>
      <c r="P253" t="str">
        <f>Small_caps!P70</f>
        <v>1310</v>
      </c>
      <c r="Q253" t="str">
        <f>Small_caps!Q70</f>
        <v>multiple</v>
      </c>
      <c r="R253" t="str">
        <f>Small_caps!R70</f>
        <v/>
      </c>
      <c r="S253" t="str">
        <f>Small_caps!S70</f>
        <v/>
      </c>
      <c r="T253" t="str">
        <f>Small_caps!T70</f>
        <v>nil</v>
      </c>
      <c r="U253" t="str">
        <f>Small_caps!U70</f>
        <v>nil</v>
      </c>
      <c r="V253" t="str">
        <f>Small_caps!V70</f>
        <v/>
      </c>
      <c r="W253" t="str">
        <f>Small_caps!W70</f>
        <v>miracles en prose</v>
      </c>
    </row>
    <row r="254" spans="1:23" x14ac:dyDescent="0.2">
      <c r="A254">
        <f>Small_caps!A71</f>
        <v>219</v>
      </c>
      <c r="B254" t="str">
        <f>Small_caps!B71</f>
        <v>bourg</v>
      </c>
      <c r="C254" t="str">
        <f>data_basic!C254</f>
        <v>Franche-Comte</v>
      </c>
      <c r="D254" t="str">
        <f>data_basic!D254</f>
        <v>Franche-Comte</v>
      </c>
      <c r="E254" t="str">
        <f>data_basic!E254</f>
        <v>Franche-Comte</v>
      </c>
      <c r="F254" t="str">
        <f>Small_caps!F71</f>
        <v>26</v>
      </c>
      <c r="G254" t="str">
        <f>Small_caps!G71</f>
        <v>26</v>
      </c>
      <c r="H254" t="str">
        <f>Small_caps!H71</f>
        <v>26</v>
      </c>
      <c r="I254" t="str">
        <f>Small_caps!I71</f>
        <v>90 (haute-saone)</v>
      </c>
      <c r="J254" t="str">
        <f>Small_caps!J71</f>
        <v>1310</v>
      </c>
      <c r="K254" t="str">
        <f>Small_caps!K71</f>
        <v>79</v>
      </c>
      <c r="L254" t="str">
        <f>Small_caps!L71</f>
        <v>90</v>
      </c>
      <c r="M254" t="str">
        <f>Small_caps!M71</f>
        <v>oui</v>
      </c>
      <c r="N254" t="str">
        <f>Small_caps!N71</f>
        <v>ms1</v>
      </c>
      <c r="O254" t="str">
        <f>Small_caps!O71</f>
        <v>1310</v>
      </c>
      <c r="P254" t="str">
        <f>Small_caps!P71</f>
        <v>1310</v>
      </c>
      <c r="Q254" t="str">
        <f>Small_caps!Q71</f>
        <v>nil</v>
      </c>
      <c r="R254" t="str">
        <f>Small_caps!R71</f>
        <v/>
      </c>
      <c r="S254" t="str">
        <f>Small_caps!S71</f>
        <v/>
      </c>
      <c r="T254" t="str">
        <f>Small_caps!T71</f>
        <v>bourg.</v>
      </c>
      <c r="U254" t="str">
        <f>Small_caps!U71</f>
        <v>bourg.</v>
      </c>
      <c r="V254" t="str">
        <f>Small_caps!V71</f>
        <v>g. sud-est</v>
      </c>
      <c r="W254" t="str">
        <f>Small_caps!W71</f>
        <v>1) des poignes d'enfer: legende pieuse, 2)  les ii chevaliers : enseignement moral, 3) enseignement moral: enseignement moral</v>
      </c>
    </row>
    <row r="255" spans="1:23" x14ac:dyDescent="0.2">
      <c r="A255">
        <f>Small_caps!A72</f>
        <v>126</v>
      </c>
      <c r="B255" t="str">
        <f>Small_caps!B72</f>
        <v>moral2</v>
      </c>
      <c r="C255" t="str">
        <f>data_basic!C255</f>
        <v>Wallonie</v>
      </c>
      <c r="D255" t="str">
        <f>data_basic!D255</f>
        <v>Wallonie</v>
      </c>
      <c r="E255" t="str">
        <f>data_basic!E255</f>
        <v>Wallonie</v>
      </c>
      <c r="F255" t="str">
        <f>Small_caps!F72</f>
        <v>16</v>
      </c>
      <c r="G255" t="str">
        <f>Small_caps!G72</f>
        <v>16</v>
      </c>
      <c r="H255" t="str">
        <f>Small_caps!H72</f>
        <v>16</v>
      </c>
      <c r="I255" t="str">
        <f>Small_caps!I72</f>
        <v>91 (wallonie)</v>
      </c>
      <c r="J255" t="str">
        <f>Small_caps!J72</f>
        <v>nil</v>
      </c>
      <c r="K255" t="str">
        <f>Small_caps!K72</f>
        <v>45</v>
      </c>
      <c r="L255" t="str">
        <f>Small_caps!L72</f>
        <v>91</v>
      </c>
      <c r="M255" t="str">
        <f>Small_caps!M72</f>
        <v>oui</v>
      </c>
      <c r="N255" t="str">
        <f>Small_caps!N72</f>
        <v>cr1</v>
      </c>
      <c r="O255" t="str">
        <f>Small_caps!O72</f>
        <v>1200</v>
      </c>
      <c r="P255" t="str">
        <f>Small_caps!P72</f>
        <v>1311</v>
      </c>
      <c r="Q255" t="str">
        <f>Small_caps!Q72</f>
        <v>wall.</v>
      </c>
      <c r="R255" t="str">
        <f>Small_caps!R72</f>
        <v>wall.</v>
      </c>
      <c r="S255" t="str">
        <f>Small_caps!S72</f>
        <v>g. nord-est</v>
      </c>
      <c r="T255" t="str">
        <f>Small_caps!T72</f>
        <v>wall.</v>
      </c>
      <c r="U255" t="str">
        <f>Small_caps!U72</f>
        <v>wall.</v>
      </c>
      <c r="V255" t="str">
        <f>Small_caps!V72</f>
        <v>g. nord-est</v>
      </c>
      <c r="W255" t="str">
        <f>Small_caps!W72</f>
        <v>traite de vie chretienne</v>
      </c>
    </row>
    <row r="256" spans="1:23" x14ac:dyDescent="0.2">
      <c r="A256">
        <f>Small_caps!A73</f>
        <v>65</v>
      </c>
      <c r="B256" t="str">
        <f>Small_caps!B73</f>
        <v>lancpr</v>
      </c>
      <c r="C256" t="str">
        <f>data_basic!C256</f>
        <v>nil</v>
      </c>
      <c r="D256" t="str">
        <f>data_basic!D256</f>
        <v>Somme, Pas-de-Calais</v>
      </c>
      <c r="E256" t="str">
        <f>data_basic!E256</f>
        <v>Somme, Pas-de-Calais</v>
      </c>
      <c r="F256" t="str">
        <f>Small_caps!F73</f>
        <v>11</v>
      </c>
      <c r="G256" t="str">
        <f>Small_caps!G73</f>
        <v/>
      </c>
      <c r="H256" t="str">
        <f>Small_caps!H73</f>
        <v>11</v>
      </c>
      <c r="I256" t="str">
        <f>Small_caps!I73</f>
        <v>nil</v>
      </c>
      <c r="J256" t="str">
        <f>Small_caps!J73</f>
        <v>1310</v>
      </c>
      <c r="K256" t="str">
        <f>Small_caps!K73</f>
        <v>26</v>
      </c>
      <c r="L256" t="str">
        <f>Small_caps!L73</f>
        <v>76</v>
      </c>
      <c r="M256" t="str">
        <f>Small_caps!M73</f>
        <v>non</v>
      </c>
      <c r="N256" t="str">
        <f>Small_caps!N73</f>
        <v>nil</v>
      </c>
      <c r="O256" t="str">
        <f>Small_caps!O73</f>
        <v>1220</v>
      </c>
      <c r="P256" t="str">
        <f>Small_caps!P73</f>
        <v>1316</v>
      </c>
      <c r="Q256" t="str">
        <f>Small_caps!Q73</f>
        <v>nil</v>
      </c>
      <c r="R256" t="str">
        <f>Small_caps!R73</f>
        <v/>
      </c>
      <c r="S256" t="str">
        <f>Small_caps!S73</f>
        <v/>
      </c>
      <c r="T256" t="str">
        <f>Small_caps!T73</f>
        <v>pic.</v>
      </c>
      <c r="U256" t="str">
        <f>Small_caps!U73</f>
        <v>pic.</v>
      </c>
      <c r="V256" t="str">
        <f>Small_caps!V73</f>
        <v>g. nord</v>
      </c>
      <c r="W256" t="str">
        <f>Small_caps!W73</f>
        <v>nil</v>
      </c>
    </row>
    <row r="257" spans="1:23" x14ac:dyDescent="0.2">
      <c r="A257">
        <f>Small_caps!A74</f>
        <v>89</v>
      </c>
      <c r="B257" t="str">
        <f>Small_caps!B74</f>
        <v>yvp</v>
      </c>
      <c r="C257" t="str">
        <f>data_basic!C257</f>
        <v>Somme, Pas-de-Calais</v>
      </c>
      <c r="D257" t="str">
        <f>data_basic!D257</f>
        <v>Somme, Pas-de-Calais</v>
      </c>
      <c r="E257" t="str">
        <f>data_basic!E257</f>
        <v>Somme, Pas-de-Calais</v>
      </c>
      <c r="F257" t="str">
        <f>Small_caps!F74</f>
        <v>11</v>
      </c>
      <c r="G257" t="str">
        <f>Small_caps!G74</f>
        <v>11</v>
      </c>
      <c r="H257" t="str">
        <f>Small_caps!H74</f>
        <v>11</v>
      </c>
      <c r="I257" t="str">
        <f>Small_caps!I74</f>
        <v>86 (somme, pas-de-calais)</v>
      </c>
      <c r="J257" t="str">
        <f>Small_caps!J74</f>
        <v>1250</v>
      </c>
      <c r="K257" t="str">
        <f>Small_caps!K74</f>
        <v>26</v>
      </c>
      <c r="L257" t="str">
        <f>Small_caps!L74</f>
        <v>86</v>
      </c>
      <c r="M257" t="str">
        <f>Small_caps!M74</f>
        <v>oui</v>
      </c>
      <c r="N257" t="str">
        <f>Small_caps!N74</f>
        <v>ms</v>
      </c>
      <c r="O257" t="str">
        <f>Small_caps!O74</f>
        <v>1177</v>
      </c>
      <c r="P257" t="str">
        <f>Small_caps!P74</f>
        <v>1317</v>
      </c>
      <c r="Q257" t="str">
        <f>Small_caps!Q74</f>
        <v>champ. merid.</v>
      </c>
      <c r="R257" t="str">
        <f>Small_caps!R74</f>
        <v>champ.</v>
      </c>
      <c r="S257" t="str">
        <f>Small_caps!S74</f>
        <v>g. nord-est</v>
      </c>
      <c r="T257" t="str">
        <f>Small_caps!T74</f>
        <v>pic.</v>
      </c>
      <c r="U257" t="str">
        <f>Small_caps!U74</f>
        <v>pic.</v>
      </c>
      <c r="V257" t="str">
        <f>Small_caps!V74</f>
        <v>g. nord</v>
      </c>
      <c r="W257" t="str">
        <f>Small_caps!W74</f>
        <v>roman arthurien en octosyllabes</v>
      </c>
    </row>
    <row r="258" spans="1:23" x14ac:dyDescent="0.2">
      <c r="A258">
        <f>Small_caps!A75</f>
        <v>227</v>
      </c>
      <c r="B258" t="str">
        <f>Small_caps!B75</f>
        <v>barril</v>
      </c>
      <c r="C258" t="str">
        <f>data_basic!C258</f>
        <v>Nievre, Allier</v>
      </c>
      <c r="D258" t="str">
        <f>data_basic!D258</f>
        <v>Nievre, Allier</v>
      </c>
      <c r="E258" t="str">
        <f>data_basic!E258</f>
        <v>Nievre, Allier</v>
      </c>
      <c r="F258" t="str">
        <f>Small_caps!F75</f>
        <v>28</v>
      </c>
      <c r="G258" t="str">
        <f>Small_caps!G75</f>
        <v>28</v>
      </c>
      <c r="H258" t="str">
        <f>Small_caps!H75</f>
        <v>28</v>
      </c>
      <c r="I258" t="str">
        <f>Small_caps!I75</f>
        <v>85 (nievre, allier)</v>
      </c>
      <c r="J258" t="str">
        <f>Small_caps!J75</f>
        <v>1310</v>
      </c>
      <c r="K258" t="str">
        <f>Small_caps!K75</f>
        <v>85</v>
      </c>
      <c r="L258" t="str">
        <f>Small_caps!L75</f>
        <v>85</v>
      </c>
      <c r="M258" t="str">
        <f>Small_caps!M75</f>
        <v>oui</v>
      </c>
      <c r="N258" t="str">
        <f>Small_caps!N75</f>
        <v>ms</v>
      </c>
      <c r="O258" t="str">
        <f>Small_caps!O75</f>
        <v>1218</v>
      </c>
      <c r="P258" t="str">
        <f>Small_caps!P75</f>
        <v>1317</v>
      </c>
      <c r="Q258" t="str">
        <f>Small_caps!Q75</f>
        <v>orl.</v>
      </c>
      <c r="R258" t="str">
        <f>Small_caps!R75</f>
        <v>orl.</v>
      </c>
      <c r="S258" t="str">
        <f>Small_caps!S75</f>
        <v>g. sud</v>
      </c>
      <c r="T258" t="str">
        <f>Small_caps!T75</f>
        <v>orl.</v>
      </c>
      <c r="U258" t="str">
        <f>Small_caps!U75</f>
        <v>orl.</v>
      </c>
      <c r="V258" t="str">
        <f>Small_caps!V75</f>
        <v>g. sud</v>
      </c>
      <c r="W258" t="str">
        <f>Small_caps!W75</f>
        <v>poeme</v>
      </c>
    </row>
    <row r="259" spans="1:23" x14ac:dyDescent="0.2">
      <c r="A259">
        <f>Small_caps!A76</f>
        <v>27</v>
      </c>
      <c r="B259" t="str">
        <f>Small_caps!B76</f>
        <v>enf</v>
      </c>
      <c r="C259" t="str">
        <f>data_basic!C259</f>
        <v>Normandie</v>
      </c>
      <c r="D259" t="str">
        <f>data_basic!D259</f>
        <v>Normandie</v>
      </c>
      <c r="E259" t="str">
        <f>data_basic!E259</f>
        <v>Normandie</v>
      </c>
      <c r="F259" t="str">
        <f>Small_caps!F76</f>
        <v>10</v>
      </c>
      <c r="G259" t="str">
        <f>Small_caps!G76</f>
        <v>10</v>
      </c>
      <c r="H259" t="str">
        <f>Small_caps!H76</f>
        <v>10</v>
      </c>
      <c r="I259" t="str">
        <f>Small_caps!I76</f>
        <v>85 (normandie)</v>
      </c>
      <c r="J259" t="str">
        <f>Small_caps!J76</f>
        <v>1350</v>
      </c>
      <c r="K259" t="str">
        <f>Small_caps!K76</f>
        <v>22</v>
      </c>
      <c r="L259" t="str">
        <f>Small_caps!L76</f>
        <v>85</v>
      </c>
      <c r="M259" t="str">
        <f>Small_caps!M76</f>
        <v>oui</v>
      </c>
      <c r="N259" t="str">
        <f>Small_caps!N76</f>
        <v>ms</v>
      </c>
      <c r="O259" t="str">
        <f>Small_caps!O76</f>
        <v>1275</v>
      </c>
      <c r="P259" t="str">
        <f>Small_caps!P76</f>
        <v>1317</v>
      </c>
      <c r="Q259" t="str">
        <f>Small_caps!Q76</f>
        <v>ouest</v>
      </c>
      <c r="R259" t="str">
        <f>Small_caps!R76</f>
        <v>ouest</v>
      </c>
      <c r="S259" t="str">
        <f>Small_caps!S76</f>
        <v>g. ouest</v>
      </c>
      <c r="T259" t="str">
        <f>Small_caps!T76</f>
        <v>pic.</v>
      </c>
      <c r="U259" t="str">
        <f>Small_caps!U76</f>
        <v>pic.</v>
      </c>
      <c r="V259" t="str">
        <f>Small_caps!V76</f>
        <v>g. nord</v>
      </c>
      <c r="W259" t="str">
        <f>Small_caps!W76</f>
        <v>poeme evangelique à couplets octosyllabiques apocryphe</v>
      </c>
    </row>
    <row r="260" spans="1:23" x14ac:dyDescent="0.2">
      <c r="A260">
        <f>Small_caps!A77</f>
        <v>21</v>
      </c>
      <c r="B260" t="str">
        <f>Small_caps!B77</f>
        <v>clef</v>
      </c>
      <c r="C260" t="str">
        <f>data_basic!C260</f>
        <v>Normandie</v>
      </c>
      <c r="D260" t="str">
        <f>data_basic!D260</f>
        <v>Normandie</v>
      </c>
      <c r="E260" t="str">
        <f>data_basic!E260</f>
        <v>Normandie</v>
      </c>
      <c r="F260" t="str">
        <f>Small_caps!F77</f>
        <v>10</v>
      </c>
      <c r="G260" t="str">
        <f>Small_caps!G77</f>
        <v>10</v>
      </c>
      <c r="H260" t="str">
        <f>Small_caps!H77</f>
        <v>10</v>
      </c>
      <c r="I260" t="str">
        <f>Small_caps!I77</f>
        <v>92 (normandie)</v>
      </c>
      <c r="J260" t="str">
        <f>Small_caps!J77</f>
        <v>nil</v>
      </c>
      <c r="K260" t="str">
        <f>Small_caps!K77</f>
        <v>22</v>
      </c>
      <c r="L260" t="str">
        <f>Small_caps!L77</f>
        <v>92</v>
      </c>
      <c r="M260" t="str">
        <f>Small_caps!M77</f>
        <v>oui</v>
      </c>
      <c r="N260" t="str">
        <f>Small_caps!N77</f>
        <v>cr</v>
      </c>
      <c r="O260" t="str">
        <f>Small_caps!O77</f>
        <v>1280</v>
      </c>
      <c r="P260" t="str">
        <f>Small_caps!P77</f>
        <v>1317</v>
      </c>
      <c r="Q260" t="str">
        <f>Small_caps!Q77</f>
        <v>norm.</v>
      </c>
      <c r="R260" t="str">
        <f>Small_caps!R77</f>
        <v>norm.</v>
      </c>
      <c r="S260" t="str">
        <f>Small_caps!S77</f>
        <v>g. nord-ouest</v>
      </c>
      <c r="T260" t="str">
        <f>Small_caps!T77</f>
        <v>pic.</v>
      </c>
      <c r="U260" t="str">
        <f>Small_caps!U77</f>
        <v>pic.</v>
      </c>
      <c r="V260" t="str">
        <f>Small_caps!V77</f>
        <v>g. nord</v>
      </c>
      <c r="W260" t="str">
        <f>Small_caps!W77</f>
        <v>imitation de l'ars amatoria d'ovide</v>
      </c>
    </row>
    <row r="261" spans="1:23" x14ac:dyDescent="0.2">
      <c r="A261">
        <f>Small_caps!A78</f>
        <v>41</v>
      </c>
      <c r="B261" t="str">
        <f>Small_caps!B78</f>
        <v>vergif</v>
      </c>
      <c r="C261" t="str">
        <f>data_basic!C261</f>
        <v>Normandie</v>
      </c>
      <c r="D261" t="str">
        <f>data_basic!D261</f>
        <v>Normandie</v>
      </c>
      <c r="E261" t="str">
        <f>data_basic!E261</f>
        <v>Normandie</v>
      </c>
      <c r="F261" t="str">
        <f>Small_caps!F78</f>
        <v>10</v>
      </c>
      <c r="G261" t="str">
        <f>Small_caps!G78</f>
        <v>10</v>
      </c>
      <c r="H261" t="str">
        <f>Small_caps!H78</f>
        <v>10</v>
      </c>
      <c r="I261" t="str">
        <f>Small_caps!I78</f>
        <v>81 (normandie)</v>
      </c>
      <c r="J261" t="str">
        <f>Small_caps!J78</f>
        <v>1310</v>
      </c>
      <c r="K261" t="str">
        <f>Small_caps!K78</f>
        <v>22</v>
      </c>
      <c r="L261" t="str">
        <f>Small_caps!L78</f>
        <v>81</v>
      </c>
      <c r="M261" t="str">
        <f>Small_caps!M78</f>
        <v>oui</v>
      </c>
      <c r="N261" t="str">
        <f>Small_caps!N78</f>
        <v>ms1</v>
      </c>
      <c r="O261" t="str">
        <f>Small_caps!O78</f>
        <v>1240</v>
      </c>
      <c r="P261" t="str">
        <f>Small_caps!P78</f>
        <v>1318</v>
      </c>
      <c r="Q261" t="str">
        <f>Small_caps!Q78</f>
        <v>norm.</v>
      </c>
      <c r="R261" t="str">
        <f>Small_caps!R78</f>
        <v>norm.</v>
      </c>
      <c r="S261" t="str">
        <f>Small_caps!S78</f>
        <v>g. nord-ouest</v>
      </c>
      <c r="T261" t="str">
        <f>Small_caps!T78</f>
        <v>pic.</v>
      </c>
      <c r="U261" t="str">
        <f>Small_caps!U78</f>
        <v>pic.</v>
      </c>
      <c r="V261" t="str">
        <f>Small_caps!V78</f>
        <v>g. nord</v>
      </c>
      <c r="W261" t="str">
        <f>Small_caps!W78</f>
        <v>conte courtois en actosyllabes.</v>
      </c>
    </row>
    <row r="262" spans="1:23" x14ac:dyDescent="0.2">
      <c r="A262">
        <f>Small_caps!A79</f>
        <v>35</v>
      </c>
      <c r="B262" t="str">
        <f>Small_caps!B79</f>
        <v>gepa</v>
      </c>
      <c r="C262" t="str">
        <f>data_basic!C262</f>
        <v>Normandie</v>
      </c>
      <c r="D262" t="str">
        <f>data_basic!D262</f>
        <v>Normandie</v>
      </c>
      <c r="E262" t="str">
        <f>data_basic!E262</f>
        <v>Normandie</v>
      </c>
      <c r="F262" t="str">
        <f>Small_caps!F79</f>
        <v>10</v>
      </c>
      <c r="G262" t="str">
        <f>Small_caps!G79</f>
        <v>10</v>
      </c>
      <c r="H262" t="str">
        <f>Small_caps!H79</f>
        <v>10</v>
      </c>
      <c r="I262" t="str">
        <f>Small_caps!I79</f>
        <v>87 (normandie)</v>
      </c>
      <c r="J262" t="str">
        <f>Small_caps!J79</f>
        <v>1317</v>
      </c>
      <c r="K262" t="str">
        <f>Small_caps!K79</f>
        <v>22</v>
      </c>
      <c r="L262" t="str">
        <f>Small_caps!L79</f>
        <v>87</v>
      </c>
      <c r="M262" t="str">
        <f>Small_caps!M79</f>
        <v>oui</v>
      </c>
      <c r="N262" t="str">
        <f>Small_caps!N79</f>
        <v>ms</v>
      </c>
      <c r="O262" t="str">
        <f>Small_caps!O79</f>
        <v>1316</v>
      </c>
      <c r="P262" t="str">
        <f>Small_caps!P79</f>
        <v>1318</v>
      </c>
      <c r="Q262" t="str">
        <f>Small_caps!Q79</f>
        <v>norm.</v>
      </c>
      <c r="R262" t="str">
        <f>Small_caps!R79</f>
        <v>norm.</v>
      </c>
      <c r="S262" t="str">
        <f>Small_caps!S79</f>
        <v>g. nord-ouest</v>
      </c>
      <c r="T262" t="str">
        <f>Small_caps!T79</f>
        <v>nil</v>
      </c>
      <c r="U262" t="str">
        <f>Small_caps!U79</f>
        <v>nil</v>
      </c>
      <c r="V262" t="str">
        <f>Small_caps!V79</f>
        <v/>
      </c>
      <c r="W262" t="str">
        <f>Small_caps!W79</f>
        <v>oeuvre narrative en vers</v>
      </c>
    </row>
    <row r="263" spans="1:23" x14ac:dyDescent="0.2">
      <c r="A263">
        <f>Small_caps!A80</f>
        <v>238</v>
      </c>
      <c r="B263" t="str">
        <f>Small_caps!B80</f>
        <v>nima3</v>
      </c>
      <c r="C263" t="str">
        <f>data_basic!C263</f>
        <v>Nievre, Allier</v>
      </c>
      <c r="D263" t="str">
        <f>data_basic!D263</f>
        <v>Nievre, Allier</v>
      </c>
      <c r="E263" t="str">
        <f>data_basic!E263</f>
        <v>Nievre, Allier</v>
      </c>
      <c r="F263" t="str">
        <f>Small_caps!F80</f>
        <v>28</v>
      </c>
      <c r="G263" t="str">
        <f>Small_caps!G80</f>
        <v>28</v>
      </c>
      <c r="H263" t="str">
        <f>Small_caps!H80</f>
        <v>28</v>
      </c>
      <c r="I263" t="str">
        <f>Small_caps!I80</f>
        <v>76 (nievre, allier)</v>
      </c>
      <c r="J263" t="str">
        <f>Small_caps!J80</f>
        <v>1325</v>
      </c>
      <c r="K263" t="str">
        <f>Small_caps!K80</f>
        <v>85</v>
      </c>
      <c r="L263" t="str">
        <f>Small_caps!L80</f>
        <v>76</v>
      </c>
      <c r="M263" t="str">
        <f>Small_caps!M80</f>
        <v>oui</v>
      </c>
      <c r="N263" t="str">
        <f>Small_caps!N80</f>
        <v>ms1</v>
      </c>
      <c r="O263" t="str">
        <f>Small_caps!O80</f>
        <v>1150</v>
      </c>
      <c r="P263" t="str">
        <f>Small_caps!P80</f>
        <v>1325</v>
      </c>
      <c r="Q263" t="str">
        <f>Small_caps!Q80</f>
        <v>nil</v>
      </c>
      <c r="R263" t="str">
        <f>Small_caps!R80</f>
        <v/>
      </c>
      <c r="S263" t="str">
        <f>Small_caps!S80</f>
        <v/>
      </c>
      <c r="T263" t="str">
        <f>Small_caps!T80</f>
        <v>lorr.</v>
      </c>
      <c r="U263" t="str">
        <f>Small_caps!U80</f>
        <v>lorr.</v>
      </c>
      <c r="V263" t="str">
        <f>Small_caps!V80</f>
        <v>g. nord-est</v>
      </c>
      <c r="W263" t="str">
        <f>Small_caps!W80</f>
        <v>epopee du cycle de guillaume d'orange</v>
      </c>
    </row>
    <row r="264" spans="1:23" x14ac:dyDescent="0.2">
      <c r="A264">
        <f>Small_caps!A81</f>
        <v>223</v>
      </c>
      <c r="B264" t="str">
        <f>Small_caps!B81</f>
        <v>floov</v>
      </c>
      <c r="C264" t="str">
        <f>data_basic!C264</f>
        <v>Bourgogne</v>
      </c>
      <c r="D264" t="str">
        <f>data_basic!D264</f>
        <v>Bourgogne</v>
      </c>
      <c r="E264" t="str">
        <f>data_basic!E264</f>
        <v>Bourgogne</v>
      </c>
      <c r="F264" t="str">
        <f>Small_caps!F81</f>
        <v>27</v>
      </c>
      <c r="G264" t="str">
        <f>Small_caps!G81</f>
        <v>27</v>
      </c>
      <c r="H264" t="str">
        <f>Small_caps!H81</f>
        <v>27</v>
      </c>
      <c r="I264" t="str">
        <f>Small_caps!I81</f>
        <v>84 (bourgogne)</v>
      </c>
      <c r="J264" t="str">
        <f>Small_caps!J81</f>
        <v>1350</v>
      </c>
      <c r="K264" t="str">
        <f>Small_caps!K81</f>
        <v>81</v>
      </c>
      <c r="L264" t="str">
        <f>Small_caps!L81</f>
        <v>84</v>
      </c>
      <c r="M264" t="str">
        <f>Small_caps!M81</f>
        <v>oui</v>
      </c>
      <c r="N264" t="str">
        <f>Small_caps!N81</f>
        <v>cr2</v>
      </c>
      <c r="O264" t="str">
        <f>Small_caps!O81</f>
        <v>1190</v>
      </c>
      <c r="P264" t="str">
        <f>Small_caps!P81</f>
        <v>1325</v>
      </c>
      <c r="Q264" t="str">
        <f>Small_caps!Q81</f>
        <v>sud-est</v>
      </c>
      <c r="R264" t="str">
        <f>Small_caps!R81</f>
        <v>sud-est</v>
      </c>
      <c r="S264" t="str">
        <f>Small_caps!S81</f>
        <v>g. sud-est</v>
      </c>
      <c r="T264" t="str">
        <f>Small_caps!T81</f>
        <v>bourg.</v>
      </c>
      <c r="U264" t="str">
        <f>Small_caps!U81</f>
        <v>bourg.</v>
      </c>
      <c r="V264" t="str">
        <f>Small_caps!V81</f>
        <v>g. sud-est</v>
      </c>
      <c r="W264" t="str">
        <f>Small_caps!W81</f>
        <v>chanson de geste</v>
      </c>
    </row>
    <row r="265" spans="1:23" x14ac:dyDescent="0.2">
      <c r="A265">
        <f>Small_caps!A82</f>
        <v>282</v>
      </c>
      <c r="B265" t="str">
        <f>Small_caps!B82</f>
        <v>edmund</v>
      </c>
      <c r="C265" t="str">
        <f>data_basic!C265</f>
        <v>nil</v>
      </c>
      <c r="D265" t="str">
        <f>data_basic!D265</f>
        <v>Angleterre</v>
      </c>
      <c r="E265" t="str">
        <f>data_basic!E265</f>
        <v>Angleterre</v>
      </c>
      <c r="F265" t="str">
        <f>Small_caps!F82</f>
        <v>29</v>
      </c>
      <c r="G265" t="str">
        <f>Small_caps!G82</f>
        <v/>
      </c>
      <c r="H265" t="str">
        <f>Small_caps!H82</f>
        <v>29</v>
      </c>
      <c r="I265" t="str">
        <f>Small_caps!I82</f>
        <v>nil</v>
      </c>
      <c r="J265" t="str">
        <f>Small_caps!J82</f>
        <v>nil</v>
      </c>
      <c r="K265" t="str">
        <f>Small_caps!K82</f>
        <v>86</v>
      </c>
      <c r="L265" t="str">
        <f>Small_caps!L82</f>
        <v>nil</v>
      </c>
      <c r="M265" t="str">
        <f>Small_caps!M82</f>
        <v>oui</v>
      </c>
      <c r="N265" t="str">
        <f>Small_caps!N82</f>
        <v>ms2</v>
      </c>
      <c r="O265" t="str">
        <f>Small_caps!O82</f>
        <v>1195</v>
      </c>
      <c r="P265" t="str">
        <f>Small_caps!P82</f>
        <v>1325</v>
      </c>
      <c r="Q265" t="str">
        <f>Small_caps!Q82</f>
        <v>agn.</v>
      </c>
      <c r="R265" t="str">
        <f>Small_caps!R82</f>
        <v>agn.</v>
      </c>
      <c r="S265" t="str">
        <f>Small_caps!S82</f>
        <v>agn.</v>
      </c>
      <c r="T265" t="str">
        <f>Small_caps!T82</f>
        <v>agn.</v>
      </c>
      <c r="U265" t="str">
        <f>Small_caps!U82</f>
        <v>agn.</v>
      </c>
      <c r="V265" t="str">
        <f>Small_caps!V82</f>
        <v>agn.</v>
      </c>
      <c r="W265" t="str">
        <f>Small_caps!W82</f>
        <v>vie de saint</v>
      </c>
    </row>
    <row r="266" spans="1:23" x14ac:dyDescent="0.2">
      <c r="A266">
        <f>Small_caps!A83</f>
        <v>160</v>
      </c>
      <c r="B266" t="str">
        <f>Small_caps!B83</f>
        <v>vergil</v>
      </c>
      <c r="C266" t="str">
        <f>data_basic!C266</f>
        <v>Region parisienne</v>
      </c>
      <c r="D266" t="str">
        <f>data_basic!D266</f>
        <v>Region parisienne</v>
      </c>
      <c r="E266" t="str">
        <f>data_basic!E266</f>
        <v>Region parisienne</v>
      </c>
      <c r="F266" t="str">
        <f>Small_caps!F83</f>
        <v>19</v>
      </c>
      <c r="G266" t="str">
        <f>Small_caps!G83</f>
        <v>19</v>
      </c>
      <c r="H266" t="str">
        <f>Small_caps!H83</f>
        <v>19</v>
      </c>
      <c r="I266" t="str">
        <f>Small_caps!I83</f>
        <v>86 (region parisienne)</v>
      </c>
      <c r="J266" t="str">
        <f>Small_caps!J83</f>
        <v>1325</v>
      </c>
      <c r="K266" t="str">
        <f>Small_caps!K83</f>
        <v>54</v>
      </c>
      <c r="L266" t="str">
        <f>Small_caps!L83</f>
        <v>86</v>
      </c>
      <c r="M266" t="str">
        <f>Small_caps!M83</f>
        <v>oui</v>
      </c>
      <c r="N266" t="str">
        <f>Small_caps!N83</f>
        <v>ms1</v>
      </c>
      <c r="O266" t="str">
        <f>Small_caps!O83</f>
        <v>1240</v>
      </c>
      <c r="P266" t="str">
        <f>Small_caps!P83</f>
        <v>1325</v>
      </c>
      <c r="Q266" t="str">
        <f>Small_caps!Q83</f>
        <v>norm.</v>
      </c>
      <c r="R266" t="str">
        <f>Small_caps!R83</f>
        <v>norm.</v>
      </c>
      <c r="S266" t="str">
        <f>Small_caps!S83</f>
        <v>g. nord-ouest</v>
      </c>
      <c r="T266" t="str">
        <f>Small_caps!T83</f>
        <v>frc.</v>
      </c>
      <c r="U266" t="str">
        <f>Small_caps!U83</f>
        <v>frc.</v>
      </c>
      <c r="V266" t="str">
        <f>Small_caps!V83</f>
        <v>g. francien</v>
      </c>
      <c r="W266" t="str">
        <f>Small_caps!W83</f>
        <v>conte courtois en octosyllabes</v>
      </c>
    </row>
    <row r="267" spans="1:23" x14ac:dyDescent="0.2">
      <c r="A267">
        <f>Small_caps!A84</f>
        <v>220</v>
      </c>
      <c r="B267" t="str">
        <f>Small_caps!B84</f>
        <v>kathe</v>
      </c>
      <c r="C267" t="str">
        <f>data_basic!C267</f>
        <v>Franche-Comte</v>
      </c>
      <c r="D267" t="str">
        <f>data_basic!D267</f>
        <v>Franche-Comte</v>
      </c>
      <c r="E267" t="str">
        <f>data_basic!E267</f>
        <v>Franche-Comte</v>
      </c>
      <c r="F267" t="str">
        <f>Small_caps!F84</f>
        <v>26</v>
      </c>
      <c r="G267" t="str">
        <f>Small_caps!G84</f>
        <v>26</v>
      </c>
      <c r="H267" t="str">
        <f>Small_caps!H84</f>
        <v>26</v>
      </c>
      <c r="I267" t="str">
        <f>Small_caps!I84</f>
        <v>75 (haute-saone)</v>
      </c>
      <c r="J267" t="str">
        <f>Small_caps!J84</f>
        <v>1350</v>
      </c>
      <c r="K267" t="str">
        <f>Small_caps!K84</f>
        <v>79</v>
      </c>
      <c r="L267" t="str">
        <f>Small_caps!L84</f>
        <v>75</v>
      </c>
      <c r="M267" t="str">
        <f>Small_caps!M84</f>
        <v>oui</v>
      </c>
      <c r="N267" t="str">
        <f>Small_caps!N84</f>
        <v>ms1</v>
      </c>
      <c r="O267" t="str">
        <f>Small_caps!O84</f>
        <v>1250</v>
      </c>
      <c r="P267" t="str">
        <f>Small_caps!P84</f>
        <v>1325</v>
      </c>
      <c r="Q267" t="str">
        <f>Small_caps!Q84</f>
        <v>poit.</v>
      </c>
      <c r="R267" t="str">
        <f>Small_caps!R84</f>
        <v>poit.</v>
      </c>
      <c r="S267" t="str">
        <f>Small_caps!S84</f>
        <v>g. sud-ouest</v>
      </c>
      <c r="T267" t="str">
        <f>Small_caps!T84</f>
        <v>traits frpr.</v>
      </c>
      <c r="U267" t="str">
        <f>Small_caps!U84</f>
        <v/>
      </c>
      <c r="V267" t="str">
        <f>Small_caps!V84</f>
        <v/>
      </c>
      <c r="W267" t="str">
        <f>Small_caps!W84</f>
        <v>vie de sainte en vers irreguliers</v>
      </c>
    </row>
    <row r="268" spans="1:23" x14ac:dyDescent="0.2">
      <c r="A268">
        <f>Small_caps!A85</f>
        <v>256</v>
      </c>
      <c r="B268" t="str">
        <f>Small_caps!B85</f>
        <v>plainte</v>
      </c>
      <c r="C268" t="str">
        <f>data_basic!C268</f>
        <v>nil</v>
      </c>
      <c r="D268" t="str">
        <f>data_basic!D268</f>
        <v>Angleterre</v>
      </c>
      <c r="E268" t="str">
        <f>data_basic!E268</f>
        <v>Angleterre</v>
      </c>
      <c r="F268" t="str">
        <f>Small_caps!F85</f>
        <v>29</v>
      </c>
      <c r="G268" t="str">
        <f>Small_caps!G85</f>
        <v/>
      </c>
      <c r="H268" t="str">
        <f>Small_caps!H85</f>
        <v>29</v>
      </c>
      <c r="I268" t="str">
        <f>Small_caps!I85</f>
        <v>nil</v>
      </c>
      <c r="J268" t="str">
        <f>Small_caps!J85</f>
        <v>nil</v>
      </c>
      <c r="K268" t="str">
        <f>Small_caps!K85</f>
        <v>86</v>
      </c>
      <c r="L268" t="str">
        <f>Small_caps!L85</f>
        <v>nil</v>
      </c>
      <c r="M268" t="str">
        <f>Small_caps!M85</f>
        <v>oui</v>
      </c>
      <c r="N268" t="str">
        <f>Small_caps!N85</f>
        <v>cr</v>
      </c>
      <c r="O268" t="str">
        <f>Small_caps!O85</f>
        <v>1312</v>
      </c>
      <c r="P268" t="str">
        <f>Small_caps!P85</f>
        <v>1325</v>
      </c>
      <c r="Q268" t="str">
        <f>Small_caps!Q85</f>
        <v>agn.</v>
      </c>
      <c r="R268" t="str">
        <f>Small_caps!R85</f>
        <v>agn.</v>
      </c>
      <c r="S268" t="str">
        <f>Small_caps!S85</f>
        <v>agn.</v>
      </c>
      <c r="T268" t="str">
        <f>Small_caps!T85</f>
        <v>agn.</v>
      </c>
      <c r="U268" t="str">
        <f>Small_caps!U85</f>
        <v>agn.</v>
      </c>
      <c r="V268" t="str">
        <f>Small_caps!V85</f>
        <v>agn.</v>
      </c>
      <c r="W268" t="str">
        <f>Small_caps!W85</f>
        <v>complainte</v>
      </c>
    </row>
    <row r="269" spans="1:23" x14ac:dyDescent="0.2">
      <c r="A269">
        <f>Small_caps!A86</f>
        <v>154</v>
      </c>
      <c r="B269" t="str">
        <f>Small_caps!B86</f>
        <v>peru</v>
      </c>
      <c r="C269" t="str">
        <f>data_basic!C269</f>
        <v>Region parisienne</v>
      </c>
      <c r="D269" t="str">
        <f>data_basic!D269</f>
        <v>Region parisienne</v>
      </c>
      <c r="E269" t="str">
        <f>data_basic!E269</f>
        <v>Region parisienne</v>
      </c>
      <c r="F269" t="str">
        <f>Small_caps!F86</f>
        <v>19</v>
      </c>
      <c r="G269" t="str">
        <f>Small_caps!G86</f>
        <v>19</v>
      </c>
      <c r="H269" t="str">
        <f>Small_caps!H86</f>
        <v>19</v>
      </c>
      <c r="I269" t="str">
        <f>Small_caps!I86</f>
        <v>87 (val d'oise)</v>
      </c>
      <c r="J269" t="str">
        <f>Small_caps!J86</f>
        <v>1350</v>
      </c>
      <c r="K269" t="str">
        <f>Small_caps!K86</f>
        <v>55</v>
      </c>
      <c r="L269" t="str">
        <f>Small_caps!L86</f>
        <v>87</v>
      </c>
      <c r="M269" t="str">
        <f>Small_caps!M86</f>
        <v>oui</v>
      </c>
      <c r="N269" t="str">
        <f>Small_caps!N86</f>
        <v>ms1</v>
      </c>
      <c r="O269" t="str">
        <f>Small_caps!O86</f>
        <v>1180</v>
      </c>
      <c r="P269" t="str">
        <f>Small_caps!P86</f>
        <v>1330</v>
      </c>
      <c r="Q269" t="str">
        <f>Small_caps!Q86</f>
        <v>champ. merid.</v>
      </c>
      <c r="R269" t="str">
        <f>Small_caps!R86</f>
        <v>champ.</v>
      </c>
      <c r="S269" t="str">
        <f>Small_caps!S86</f>
        <v>g. nord-est</v>
      </c>
      <c r="T269" t="str">
        <f>Small_caps!T86</f>
        <v>paris</v>
      </c>
      <c r="U269" t="str">
        <f>Small_caps!U86</f>
        <v>paris</v>
      </c>
      <c r="V269" t="str">
        <f>Small_caps!V86</f>
        <v>g. francien</v>
      </c>
      <c r="W269" t="str">
        <f>Small_caps!W86</f>
        <v>roman arthurien</v>
      </c>
    </row>
    <row r="270" spans="1:23" x14ac:dyDescent="0.2">
      <c r="A270">
        <f>Small_caps!A87</f>
        <v>102</v>
      </c>
      <c r="B270" t="str">
        <f>Small_caps!B87</f>
        <v>nimb1</v>
      </c>
      <c r="C270" t="str">
        <f>data_basic!C270</f>
        <v>Aisne</v>
      </c>
      <c r="D270" t="str">
        <f>data_basic!D270</f>
        <v>Aisne</v>
      </c>
      <c r="E270" t="str">
        <f>data_basic!E270</f>
        <v>Aisne</v>
      </c>
      <c r="F270" t="str">
        <f>Small_caps!F87</f>
        <v>13</v>
      </c>
      <c r="G270" t="str">
        <f>Small_caps!G87</f>
        <v>13</v>
      </c>
      <c r="H270" t="str">
        <f>Small_caps!H87</f>
        <v>13</v>
      </c>
      <c r="I270" t="str">
        <f>Small_caps!I87</f>
        <v>85 (aisne)</v>
      </c>
      <c r="J270" t="str">
        <f>Small_caps!J87</f>
        <v>1310</v>
      </c>
      <c r="K270" t="str">
        <f>Small_caps!K87</f>
        <v>37</v>
      </c>
      <c r="L270" t="str">
        <f>Small_caps!L87</f>
        <v>85</v>
      </c>
      <c r="M270" t="str">
        <f>Small_caps!M87</f>
        <v>oui</v>
      </c>
      <c r="N270" t="str">
        <f>Small_caps!N87</f>
        <v>ms1</v>
      </c>
      <c r="O270" t="str">
        <f>Small_caps!O87</f>
        <v>1150</v>
      </c>
      <c r="P270" t="str">
        <f>Small_caps!P87</f>
        <v>1335</v>
      </c>
      <c r="Q270" t="str">
        <f>Small_caps!Q87</f>
        <v>nil</v>
      </c>
      <c r="R270" t="str">
        <f>Small_caps!R87</f>
        <v/>
      </c>
      <c r="S270" t="str">
        <f>Small_caps!S87</f>
        <v/>
      </c>
      <c r="T270" t="str">
        <f>Small_caps!T87</f>
        <v>paris</v>
      </c>
      <c r="U270" t="str">
        <f>Small_caps!U87</f>
        <v>paris</v>
      </c>
      <c r="V270" t="str">
        <f>Small_caps!V87</f>
        <v>g. francien</v>
      </c>
      <c r="W270" t="str">
        <f>Small_caps!W87</f>
        <v>epopee du cycle de guillaume d'orange</v>
      </c>
    </row>
    <row r="271" spans="1:23" x14ac:dyDescent="0.2">
      <c r="A271">
        <f>Small_caps!A88</f>
        <v>38</v>
      </c>
      <c r="B271" t="str">
        <f>Small_caps!B88</f>
        <v>nimb2</v>
      </c>
      <c r="C271" t="str">
        <f>data_basic!C271</f>
        <v>Normandie</v>
      </c>
      <c r="D271" t="str">
        <f>data_basic!D271</f>
        <v>Normandie</v>
      </c>
      <c r="E271" t="str">
        <f>data_basic!E271</f>
        <v>Normandie</v>
      </c>
      <c r="F271" t="str">
        <f>Small_caps!F88</f>
        <v>10</v>
      </c>
      <c r="G271" t="str">
        <f>Small_caps!G88</f>
        <v>10</v>
      </c>
      <c r="H271" t="str">
        <f>Small_caps!H88</f>
        <v>10</v>
      </c>
      <c r="I271" t="str">
        <f>Small_caps!I88</f>
        <v>91 (eure)</v>
      </c>
      <c r="J271" t="str">
        <f>Small_caps!J88</f>
        <v>1350</v>
      </c>
      <c r="K271" t="str">
        <f>Small_caps!K88</f>
        <v>24</v>
      </c>
      <c r="L271" t="str">
        <f>Small_caps!L88</f>
        <v>91</v>
      </c>
      <c r="M271" t="str">
        <f>Small_caps!M88</f>
        <v>oui</v>
      </c>
      <c r="N271" t="str">
        <f>Small_caps!N88</f>
        <v>ms1</v>
      </c>
      <c r="O271" t="str">
        <f>Small_caps!O88</f>
        <v>1150</v>
      </c>
      <c r="P271" t="str">
        <f>Small_caps!P88</f>
        <v>1335</v>
      </c>
      <c r="Q271" t="str">
        <f>Small_caps!Q88</f>
        <v>nil</v>
      </c>
      <c r="R271" t="str">
        <f>Small_caps!R88</f>
        <v/>
      </c>
      <c r="S271" t="str">
        <f>Small_caps!S88</f>
        <v/>
      </c>
      <c r="T271" t="str">
        <f>Small_caps!T88</f>
        <v>paris</v>
      </c>
      <c r="U271" t="str">
        <f>Small_caps!U88</f>
        <v>paris</v>
      </c>
      <c r="V271" t="str">
        <f>Small_caps!V88</f>
        <v>g. francien</v>
      </c>
      <c r="W271" t="str">
        <f>Small_caps!W88</f>
        <v>epopee du cycle de guillaume d'orange</v>
      </c>
    </row>
    <row r="272" spans="1:23" x14ac:dyDescent="0.2">
      <c r="A272">
        <f>Small_caps!A89</f>
        <v>148</v>
      </c>
      <c r="B272" t="str">
        <f>Small_caps!B89</f>
        <v>joinv</v>
      </c>
      <c r="C272" t="str">
        <f>data_basic!C272</f>
        <v>Region parisienne</v>
      </c>
      <c r="D272" t="str">
        <f>data_basic!D272</f>
        <v>Region parisienne</v>
      </c>
      <c r="E272" t="str">
        <f>data_basic!E272</f>
        <v>Region parisienne</v>
      </c>
      <c r="F272" t="str">
        <f>Small_caps!F89</f>
        <v>19</v>
      </c>
      <c r="G272" t="str">
        <f>Small_caps!G89</f>
        <v>19</v>
      </c>
      <c r="H272" t="str">
        <f>Small_caps!H89</f>
        <v>19</v>
      </c>
      <c r="I272" t="str">
        <f>Small_caps!I89</f>
        <v>87 (val d'oise)</v>
      </c>
      <c r="J272" t="str">
        <f>Small_caps!J89</f>
        <v>1350</v>
      </c>
      <c r="K272" t="str">
        <f>Small_caps!K89</f>
        <v>55</v>
      </c>
      <c r="L272" t="str">
        <f>Small_caps!L89</f>
        <v>87</v>
      </c>
      <c r="M272" t="str">
        <f>Small_caps!M89</f>
        <v>non</v>
      </c>
      <c r="N272" t="str">
        <f>Small_caps!N89</f>
        <v>cr1</v>
      </c>
      <c r="O272" t="str">
        <f>Small_caps!O89</f>
        <v>1307</v>
      </c>
      <c r="P272" t="str">
        <f>Small_caps!P89</f>
        <v>1335</v>
      </c>
      <c r="Q272" t="str">
        <f>Small_caps!Q89</f>
        <v>champ.</v>
      </c>
      <c r="R272" t="str">
        <f>Small_caps!R89</f>
        <v>champ.</v>
      </c>
      <c r="S272" t="str">
        <f>Small_caps!S89</f>
        <v>g. nord-est</v>
      </c>
      <c r="T272" t="str">
        <f>Small_caps!T89</f>
        <v>nord-est</v>
      </c>
      <c r="U272" t="str">
        <f>Small_caps!U89</f>
        <v>nord-est</v>
      </c>
      <c r="V272" t="str">
        <f>Small_caps!V89</f>
        <v>g. nord-est</v>
      </c>
      <c r="W272" t="str">
        <f>Small_caps!W89</f>
        <v>chronique en prose</v>
      </c>
    </row>
    <row r="273" spans="1:23" x14ac:dyDescent="0.2">
      <c r="A273">
        <f>Small_caps!A90</f>
        <v>167</v>
      </c>
      <c r="B273" t="str">
        <f>Small_caps!B90</f>
        <v>contre</v>
      </c>
      <c r="C273" t="str">
        <f>data_basic!C273</f>
        <v>Aube</v>
      </c>
      <c r="D273" t="str">
        <f>data_basic!D273</f>
        <v>Aube</v>
      </c>
      <c r="E273" t="str">
        <f>data_basic!E273</f>
        <v>Aube</v>
      </c>
      <c r="F273" t="str">
        <f>Small_caps!F90</f>
        <v>21</v>
      </c>
      <c r="G273" t="str">
        <f>Small_caps!G90</f>
        <v>21</v>
      </c>
      <c r="H273" t="str">
        <f>Small_caps!H90</f>
        <v>21</v>
      </c>
      <c r="I273" t="str">
        <f>Small_caps!I90</f>
        <v>87 (aube)</v>
      </c>
      <c r="J273" t="str">
        <f>Small_caps!J90</f>
        <v>1310</v>
      </c>
      <c r="K273" t="str">
        <f>Small_caps!K90</f>
        <v>59</v>
      </c>
      <c r="L273" t="str">
        <f>Small_caps!L90</f>
        <v>87</v>
      </c>
      <c r="M273" t="str">
        <f>Small_caps!M90</f>
        <v>oui</v>
      </c>
      <c r="N273" t="str">
        <f>Small_caps!N90</f>
        <v>cr2</v>
      </c>
      <c r="O273" t="str">
        <f>Small_caps!O90</f>
        <v>1322</v>
      </c>
      <c r="P273" t="str">
        <f>Small_caps!P90</f>
        <v>1337</v>
      </c>
      <c r="Q273" t="str">
        <f>Small_caps!Q90</f>
        <v>champ. merid.</v>
      </c>
      <c r="R273" t="str">
        <f>Small_caps!R90</f>
        <v>champ.</v>
      </c>
      <c r="S273" t="str">
        <f>Small_caps!S90</f>
        <v>g. nord-est</v>
      </c>
      <c r="T273" t="str">
        <f>Small_caps!T90</f>
        <v>nil</v>
      </c>
      <c r="U273" t="str">
        <f>Small_caps!U90</f>
        <v>nil</v>
      </c>
      <c r="V273" t="str">
        <f>Small_caps!V90</f>
        <v/>
      </c>
      <c r="W273" t="str">
        <f>Small_caps!W90</f>
        <v>oeuvre moralisante</v>
      </c>
    </row>
    <row r="274" spans="1:23" x14ac:dyDescent="0.2">
      <c r="A274">
        <f>Small_caps!A91</f>
        <v>266</v>
      </c>
      <c r="B274" t="str">
        <f>Small_caps!B91</f>
        <v>yonecQ</v>
      </c>
      <c r="C274" t="str">
        <f>data_basic!C274</f>
        <v>nil</v>
      </c>
      <c r="D274" t="str">
        <f>data_basic!D274</f>
        <v>nil</v>
      </c>
      <c r="E274" t="str">
        <f>data_basic!E274</f>
        <v>Angleterre</v>
      </c>
      <c r="F274" t="str">
        <f>Small_caps!F91</f>
        <v/>
      </c>
      <c r="G274" t="str">
        <f>Small_caps!G91</f>
        <v/>
      </c>
      <c r="H274" t="str">
        <f>Small_caps!H91</f>
        <v>29</v>
      </c>
      <c r="I274" t="str">
        <f>Small_caps!I91</f>
        <v>nil</v>
      </c>
      <c r="J274" t="str">
        <f>Small_caps!J91</f>
        <v>nil</v>
      </c>
      <c r="K274" t="str">
        <f>Small_caps!K91</f>
        <v>nil</v>
      </c>
      <c r="L274" t="str">
        <f>Small_caps!L91</f>
        <v>nil</v>
      </c>
      <c r="M274" t="str">
        <f>Small_caps!M91</f>
        <v>oui</v>
      </c>
      <c r="N274" t="str">
        <f>Small_caps!N91</f>
        <v>ms</v>
      </c>
      <c r="O274" t="str">
        <f>Small_caps!O91</f>
        <v>1165</v>
      </c>
      <c r="P274" t="str">
        <f>Small_caps!P91</f>
        <v>1339</v>
      </c>
      <c r="Q274" t="str">
        <f>Small_caps!Q91</f>
        <v>agn.</v>
      </c>
      <c r="R274" t="str">
        <f>Small_caps!R91</f>
        <v>agn.</v>
      </c>
      <c r="S274" t="str">
        <f>Small_caps!S91</f>
        <v>agn.</v>
      </c>
      <c r="T274" t="str">
        <f>Small_caps!T91</f>
        <v>frc.</v>
      </c>
      <c r="U274" t="str">
        <f>Small_caps!U91</f>
        <v>frc.</v>
      </c>
      <c r="V274" t="str">
        <f>Small_caps!V91</f>
        <v>g. francien</v>
      </c>
      <c r="W274" t="str">
        <f>Small_caps!W91</f>
        <v>lai breton</v>
      </c>
    </row>
    <row r="275" spans="1:23" x14ac:dyDescent="0.2">
      <c r="A275">
        <f>Small_caps!A3</f>
        <v>155</v>
      </c>
      <c r="B275" t="str">
        <f>Small_caps!B3</f>
        <v>romd</v>
      </c>
      <c r="C275" t="str">
        <f>data_basic!C275</f>
        <v>Region parisienne</v>
      </c>
      <c r="D275" t="str">
        <f>data_basic!D275</f>
        <v>Region parisienne</v>
      </c>
      <c r="E275" t="str">
        <f>data_basic!E275</f>
        <v>Region parisienne</v>
      </c>
      <c r="F275" t="str">
        <f>Small_caps!F3</f>
        <v>19</v>
      </c>
      <c r="G275" t="str">
        <f>Small_caps!G3</f>
        <v>19</v>
      </c>
      <c r="H275" t="str">
        <f>Small_caps!H3</f>
        <v>19</v>
      </c>
      <c r="I275" t="str">
        <f>Small_caps!I3</f>
        <v>84 (paris)</v>
      </c>
      <c r="J275" t="str">
        <f>Small_caps!J3</f>
        <v>1339</v>
      </c>
      <c r="K275" t="str">
        <f>Small_caps!K3</f>
        <v>56</v>
      </c>
      <c r="L275" t="str">
        <f>Small_caps!L3</f>
        <v>84</v>
      </c>
      <c r="M275" t="str">
        <f>Small_caps!M3</f>
        <v>oui</v>
      </c>
      <c r="N275" t="str">
        <f>Small_caps!N3</f>
        <v>ms1</v>
      </c>
      <c r="O275" t="str">
        <f>Small_caps!O3</f>
        <v>1188</v>
      </c>
      <c r="P275" t="str">
        <f>Small_caps!P3</f>
        <v>1339</v>
      </c>
      <c r="Q275" t="str">
        <f>Small_caps!Q3</f>
        <v>nil</v>
      </c>
      <c r="R275" t="str">
        <f>Small_caps!R3</f>
        <v/>
      </c>
      <c r="S275" t="str">
        <f>Small_caps!S3</f>
        <v/>
      </c>
      <c r="T275" t="str">
        <f>Small_caps!T3</f>
        <v>frc.</v>
      </c>
      <c r="U275" t="str">
        <f>Small_caps!U3</f>
        <v>frc.</v>
      </c>
      <c r="V275" t="str">
        <f>Small_caps!V3</f>
        <v>g. francien</v>
      </c>
      <c r="W275" t="str">
        <f>Small_caps!W3</f>
        <v>nil</v>
      </c>
    </row>
    <row r="276" spans="1:23" x14ac:dyDescent="0.2">
      <c r="A276">
        <f>Small_caps!A8</f>
        <v>135</v>
      </c>
      <c r="B276" t="str">
        <f>Small_caps!B8</f>
        <v>artch</v>
      </c>
      <c r="C276" t="str">
        <f>data_basic!C276</f>
        <v>Marne</v>
      </c>
      <c r="D276" t="str">
        <f>data_basic!D276</f>
        <v>Marne</v>
      </c>
      <c r="E276" t="str">
        <f>data_basic!E276</f>
        <v>Marne</v>
      </c>
      <c r="F276" t="str">
        <f>Small_caps!F8</f>
        <v>18</v>
      </c>
      <c r="G276" t="str">
        <f>Small_caps!G8</f>
        <v>18</v>
      </c>
      <c r="H276" t="str">
        <f>Small_caps!H8</f>
        <v>18</v>
      </c>
      <c r="I276" t="str">
        <f>Small_caps!I8</f>
        <v>82 (marne ouest)</v>
      </c>
      <c r="J276" t="str">
        <f>Small_caps!J8</f>
        <v>1340</v>
      </c>
      <c r="K276" t="str">
        <f>Small_caps!K8</f>
        <v>52</v>
      </c>
      <c r="L276" t="str">
        <f>Small_caps!L8</f>
        <v>82</v>
      </c>
      <c r="M276" t="str">
        <f>Small_caps!M8</f>
        <v>non</v>
      </c>
      <c r="N276" t="str">
        <f>Small_caps!N8</f>
        <v>cr2</v>
      </c>
      <c r="O276" t="str">
        <f>Small_caps!O8</f>
        <v>1288</v>
      </c>
      <c r="P276" t="str">
        <f>Small_caps!P8</f>
        <v>1340</v>
      </c>
      <c r="Q276" t="str">
        <f>Small_caps!Q8</f>
        <v>frc.</v>
      </c>
      <c r="R276" t="str">
        <f>Small_caps!R8</f>
        <v>frc.</v>
      </c>
      <c r="S276" t="str">
        <f>Small_caps!S8</f>
        <v>g. francien</v>
      </c>
      <c r="T276" t="str">
        <f>Small_caps!T8</f>
        <v>pic.</v>
      </c>
      <c r="U276" t="str">
        <f>Small_caps!U8</f>
        <v>pic.</v>
      </c>
      <c r="V276" t="str">
        <f>Small_caps!V8</f>
        <v>g. nord</v>
      </c>
      <c r="W276" t="str">
        <f>Small_caps!W8</f>
        <v>traduction française en prose du de re militari de vï¿½gï¿½ce</v>
      </c>
    </row>
    <row r="277" spans="1:23" x14ac:dyDescent="0.2">
      <c r="A277">
        <f>Small_caps!A10</f>
        <v>234</v>
      </c>
      <c r="B277" t="str">
        <f>Small_caps!B10</f>
        <v>mace</v>
      </c>
      <c r="C277" t="str">
        <f>data_basic!C277</f>
        <v>Nievre, Allier</v>
      </c>
      <c r="D277" t="str">
        <f>data_basic!D277</f>
        <v>Nievre, Allier</v>
      </c>
      <c r="E277" t="str">
        <f>data_basic!E277</f>
        <v>Nievre, Allier</v>
      </c>
      <c r="F277" t="str">
        <f>Small_caps!F10</f>
        <v>28</v>
      </c>
      <c r="G277" t="str">
        <f>Small_caps!G10</f>
        <v>28</v>
      </c>
      <c r="H277" t="str">
        <f>Small_caps!H10</f>
        <v>28</v>
      </c>
      <c r="I277" t="str">
        <f>Small_caps!I10</f>
        <v>84 (nievre, allier)</v>
      </c>
      <c r="J277" t="str">
        <f>Small_caps!J10</f>
        <v>1343</v>
      </c>
      <c r="K277" t="str">
        <f>Small_caps!K10</f>
        <v>85</v>
      </c>
      <c r="L277" t="str">
        <f>Small_caps!L10</f>
        <v>84</v>
      </c>
      <c r="M277" t="str">
        <f>Small_caps!M10</f>
        <v>oui</v>
      </c>
      <c r="N277" t="str">
        <f>Small_caps!N10</f>
        <v>cr</v>
      </c>
      <c r="O277" t="str">
        <f>Small_caps!O10</f>
        <v>1300</v>
      </c>
      <c r="P277" t="str">
        <f>Small_caps!P10</f>
        <v>1343</v>
      </c>
      <c r="Q277" t="str">
        <f>Small_caps!Q10</f>
        <v>centre</v>
      </c>
      <c r="R277" t="str">
        <f>Small_caps!R10</f>
        <v>centre</v>
      </c>
      <c r="S277" t="str">
        <f>Small_caps!S10</f>
        <v>g. sud</v>
      </c>
      <c r="T277" t="str">
        <f>Small_caps!T10</f>
        <v>berr.</v>
      </c>
      <c r="U277" t="str">
        <f>Small_caps!U10</f>
        <v>berr.</v>
      </c>
      <c r="V277" t="str">
        <f>Small_caps!V10</f>
        <v>g. sud</v>
      </c>
      <c r="W277" t="str">
        <f>Small_caps!W10</f>
        <v>trad. de l'ancien testament</v>
      </c>
    </row>
    <row r="278" spans="1:23" x14ac:dyDescent="0.2">
      <c r="A278">
        <f>Small_caps!A11</f>
        <v>175</v>
      </c>
      <c r="B278" t="str">
        <f>Small_caps!B11</f>
        <v>perh</v>
      </c>
      <c r="C278" t="str">
        <f>data_basic!C278</f>
        <v>nil</v>
      </c>
      <c r="D278" t="str">
        <f>data_basic!D278</f>
        <v>Angleterre</v>
      </c>
      <c r="E278" t="str">
        <f>data_basic!E278</f>
        <v>Angleterre</v>
      </c>
      <c r="F278" t="str">
        <f>Small_caps!F11</f>
        <v>29</v>
      </c>
      <c r="G278" t="str">
        <f>Small_caps!G11</f>
        <v/>
      </c>
      <c r="H278" t="str">
        <f>Small_caps!H11</f>
        <v>29</v>
      </c>
      <c r="I278" t="str">
        <f>Small_caps!I11</f>
        <v>nil</v>
      </c>
      <c r="J278" t="str">
        <f>Small_caps!J11</f>
        <v>1375</v>
      </c>
      <c r="K278" t="str">
        <f>Small_caps!K11</f>
        <v>86</v>
      </c>
      <c r="L278" t="str">
        <f>Small_caps!L11</f>
        <v>58</v>
      </c>
      <c r="M278" t="str">
        <f>Small_caps!M11</f>
        <v>oui</v>
      </c>
      <c r="N278" t="str">
        <f>Small_caps!N11</f>
        <v>ms1</v>
      </c>
      <c r="O278" t="str">
        <f>Small_caps!O11</f>
        <v>1180</v>
      </c>
      <c r="P278" t="str">
        <f>Small_caps!P11</f>
        <v>1350</v>
      </c>
      <c r="Q278" t="str">
        <f>Small_caps!Q11</f>
        <v>champ. merid.</v>
      </c>
      <c r="R278" t="str">
        <f>Small_caps!R11</f>
        <v>champ.</v>
      </c>
      <c r="S278" t="str">
        <f>Small_caps!S11</f>
        <v>g. nord-est</v>
      </c>
      <c r="T278" t="str">
        <f>Small_caps!T11</f>
        <v>agn.</v>
      </c>
      <c r="U278" t="str">
        <f>Small_caps!U11</f>
        <v>agn.</v>
      </c>
      <c r="V278" t="str">
        <f>Small_caps!V11</f>
        <v>agn.</v>
      </c>
      <c r="W278" t="str">
        <f>Small_caps!W11</f>
        <v>roman arthurien</v>
      </c>
    </row>
    <row r="279" spans="1:23" x14ac:dyDescent="0.2">
      <c r="A279">
        <f>Small_caps!A12</f>
        <v>208</v>
      </c>
      <c r="B279" t="str">
        <f>Small_caps!B12</f>
        <v>roml</v>
      </c>
      <c r="C279" t="str">
        <f>data_basic!C279</f>
        <v>Haute-Marne</v>
      </c>
      <c r="D279" t="str">
        <f>data_basic!D279</f>
        <v>Haute-Marne</v>
      </c>
      <c r="E279" t="str">
        <f>data_basic!E279</f>
        <v>Haute-Marne</v>
      </c>
      <c r="F279" t="str">
        <f>Small_caps!F12</f>
        <v>22</v>
      </c>
      <c r="G279" t="str">
        <f>Small_caps!G12</f>
        <v>22</v>
      </c>
      <c r="H279" t="str">
        <f>Small_caps!H12</f>
        <v>22</v>
      </c>
      <c r="I279" t="str">
        <f>Small_caps!I12</f>
        <v>91 (langres et env.)</v>
      </c>
      <c r="J279" t="str">
        <f>Small_caps!J12</f>
        <v>1350</v>
      </c>
      <c r="K279" t="str">
        <f>Small_caps!K12</f>
        <v>61</v>
      </c>
      <c r="L279" t="str">
        <f>Small_caps!L12</f>
        <v>91</v>
      </c>
      <c r="M279" t="str">
        <f>Small_caps!M12</f>
        <v>oui</v>
      </c>
      <c r="N279" t="str">
        <f>Small_caps!N12</f>
        <v>ms1</v>
      </c>
      <c r="O279" t="str">
        <f>Small_caps!O12</f>
        <v>1188</v>
      </c>
      <c r="P279" t="str">
        <f>Small_caps!P12</f>
        <v>1350</v>
      </c>
      <c r="Q279" t="str">
        <f>Small_caps!Q12</f>
        <v>nil</v>
      </c>
      <c r="R279" t="str">
        <f>Small_caps!R12</f>
        <v/>
      </c>
      <c r="S279" t="str">
        <f>Small_caps!S12</f>
        <v/>
      </c>
      <c r="T279" t="str">
        <f>Small_caps!T12</f>
        <v>nil</v>
      </c>
      <c r="U279" t="str">
        <f>Small_caps!U12</f>
        <v>nil</v>
      </c>
      <c r="V279" t="str">
        <f>Small_caps!V12</f>
        <v/>
      </c>
      <c r="W279" t="str">
        <f>Small_caps!W12</f>
        <v>nil</v>
      </c>
    </row>
    <row r="280" spans="1:23" x14ac:dyDescent="0.2">
      <c r="A280">
        <f>Small_caps!A9</f>
        <v>97</v>
      </c>
      <c r="B280" t="str">
        <f>Small_caps!B9</f>
        <v>athi</v>
      </c>
      <c r="C280" t="str">
        <f>data_basic!C280</f>
        <v>Aisne</v>
      </c>
      <c r="D280" t="str">
        <f>data_basic!D280</f>
        <v>Aisne</v>
      </c>
      <c r="E280" t="str">
        <f>data_basic!E280</f>
        <v>Aisne</v>
      </c>
      <c r="F280" t="str">
        <f>Small_caps!F9</f>
        <v>13</v>
      </c>
      <c r="G280" t="str">
        <f>Small_caps!G9</f>
        <v>13</v>
      </c>
      <c r="H280" t="str">
        <f>Small_caps!H9</f>
        <v>13</v>
      </c>
      <c r="I280" t="str">
        <f>Small_caps!I9</f>
        <v>74 (aisne)</v>
      </c>
      <c r="J280" t="str">
        <f>Small_caps!J9</f>
        <v>nil</v>
      </c>
      <c r="K280" t="str">
        <f>Small_caps!K9</f>
        <v>37</v>
      </c>
      <c r="L280" t="str">
        <f>Small_caps!L9</f>
        <v>74</v>
      </c>
      <c r="M280" t="str">
        <f>Small_caps!M9</f>
        <v>oui</v>
      </c>
      <c r="N280" t="str">
        <f>Small_caps!N9</f>
        <v>cr2</v>
      </c>
      <c r="O280" t="str">
        <f>Small_caps!O9</f>
        <v>1200</v>
      </c>
      <c r="P280" t="str">
        <f>Small_caps!P9</f>
        <v>1350</v>
      </c>
      <c r="Q280" t="str">
        <f>Small_caps!Q9</f>
        <v>pic.</v>
      </c>
      <c r="R280" t="str">
        <f>Small_caps!R9</f>
        <v>pic.</v>
      </c>
      <c r="S280" t="str">
        <f>Small_caps!S9</f>
        <v>g. nord</v>
      </c>
      <c r="T280" t="str">
        <f>Small_caps!T9</f>
        <v>frc.</v>
      </c>
      <c r="U280" t="str">
        <f>Small_caps!U9</f>
        <v>frc.</v>
      </c>
      <c r="V280" t="str">
        <f>Small_caps!V9</f>
        <v>g. francien</v>
      </c>
      <c r="W280" t="str">
        <f>Small_caps!W9</f>
        <v>histoire de deux amis en octosyllabes</v>
      </c>
    </row>
    <row r="281" spans="1:23" x14ac:dyDescent="0.2">
      <c r="A281">
        <f>Small_caps!A218</f>
        <v>105</v>
      </c>
      <c r="B281" t="str">
        <f>Small_caps!B218</f>
        <v>vergik</v>
      </c>
      <c r="C281" t="str">
        <f>data_basic!C281</f>
        <v>Aisne</v>
      </c>
      <c r="D281" t="str">
        <f>data_basic!D281</f>
        <v>Aisne</v>
      </c>
      <c r="E281" t="str">
        <f>data_basic!E281</f>
        <v>Aisne</v>
      </c>
      <c r="F281" t="str">
        <f>Small_caps!F218</f>
        <v>13</v>
      </c>
      <c r="G281" t="str">
        <f>Small_caps!G218</f>
        <v>13</v>
      </c>
      <c r="H281" t="str">
        <f>Small_caps!H218</f>
        <v>13</v>
      </c>
      <c r="I281" t="str">
        <f>Small_caps!I218</f>
        <v>81 (aisne)</v>
      </c>
      <c r="J281" t="str">
        <f>Small_caps!J218</f>
        <v>1350</v>
      </c>
      <c r="K281" t="str">
        <f>Small_caps!K218</f>
        <v>37</v>
      </c>
      <c r="L281" t="str">
        <f>Small_caps!L218</f>
        <v>81</v>
      </c>
      <c r="M281" t="str">
        <f>Small_caps!M218</f>
        <v>oui</v>
      </c>
      <c r="N281" t="str">
        <f>Small_caps!N218</f>
        <v>ms1</v>
      </c>
      <c r="O281" t="str">
        <f>Small_caps!O218</f>
        <v>1240</v>
      </c>
      <c r="P281" t="str">
        <f>Small_caps!P218</f>
        <v>1350</v>
      </c>
      <c r="Q281" t="str">
        <f>Small_caps!Q218</f>
        <v>norm.</v>
      </c>
      <c r="R281" t="str">
        <f>Small_caps!R218</f>
        <v>norm.</v>
      </c>
      <c r="S281" t="str">
        <f>Small_caps!S218</f>
        <v>g. nord-ouest</v>
      </c>
      <c r="T281" t="str">
        <f>Small_caps!T218</f>
        <v>pic.</v>
      </c>
      <c r="U281" t="str">
        <f>Small_caps!U218</f>
        <v>pic.</v>
      </c>
      <c r="V281" t="str">
        <f>Small_caps!V218</f>
        <v>g. nord</v>
      </c>
      <c r="W281" t="str">
        <f>Small_caps!W218</f>
        <v>conte courtois en octosyllabes</v>
      </c>
    </row>
    <row r="282" spans="1:23" x14ac:dyDescent="0.2">
      <c r="A282">
        <f>Small_caps!A117</f>
        <v>13</v>
      </c>
      <c r="B282" t="str">
        <f>Small_caps!B117</f>
        <v>ndchar</v>
      </c>
      <c r="C282" t="str">
        <f>data_basic!C282</f>
        <v>Orleanais</v>
      </c>
      <c r="D282" t="str">
        <f>data_basic!D282</f>
        <v>Orleanais</v>
      </c>
      <c r="E282" t="str">
        <f>data_basic!E282</f>
        <v>Orleanais</v>
      </c>
      <c r="F282" t="str">
        <f>Small_caps!F117</f>
        <v>5</v>
      </c>
      <c r="G282" t="str">
        <f>Small_caps!G117</f>
        <v>5</v>
      </c>
      <c r="H282" t="str">
        <f>Small_caps!H117</f>
        <v>5</v>
      </c>
      <c r="I282" t="str">
        <f>Small_caps!I117</f>
        <v>89 (orleanais)</v>
      </c>
      <c r="J282" t="str">
        <f>Small_caps!J117</f>
        <v>1250</v>
      </c>
      <c r="K282" t="str">
        <f>Small_caps!K117</f>
        <v>11</v>
      </c>
      <c r="L282" t="str">
        <f>Small_caps!L117</f>
        <v>89</v>
      </c>
      <c r="M282" t="str">
        <f>Small_caps!M117</f>
        <v>oui</v>
      </c>
      <c r="N282" t="str">
        <f>Small_caps!N117</f>
        <v>ms2</v>
      </c>
      <c r="O282" t="str">
        <f>Small_caps!O117</f>
        <v>1257</v>
      </c>
      <c r="P282" t="str">
        <f>Small_caps!P117</f>
        <v>1350</v>
      </c>
      <c r="Q282" t="str">
        <f>Small_caps!Q117</f>
        <v>chartres</v>
      </c>
      <c r="R282" t="str">
        <f>Small_caps!R117</f>
        <v>eure-et-loir</v>
      </c>
      <c r="S282" t="str">
        <f>Small_caps!S117</f>
        <v>g. ouest</v>
      </c>
      <c r="T282" t="str">
        <f>Small_caps!T117</f>
        <v>chartres</v>
      </c>
      <c r="U282" t="str">
        <f>Small_caps!U117</f>
        <v>eure-et-loir</v>
      </c>
      <c r="V282" t="str">
        <f>Small_caps!V117</f>
        <v>g. est</v>
      </c>
      <c r="W282" t="str">
        <f>Small_caps!W117</f>
        <v>recit de miracles en octosyllabes</v>
      </c>
    </row>
    <row r="283" spans="1:23" x14ac:dyDescent="0.2">
      <c r="A283">
        <f>Small_caps!A118</f>
        <v>132</v>
      </c>
      <c r="B283" t="str">
        <f>Small_caps!B118</f>
        <v>remi</v>
      </c>
      <c r="C283" t="str">
        <f>data_basic!C283</f>
        <v>Ardennes</v>
      </c>
      <c r="D283" t="str">
        <f>data_basic!D283</f>
        <v>Ardennes</v>
      </c>
      <c r="E283" t="str">
        <f>data_basic!E283</f>
        <v>Ardennes</v>
      </c>
      <c r="F283" t="str">
        <f>Small_caps!F118</f>
        <v>17</v>
      </c>
      <c r="G283" t="str">
        <f>Small_caps!G118</f>
        <v>17</v>
      </c>
      <c r="H283" t="str">
        <f>Small_caps!H118</f>
        <v>17</v>
      </c>
      <c r="I283" t="str">
        <f>Small_caps!I118</f>
        <v>86 (ardennes sud)</v>
      </c>
      <c r="J283" t="str">
        <f>Small_caps!J118</f>
        <v>1300</v>
      </c>
      <c r="K283" t="str">
        <f>Small_caps!K118</f>
        <v>50</v>
      </c>
      <c r="L283" t="str">
        <f>Small_caps!L118</f>
        <v>86</v>
      </c>
      <c r="M283" t="str">
        <f>Small_caps!M118</f>
        <v>oui</v>
      </c>
      <c r="N283" t="str">
        <f>Small_caps!N118</f>
        <v>ms2</v>
      </c>
      <c r="O283" t="str">
        <f>Small_caps!O118</f>
        <v>1283</v>
      </c>
      <c r="P283" t="str">
        <f>Small_caps!P118</f>
        <v>1350</v>
      </c>
      <c r="Q283" t="str">
        <f>Small_caps!Q118</f>
        <v>champ. sept.</v>
      </c>
      <c r="R283" t="str">
        <f>Small_caps!R118</f>
        <v>champ.</v>
      </c>
      <c r="S283" t="str">
        <f>Small_caps!S118</f>
        <v>g. nord-est</v>
      </c>
      <c r="T283" t="str">
        <f>Small_caps!T118</f>
        <v>ardennes</v>
      </c>
      <c r="U283" t="str">
        <f>Small_caps!U118</f>
        <v>champ.</v>
      </c>
      <c r="V283" t="str">
        <f>Small_caps!V118</f>
        <v>g. nord-est</v>
      </c>
      <c r="W283" t="str">
        <f>Small_caps!W118</f>
        <v>vie de saint</v>
      </c>
    </row>
    <row r="284" spans="1:23" x14ac:dyDescent="0.2">
      <c r="A284">
        <f>Small_caps!A119</f>
        <v>79</v>
      </c>
      <c r="B284" t="str">
        <f>Small_caps!B119</f>
        <v>or</v>
      </c>
      <c r="C284" t="str">
        <f>data_basic!C284</f>
        <v>Somme, Pas-de-Calais</v>
      </c>
      <c r="D284" t="str">
        <f>data_basic!D284</f>
        <v>Somme, Pas-de-Calais</v>
      </c>
      <c r="E284" t="str">
        <f>data_basic!E284</f>
        <v>Somme, Pas-de-Calais</v>
      </c>
      <c r="F284" t="str">
        <f>Small_caps!F119</f>
        <v>11</v>
      </c>
      <c r="G284" t="str">
        <f>Small_caps!G119</f>
        <v>11</v>
      </c>
      <c r="H284" t="str">
        <f>Small_caps!H119</f>
        <v>11</v>
      </c>
      <c r="I284" t="str">
        <f>Small_caps!I119</f>
        <v>83 (pas-de-calais sud-est)</v>
      </c>
      <c r="J284" t="str">
        <f>Small_caps!J119</f>
        <v>1290</v>
      </c>
      <c r="K284" t="str">
        <f>Small_caps!K119</f>
        <v>29</v>
      </c>
      <c r="L284" t="str">
        <f>Small_caps!L119</f>
        <v>83</v>
      </c>
      <c r="M284" t="str">
        <f>Small_caps!M119</f>
        <v>oui</v>
      </c>
      <c r="N284" t="str">
        <f>Small_caps!N119</f>
        <v>cr1</v>
      </c>
      <c r="O284" t="str">
        <f>Small_caps!O119</f>
        <v>1200</v>
      </c>
      <c r="P284" t="str">
        <f>Small_caps!P119</f>
        <v>1370</v>
      </c>
      <c r="Q284" t="str">
        <f>Small_caps!Q119</f>
        <v>pic.</v>
      </c>
      <c r="R284" t="str">
        <f>Small_caps!R119</f>
        <v>pic.</v>
      </c>
      <c r="S284" t="str">
        <f>Small_caps!S119</f>
        <v>g. nord</v>
      </c>
      <c r="T284" t="str">
        <f>Small_caps!T119</f>
        <v>pic.</v>
      </c>
      <c r="U284" t="str">
        <f>Small_caps!U119</f>
        <v>pic.</v>
      </c>
      <c r="V284" t="str">
        <f>Small_caps!V119</f>
        <v>g. nord</v>
      </c>
      <c r="W284" t="str">
        <f>Small_caps!W119</f>
        <v>vie de saint</v>
      </c>
    </row>
    <row r="285" spans="1:23" x14ac:dyDescent="0.2">
      <c r="A285">
        <f>Small_caps!A120</f>
        <v>225</v>
      </c>
      <c r="B285" t="str">
        <f>Small_caps!B120</f>
        <v>vilea</v>
      </c>
      <c r="C285" t="str">
        <f>data_basic!C285</f>
        <v>Bourgogne</v>
      </c>
      <c r="D285" t="str">
        <f>data_basic!D285</f>
        <v>Bourgogne</v>
      </c>
      <c r="E285" t="str">
        <f>data_basic!E285</f>
        <v>Bourgogne</v>
      </c>
      <c r="F285" t="str">
        <f>Small_caps!F120</f>
        <v>27</v>
      </c>
      <c r="G285" t="str">
        <f>Small_caps!G120</f>
        <v>27</v>
      </c>
      <c r="H285" t="str">
        <f>Small_caps!H120</f>
        <v>27</v>
      </c>
      <c r="I285" t="str">
        <f>Small_caps!I120</f>
        <v>76 (cote-d'or sud + saine-et-loire)</v>
      </c>
      <c r="J285" t="str">
        <f>Small_caps!J120</f>
        <v>1375</v>
      </c>
      <c r="K285" t="str">
        <f>Small_caps!K120</f>
        <v>84</v>
      </c>
      <c r="L285" t="str">
        <f>Small_caps!L120</f>
        <v>76</v>
      </c>
      <c r="M285" t="str">
        <f>Small_caps!M120</f>
        <v>non</v>
      </c>
      <c r="N285" t="str">
        <f>Small_caps!N120</f>
        <v>cr2</v>
      </c>
      <c r="O285" t="str">
        <f>Small_caps!O120</f>
        <v>1205</v>
      </c>
      <c r="P285" t="str">
        <f>Small_caps!P120</f>
        <v>1375</v>
      </c>
      <c r="Q285" t="str">
        <f>Small_caps!Q120</f>
        <v>champ.</v>
      </c>
      <c r="R285" t="str">
        <f>Small_caps!R120</f>
        <v>champ.</v>
      </c>
      <c r="S285" t="str">
        <f>Small_caps!S120</f>
        <v>g. nord-est</v>
      </c>
      <c r="T285" t="str">
        <f>Small_caps!T120</f>
        <v>nil</v>
      </c>
      <c r="U285" t="str">
        <f>Small_caps!U120</f>
        <v>nil</v>
      </c>
      <c r="V285" t="str">
        <f>Small_caps!V120</f>
        <v/>
      </c>
      <c r="W285" t="str">
        <f>Small_caps!W120</f>
        <v>chronique historique</v>
      </c>
    </row>
    <row r="286" spans="1:23" x14ac:dyDescent="0.2">
      <c r="A286">
        <f>Small_caps!A121</f>
        <v>212</v>
      </c>
      <c r="B286" t="str">
        <f>Small_caps!B121</f>
        <v>loth</v>
      </c>
      <c r="C286" t="str">
        <f>data_basic!C286</f>
        <v>Meuse</v>
      </c>
      <c r="D286" t="str">
        <f>data_basic!D286</f>
        <v>Meuse</v>
      </c>
      <c r="E286" t="str">
        <f>data_basic!E286</f>
        <v>Meuse</v>
      </c>
      <c r="F286" t="str">
        <f>Small_caps!F121</f>
        <v>23</v>
      </c>
      <c r="G286" t="str">
        <f>Small_caps!G121</f>
        <v>23</v>
      </c>
      <c r="H286" t="str">
        <f>Small_caps!H121</f>
        <v>23</v>
      </c>
      <c r="I286" t="str">
        <f>Small_caps!I121</f>
        <v>75 (verdun et env.)</v>
      </c>
      <c r="J286" t="str">
        <f>Small_caps!J121</f>
        <v>1350</v>
      </c>
      <c r="K286" t="str">
        <f>Small_caps!K121</f>
        <v>67</v>
      </c>
      <c r="L286" t="str">
        <f>Small_caps!L121</f>
        <v>75</v>
      </c>
      <c r="M286" t="str">
        <f>Small_caps!M121</f>
        <v>non</v>
      </c>
      <c r="N286" t="str">
        <f>Small_caps!N121</f>
        <v>ms</v>
      </c>
      <c r="O286" t="str">
        <f>Small_caps!O121</f>
        <v>1365</v>
      </c>
      <c r="P286" t="str">
        <f>Small_caps!P121</f>
        <v>1375</v>
      </c>
      <c r="Q286" t="str">
        <f>Small_caps!Q121</f>
        <v>lorr.</v>
      </c>
      <c r="R286" t="str">
        <f>Small_caps!R121</f>
        <v>lorr.</v>
      </c>
      <c r="S286" t="str">
        <f>Small_caps!S121</f>
        <v>g. nord-est</v>
      </c>
      <c r="T286" t="str">
        <f>Small_caps!T121</f>
        <v>lorr.</v>
      </c>
      <c r="U286" t="str">
        <f>Small_caps!U121</f>
        <v>lorr.</v>
      </c>
      <c r="V286" t="str">
        <f>Small_caps!V121</f>
        <v>g. nord-est</v>
      </c>
      <c r="W286" t="str">
        <f>Small_caps!W121</f>
        <v>psautier</v>
      </c>
    </row>
    <row r="287" spans="1:23" x14ac:dyDescent="0.2">
      <c r="A287">
        <f>Small_caps!A125</f>
        <v>143</v>
      </c>
      <c r="B287" t="str">
        <f>Small_caps!B125</f>
        <v>abe</v>
      </c>
      <c r="C287" t="str">
        <f>data_basic!C287</f>
        <v>Region parisienne</v>
      </c>
      <c r="D287" t="str">
        <f>data_basic!D287</f>
        <v>Region parisienne</v>
      </c>
      <c r="E287" t="str">
        <f>data_basic!E287</f>
        <v>Region parisienne</v>
      </c>
      <c r="F287" t="str">
        <f>Small_caps!F125</f>
        <v>19</v>
      </c>
      <c r="G287" t="str">
        <f>Small_caps!G125</f>
        <v>19</v>
      </c>
      <c r="H287" t="str">
        <f>Small_caps!H125</f>
        <v>19</v>
      </c>
      <c r="I287" t="str">
        <f>Small_caps!I125</f>
        <v>84 (region parisienne)</v>
      </c>
      <c r="J287" t="str">
        <f>Small_caps!J125</f>
        <v>1325</v>
      </c>
      <c r="K287" t="str">
        <f>Small_caps!K125</f>
        <v>54</v>
      </c>
      <c r="L287" t="str">
        <f>Small_caps!L125</f>
        <v>84</v>
      </c>
      <c r="M287" t="str">
        <f>Small_caps!M125</f>
        <v>non</v>
      </c>
      <c r="N287" t="str">
        <f>Small_caps!N125</f>
        <v>ms3</v>
      </c>
      <c r="O287" t="str">
        <f>Small_caps!O125</f>
        <v>1280</v>
      </c>
      <c r="P287" t="str">
        <f>Small_caps!P125</f>
        <v>1395</v>
      </c>
      <c r="Q287" t="str">
        <f>Small_caps!Q125</f>
        <v>frc.</v>
      </c>
      <c r="R287" t="str">
        <f>Small_caps!R125</f>
        <v>frc.</v>
      </c>
      <c r="S287" t="str">
        <f>Small_caps!S125</f>
        <v>g. francien</v>
      </c>
      <c r="T287" t="str">
        <f>Small_caps!T125</f>
        <v>paris</v>
      </c>
      <c r="U287" t="str">
        <f>Small_caps!U125</f>
        <v>paris</v>
      </c>
      <c r="V287" t="str">
        <f>Small_caps!V125</f>
        <v>g. francien</v>
      </c>
      <c r="W287" t="str">
        <f>Small_caps!W125</f>
        <v>epistolaire</v>
      </c>
    </row>
    <row r="288" spans="1:23" x14ac:dyDescent="0.2">
      <c r="A288">
        <f>Small_caps!A126</f>
        <v>289</v>
      </c>
      <c r="B288" t="str">
        <f>Small_caps!B126</f>
        <v>fablesZ</v>
      </c>
      <c r="C288" t="str">
        <f>data_basic!C288</f>
        <v>nil</v>
      </c>
      <c r="D288" t="str">
        <f>data_basic!D288</f>
        <v>nil</v>
      </c>
      <c r="E288" t="str">
        <f>data_basic!E288</f>
        <v>NA</v>
      </c>
      <c r="F288" t="str">
        <f>Small_caps!F126</f>
        <v/>
      </c>
      <c r="G288" t="str">
        <f>Small_caps!G126</f>
        <v/>
      </c>
      <c r="H288" t="str">
        <f>Small_caps!H126</f>
        <v/>
      </c>
      <c r="I288" t="str">
        <f>Small_caps!I126</f>
        <v>nil</v>
      </c>
      <c r="J288" t="str">
        <f>Small_caps!J126</f>
        <v>nil</v>
      </c>
      <c r="K288" t="str">
        <f>Small_caps!K126</f>
        <v>nil</v>
      </c>
      <c r="L288" t="str">
        <f>Small_caps!L126</f>
        <v>nil</v>
      </c>
      <c r="M288" t="str">
        <f>Small_caps!M126</f>
        <v>oui</v>
      </c>
      <c r="N288" t="str">
        <f>Small_caps!N126</f>
        <v>ms</v>
      </c>
      <c r="O288" t="str">
        <f>Small_caps!O126</f>
        <v>1180</v>
      </c>
      <c r="P288" t="str">
        <f>Small_caps!P126</f>
        <v>1400</v>
      </c>
      <c r="Q288" t="str">
        <f>Small_caps!Q126</f>
        <v>nord-ouest</v>
      </c>
      <c r="R288" t="str">
        <f>Small_caps!R126</f>
        <v>nord-ouest</v>
      </c>
      <c r="S288" t="str">
        <f>Small_caps!S126</f>
        <v>g. nord-ouest</v>
      </c>
      <c r="T288" t="str">
        <f>Small_caps!T126</f>
        <v>nil</v>
      </c>
      <c r="U288" t="str">
        <f>Small_caps!U126</f>
        <v>nil</v>
      </c>
      <c r="V288" t="str">
        <f>Small_caps!V126</f>
        <v/>
      </c>
      <c r="W288" t="str">
        <f>Small_caps!W126</f>
        <v>fable</v>
      </c>
    </row>
    <row r="289" spans="1:23" x14ac:dyDescent="0.2">
      <c r="A289">
        <f>Small_caps!A127</f>
        <v>156</v>
      </c>
      <c r="B289" t="str">
        <f>Small_caps!B127</f>
        <v>rome</v>
      </c>
      <c r="C289" t="str">
        <f>data_basic!C289</f>
        <v>Region parisienne</v>
      </c>
      <c r="D289" t="str">
        <f>data_basic!D289</f>
        <v>nil</v>
      </c>
      <c r="E289" t="str">
        <f>data_basic!E289</f>
        <v>Region parisienne</v>
      </c>
      <c r="F289" t="str">
        <f>Small_caps!F127</f>
        <v/>
      </c>
      <c r="G289" t="str">
        <f>Small_caps!G127</f>
        <v>19</v>
      </c>
      <c r="H289" t="str">
        <f>Small_caps!H127</f>
        <v>19</v>
      </c>
      <c r="I289" t="str">
        <f>Small_caps!I127</f>
        <v>78 (seine-et-marne)</v>
      </c>
      <c r="J289" t="str">
        <f>Small_caps!J127</f>
        <v>1400</v>
      </c>
      <c r="K289" t="str">
        <f>Small_caps!K127</f>
        <v>nil</v>
      </c>
      <c r="L289" t="str">
        <f>Small_caps!L127</f>
        <v>78</v>
      </c>
      <c r="M289" t="str">
        <f>Small_caps!M127</f>
        <v>oui</v>
      </c>
      <c r="N289" t="str">
        <f>Small_caps!N127</f>
        <v>ms1</v>
      </c>
      <c r="O289" t="str">
        <f>Small_caps!O127</f>
        <v>1188</v>
      </c>
      <c r="P289" t="str">
        <f>Small_caps!P127</f>
        <v>1400</v>
      </c>
      <c r="Q289" t="str">
        <f>Small_caps!Q127</f>
        <v>nil</v>
      </c>
      <c r="R289" t="str">
        <f>Small_caps!R127</f>
        <v/>
      </c>
      <c r="S289" t="str">
        <f>Small_caps!S127</f>
        <v/>
      </c>
      <c r="T289" t="str">
        <f>Small_caps!T127</f>
        <v>nil</v>
      </c>
      <c r="U289" t="str">
        <f>Small_caps!U127</f>
        <v>nil</v>
      </c>
      <c r="V289" t="str">
        <f>Small_caps!V127</f>
        <v/>
      </c>
      <c r="W289" t="str">
        <f>Small_caps!W127</f>
        <v>nil</v>
      </c>
    </row>
    <row r="290" spans="1:23" x14ac:dyDescent="0.2">
      <c r="A290">
        <f>Small_caps!A128</f>
        <v>64</v>
      </c>
      <c r="B290" t="str">
        <f>Small_caps!B128</f>
        <v>songe14</v>
      </c>
      <c r="C290" t="str">
        <f>data_basic!C290</f>
        <v>nil</v>
      </c>
      <c r="D290" t="str">
        <f>data_basic!D290</f>
        <v>nil</v>
      </c>
      <c r="E290" t="str">
        <f>data_basic!E290</f>
        <v>Somme, Pas-de-Calais</v>
      </c>
      <c r="F290" t="str">
        <f>Small_caps!F128</f>
        <v/>
      </c>
      <c r="G290" t="str">
        <f>Small_caps!G128</f>
        <v/>
      </c>
      <c r="H290" t="str">
        <f>Small_caps!H128</f>
        <v>11</v>
      </c>
      <c r="I290" t="str">
        <f>Small_caps!I128</f>
        <v>nil</v>
      </c>
      <c r="J290" t="str">
        <f>Small_caps!J128</f>
        <v>nil</v>
      </c>
      <c r="K290" t="str">
        <f>Small_caps!K128</f>
        <v>nil</v>
      </c>
      <c r="L290" t="str">
        <f>Small_caps!L128</f>
        <v>nil</v>
      </c>
      <c r="M290" t="str">
        <f>Small_caps!M128</f>
        <v>non</v>
      </c>
      <c r="N290" t="str">
        <f>Small_caps!N128</f>
        <v>ms1</v>
      </c>
      <c r="O290" t="str">
        <f>Small_caps!O128</f>
        <v>1389</v>
      </c>
      <c r="P290" t="str">
        <f>Small_caps!P128</f>
        <v>1400</v>
      </c>
      <c r="Q290" t="str">
        <f>Small_caps!Q128</f>
        <v>pic.</v>
      </c>
      <c r="R290" t="str">
        <f>Small_caps!R128</f>
        <v>pic.</v>
      </c>
      <c r="S290" t="str">
        <f>Small_caps!S128</f>
        <v>g. nord</v>
      </c>
      <c r="T290" t="str">
        <f>Small_caps!T128</f>
        <v>nil</v>
      </c>
      <c r="U290" t="str">
        <f>Small_caps!U128</f>
        <v>nil</v>
      </c>
      <c r="V290" t="str">
        <f>Small_caps!V128</f>
        <v/>
      </c>
      <c r="W290" t="str">
        <f>Small_caps!W128</f>
        <v>nil</v>
      </c>
    </row>
    <row r="291" spans="1:23" x14ac:dyDescent="0.2">
      <c r="A291">
        <f>Small_caps!A129</f>
        <v>122</v>
      </c>
      <c r="B291" t="str">
        <f>Small_caps!B129</f>
        <v>fierens</v>
      </c>
      <c r="C291" t="str">
        <f>data_basic!C291</f>
        <v>nil</v>
      </c>
      <c r="D291" t="str">
        <f>data_basic!D291</f>
        <v>nil</v>
      </c>
      <c r="E291" t="str">
        <f>data_basic!E291</f>
        <v>Wallonie</v>
      </c>
      <c r="F291" t="str">
        <f>Small_caps!F129</f>
        <v/>
      </c>
      <c r="G291" t="str">
        <f>Small_caps!G129</f>
        <v/>
      </c>
      <c r="H291" t="str">
        <f>Small_caps!H129</f>
        <v>16</v>
      </c>
      <c r="I291" t="str">
        <f>Small_caps!I129</f>
        <v>nil</v>
      </c>
      <c r="J291" t="str">
        <f>Small_caps!J129</f>
        <v>nil</v>
      </c>
      <c r="K291" t="str">
        <f>Small_caps!K129</f>
        <v>nil</v>
      </c>
      <c r="L291" t="str">
        <f>Small_caps!L129</f>
        <v>nil</v>
      </c>
      <c r="M291" t="str">
        <f>Small_caps!M129</f>
        <v>non</v>
      </c>
      <c r="N291" t="str">
        <f>Small_caps!N129</f>
        <v>ms</v>
      </c>
      <c r="O291" t="str">
        <f>Small_caps!O129</f>
        <v>1489</v>
      </c>
      <c r="P291" t="str">
        <f>Small_caps!P129</f>
        <v>1489</v>
      </c>
      <c r="Q291" t="str">
        <f>Small_caps!Q129</f>
        <v>tournai</v>
      </c>
      <c r="R291" t="str">
        <f>Small_caps!R129</f>
        <v>wall.</v>
      </c>
      <c r="S291" t="str">
        <f>Small_caps!S129</f>
        <v>g. nord-est</v>
      </c>
      <c r="T291" t="str">
        <f>Small_caps!T129</f>
        <v>tournai</v>
      </c>
      <c r="U291" t="str">
        <f>Small_caps!U129</f>
        <v>hain.</v>
      </c>
      <c r="V291" t="str">
        <f>Small_caps!V129</f>
        <v>g. nord</v>
      </c>
      <c r="W291" t="str">
        <f>Small_caps!W129</f>
        <v>recueil de chartes et d'actes d'acquisitions de l'hopitalsaint-jacques de tournai, texte non litteraire</v>
      </c>
    </row>
    <row r="292" spans="1:23" x14ac:dyDescent="0.2">
      <c r="A292">
        <f>Small_caps!A130</f>
        <v>293</v>
      </c>
      <c r="B292" t="str">
        <f>Small_caps!B130</f>
        <v>verite</v>
      </c>
      <c r="C292" t="str">
        <f>data_basic!C292</f>
        <v>nil</v>
      </c>
      <c r="D292" t="str">
        <f>data_basic!D292</f>
        <v>nil</v>
      </c>
      <c r="E292" t="str">
        <f>data_basic!E292</f>
        <v>NA</v>
      </c>
      <c r="F292" t="str">
        <f>Small_caps!F130</f>
        <v/>
      </c>
      <c r="G292" t="str">
        <f>Small_caps!G130</f>
        <v/>
      </c>
      <c r="H292" t="str">
        <f>Small_caps!H130</f>
        <v/>
      </c>
      <c r="I292" t="str">
        <f>Small_caps!I130</f>
        <v>nil</v>
      </c>
      <c r="J292" t="str">
        <f>Small_caps!J130</f>
        <v>1450</v>
      </c>
      <c r="K292" t="str">
        <f>Small_caps!K130</f>
        <v>nil</v>
      </c>
      <c r="L292" t="str">
        <f>Small_caps!L130</f>
        <v>nil</v>
      </c>
      <c r="M292" t="str">
        <f>Small_caps!M130</f>
        <v>oui</v>
      </c>
      <c r="N292" t="str">
        <f>Small_caps!N130</f>
        <v>ms</v>
      </c>
      <c r="O292" t="str">
        <f>Small_caps!O130</f>
        <v>nil</v>
      </c>
      <c r="P292" t="str">
        <f>Small_caps!P130</f>
        <v>1750</v>
      </c>
      <c r="Q292" t="str">
        <f>Small_caps!Q130</f>
        <v>nil</v>
      </c>
      <c r="R292" t="str">
        <f>Small_caps!R130</f>
        <v/>
      </c>
      <c r="S292" t="str">
        <f>Small_caps!S130</f>
        <v/>
      </c>
      <c r="T292" t="str">
        <f>Small_caps!T130</f>
        <v>nil</v>
      </c>
      <c r="U292" t="str">
        <f>Small_caps!U130</f>
        <v>nil</v>
      </c>
      <c r="V292" t="str">
        <f>Small_caps!V130</f>
        <v/>
      </c>
      <c r="W292" t="str">
        <f>Small_caps!W130</f>
        <v>nil</v>
      </c>
    </row>
    <row r="293" spans="1:23" x14ac:dyDescent="0.2">
      <c r="A293">
        <f>Small_caps!A162</f>
        <v>290</v>
      </c>
      <c r="B293" t="str">
        <f>Small_caps!B162</f>
        <v>rombriva</v>
      </c>
      <c r="C293" t="str">
        <f>data_basic!C293</f>
        <v>nil</v>
      </c>
      <c r="D293" t="str">
        <f>data_basic!D293</f>
        <v>nil</v>
      </c>
      <c r="E293" t="str">
        <f>data_basic!E293</f>
        <v>NA</v>
      </c>
      <c r="F293" t="str">
        <f>Small_caps!F162</f>
        <v/>
      </c>
      <c r="G293" t="str">
        <f>Small_caps!G162</f>
        <v/>
      </c>
      <c r="H293" t="str">
        <f>Small_caps!H162</f>
        <v/>
      </c>
      <c r="I293" t="str">
        <f>Small_caps!I162</f>
        <v>nil</v>
      </c>
      <c r="J293" t="str">
        <f>Small_caps!J162</f>
        <v>nil</v>
      </c>
      <c r="K293" t="str">
        <f>Small_caps!K162</f>
        <v>nil</v>
      </c>
      <c r="L293" t="str">
        <f>Small_caps!L162</f>
        <v>nil</v>
      </c>
      <c r="M293" t="str">
        <f>Small_caps!M162</f>
        <v>oui</v>
      </c>
      <c r="N293" t="str">
        <f>Small_caps!N162</f>
        <v>ms</v>
      </c>
      <c r="O293" t="str">
        <f>Small_caps!O162</f>
        <v>1188</v>
      </c>
      <c r="P293" t="str">
        <f>Small_caps!P162</f>
        <v>nil</v>
      </c>
      <c r="Q293" t="str">
        <f>Small_caps!Q162</f>
        <v>nil</v>
      </c>
      <c r="R293" t="str">
        <f>Small_caps!R162</f>
        <v/>
      </c>
      <c r="S293" t="str">
        <f>Small_caps!S162</f>
        <v/>
      </c>
      <c r="T293" t="str">
        <f>Small_caps!T162</f>
        <v>nil</v>
      </c>
      <c r="U293" t="str">
        <f>Small_caps!U162</f>
        <v>nil</v>
      </c>
      <c r="V293" t="str">
        <f>Small_caps!V162</f>
        <v/>
      </c>
      <c r="W293" t="str">
        <f>Small_caps!W162</f>
        <v>nil</v>
      </c>
    </row>
    <row r="294" spans="1:23" x14ac:dyDescent="0.2">
      <c r="A294">
        <f>Small_caps!A163</f>
        <v>291</v>
      </c>
      <c r="B294" t="str">
        <f>Small_caps!B163</f>
        <v>romi</v>
      </c>
      <c r="C294" t="str">
        <f>data_basic!C294</f>
        <v>nil</v>
      </c>
      <c r="D294" t="str">
        <f>data_basic!D294</f>
        <v>nil</v>
      </c>
      <c r="E294" t="str">
        <f>data_basic!E294</f>
        <v>NA</v>
      </c>
      <c r="F294" t="str">
        <f>Small_caps!F163</f>
        <v/>
      </c>
      <c r="G294" t="str">
        <f>Small_caps!G163</f>
        <v/>
      </c>
      <c r="H294" t="str">
        <f>Small_caps!H163</f>
        <v/>
      </c>
      <c r="I294" t="str">
        <f>Small_caps!I163</f>
        <v>nil</v>
      </c>
      <c r="J294" t="str">
        <f>Small_caps!J163</f>
        <v>nil</v>
      </c>
      <c r="K294" t="str">
        <f>Small_caps!K163</f>
        <v>nil</v>
      </c>
      <c r="L294" t="str">
        <f>Small_caps!L163</f>
        <v>nil</v>
      </c>
      <c r="M294" t="str">
        <f>Small_caps!M163</f>
        <v>oui</v>
      </c>
      <c r="N294" t="str">
        <f>Small_caps!N163</f>
        <v>ms1</v>
      </c>
      <c r="O294" t="str">
        <f>Small_caps!O163</f>
        <v>1188</v>
      </c>
      <c r="P294" t="str">
        <f>Small_caps!P163</f>
        <v>nil</v>
      </c>
      <c r="Q294" t="str">
        <f>Small_caps!Q163</f>
        <v>nil</v>
      </c>
      <c r="R294" t="str">
        <f>Small_caps!R163</f>
        <v/>
      </c>
      <c r="S294" t="str">
        <f>Small_caps!S163</f>
        <v/>
      </c>
      <c r="T294" t="str">
        <f>Small_caps!T163</f>
        <v>nil</v>
      </c>
      <c r="U294" t="str">
        <f>Small_caps!U163</f>
        <v>nil</v>
      </c>
      <c r="V294" t="str">
        <f>Small_caps!V163</f>
        <v/>
      </c>
      <c r="W294" t="str">
        <f>Small_caps!W163</f>
        <v>nil</v>
      </c>
    </row>
    <row r="295" spans="1:23" x14ac:dyDescent="0.2">
      <c r="A295">
        <f>Small_caps!A164</f>
        <v>186</v>
      </c>
      <c r="B295" t="str">
        <f>Small_caps!B164</f>
        <v>romo</v>
      </c>
      <c r="C295" t="str">
        <f>data_basic!C295</f>
        <v>Aube</v>
      </c>
      <c r="D295" t="str">
        <f>data_basic!D295</f>
        <v>Aube</v>
      </c>
      <c r="E295" t="str">
        <f>data_basic!E295</f>
        <v>Aube</v>
      </c>
      <c r="F295" t="str">
        <f>Small_caps!F164</f>
        <v>21</v>
      </c>
      <c r="G295" t="str">
        <f>Small_caps!G164</f>
        <v>21</v>
      </c>
      <c r="H295" t="str">
        <f>Small_caps!H164</f>
        <v>21</v>
      </c>
      <c r="I295" t="str">
        <f>Small_caps!I164</f>
        <v>89</v>
      </c>
      <c r="J295" t="str">
        <f>Small_caps!J164</f>
        <v>1310</v>
      </c>
      <c r="K295" t="str">
        <f>Small_caps!K164</f>
        <v>59</v>
      </c>
      <c r="L295" t="str">
        <f>Small_caps!L164</f>
        <v>89</v>
      </c>
      <c r="M295" t="str">
        <f>Small_caps!M164</f>
        <v>oui</v>
      </c>
      <c r="N295" t="str">
        <f>Small_caps!N164</f>
        <v>ms1</v>
      </c>
      <c r="O295" t="str">
        <f>Small_caps!O164</f>
        <v>1188</v>
      </c>
      <c r="P295" t="str">
        <f>Small_caps!P164</f>
        <v>nil</v>
      </c>
      <c r="Q295" t="str">
        <f>Small_caps!Q164</f>
        <v>nil</v>
      </c>
      <c r="R295" t="str">
        <f>Small_caps!R164</f>
        <v/>
      </c>
      <c r="S295" t="str">
        <f>Small_caps!S164</f>
        <v/>
      </c>
      <c r="T295" t="str">
        <f>Small_caps!T164</f>
        <v>nil</v>
      </c>
      <c r="U295" t="str">
        <f>Small_caps!U164</f>
        <v>nil</v>
      </c>
      <c r="V295" t="str">
        <f>Small_caps!V164</f>
        <v/>
      </c>
      <c r="W295" t="str">
        <f>Small_caps!W164</f>
        <v>nil</v>
      </c>
    </row>
    <row r="296" spans="1:23" x14ac:dyDescent="0.2">
      <c r="A296">
        <f>Small_caps!A165</f>
        <v>49</v>
      </c>
      <c r="B296" t="str">
        <f>Small_caps!B165</f>
        <v>bodo</v>
      </c>
      <c r="C296" t="str">
        <f>data_basic!C296</f>
        <v>Somme, Pas-de-Calais</v>
      </c>
      <c r="D296" t="str">
        <f>data_basic!D296</f>
        <v>Somme, Pas-de-Calais</v>
      </c>
      <c r="E296" t="str">
        <f>data_basic!E296</f>
        <v>Somme, Pas-de-Calais</v>
      </c>
      <c r="F296" t="str">
        <f>Small_caps!F165</f>
        <v>11</v>
      </c>
      <c r="G296" t="str">
        <f>Small_caps!G165</f>
        <v>11</v>
      </c>
      <c r="H296" t="str">
        <f>Small_caps!H165</f>
        <v>11</v>
      </c>
      <c r="I296" t="str">
        <f>Small_caps!I165</f>
        <v>73 (pas-de-calais sud-est)</v>
      </c>
      <c r="J296" t="str">
        <f>Small_caps!J165</f>
        <v>nil</v>
      </c>
      <c r="K296" t="str">
        <f>Small_caps!K165</f>
        <v>29</v>
      </c>
      <c r="L296" t="str">
        <f>Small_caps!L165</f>
        <v>73</v>
      </c>
      <c r="M296" t="str">
        <f>Small_caps!M165</f>
        <v>oui</v>
      </c>
      <c r="N296" t="str">
        <f>Small_caps!N165</f>
        <v>ms2</v>
      </c>
      <c r="O296" t="str">
        <f>Small_caps!O165</f>
        <v>1200</v>
      </c>
      <c r="P296" t="str">
        <f>Small_caps!P165</f>
        <v>nil</v>
      </c>
      <c r="Q296" t="str">
        <f>Small_caps!Q165</f>
        <v>pic.</v>
      </c>
      <c r="R296" t="str">
        <f>Small_caps!R165</f>
        <v>pic.</v>
      </c>
      <c r="S296" t="str">
        <f>Small_caps!S165</f>
        <v>g. nord</v>
      </c>
      <c r="T296" t="str">
        <f>Small_caps!T165</f>
        <v>nil</v>
      </c>
      <c r="U296" t="str">
        <f>Small_caps!U165</f>
        <v>nil</v>
      </c>
      <c r="V296" t="str">
        <f>Small_caps!V165</f>
        <v/>
      </c>
      <c r="W296" t="str">
        <f>Small_caps!W165</f>
        <v>vie de saint</v>
      </c>
    </row>
    <row r="297" spans="1:23" x14ac:dyDescent="0.2">
      <c r="A297">
        <f>Small_caps!A166</f>
        <v>253</v>
      </c>
      <c r="B297" t="str">
        <f>Small_caps!B166</f>
        <v>oakbook</v>
      </c>
      <c r="C297" t="str">
        <f>data_basic!C297</f>
        <v>nil</v>
      </c>
      <c r="D297" t="str">
        <f>data_basic!D297</f>
        <v>Angleterre</v>
      </c>
      <c r="E297" t="str">
        <f>data_basic!E297</f>
        <v>Angleterre</v>
      </c>
      <c r="F297" t="str">
        <f>Small_caps!F166</f>
        <v>29</v>
      </c>
      <c r="G297" t="str">
        <f>Small_caps!G166</f>
        <v/>
      </c>
      <c r="H297" t="str">
        <f>Small_caps!H166</f>
        <v>29</v>
      </c>
      <c r="I297" t="str">
        <f>Small_caps!I166</f>
        <v>nil</v>
      </c>
      <c r="J297" t="str">
        <f>Small_caps!J166</f>
        <v>nil</v>
      </c>
      <c r="K297" t="str">
        <f>Small_caps!K166</f>
        <v>86</v>
      </c>
      <c r="L297" t="str">
        <f>Small_caps!L166</f>
        <v>nil</v>
      </c>
      <c r="M297" t="str">
        <f>Small_caps!M166</f>
        <v>non</v>
      </c>
      <c r="N297" t="str">
        <f>Small_caps!N166</f>
        <v>ms1</v>
      </c>
      <c r="O297" t="str">
        <f>Small_caps!O166</f>
        <v>nil</v>
      </c>
      <c r="P297" t="str">
        <f>Small_caps!P166</f>
        <v>nil</v>
      </c>
      <c r="Q297" t="str">
        <f>Small_caps!Q166</f>
        <v>nil</v>
      </c>
      <c r="R297" t="str">
        <f>Small_caps!R166</f>
        <v/>
      </c>
      <c r="S297" t="str">
        <f>Small_caps!S166</f>
        <v/>
      </c>
      <c r="T297" t="str">
        <f>Small_caps!T166</f>
        <v>nil</v>
      </c>
      <c r="U297" t="str">
        <f>Small_caps!U166</f>
        <v>nil</v>
      </c>
      <c r="V297" t="str">
        <f>Small_caps!V166</f>
        <v/>
      </c>
      <c r="W297" t="str">
        <f>Small_caps!W166</f>
        <v>documentaire</v>
      </c>
    </row>
  </sheetData>
  <autoFilter ref="A1:W297" xr:uid="{C095AD72-1C67-664F-9F61-3D4E7749F1F9}">
    <sortState xmlns:xlrd2="http://schemas.microsoft.com/office/spreadsheetml/2017/richdata2" ref="A2:W297">
      <sortCondition ref="A1:A29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8DC2-6C99-7C45-B0FA-B6B5884445BB}">
  <dimension ref="A1:U297"/>
  <sheetViews>
    <sheetView workbookViewId="0">
      <selection activeCell="D37" sqref="D37"/>
    </sheetView>
  </sheetViews>
  <sheetFormatPr baseColWidth="10" defaultRowHeight="16" x14ac:dyDescent="0.2"/>
  <sheetData>
    <row r="1" spans="1:21" x14ac:dyDescent="0.2">
      <c r="A1" t="str">
        <f>Small_caps!A1</f>
        <v>num_custom</v>
      </c>
      <c r="B1" t="str">
        <f>Small_caps!B1</f>
        <v>id</v>
      </c>
      <c r="C1" t="str">
        <f>Small_caps!C1</f>
        <v>regiondees</v>
      </c>
      <c r="D1" t="str">
        <f>Small_caps!E1</f>
        <v>regiondees_supplee</v>
      </c>
      <c r="E1" t="str">
        <f>Small_caps!G1</f>
        <v>r_code_from_regiondees</v>
      </c>
      <c r="F1" t="str">
        <f>Small_caps!H1</f>
        <v>r_code_suppl_phylo</v>
      </c>
      <c r="G1" t="str">
        <f>Small_caps!I1</f>
        <v>coefficientregiondees</v>
      </c>
      <c r="H1" t="str">
        <f>Small_caps!J1</f>
        <v>datemoyennedees</v>
      </c>
      <c r="I1" t="str">
        <f>Small_caps!K1</f>
        <v>coderegional</v>
      </c>
      <c r="J1" t="str">
        <f>Small_caps!L1</f>
        <v>coefficientregional</v>
      </c>
      <c r="K1" t="str">
        <f>Small_caps!M1</f>
        <v>vers</v>
      </c>
      <c r="L1" t="str">
        <f>Small_caps!N1</f>
        <v>qualite</v>
      </c>
      <c r="M1" t="str">
        <f>Small_caps!O1</f>
        <v>datecomposition</v>
      </c>
      <c r="N1" t="str">
        <f>Small_caps!P1</f>
        <v>datemanuscrit</v>
      </c>
      <c r="O1" t="str">
        <f>Small_caps!Q1</f>
        <v>lieucomposition</v>
      </c>
      <c r="P1" t="str">
        <f>Small_caps!R1</f>
        <v>lieu_compo_normalise</v>
      </c>
      <c r="Q1" t="str">
        <f>Small_caps!S1</f>
        <v>lieu_compo_simplifie</v>
      </c>
      <c r="R1" t="str">
        <f>Small_caps!T1</f>
        <v>lieumanuscrit</v>
      </c>
      <c r="S1" t="str">
        <f>Small_caps!U1</f>
        <v>lieu_manuscrit_normalise</v>
      </c>
      <c r="T1" t="str">
        <f>Small_caps!V1</f>
        <v>lieu_manuscrit_simplifie</v>
      </c>
      <c r="U1" t="str">
        <f>Small_caps!W1</f>
        <v>genre</v>
      </c>
    </row>
    <row r="2" spans="1:21" x14ac:dyDescent="0.2">
      <c r="A2">
        <f>Small_caps!A97</f>
        <v>260</v>
      </c>
      <c r="B2" t="str">
        <f>Small_caps!B97</f>
        <v>rolandox</v>
      </c>
      <c r="C2" t="str">
        <f>Small_caps!C97</f>
        <v>nil</v>
      </c>
      <c r="D2" t="str">
        <f>Small_caps!E97</f>
        <v>angleterre</v>
      </c>
      <c r="E2" t="str">
        <f>Small_caps!G97</f>
        <v/>
      </c>
      <c r="F2" t="str">
        <f>Small_caps!H97</f>
        <v>29</v>
      </c>
      <c r="G2" t="str">
        <f>Small_caps!I97</f>
        <v>nil</v>
      </c>
      <c r="H2" t="str">
        <f>Small_caps!J97</f>
        <v>nil</v>
      </c>
      <c r="I2" t="str">
        <f>Small_caps!K97</f>
        <v>86</v>
      </c>
      <c r="J2" t="str">
        <f>Small_caps!L97</f>
        <v>nil</v>
      </c>
      <c r="K2" t="str">
        <f>Small_caps!M97</f>
        <v>oui</v>
      </c>
      <c r="L2" t="str">
        <f>Small_caps!N97</f>
        <v>cr1</v>
      </c>
      <c r="M2" t="str">
        <f>Small_caps!O97</f>
        <v>1100</v>
      </c>
      <c r="N2" t="str">
        <f>Small_caps!P97</f>
        <v>1137</v>
      </c>
      <c r="O2" t="str">
        <f>Small_caps!Q97</f>
        <v>nord-ouest</v>
      </c>
      <c r="P2" t="str">
        <f>Small_caps!R97</f>
        <v>nord-ouest</v>
      </c>
      <c r="Q2" t="str">
        <f>Small_caps!S97</f>
        <v>g. nord-ouest</v>
      </c>
      <c r="R2" t="str">
        <f>Small_caps!T97</f>
        <v>agn.</v>
      </c>
      <c r="S2" t="str">
        <f>Small_caps!U97</f>
        <v>agn.</v>
      </c>
      <c r="T2" t="str">
        <f>Small_caps!V97</f>
        <v>agn.</v>
      </c>
      <c r="U2" t="str">
        <f>Small_caps!W97</f>
        <v>nil</v>
      </c>
    </row>
    <row r="3" spans="1:21" x14ac:dyDescent="0.2">
      <c r="A3">
        <f>Small_caps!A98</f>
        <v>258</v>
      </c>
      <c r="B3" t="str">
        <f>Small_caps!B98</f>
        <v>psautier</v>
      </c>
      <c r="C3" t="str">
        <f>Small_caps!C98</f>
        <v>nil</v>
      </c>
      <c r="D3" t="str">
        <f>Small_caps!E98</f>
        <v>angleterre</v>
      </c>
      <c r="E3" t="str">
        <f>Small_caps!G98</f>
        <v/>
      </c>
      <c r="F3" t="str">
        <f>Small_caps!H98</f>
        <v>29</v>
      </c>
      <c r="G3" t="str">
        <f>Small_caps!I98</f>
        <v>nil</v>
      </c>
      <c r="H3" t="str">
        <f>Small_caps!J98</f>
        <v>nil</v>
      </c>
      <c r="I3" t="str">
        <f>Small_caps!K98</f>
        <v>86</v>
      </c>
      <c r="J3" t="str">
        <f>Small_caps!L98</f>
        <v>nil</v>
      </c>
      <c r="K3" t="str">
        <f>Small_caps!M98</f>
        <v>non</v>
      </c>
      <c r="L3" t="str">
        <f>Small_caps!N98</f>
        <v>cr2</v>
      </c>
      <c r="M3" t="str">
        <f>Small_caps!O98</f>
        <v>1125</v>
      </c>
      <c r="N3" t="str">
        <f>Small_caps!P98</f>
        <v>1150</v>
      </c>
      <c r="O3" t="str">
        <f>Small_caps!Q98</f>
        <v>agn.</v>
      </c>
      <c r="P3" t="str">
        <f>Small_caps!R98</f>
        <v>agn.</v>
      </c>
      <c r="Q3" t="str">
        <f>Small_caps!S98</f>
        <v>agn.</v>
      </c>
      <c r="R3" t="str">
        <f>Small_caps!T98</f>
        <v>canterbury</v>
      </c>
      <c r="S3" t="str">
        <f>Small_caps!U98</f>
        <v>agn.</v>
      </c>
      <c r="T3" t="str">
        <f>Small_caps!V98</f>
        <v>agn.</v>
      </c>
      <c r="U3" t="str">
        <f>Small_caps!W98</f>
        <v>psaume</v>
      </c>
    </row>
    <row r="4" spans="1:21" x14ac:dyDescent="0.2">
      <c r="A4">
        <f>Small_caps!A99</f>
        <v>6</v>
      </c>
      <c r="B4" t="str">
        <f>Small_caps!B99</f>
        <v>troifr</v>
      </c>
      <c r="C4" t="str">
        <f>Small_caps!C99</f>
        <v>nil</v>
      </c>
      <c r="D4" t="str">
        <f>Small_caps!E99</f>
        <v>angleterre</v>
      </c>
      <c r="E4" t="str">
        <f>Small_caps!G99</f>
        <v/>
      </c>
      <c r="F4" t="str">
        <f>Small_caps!H99</f>
        <v>29</v>
      </c>
      <c r="G4" t="str">
        <f>Small_caps!I99</f>
        <v>nil</v>
      </c>
      <c r="H4" t="str">
        <f>Small_caps!J99</f>
        <v>1190</v>
      </c>
      <c r="I4" t="str">
        <f>Small_caps!K99</f>
        <v>86</v>
      </c>
      <c r="J4" t="str">
        <f>Small_caps!L99</f>
        <v>58</v>
      </c>
      <c r="K4" t="str">
        <f>Small_caps!M99</f>
        <v>oui</v>
      </c>
      <c r="L4" t="str">
        <f>Small_caps!N99</f>
        <v>cr1</v>
      </c>
      <c r="M4" t="str">
        <f>Small_caps!O99</f>
        <v>1170</v>
      </c>
      <c r="N4" t="str">
        <f>Small_caps!P99</f>
        <v>1190</v>
      </c>
      <c r="O4" t="str">
        <f>Small_caps!Q99</f>
        <v>poit.</v>
      </c>
      <c r="P4" t="str">
        <f>Small_caps!R99</f>
        <v>poit.</v>
      </c>
      <c r="Q4" t="str">
        <f>Small_caps!S99</f>
        <v>g. sud-ouest</v>
      </c>
      <c r="R4" t="str">
        <f>Small_caps!T99</f>
        <v>angleterre</v>
      </c>
      <c r="S4" t="str">
        <f>Small_caps!U99</f>
        <v>agn.</v>
      </c>
      <c r="T4" t="str">
        <f>Small_caps!V99</f>
        <v>agn.</v>
      </c>
      <c r="U4" t="str">
        <f>Small_caps!W99</f>
        <v>roman epique</v>
      </c>
    </row>
    <row r="5" spans="1:21" x14ac:dyDescent="0.2">
      <c r="A5">
        <f>Small_caps!A100</f>
        <v>7</v>
      </c>
      <c r="B5" t="str">
        <f>Small_caps!B100</f>
        <v>benoit</v>
      </c>
      <c r="C5" t="str">
        <f>Small_caps!C100</f>
        <v>vendee, deux-sevres</v>
      </c>
      <c r="D5" t="str">
        <f>Small_caps!E100</f>
        <v>vendee, deux-sevres</v>
      </c>
      <c r="E5" t="str">
        <f>Small_caps!G100</f>
        <v>2</v>
      </c>
      <c r="F5" t="str">
        <f>Small_caps!H100</f>
        <v>2</v>
      </c>
      <c r="G5" t="str">
        <f>Small_caps!I100</f>
        <v>70 (vendee)</v>
      </c>
      <c r="H5" t="str">
        <f>Small_caps!J100</f>
        <v>1190</v>
      </c>
      <c r="I5" t="str">
        <f>Small_caps!K100</f>
        <v>4</v>
      </c>
      <c r="J5" t="str">
        <f>Small_caps!L100</f>
        <v>70</v>
      </c>
      <c r="K5" t="str">
        <f>Small_caps!M100</f>
        <v>oui</v>
      </c>
      <c r="L5" t="str">
        <f>Small_caps!N100</f>
        <v>ms1</v>
      </c>
      <c r="M5" t="str">
        <f>Small_caps!O100</f>
        <v>1174</v>
      </c>
      <c r="N5" t="str">
        <f>Small_caps!P100</f>
        <v>1190</v>
      </c>
      <c r="O5" t="str">
        <f>Small_caps!Q100</f>
        <v>poit.</v>
      </c>
      <c r="P5" t="str">
        <f>Small_caps!R100</f>
        <v>poit.</v>
      </c>
      <c r="Q5" t="str">
        <f>Small_caps!S100</f>
        <v>g. sud-ouest</v>
      </c>
      <c r="R5" t="str">
        <f>Small_caps!T100</f>
        <v>poit.</v>
      </c>
      <c r="S5" t="str">
        <f>Small_caps!U100</f>
        <v>poit.</v>
      </c>
      <c r="T5" t="str">
        <f>Small_caps!V100</f>
        <v>g. sud-ouest</v>
      </c>
      <c r="U5" t="str">
        <f>Small_caps!W100</f>
        <v>chronique en vers octosyllabiques</v>
      </c>
    </row>
    <row r="6" spans="1:21" x14ac:dyDescent="0.2">
      <c r="A6">
        <f>Small_caps!A101</f>
        <v>259</v>
      </c>
      <c r="B6" t="str">
        <f>Small_caps!B101</f>
        <v>reis</v>
      </c>
      <c r="C6" t="str">
        <f>Small_caps!C101</f>
        <v>nil</v>
      </c>
      <c r="D6" t="str">
        <f>Small_caps!E101</f>
        <v>angleterre</v>
      </c>
      <c r="E6" t="str">
        <f>Small_caps!G101</f>
        <v/>
      </c>
      <c r="F6" t="str">
        <f>Small_caps!H101</f>
        <v>29</v>
      </c>
      <c r="G6" t="str">
        <f>Small_caps!I101</f>
        <v>nil</v>
      </c>
      <c r="H6" t="str">
        <f>Small_caps!J101</f>
        <v>nil</v>
      </c>
      <c r="I6" t="str">
        <f>Small_caps!K101</f>
        <v>86</v>
      </c>
      <c r="J6" t="str">
        <f>Small_caps!L101</f>
        <v>nil</v>
      </c>
      <c r="K6" t="str">
        <f>Small_caps!M101</f>
        <v>non</v>
      </c>
      <c r="L6" t="str">
        <f>Small_caps!N101</f>
        <v>ms</v>
      </c>
      <c r="M6" t="str">
        <f>Small_caps!O101</f>
        <v>1175</v>
      </c>
      <c r="N6" t="str">
        <f>Small_caps!P101</f>
        <v>1190</v>
      </c>
      <c r="O6" t="str">
        <f>Small_caps!Q101</f>
        <v>agn.</v>
      </c>
      <c r="P6" t="str">
        <f>Small_caps!R101</f>
        <v>agn.</v>
      </c>
      <c r="Q6" t="str">
        <f>Small_caps!S101</f>
        <v>agn.</v>
      </c>
      <c r="R6" t="str">
        <f>Small_caps!T101</f>
        <v>agn.</v>
      </c>
      <c r="S6" t="str">
        <f>Small_caps!U101</f>
        <v>agn.</v>
      </c>
      <c r="T6" t="str">
        <f>Small_caps!V101</f>
        <v>agn.</v>
      </c>
      <c r="U6" t="str">
        <f>Small_caps!W101</f>
        <v>texte biblique</v>
      </c>
    </row>
    <row r="7" spans="1:21" x14ac:dyDescent="0.2">
      <c r="A7">
        <f>Small_caps!A102</f>
        <v>215</v>
      </c>
      <c r="B7" t="str">
        <f>Small_caps!B102</f>
        <v>hard</v>
      </c>
      <c r="C7" t="str">
        <f>Small_caps!C102</f>
        <v>moselle, meurthe-et-moselle</v>
      </c>
      <c r="D7" t="str">
        <f>Small_caps!E102</f>
        <v>moselle, meurthe-et-moselle</v>
      </c>
      <c r="E7" t="str">
        <f>Small_caps!G102</f>
        <v>24</v>
      </c>
      <c r="F7" t="str">
        <f>Small_caps!H102</f>
        <v>24</v>
      </c>
      <c r="G7" t="str">
        <f>Small_caps!I102</f>
        <v>74 (moselle)</v>
      </c>
      <c r="H7" t="str">
        <f>Small_caps!J102</f>
        <v>1200</v>
      </c>
      <c r="I7" t="str">
        <f>Small_caps!K102</f>
        <v>72</v>
      </c>
      <c r="J7" t="str">
        <f>Small_caps!L102</f>
        <v>74</v>
      </c>
      <c r="K7" t="str">
        <f>Small_caps!M102</f>
        <v>non</v>
      </c>
      <c r="L7" t="str">
        <f>Small_caps!N102</f>
        <v>cr2</v>
      </c>
      <c r="M7" t="str">
        <f>Small_caps!O102</f>
        <v>1190</v>
      </c>
      <c r="N7" t="str">
        <f>Small_caps!P102</f>
        <v>1190</v>
      </c>
      <c r="O7" t="str">
        <f>Small_caps!Q102</f>
        <v>lorr.</v>
      </c>
      <c r="P7" t="str">
        <f>Small_caps!R102</f>
        <v>lorr.</v>
      </c>
      <c r="Q7" t="str">
        <f>Small_caps!S102</f>
        <v>g. nord-est</v>
      </c>
      <c r="R7" t="str">
        <f>Small_caps!T102</f>
        <v>metz</v>
      </c>
      <c r="S7" t="str">
        <f>Small_caps!U102</f>
        <v>lorr.</v>
      </c>
      <c r="T7" t="str">
        <f>Small_caps!V102</f>
        <v>g. nord-est</v>
      </c>
      <c r="U7" t="str">
        <f>Small_caps!W102</f>
        <v>sermons liturgiques</v>
      </c>
    </row>
    <row r="8" spans="1:21" x14ac:dyDescent="0.2">
      <c r="A8">
        <f>Small_caps!A103</f>
        <v>214</v>
      </c>
      <c r="B8" t="str">
        <f>Small_caps!B103</f>
        <v>bern2</v>
      </c>
      <c r="C8" t="str">
        <f>Small_caps!C103</f>
        <v>moselle, meurthe-et-moselle</v>
      </c>
      <c r="D8" t="str">
        <f>Small_caps!E103</f>
        <v>moselle, meurthe-et-moselle</v>
      </c>
      <c r="E8" t="str">
        <f>Small_caps!G103</f>
        <v>24</v>
      </c>
      <c r="F8" t="str">
        <f>Small_caps!H103</f>
        <v>24</v>
      </c>
      <c r="G8" t="str">
        <f>Small_caps!I103</f>
        <v>79 (moselle, meurthe-et-moselle)</v>
      </c>
      <c r="H8" t="str">
        <f>Small_caps!J103</f>
        <v>nil</v>
      </c>
      <c r="I8" t="str">
        <f>Small_caps!K103</f>
        <v>70</v>
      </c>
      <c r="J8" t="str">
        <f>Small_caps!L103</f>
        <v>79</v>
      </c>
      <c r="K8" t="str">
        <f>Small_caps!M103</f>
        <v>non</v>
      </c>
      <c r="L8" t="str">
        <f>Small_caps!N103</f>
        <v>ms</v>
      </c>
      <c r="M8" t="str">
        <f>Small_caps!O103</f>
        <v>1190</v>
      </c>
      <c r="N8" t="str">
        <f>Small_caps!P103</f>
        <v>1190</v>
      </c>
      <c r="O8" t="str">
        <f>Small_caps!Q103</f>
        <v>lorr.</v>
      </c>
      <c r="P8" t="str">
        <f>Small_caps!R103</f>
        <v>lorr.</v>
      </c>
      <c r="Q8" t="str">
        <f>Small_caps!S103</f>
        <v>g. nord-est</v>
      </c>
      <c r="R8" t="str">
        <f>Small_caps!T103</f>
        <v>lorr.</v>
      </c>
      <c r="S8" t="str">
        <f>Small_caps!U103</f>
        <v>lorr.</v>
      </c>
      <c r="T8" t="str">
        <f>Small_caps!V103</f>
        <v>g. nord-est</v>
      </c>
      <c r="U8" t="str">
        <f>Small_caps!W103</f>
        <v>sermons liturgiques</v>
      </c>
    </row>
    <row r="9" spans="1:21" x14ac:dyDescent="0.2">
      <c r="A9">
        <f>Small_caps!A104</f>
        <v>5</v>
      </c>
      <c r="B9" t="str">
        <f>Small_caps!B104</f>
        <v>thA</v>
      </c>
      <c r="C9" t="str">
        <f>Small_caps!C104</f>
        <v>nil</v>
      </c>
      <c r="D9" t="str">
        <f>Small_caps!E104</f>
        <v>vendee, deux-sevres</v>
      </c>
      <c r="E9" t="str">
        <f>Small_caps!G104</f>
        <v/>
      </c>
      <c r="F9" t="str">
        <f>Small_caps!H104</f>
        <v>2</v>
      </c>
      <c r="G9" t="str">
        <f>Small_caps!I104</f>
        <v>nil</v>
      </c>
      <c r="H9" t="str">
        <f>Small_caps!J104</f>
        <v>1190</v>
      </c>
      <c r="I9" t="str">
        <f>Small_caps!K104</f>
        <v>5</v>
      </c>
      <c r="J9" t="str">
        <f>Small_caps!L104</f>
        <v>69</v>
      </c>
      <c r="K9" t="str">
        <f>Small_caps!M104</f>
        <v>oui</v>
      </c>
      <c r="L9" t="str">
        <f>Small_caps!N104</f>
        <v>ms</v>
      </c>
      <c r="M9" t="str">
        <f>Small_caps!O104</f>
        <v>1160</v>
      </c>
      <c r="N9" t="str">
        <f>Small_caps!P104</f>
        <v>1200</v>
      </c>
      <c r="O9" t="str">
        <f>Small_caps!Q104</f>
        <v>poit.</v>
      </c>
      <c r="P9" t="str">
        <f>Small_caps!R104</f>
        <v>poit.</v>
      </c>
      <c r="Q9" t="str">
        <f>Small_caps!S104</f>
        <v>g. sud-ouest</v>
      </c>
      <c r="R9" t="str">
        <f>Small_caps!T104</f>
        <v>poit.</v>
      </c>
      <c r="S9" t="str">
        <f>Small_caps!U104</f>
        <v>poit.</v>
      </c>
      <c r="T9" t="str">
        <f>Small_caps!V104</f>
        <v>g. sud-ouest</v>
      </c>
      <c r="U9" t="str">
        <f>Small_caps!W104</f>
        <v>roman antique</v>
      </c>
    </row>
    <row r="10" spans="1:21" x14ac:dyDescent="0.2">
      <c r="A10">
        <f>Small_caps!A105</f>
        <v>196</v>
      </c>
      <c r="B10" t="str">
        <f>Small_caps!B105</f>
        <v>eneas</v>
      </c>
      <c r="C10" t="str">
        <f>Small_caps!C105</f>
        <v>haute-marne</v>
      </c>
      <c r="D10" t="str">
        <f>Small_caps!E105</f>
        <v>haute-marne</v>
      </c>
      <c r="E10" t="str">
        <f>Small_caps!G105</f>
        <v>22</v>
      </c>
      <c r="F10" t="str">
        <f>Small_caps!H105</f>
        <v>22</v>
      </c>
      <c r="G10" t="str">
        <f>Small_caps!I105</f>
        <v>73 (langres et env.)</v>
      </c>
      <c r="H10" t="str">
        <f>Small_caps!J105</f>
        <v>1200</v>
      </c>
      <c r="I10" t="str">
        <f>Small_caps!K105</f>
        <v>61</v>
      </c>
      <c r="J10" t="str">
        <f>Small_caps!L105</f>
        <v>73</v>
      </c>
      <c r="K10" t="str">
        <f>Small_caps!M105</f>
        <v>oui</v>
      </c>
      <c r="L10" t="str">
        <f>Small_caps!N105</f>
        <v>cr2</v>
      </c>
      <c r="M10" t="str">
        <f>Small_caps!O105</f>
        <v>1160</v>
      </c>
      <c r="N10" t="str">
        <f>Small_caps!P105</f>
        <v>1200</v>
      </c>
      <c r="O10" t="str">
        <f>Small_caps!Q105</f>
        <v>norm.</v>
      </c>
      <c r="P10" t="str">
        <f>Small_caps!R105</f>
        <v>norm.</v>
      </c>
      <c r="Q10" t="str">
        <f>Small_caps!S105</f>
        <v>g. nord-ouest</v>
      </c>
      <c r="R10" t="str">
        <f>Small_caps!T105</f>
        <v>lorr.</v>
      </c>
      <c r="S10" t="str">
        <f>Small_caps!U105</f>
        <v>lorr.</v>
      </c>
      <c r="T10" t="str">
        <f>Small_caps!V105</f>
        <v>g. nord-est</v>
      </c>
      <c r="U10" t="str">
        <f>Small_caps!W105</f>
        <v>roman antique</v>
      </c>
    </row>
    <row r="11" spans="1:21" x14ac:dyDescent="0.2">
      <c r="A11">
        <f>Small_caps!A106</f>
        <v>11</v>
      </c>
      <c r="B11" t="str">
        <f>Small_caps!B106</f>
        <v>thebefrag</v>
      </c>
      <c r="C11" t="str">
        <f>Small_caps!C106</f>
        <v>vendee, deux-sevres</v>
      </c>
      <c r="D11" t="str">
        <f>Small_caps!E106</f>
        <v>vendee, deux-sevres</v>
      </c>
      <c r="E11" t="str">
        <f>Small_caps!G106</f>
        <v>2</v>
      </c>
      <c r="F11" t="str">
        <f>Small_caps!H106</f>
        <v>2</v>
      </c>
      <c r="G11" t="str">
        <f>Small_caps!I106</f>
        <v>70 (deux-sevres)</v>
      </c>
      <c r="H11" t="str">
        <f>Small_caps!J106</f>
        <v>1200</v>
      </c>
      <c r="I11" t="str">
        <f>Small_caps!K106</f>
        <v>5</v>
      </c>
      <c r="J11" t="str">
        <f>Small_caps!L106</f>
        <v>70</v>
      </c>
      <c r="K11" t="str">
        <f>Small_caps!M106</f>
        <v>oui</v>
      </c>
      <c r="L11" t="str">
        <f>Small_caps!N106</f>
        <v>cr2</v>
      </c>
      <c r="M11" t="str">
        <f>Small_caps!O106</f>
        <v>1160</v>
      </c>
      <c r="N11" t="str">
        <f>Small_caps!P106</f>
        <v>1200</v>
      </c>
      <c r="O11" t="str">
        <f>Small_caps!Q106</f>
        <v>poit.</v>
      </c>
      <c r="P11" t="str">
        <f>Small_caps!R106</f>
        <v>poit.</v>
      </c>
      <c r="Q11" t="str">
        <f>Small_caps!S106</f>
        <v>g. sud-ouest</v>
      </c>
      <c r="R11" t="str">
        <f>Small_caps!T106</f>
        <v>poit.</v>
      </c>
      <c r="S11" t="str">
        <f>Small_caps!U106</f>
        <v>poit.</v>
      </c>
      <c r="T11" t="str">
        <f>Small_caps!V106</f>
        <v>g. sud-ouest</v>
      </c>
      <c r="U11" t="str">
        <f>Small_caps!W106</f>
        <v>roman antique</v>
      </c>
    </row>
    <row r="12" spans="1:21" x14ac:dyDescent="0.2">
      <c r="A12">
        <f>Small_caps!A107</f>
        <v>217</v>
      </c>
      <c r="B12" t="str">
        <f>Small_caps!B107</f>
        <v>beati</v>
      </c>
      <c r="C12" t="str">
        <f>Small_caps!C107</f>
        <v>vosges</v>
      </c>
      <c r="D12" t="str">
        <f>Small_caps!E107</f>
        <v>vosges</v>
      </c>
      <c r="E12" t="str">
        <f>Small_caps!G107</f>
        <v>25</v>
      </c>
      <c r="F12" t="str">
        <f>Small_caps!H107</f>
        <v>25</v>
      </c>
      <c r="G12" t="str">
        <f>Small_caps!I107</f>
        <v>70 (vosges)</v>
      </c>
      <c r="H12" t="str">
        <f>Small_caps!J107</f>
        <v>1150</v>
      </c>
      <c r="I12" t="str">
        <f>Small_caps!K107</f>
        <v>75</v>
      </c>
      <c r="J12" t="str">
        <f>Small_caps!L107</f>
        <v>70</v>
      </c>
      <c r="K12" t="str">
        <f>Small_caps!M107</f>
        <v>non</v>
      </c>
      <c r="L12" t="str">
        <f>Small_caps!N107</f>
        <v>ms2</v>
      </c>
      <c r="M12" t="str">
        <f>Small_caps!O107</f>
        <v>1200</v>
      </c>
      <c r="N12" t="str">
        <f>Small_caps!P107</f>
        <v>1200</v>
      </c>
      <c r="O12" t="str">
        <f>Small_caps!Q107</f>
        <v>lorr.</v>
      </c>
      <c r="P12" t="str">
        <f>Small_caps!R107</f>
        <v>lorr.</v>
      </c>
      <c r="Q12" t="str">
        <f>Small_caps!S107</f>
        <v>g. nord-est</v>
      </c>
      <c r="R12" t="str">
        <f>Small_caps!T107</f>
        <v>lorr.</v>
      </c>
      <c r="S12" t="str">
        <f>Small_caps!U107</f>
        <v>lorr.</v>
      </c>
      <c r="T12" t="str">
        <f>Small_caps!V107</f>
        <v>g. nord-est</v>
      </c>
      <c r="U12" t="str">
        <f>Small_caps!W107</f>
        <v>texte religieux</v>
      </c>
    </row>
    <row r="13" spans="1:21" x14ac:dyDescent="0.2">
      <c r="A13">
        <f>Small_caps!A247</f>
        <v>124</v>
      </c>
      <c r="B13" t="str">
        <f>Small_caps!B247</f>
        <v>juise2</v>
      </c>
      <c r="C13" t="str">
        <f>Small_caps!C247</f>
        <v>wallonie</v>
      </c>
      <c r="D13" t="str">
        <f>Small_caps!E247</f>
        <v>wallonie</v>
      </c>
      <c r="E13" t="str">
        <f>Small_caps!G247</f>
        <v>16</v>
      </c>
      <c r="F13" t="str">
        <f>Small_caps!H247</f>
        <v>16</v>
      </c>
      <c r="G13" t="str">
        <f>Small_caps!I247</f>
        <v>71 (wallonie)</v>
      </c>
      <c r="H13" t="str">
        <f>Small_caps!J247</f>
        <v>1210</v>
      </c>
      <c r="I13" t="str">
        <f>Small_caps!K247</f>
        <v>45</v>
      </c>
      <c r="J13" t="str">
        <f>Small_caps!L247</f>
        <v>71</v>
      </c>
      <c r="K13" t="str">
        <f>Small_caps!M247</f>
        <v>oui</v>
      </c>
      <c r="L13" t="str">
        <f>Small_caps!N247</f>
        <v>cr2</v>
      </c>
      <c r="M13" t="str">
        <f>Small_caps!O247</f>
        <v>1137</v>
      </c>
      <c r="N13" t="str">
        <f>Small_caps!P247</f>
        <v>1210</v>
      </c>
      <c r="O13" t="str">
        <f>Small_caps!Q247</f>
        <v>lieg.</v>
      </c>
      <c r="P13" t="str">
        <f>Small_caps!R247</f>
        <v>lieg.</v>
      </c>
      <c r="Q13" t="str">
        <f>Small_caps!S247</f>
        <v>g. nord-est</v>
      </c>
      <c r="R13" t="str">
        <f>Small_caps!T247</f>
        <v>wall.</v>
      </c>
      <c r="S13" t="str">
        <f>Small_caps!U247</f>
        <v>wall.</v>
      </c>
      <c r="T13" t="str">
        <f>Small_caps!V247</f>
        <v>g. nord-est</v>
      </c>
      <c r="U13" t="str">
        <f>Small_caps!W247</f>
        <v>sermon en alexandrins assonances</v>
      </c>
    </row>
    <row r="14" spans="1:21" x14ac:dyDescent="0.2">
      <c r="A14">
        <f>Small_caps!A248</f>
        <v>263</v>
      </c>
      <c r="B14" t="str">
        <f>Small_caps!B248</f>
        <v>teo2</v>
      </c>
      <c r="C14" t="str">
        <f>Small_caps!C248</f>
        <v>nil</v>
      </c>
      <c r="D14" t="str">
        <f>Small_caps!E248</f>
        <v>angleterre</v>
      </c>
      <c r="E14" t="str">
        <f>Small_caps!G248</f>
        <v/>
      </c>
      <c r="F14" t="str">
        <f>Small_caps!H248</f>
        <v>29</v>
      </c>
      <c r="G14" t="str">
        <f>Small_caps!I248</f>
        <v>nil</v>
      </c>
      <c r="H14" t="str">
        <f>Small_caps!J248</f>
        <v>nil</v>
      </c>
      <c r="I14" t="str">
        <f>Small_caps!K248</f>
        <v>86</v>
      </c>
      <c r="J14" t="str">
        <f>Small_caps!L248</f>
        <v>52</v>
      </c>
      <c r="K14" t="str">
        <f>Small_caps!M248</f>
        <v>oui</v>
      </c>
      <c r="L14" t="str">
        <f>Small_caps!N248</f>
        <v>ms2</v>
      </c>
      <c r="M14" t="str">
        <f>Small_caps!O248</f>
        <v>1150</v>
      </c>
      <c r="N14" t="str">
        <f>Small_caps!P248</f>
        <v>1210</v>
      </c>
      <c r="O14" t="str">
        <f>Small_caps!Q248</f>
        <v>agn.</v>
      </c>
      <c r="P14" t="str">
        <f>Small_caps!R248</f>
        <v>agn.</v>
      </c>
      <c r="Q14" t="str">
        <f>Small_caps!S248</f>
        <v>agn.</v>
      </c>
      <c r="R14" t="str">
        <f>Small_caps!T248</f>
        <v>agn.</v>
      </c>
      <c r="S14" t="str">
        <f>Small_caps!U248</f>
        <v>agn.</v>
      </c>
      <c r="T14" t="str">
        <f>Small_caps!V248</f>
        <v>agn.</v>
      </c>
      <c r="U14" t="str">
        <f>Small_caps!W248</f>
        <v>miracles en octosylabes.</v>
      </c>
    </row>
    <row r="15" spans="1:21" x14ac:dyDescent="0.2">
      <c r="A15">
        <f>Small_caps!A249</f>
        <v>24</v>
      </c>
      <c r="B15" t="str">
        <f>Small_caps!B249</f>
        <v>rou3b</v>
      </c>
      <c r="C15" t="str">
        <f>Small_caps!C249</f>
        <v>nil</v>
      </c>
      <c r="D15" t="str">
        <f>Small_caps!E249</f>
        <v>angleterre</v>
      </c>
      <c r="E15" t="str">
        <f>Small_caps!G249</f>
        <v/>
      </c>
      <c r="F15" t="str">
        <f>Small_caps!H249</f>
        <v>10</v>
      </c>
      <c r="G15" t="str">
        <f>Small_caps!I249</f>
        <v>nil</v>
      </c>
      <c r="H15" t="str">
        <f>Small_caps!J249</f>
        <v>1210</v>
      </c>
      <c r="I15" t="str">
        <f>Small_caps!K249</f>
        <v>86</v>
      </c>
      <c r="J15" t="str">
        <f>Small_caps!L249</f>
        <v>56</v>
      </c>
      <c r="K15" t="str">
        <f>Small_caps!M249</f>
        <v>oui</v>
      </c>
      <c r="L15" t="str">
        <f>Small_caps!N249</f>
        <v>cr2</v>
      </c>
      <c r="M15" t="str">
        <f>Small_caps!O249</f>
        <v>1167</v>
      </c>
      <c r="N15" t="str">
        <f>Small_caps!P249</f>
        <v>1210</v>
      </c>
      <c r="O15" t="str">
        <f>Small_caps!Q249</f>
        <v>norm.</v>
      </c>
      <c r="P15" t="str">
        <f>Small_caps!R249</f>
        <v>norm.</v>
      </c>
      <c r="Q15" t="str">
        <f>Small_caps!S249</f>
        <v>g. nord-ouest</v>
      </c>
      <c r="R15" t="str">
        <f>Small_caps!T249</f>
        <v>agn.</v>
      </c>
      <c r="S15" t="str">
        <f>Small_caps!U249</f>
        <v>agn.</v>
      </c>
      <c r="T15" t="str">
        <f>Small_caps!V249</f>
        <v>agn.</v>
      </c>
      <c r="U15" t="str">
        <f>Small_caps!W249</f>
        <v>chronique historique</v>
      </c>
    </row>
    <row r="16" spans="1:21" x14ac:dyDescent="0.2">
      <c r="A16">
        <f>Small_caps!A250</f>
        <v>279</v>
      </c>
      <c r="B16" t="str">
        <f>Small_caps!B250</f>
        <v>rou3a</v>
      </c>
      <c r="C16" t="str">
        <f>Small_caps!C250</f>
        <v>angleterre</v>
      </c>
      <c r="D16" t="str">
        <f>Small_caps!E250</f>
        <v>angleterre</v>
      </c>
      <c r="E16" t="str">
        <f>Small_caps!G250</f>
        <v>29</v>
      </c>
      <c r="F16" t="str">
        <f>Small_caps!H250</f>
        <v>29</v>
      </c>
      <c r="G16" t="str">
        <f>Small_caps!I250</f>
        <v>70 (angleterre)</v>
      </c>
      <c r="H16" t="str">
        <f>Small_caps!J250</f>
        <v>1210</v>
      </c>
      <c r="I16" t="str">
        <f>Small_caps!K250</f>
        <v>86</v>
      </c>
      <c r="J16" t="str">
        <f>Small_caps!L250</f>
        <v>70</v>
      </c>
      <c r="K16" t="str">
        <f>Small_caps!M250</f>
        <v>oui</v>
      </c>
      <c r="L16" t="str">
        <f>Small_caps!N250</f>
        <v>cr2</v>
      </c>
      <c r="M16" t="str">
        <f>Small_caps!O250</f>
        <v>1167</v>
      </c>
      <c r="N16" t="str">
        <f>Small_caps!P250</f>
        <v>1210</v>
      </c>
      <c r="O16" t="str">
        <f>Small_caps!Q250</f>
        <v>norm.</v>
      </c>
      <c r="P16" t="str">
        <f>Small_caps!R250</f>
        <v>norm.</v>
      </c>
      <c r="Q16" t="str">
        <f>Small_caps!S250</f>
        <v>g. nord-ouest</v>
      </c>
      <c r="R16" t="str">
        <f>Small_caps!T250</f>
        <v>agn.</v>
      </c>
      <c r="S16" t="str">
        <f>Small_caps!U250</f>
        <v>agn.</v>
      </c>
      <c r="T16" t="str">
        <f>Small_caps!V250</f>
        <v>agn.</v>
      </c>
      <c r="U16" t="str">
        <f>Small_caps!W250</f>
        <v>chronique historique</v>
      </c>
    </row>
    <row r="17" spans="1:21" x14ac:dyDescent="0.2">
      <c r="A17">
        <f>Small_caps!A251</f>
        <v>3</v>
      </c>
      <c r="B17" t="str">
        <f>Small_caps!B251</f>
        <v>maur</v>
      </c>
      <c r="C17" t="str">
        <f>Small_caps!C251</f>
        <v>nil</v>
      </c>
      <c r="D17" t="str">
        <f>Small_caps!E251</f>
        <v>vendee, deux-sevres</v>
      </c>
      <c r="E17" t="str">
        <f>Small_caps!G251</f>
        <v/>
      </c>
      <c r="F17" t="str">
        <f>Small_caps!H251</f>
        <v>2</v>
      </c>
      <c r="G17" t="str">
        <f>Small_caps!I251</f>
        <v>nil</v>
      </c>
      <c r="H17" t="str">
        <f>Small_caps!J251</f>
        <v>1190</v>
      </c>
      <c r="I17" t="str">
        <f>Small_caps!K251</f>
        <v>4</v>
      </c>
      <c r="J17" t="str">
        <f>Small_caps!L251</f>
        <v>61</v>
      </c>
      <c r="K17" t="str">
        <f>Small_caps!M251</f>
        <v>oui</v>
      </c>
      <c r="L17" t="str">
        <f>Small_caps!N251</f>
        <v>cr3</v>
      </c>
      <c r="M17" t="str">
        <f>Small_caps!O251</f>
        <v>1170</v>
      </c>
      <c r="N17" t="str">
        <f>Small_caps!P251</f>
        <v>1210</v>
      </c>
      <c r="O17" t="str">
        <f>Small_caps!Q251</f>
        <v>poit.</v>
      </c>
      <c r="P17" t="str">
        <f>Small_caps!R251</f>
        <v>poit.</v>
      </c>
      <c r="Q17" t="str">
        <f>Small_caps!S251</f>
        <v>g. sud-ouest</v>
      </c>
      <c r="R17" t="str">
        <f>Small_caps!T251</f>
        <v>agn.</v>
      </c>
      <c r="S17" t="str">
        <f>Small_caps!U251</f>
        <v>agn.</v>
      </c>
      <c r="T17" t="str">
        <f>Small_caps!V251</f>
        <v>agn.</v>
      </c>
      <c r="U17" t="str">
        <f>Small_caps!W251</f>
        <v>roman epique</v>
      </c>
    </row>
    <row r="18" spans="1:21" x14ac:dyDescent="0.2">
      <c r="A18">
        <f>Small_caps!A252</f>
        <v>127</v>
      </c>
      <c r="B18" t="str">
        <f>Small_caps!B252</f>
        <v>papgreg2</v>
      </c>
      <c r="C18" t="str">
        <f>Small_caps!C252</f>
        <v>wallonie</v>
      </c>
      <c r="D18" t="str">
        <f>Small_caps!E252</f>
        <v>wallonie</v>
      </c>
      <c r="E18" t="str">
        <f>Small_caps!G252</f>
        <v>16</v>
      </c>
      <c r="F18" t="str">
        <f>Small_caps!H252</f>
        <v>16</v>
      </c>
      <c r="G18" t="str">
        <f>Small_caps!I252</f>
        <v>77 (wallonie)</v>
      </c>
      <c r="H18" t="str">
        <f>Small_caps!J252</f>
        <v>1210</v>
      </c>
      <c r="I18" t="str">
        <f>Small_caps!K252</f>
        <v>45</v>
      </c>
      <c r="J18" t="str">
        <f>Small_caps!L252</f>
        <v>77</v>
      </c>
      <c r="K18" t="str">
        <f>Small_caps!M252</f>
        <v>non</v>
      </c>
      <c r="L18" t="str">
        <f>Small_caps!N252</f>
        <v>ms3</v>
      </c>
      <c r="M18" t="str">
        <f>Small_caps!O252</f>
        <v>1180</v>
      </c>
      <c r="N18" t="str">
        <f>Small_caps!P252</f>
        <v>1210</v>
      </c>
      <c r="O18" t="str">
        <f>Small_caps!Q252</f>
        <v>lieg.</v>
      </c>
      <c r="P18" t="str">
        <f>Small_caps!R252</f>
        <v>lieg.</v>
      </c>
      <c r="Q18" t="str">
        <f>Small_caps!S252</f>
        <v>g. nord-est</v>
      </c>
      <c r="R18" t="str">
        <f>Small_caps!T252</f>
        <v>est</v>
      </c>
      <c r="S18" t="str">
        <f>Small_caps!U252</f>
        <v>est</v>
      </c>
      <c r="T18" t="str">
        <f>Small_caps!V252</f>
        <v>g. est</v>
      </c>
      <c r="U18" t="str">
        <f>Small_caps!W252</f>
        <v>recit pieux sous forme de dialogues.</v>
      </c>
    </row>
    <row r="19" spans="1:21" x14ac:dyDescent="0.2">
      <c r="A19">
        <f>Small_caps!A253</f>
        <v>128</v>
      </c>
      <c r="B19" t="str">
        <f>Small_caps!B253</f>
        <v>sapient</v>
      </c>
      <c r="C19" t="str">
        <f>Small_caps!C253</f>
        <v>wallonie</v>
      </c>
      <c r="D19" t="str">
        <f>Small_caps!E253</f>
        <v>wallonie</v>
      </c>
      <c r="E19" t="str">
        <f>Small_caps!G253</f>
        <v>16</v>
      </c>
      <c r="F19" t="str">
        <f>Small_caps!H253</f>
        <v>16</v>
      </c>
      <c r="G19" t="str">
        <f>Small_caps!I253</f>
        <v>82 (wallonie)</v>
      </c>
      <c r="H19" t="str">
        <f>Small_caps!J253</f>
        <v>1210</v>
      </c>
      <c r="I19" t="str">
        <f>Small_caps!K253</f>
        <v>45</v>
      </c>
      <c r="J19" t="str">
        <f>Small_caps!L253</f>
        <v>82</v>
      </c>
      <c r="K19" t="str">
        <f>Small_caps!M253</f>
        <v>non</v>
      </c>
      <c r="L19" t="str">
        <f>Small_caps!N253</f>
        <v>ms2</v>
      </c>
      <c r="M19" t="str">
        <f>Small_caps!O253</f>
        <v>1190</v>
      </c>
      <c r="N19" t="str">
        <f>Small_caps!P253</f>
        <v>1210</v>
      </c>
      <c r="O19" t="str">
        <f>Small_caps!Q253</f>
        <v>liege</v>
      </c>
      <c r="P19" t="str">
        <f>Small_caps!R253</f>
        <v>lieg.</v>
      </c>
      <c r="Q19" t="str">
        <f>Small_caps!S253</f>
        <v>g. nord-est</v>
      </c>
      <c r="R19" t="str">
        <f>Small_caps!T253</f>
        <v>est</v>
      </c>
      <c r="S19" t="str">
        <f>Small_caps!U253</f>
        <v>est</v>
      </c>
      <c r="T19" t="str">
        <f>Small_caps!V253</f>
        <v>g. est</v>
      </c>
      <c r="U19" t="str">
        <f>Small_caps!W253</f>
        <v>recit pieux dialogue</v>
      </c>
    </row>
    <row r="20" spans="1:21" x14ac:dyDescent="0.2">
      <c r="A20">
        <f>Small_caps!A254</f>
        <v>230</v>
      </c>
      <c r="B20" t="str">
        <f>Small_caps!B254</f>
        <v>fab4e</v>
      </c>
      <c r="C20" t="str">
        <f>Small_caps!C254</f>
        <v>nievre, allier</v>
      </c>
      <c r="D20" t="str">
        <f>Small_caps!E254</f>
        <v>nievre, allier</v>
      </c>
      <c r="E20" t="str">
        <f>Small_caps!G254</f>
        <v>28</v>
      </c>
      <c r="F20" t="str">
        <f>Small_caps!H254</f>
        <v>28</v>
      </c>
      <c r="G20" t="str">
        <f>Small_caps!I254</f>
        <v>93 (nievre, allier)</v>
      </c>
      <c r="H20" t="str">
        <f>Small_caps!J254</f>
        <v>nil</v>
      </c>
      <c r="I20" t="str">
        <f>Small_caps!K254</f>
        <v>85</v>
      </c>
      <c r="J20" t="str">
        <f>Small_caps!L254</f>
        <v>93</v>
      </c>
      <c r="K20" t="str">
        <f>Small_caps!M254</f>
        <v>oui</v>
      </c>
      <c r="L20" t="str">
        <f>Small_caps!N254</f>
        <v>ms</v>
      </c>
      <c r="M20" t="str">
        <f>Small_caps!O254</f>
        <v>1200</v>
      </c>
      <c r="N20" t="str">
        <f>Small_caps!P254</f>
        <v>1290</v>
      </c>
      <c r="O20" t="str">
        <f>Small_caps!Q254</f>
        <v>pic.</v>
      </c>
      <c r="P20" t="str">
        <f>Small_caps!R254</f>
        <v>pic.</v>
      </c>
      <c r="Q20" t="str">
        <f>Small_caps!S254</f>
        <v>g. nord</v>
      </c>
      <c r="R20" t="str">
        <f>Small_caps!T254</f>
        <v>frc.</v>
      </c>
      <c r="S20" t="str">
        <f>Small_caps!U254</f>
        <v>frc.</v>
      </c>
      <c r="T20" t="str">
        <f>Small_caps!V254</f>
        <v>g. francien</v>
      </c>
      <c r="U20" t="str">
        <f>Small_caps!W254</f>
        <v>fabliau</v>
      </c>
    </row>
    <row r="21" spans="1:21" x14ac:dyDescent="0.2">
      <c r="A21">
        <f>Small_caps!A255</f>
        <v>80</v>
      </c>
      <c r="B21" t="str">
        <f>Small_caps!B255</f>
        <v>pen</v>
      </c>
      <c r="C21" t="str">
        <f>Small_caps!C255</f>
        <v>somme, pas-de-calais</v>
      </c>
      <c r="D21" t="str">
        <f>Small_caps!E255</f>
        <v>somme, pas-de-calais</v>
      </c>
      <c r="E21" t="str">
        <f>Small_caps!G255</f>
        <v>11</v>
      </c>
      <c r="F21" t="str">
        <f>Small_caps!H255</f>
        <v>11</v>
      </c>
      <c r="G21" t="str">
        <f>Small_caps!I255</f>
        <v>74 (pas-de-calais sud-est)</v>
      </c>
      <c r="H21" t="str">
        <f>Small_caps!J255</f>
        <v>1290</v>
      </c>
      <c r="I21" t="str">
        <f>Small_caps!K255</f>
        <v>29</v>
      </c>
      <c r="J21" t="str">
        <f>Small_caps!L255</f>
        <v>74</v>
      </c>
      <c r="K21" t="str">
        <f>Small_caps!M255</f>
        <v>non</v>
      </c>
      <c r="L21" t="str">
        <f>Small_caps!N255</f>
        <v>ms2</v>
      </c>
      <c r="M21" t="str">
        <f>Small_caps!O255</f>
        <v>1275</v>
      </c>
      <c r="N21" t="str">
        <f>Small_caps!P255</f>
        <v>1283</v>
      </c>
      <c r="O21" t="str">
        <f>Small_caps!Q255</f>
        <v>nil</v>
      </c>
      <c r="P21" t="str">
        <f>Small_caps!R255</f>
        <v/>
      </c>
      <c r="Q21" t="str">
        <f>Small_caps!S255</f>
        <v/>
      </c>
      <c r="R21" t="str">
        <f>Small_caps!T255</f>
        <v>pic.</v>
      </c>
      <c r="S21" t="str">
        <f>Small_caps!U255</f>
        <v>pic.</v>
      </c>
      <c r="T21" t="str">
        <f>Small_caps!V255</f>
        <v>g. nord</v>
      </c>
      <c r="U21" t="str">
        <f>Small_caps!W255</f>
        <v>recit pieux</v>
      </c>
    </row>
    <row r="22" spans="1:21" x14ac:dyDescent="0.2">
      <c r="A22">
        <f>Small_caps!A256</f>
        <v>66</v>
      </c>
      <c r="B22" t="str">
        <f>Small_caps!B256</f>
        <v>ombre</v>
      </c>
      <c r="C22" t="str">
        <f>Small_caps!C256</f>
        <v>nil</v>
      </c>
      <c r="D22" t="str">
        <f>Small_caps!E256</f>
        <v>marne</v>
      </c>
      <c r="E22" t="str">
        <f>Small_caps!G256</f>
        <v/>
      </c>
      <c r="F22" t="str">
        <f>Small_caps!H256</f>
        <v>18</v>
      </c>
      <c r="G22" t="str">
        <f>Small_caps!I256</f>
        <v>nil</v>
      </c>
      <c r="H22" t="str">
        <f>Small_caps!J256</f>
        <v>nil</v>
      </c>
      <c r="I22" t="str">
        <f>Small_caps!K256</f>
        <v>53</v>
      </c>
      <c r="J22" t="str">
        <f>Small_caps!L256</f>
        <v>62</v>
      </c>
      <c r="K22" t="str">
        <f>Small_caps!M256</f>
        <v>oui</v>
      </c>
      <c r="L22" t="str">
        <f>Small_caps!N256</f>
        <v>cr1</v>
      </c>
      <c r="M22" t="str">
        <f>Small_caps!O256</f>
        <v>1221</v>
      </c>
      <c r="N22" t="str">
        <f>Small_caps!P256</f>
        <v>1288</v>
      </c>
      <c r="O22" t="str">
        <f>Small_caps!Q256</f>
        <v>pic.</v>
      </c>
      <c r="P22" t="str">
        <f>Small_caps!R256</f>
        <v>pic.</v>
      </c>
      <c r="Q22" t="str">
        <f>Small_caps!S256</f>
        <v>g. nord</v>
      </c>
      <c r="R22" t="str">
        <f>Small_caps!T256</f>
        <v>frc.</v>
      </c>
      <c r="S22" t="str">
        <f>Small_caps!U256</f>
        <v>frc.</v>
      </c>
      <c r="T22" t="str">
        <f>Small_caps!V256</f>
        <v>g. francien</v>
      </c>
      <c r="U22" t="str">
        <f>Small_caps!W256</f>
        <v>conte courtois</v>
      </c>
    </row>
    <row r="23" spans="1:21" x14ac:dyDescent="0.2">
      <c r="A23">
        <f>Small_caps!A257</f>
        <v>9</v>
      </c>
      <c r="B23" t="str">
        <f>Small_caps!B257</f>
        <v>martin2</v>
      </c>
      <c r="C23" t="str">
        <f>Small_caps!C257</f>
        <v>vendee, deux-sevres</v>
      </c>
      <c r="D23" t="str">
        <f>Small_caps!E257</f>
        <v>vendee, deux-sevres</v>
      </c>
      <c r="E23" t="str">
        <f>Small_caps!G257</f>
        <v>2</v>
      </c>
      <c r="F23" t="str">
        <f>Small_caps!H257</f>
        <v>2</v>
      </c>
      <c r="G23" t="str">
        <f>Small_caps!I257</f>
        <v>78 (deux-sevres)</v>
      </c>
      <c r="H23" t="str">
        <f>Small_caps!J257</f>
        <v>1275</v>
      </c>
      <c r="I23" t="str">
        <f>Small_caps!K257</f>
        <v>5</v>
      </c>
      <c r="J23" t="str">
        <f>Small_caps!L257</f>
        <v>78</v>
      </c>
      <c r="K23" t="str">
        <f>Small_caps!M257</f>
        <v>oui</v>
      </c>
      <c r="L23" t="str">
        <f>Small_caps!N257</f>
        <v>ms</v>
      </c>
      <c r="M23" t="str">
        <f>Small_caps!O257</f>
        <v>1225</v>
      </c>
      <c r="N23" t="str">
        <f>Small_caps!P257</f>
        <v>1290</v>
      </c>
      <c r="O23" t="str">
        <f>Small_caps!Q257</f>
        <v>tour.</v>
      </c>
      <c r="P23" t="str">
        <f>Small_caps!R257</f>
        <v>tour.</v>
      </c>
      <c r="Q23" t="str">
        <f>Small_caps!S257</f>
        <v>g. sud-ouest</v>
      </c>
      <c r="R23" t="str">
        <f>Small_caps!T257</f>
        <v>poit.</v>
      </c>
      <c r="S23" t="str">
        <f>Small_caps!U257</f>
        <v>poit.</v>
      </c>
      <c r="T23" t="str">
        <f>Small_caps!V257</f>
        <v>g. sud-ouest</v>
      </c>
      <c r="U23" t="str">
        <f>Small_caps!W257</f>
        <v>vie de saint</v>
      </c>
    </row>
    <row r="24" spans="1:21" x14ac:dyDescent="0.2">
      <c r="A24">
        <f>Small_caps!A258</f>
        <v>12</v>
      </c>
      <c r="B24" t="str">
        <f>Small_caps!B258</f>
        <v>martin3</v>
      </c>
      <c r="C24" t="str">
        <f>Small_caps!C258</f>
        <v>indre, cher</v>
      </c>
      <c r="D24" t="str">
        <f>Small_caps!E258</f>
        <v>indre, cher</v>
      </c>
      <c r="E24" t="str">
        <f>Small_caps!G258</f>
        <v>4</v>
      </c>
      <c r="F24" t="str">
        <f>Small_caps!H258</f>
        <v>4</v>
      </c>
      <c r="G24" t="str">
        <f>Small_caps!I258</f>
        <v>80 (indre, cher)</v>
      </c>
      <c r="H24" t="str">
        <f>Small_caps!J258</f>
        <v>1275</v>
      </c>
      <c r="I24" t="str">
        <f>Small_caps!K258</f>
        <v>10</v>
      </c>
      <c r="J24" t="str">
        <f>Small_caps!L258</f>
        <v>80</v>
      </c>
      <c r="K24" t="str">
        <f>Small_caps!M258</f>
        <v>oui</v>
      </c>
      <c r="L24" t="str">
        <f>Small_caps!N258</f>
        <v>ms</v>
      </c>
      <c r="M24" t="str">
        <f>Small_caps!O258</f>
        <v>1225</v>
      </c>
      <c r="N24" t="str">
        <f>Small_caps!P258</f>
        <v>1290</v>
      </c>
      <c r="O24" t="str">
        <f>Small_caps!Q258</f>
        <v>tour.</v>
      </c>
      <c r="P24" t="str">
        <f>Small_caps!R258</f>
        <v>tour.</v>
      </c>
      <c r="Q24" t="str">
        <f>Small_caps!S258</f>
        <v>g. sud-ouest</v>
      </c>
      <c r="R24" t="str">
        <f>Small_caps!T258</f>
        <v>berr.</v>
      </c>
      <c r="S24" t="str">
        <f>Small_caps!U258</f>
        <v>berr.</v>
      </c>
      <c r="T24" t="str">
        <f>Small_caps!V258</f>
        <v>g. sud</v>
      </c>
      <c r="U24" t="str">
        <f>Small_caps!W258</f>
        <v>vie de saint</v>
      </c>
    </row>
    <row r="25" spans="1:21" x14ac:dyDescent="0.2">
      <c r="A25">
        <f>Small_caps!A259</f>
        <v>235</v>
      </c>
      <c r="B25" t="str">
        <f>Small_caps!B259</f>
        <v>martin1</v>
      </c>
      <c r="C25" t="str">
        <f>Small_caps!C259</f>
        <v>nievre, allier</v>
      </c>
      <c r="D25" t="str">
        <f>Small_caps!E259</f>
        <v>nievre, allier</v>
      </c>
      <c r="E25" t="str">
        <f>Small_caps!G259</f>
        <v>28</v>
      </c>
      <c r="F25" t="str">
        <f>Small_caps!H259</f>
        <v>28</v>
      </c>
      <c r="G25" t="str">
        <f>Small_caps!I259</f>
        <v>81 (nievre, allier)</v>
      </c>
      <c r="H25" t="str">
        <f>Small_caps!J259</f>
        <v>1285</v>
      </c>
      <c r="I25" t="str">
        <f>Small_caps!K259</f>
        <v>85</v>
      </c>
      <c r="J25" t="str">
        <f>Small_caps!L259</f>
        <v>81</v>
      </c>
      <c r="K25" t="str">
        <f>Small_caps!M259</f>
        <v>oui</v>
      </c>
      <c r="L25" t="str">
        <f>Small_caps!N259</f>
        <v>ms</v>
      </c>
      <c r="M25" t="str">
        <f>Small_caps!O259</f>
        <v>1225</v>
      </c>
      <c r="N25" t="str">
        <f>Small_caps!P259</f>
        <v>1290</v>
      </c>
      <c r="O25" t="str">
        <f>Small_caps!Q259</f>
        <v>tour.</v>
      </c>
      <c r="P25" t="str">
        <f>Small_caps!R259</f>
        <v>tour.</v>
      </c>
      <c r="Q25" t="str">
        <f>Small_caps!S259</f>
        <v>g. sud-ouest</v>
      </c>
      <c r="R25" t="str">
        <f>Small_caps!T259</f>
        <v>bourg.</v>
      </c>
      <c r="S25" t="str">
        <f>Small_caps!U259</f>
        <v>bourg.</v>
      </c>
      <c r="T25" t="str">
        <f>Small_caps!V259</f>
        <v>g. sud-est</v>
      </c>
      <c r="U25" t="str">
        <f>Small_caps!W259</f>
        <v>vie de saint</v>
      </c>
    </row>
    <row r="26" spans="1:21" x14ac:dyDescent="0.2">
      <c r="A26">
        <f>Small_caps!A260</f>
        <v>46</v>
      </c>
      <c r="B26" t="str">
        <f>Small_caps!B260</f>
        <v>auc</v>
      </c>
      <c r="C26" t="str">
        <f>Small_caps!C260</f>
        <v>somme, pas-de-calais</v>
      </c>
      <c r="D26" t="str">
        <f>Small_caps!E260</f>
        <v>somme, pas-de-calais</v>
      </c>
      <c r="E26" t="str">
        <f>Small_caps!G260</f>
        <v>11</v>
      </c>
      <c r="F26" t="str">
        <f>Small_caps!H260</f>
        <v>11</v>
      </c>
      <c r="G26" t="str">
        <f>Small_caps!I260</f>
        <v>80 (pas-de-calais sud-est)</v>
      </c>
      <c r="H26" t="str">
        <f>Small_caps!J260</f>
        <v>1290</v>
      </c>
      <c r="I26" t="str">
        <f>Small_caps!K260</f>
        <v>29</v>
      </c>
      <c r="J26" t="str">
        <f>Small_caps!L260</f>
        <v>80</v>
      </c>
      <c r="K26" t="str">
        <f>Small_caps!M260</f>
        <v>non</v>
      </c>
      <c r="L26" t="str">
        <f>Small_caps!N260</f>
        <v>ms1</v>
      </c>
      <c r="M26" t="str">
        <f>Small_caps!O260</f>
        <v>1225</v>
      </c>
      <c r="N26" t="str">
        <f>Small_caps!P260</f>
        <v>1290</v>
      </c>
      <c r="O26" t="str">
        <f>Small_caps!Q260</f>
        <v>pic.</v>
      </c>
      <c r="P26" t="str">
        <f>Small_caps!R260</f>
        <v>pic.</v>
      </c>
      <c r="Q26" t="str">
        <f>Small_caps!S260</f>
        <v>g. nord</v>
      </c>
      <c r="R26" t="str">
        <f>Small_caps!T260</f>
        <v>pic.</v>
      </c>
      <c r="S26" t="str">
        <f>Small_caps!U260</f>
        <v>pic.</v>
      </c>
      <c r="T26" t="str">
        <f>Small_caps!V260</f>
        <v>g. nord</v>
      </c>
      <c r="U26" t="str">
        <f>Small_caps!W260</f>
        <v>chantefable en vers et en prose</v>
      </c>
    </row>
    <row r="27" spans="1:21" x14ac:dyDescent="0.2">
      <c r="A27">
        <f>Small_caps!A261</f>
        <v>141</v>
      </c>
      <c r="B27" t="str">
        <f>Small_caps!B261</f>
        <v>orso</v>
      </c>
      <c r="C27" t="str">
        <f>Small_caps!C261</f>
        <v>marne</v>
      </c>
      <c r="D27" t="str">
        <f>Small_caps!E261</f>
        <v>marne</v>
      </c>
      <c r="E27" t="str">
        <f>Small_caps!G261</f>
        <v>18</v>
      </c>
      <c r="F27" t="str">
        <f>Small_caps!H261</f>
        <v>18</v>
      </c>
      <c r="G27" t="str">
        <f>Small_caps!I261</f>
        <v>82 (marne)</v>
      </c>
      <c r="H27" t="str">
        <f>Small_caps!J261</f>
        <v>1290</v>
      </c>
      <c r="I27" t="str">
        <f>Small_caps!K261</f>
        <v>51</v>
      </c>
      <c r="J27" t="str">
        <f>Small_caps!L261</f>
        <v>82</v>
      </c>
      <c r="K27" t="str">
        <f>Small_caps!M261</f>
        <v>oui</v>
      </c>
      <c r="L27" t="str">
        <f>Small_caps!N261</f>
        <v>ms</v>
      </c>
      <c r="M27" t="str">
        <f>Small_caps!O261</f>
        <v>1225</v>
      </c>
      <c r="N27" t="str">
        <f>Small_caps!P261</f>
        <v>1290</v>
      </c>
      <c r="O27" t="str">
        <f>Small_caps!Q261</f>
        <v>pic. merid.</v>
      </c>
      <c r="P27" t="str">
        <f>Small_caps!R261</f>
        <v>pic.</v>
      </c>
      <c r="Q27" t="str">
        <f>Small_caps!S261</f>
        <v>g. nord</v>
      </c>
      <c r="R27" t="str">
        <f>Small_caps!T261</f>
        <v>lorr.</v>
      </c>
      <c r="S27" t="str">
        <f>Small_caps!U261</f>
        <v>lorr.</v>
      </c>
      <c r="T27" t="str">
        <f>Small_caps!V261</f>
        <v>g. nord-est</v>
      </c>
      <c r="U27" t="str">
        <f>Small_caps!W261</f>
        <v>chanson de geste en alexandrins</v>
      </c>
    </row>
    <row r="28" spans="1:21" x14ac:dyDescent="0.2">
      <c r="A28">
        <f>Small_caps!A262</f>
        <v>104</v>
      </c>
      <c r="B28" t="str">
        <f>Small_caps!B262</f>
        <v>vergig</v>
      </c>
      <c r="C28" t="str">
        <f>Small_caps!C262</f>
        <v>aisne</v>
      </c>
      <c r="D28" t="str">
        <f>Small_caps!E262</f>
        <v>aisne</v>
      </c>
      <c r="E28" t="str">
        <f>Small_caps!G262</f>
        <v>13</v>
      </c>
      <c r="F28" t="str">
        <f>Small_caps!H262</f>
        <v>13</v>
      </c>
      <c r="G28" t="str">
        <f>Small_caps!I262</f>
        <v>88 (aisne)</v>
      </c>
      <c r="H28" t="str">
        <f>Small_caps!J262</f>
        <v>1290</v>
      </c>
      <c r="I28" t="str">
        <f>Small_caps!K262</f>
        <v>37</v>
      </c>
      <c r="J28" t="str">
        <f>Small_caps!L262</f>
        <v>88</v>
      </c>
      <c r="K28" t="str">
        <f>Small_caps!M262</f>
        <v>oui</v>
      </c>
      <c r="L28" t="str">
        <f>Small_caps!N262</f>
        <v>ms1</v>
      </c>
      <c r="M28" t="str">
        <f>Small_caps!O262</f>
        <v>1240</v>
      </c>
      <c r="N28" t="str">
        <f>Small_caps!P262</f>
        <v>1290</v>
      </c>
      <c r="O28" t="str">
        <f>Small_caps!Q262</f>
        <v>norm.</v>
      </c>
      <c r="P28" t="str">
        <f>Small_caps!R262</f>
        <v>norm.</v>
      </c>
      <c r="Q28" t="str">
        <f>Small_caps!S262</f>
        <v>g. nord-ouest</v>
      </c>
      <c r="R28" t="str">
        <f>Small_caps!T262</f>
        <v>nil</v>
      </c>
      <c r="S28" t="str">
        <f>Small_caps!U262</f>
        <v>nil</v>
      </c>
      <c r="T28" t="str">
        <f>Small_caps!V262</f>
        <v/>
      </c>
      <c r="U28" t="str">
        <f>Small_caps!W262</f>
        <v>conte courtois en octosyllabes</v>
      </c>
    </row>
    <row r="29" spans="1:21" x14ac:dyDescent="0.2">
      <c r="A29">
        <f>Small_caps!A263</f>
        <v>87</v>
      </c>
      <c r="B29" t="str">
        <f>Small_caps!B263</f>
        <v>vcou</v>
      </c>
      <c r="C29" t="str">
        <f>Small_caps!C263</f>
        <v>somme, pas-de-calais</v>
      </c>
      <c r="D29" t="str">
        <f>Small_caps!E263</f>
        <v>somme, pas-de-calais</v>
      </c>
      <c r="E29" t="str">
        <f>Small_caps!G263</f>
        <v>11</v>
      </c>
      <c r="F29" t="str">
        <f>Small_caps!H263</f>
        <v>11</v>
      </c>
      <c r="G29" t="str">
        <f>Small_caps!I263</f>
        <v>82 (pas-de-calais sud-est)</v>
      </c>
      <c r="H29" t="str">
        <f>Small_caps!J263</f>
        <v>1290</v>
      </c>
      <c r="I29" t="str">
        <f>Small_caps!K263</f>
        <v>29</v>
      </c>
      <c r="J29" t="str">
        <f>Small_caps!L263</f>
        <v>82</v>
      </c>
      <c r="K29" t="str">
        <f>Small_caps!M263</f>
        <v>oui</v>
      </c>
      <c r="L29" t="str">
        <f>Small_caps!N263</f>
        <v>cr1</v>
      </c>
      <c r="M29" t="str">
        <f>Small_caps!O263</f>
        <v>1250</v>
      </c>
      <c r="N29" t="str">
        <f>Small_caps!P263</f>
        <v>1290</v>
      </c>
      <c r="O29" t="str">
        <f>Small_caps!Q263</f>
        <v>pic. orient.</v>
      </c>
      <c r="P29" t="str">
        <f>Small_caps!R263</f>
        <v>pic.</v>
      </c>
      <c r="Q29" t="str">
        <f>Small_caps!S263</f>
        <v>g. nord</v>
      </c>
      <c r="R29" t="str">
        <f>Small_caps!T263</f>
        <v>art.</v>
      </c>
      <c r="S29" t="str">
        <f>Small_caps!U263</f>
        <v>art.</v>
      </c>
      <c r="T29" t="str">
        <f>Small_caps!V263</f>
        <v>g. nord</v>
      </c>
      <c r="U29" t="str">
        <f>Small_caps!W263</f>
        <v>nil</v>
      </c>
    </row>
    <row r="30" spans="1:21" x14ac:dyDescent="0.2">
      <c r="A30">
        <f>Small_caps!A264</f>
        <v>157</v>
      </c>
      <c r="B30" t="str">
        <f>Small_caps!B264</f>
        <v>sage</v>
      </c>
      <c r="C30" t="str">
        <f>Small_caps!C264</f>
        <v>region parisienne</v>
      </c>
      <c r="D30" t="str">
        <f>Small_caps!E264</f>
        <v>region parisienne</v>
      </c>
      <c r="E30" t="str">
        <f>Small_caps!G264</f>
        <v>19</v>
      </c>
      <c r="F30" t="str">
        <f>Small_caps!H264</f>
        <v>19</v>
      </c>
      <c r="G30" t="str">
        <f>Small_caps!I264</f>
        <v>90 (seine-et-marne)</v>
      </c>
      <c r="H30" t="str">
        <f>Small_caps!J264</f>
        <v>nil</v>
      </c>
      <c r="I30" t="str">
        <f>Small_caps!K264</f>
        <v>57</v>
      </c>
      <c r="J30" t="str">
        <f>Small_caps!L264</f>
        <v>90</v>
      </c>
      <c r="K30" t="str">
        <f>Small_caps!M264</f>
        <v>non</v>
      </c>
      <c r="L30" t="str">
        <f>Small_caps!N264</f>
        <v>ms1</v>
      </c>
      <c r="M30" t="str">
        <f>Small_caps!O264</f>
        <v>1250</v>
      </c>
      <c r="N30" t="str">
        <f>Small_caps!P264</f>
        <v>1290</v>
      </c>
      <c r="O30" t="str">
        <f>Small_caps!Q264</f>
        <v>traits de l'ouest.</v>
      </c>
      <c r="P30" t="str">
        <f>Small_caps!R264</f>
        <v/>
      </c>
      <c r="Q30" t="str">
        <f>Small_caps!S264</f>
        <v/>
      </c>
      <c r="R30" t="str">
        <f>Small_caps!T264</f>
        <v>frc.</v>
      </c>
      <c r="S30" t="str">
        <f>Small_caps!U264</f>
        <v>frc.</v>
      </c>
      <c r="T30" t="str">
        <f>Small_caps!V264</f>
        <v>g. francien</v>
      </c>
      <c r="U30" t="str">
        <f>Small_caps!W264</f>
        <v>nil</v>
      </c>
    </row>
    <row r="31" spans="1:21" x14ac:dyDescent="0.2">
      <c r="A31">
        <f>Small_caps!A265</f>
        <v>222</v>
      </c>
      <c r="B31" t="str">
        <f>Small_caps!B265</f>
        <v>yzop</v>
      </c>
      <c r="C31" t="str">
        <f>Small_caps!C265</f>
        <v>franche-comte</v>
      </c>
      <c r="D31" t="str">
        <f>Small_caps!E265</f>
        <v>franche-comte</v>
      </c>
      <c r="E31" t="str">
        <f>Small_caps!G265</f>
        <v>26</v>
      </c>
      <c r="F31" t="str">
        <f>Small_caps!H265</f>
        <v>26</v>
      </c>
      <c r="G31" t="str">
        <f>Small_caps!I265</f>
        <v>95 (franche-comte)</v>
      </c>
      <c r="H31" t="str">
        <f>Small_caps!J265</f>
        <v>1300</v>
      </c>
      <c r="I31" t="str">
        <f>Small_caps!K265</f>
        <v>77</v>
      </c>
      <c r="J31" t="str">
        <f>Small_caps!L265</f>
        <v>95</v>
      </c>
      <c r="K31" t="str">
        <f>Small_caps!M265</f>
        <v>oui</v>
      </c>
      <c r="L31" t="str">
        <f>Small_caps!N265</f>
        <v>ms</v>
      </c>
      <c r="M31" t="str">
        <f>Small_caps!O265</f>
        <v>1275</v>
      </c>
      <c r="N31" t="str">
        <f>Small_caps!P265</f>
        <v>1290</v>
      </c>
      <c r="O31" t="str">
        <f>Small_caps!Q265</f>
        <v>est</v>
      </c>
      <c r="P31" t="str">
        <f>Small_caps!R265</f>
        <v>est</v>
      </c>
      <c r="Q31" t="str">
        <f>Small_caps!S265</f>
        <v>g. est</v>
      </c>
      <c r="R31" t="str">
        <f>Small_caps!T265</f>
        <v>frcomt.</v>
      </c>
      <c r="S31" t="str">
        <f>Small_caps!U265</f>
        <v>frcomt.</v>
      </c>
      <c r="T31" t="str">
        <f>Small_caps!V265</f>
        <v>g. sud-est</v>
      </c>
      <c r="U31" t="str">
        <f>Small_caps!W265</f>
        <v>fables esopiennes</v>
      </c>
    </row>
    <row r="32" spans="1:21" x14ac:dyDescent="0.2">
      <c r="A32">
        <f>Small_caps!A266</f>
        <v>70</v>
      </c>
      <c r="B32" t="str">
        <f>Small_caps!B266</f>
        <v>juda</v>
      </c>
      <c r="C32" t="str">
        <f>Small_caps!C266</f>
        <v>somme, pas-de-calais</v>
      </c>
      <c r="D32" t="str">
        <f>Small_caps!E266</f>
        <v>somme, pas-de-calais</v>
      </c>
      <c r="E32" t="str">
        <f>Small_caps!G266</f>
        <v>11</v>
      </c>
      <c r="F32" t="str">
        <f>Small_caps!H266</f>
        <v>11</v>
      </c>
      <c r="G32" t="str">
        <f>Small_caps!I266</f>
        <v>80 (pas-de-calais sud-est)</v>
      </c>
      <c r="H32" t="str">
        <f>Small_caps!J266</f>
        <v>1250</v>
      </c>
      <c r="I32" t="str">
        <f>Small_caps!K266</f>
        <v>29</v>
      </c>
      <c r="J32" t="str">
        <f>Small_caps!L266</f>
        <v>80</v>
      </c>
      <c r="K32" t="str">
        <f>Small_caps!M266</f>
        <v>oui</v>
      </c>
      <c r="L32" t="str">
        <f>Small_caps!N266</f>
        <v>ms1</v>
      </c>
      <c r="M32" t="str">
        <f>Small_caps!O266</f>
        <v>1285</v>
      </c>
      <c r="N32" t="str">
        <f>Small_caps!P266</f>
        <v>1290</v>
      </c>
      <c r="O32" t="str">
        <f>Small_caps!Q266</f>
        <v>pic.</v>
      </c>
      <c r="P32" t="str">
        <f>Small_caps!R266</f>
        <v>pic.</v>
      </c>
      <c r="Q32" t="str">
        <f>Small_caps!S266</f>
        <v>g. nord</v>
      </c>
      <c r="R32" t="str">
        <f>Small_caps!T266</f>
        <v>nord</v>
      </c>
      <c r="S32" t="str">
        <f>Small_caps!U266</f>
        <v>nord</v>
      </c>
      <c r="T32" t="str">
        <f>Small_caps!V266</f>
        <v>g. nord</v>
      </c>
      <c r="U32" t="str">
        <f>Small_caps!W266</f>
        <v>traduction en vers</v>
      </c>
    </row>
    <row r="33" spans="1:21" x14ac:dyDescent="0.2">
      <c r="A33">
        <f>Small_caps!A267</f>
        <v>145</v>
      </c>
      <c r="B33" t="str">
        <f>Small_caps!B267</f>
        <v>helc</v>
      </c>
      <c r="C33" t="str">
        <f>Small_caps!C267</f>
        <v>region parisienne</v>
      </c>
      <c r="D33" t="str">
        <f>Small_caps!E267</f>
        <v>region parisienne</v>
      </c>
      <c r="E33" t="str">
        <f>Small_caps!G267</f>
        <v>19</v>
      </c>
      <c r="F33" t="str">
        <f>Small_caps!H267</f>
        <v>19</v>
      </c>
      <c r="G33" t="str">
        <f>Small_caps!I267</f>
        <v>79 (val d'oise)</v>
      </c>
      <c r="H33" t="str">
        <f>Small_caps!J267</f>
        <v>1290</v>
      </c>
      <c r="I33" t="str">
        <f>Small_caps!K267</f>
        <v>55</v>
      </c>
      <c r="J33" t="str">
        <f>Small_caps!L267</f>
        <v>79</v>
      </c>
      <c r="K33" t="str">
        <f>Small_caps!M267</f>
        <v>non</v>
      </c>
      <c r="L33" t="str">
        <f>Small_caps!N267</f>
        <v>cr2</v>
      </c>
      <c r="M33" t="str">
        <f>Small_caps!O267</f>
        <v>1285</v>
      </c>
      <c r="N33" t="str">
        <f>Small_caps!P267</f>
        <v>1290</v>
      </c>
      <c r="O33" t="str">
        <f>Small_caps!Q267</f>
        <v>pic.</v>
      </c>
      <c r="P33" t="str">
        <f>Small_caps!R267</f>
        <v>pic.</v>
      </c>
      <c r="Q33" t="str">
        <f>Small_caps!S267</f>
        <v>g. nord</v>
      </c>
      <c r="R33" t="str">
        <f>Small_caps!T267</f>
        <v>frc.</v>
      </c>
      <c r="S33" t="str">
        <f>Small_caps!U267</f>
        <v>frc.</v>
      </c>
      <c r="T33" t="str">
        <f>Small_caps!V267</f>
        <v>g. francien</v>
      </c>
      <c r="U33" t="str">
        <f>Small_caps!W267</f>
        <v>episode du cycle des sept sages</v>
      </c>
    </row>
    <row r="34" spans="1:21" x14ac:dyDescent="0.2">
      <c r="A34">
        <f>Small_caps!A268</f>
        <v>93</v>
      </c>
      <c r="B34" t="str">
        <f>Small_caps!B268</f>
        <v>cleom</v>
      </c>
      <c r="C34" t="str">
        <f>Small_caps!C268</f>
        <v>oise</v>
      </c>
      <c r="D34" t="str">
        <f>Small_caps!E268</f>
        <v>oise</v>
      </c>
      <c r="E34" t="str">
        <f>Small_caps!G268</f>
        <v>12</v>
      </c>
      <c r="F34" t="str">
        <f>Small_caps!H268</f>
        <v>12</v>
      </c>
      <c r="G34" t="str">
        <f>Small_caps!I268</f>
        <v>85 (oise)</v>
      </c>
      <c r="H34" t="str">
        <f>Small_caps!J268</f>
        <v>nil</v>
      </c>
      <c r="I34" t="str">
        <f>Small_caps!K268</f>
        <v>32</v>
      </c>
      <c r="J34" t="str">
        <f>Small_caps!L268</f>
        <v>85</v>
      </c>
      <c r="K34" t="str">
        <f>Small_caps!M268</f>
        <v>oui</v>
      </c>
      <c r="L34" t="str">
        <f>Small_caps!N268</f>
        <v>cr1</v>
      </c>
      <c r="M34" t="str">
        <f>Small_caps!O268</f>
        <v>1285</v>
      </c>
      <c r="N34" t="str">
        <f>Small_caps!P268</f>
        <v>1290</v>
      </c>
      <c r="O34" t="str">
        <f>Small_caps!Q268</f>
        <v>flandr.</v>
      </c>
      <c r="P34" t="str">
        <f>Small_caps!R268</f>
        <v>flandr.</v>
      </c>
      <c r="Q34" t="str">
        <f>Small_caps!S268</f>
        <v>g. nord-est</v>
      </c>
      <c r="R34" t="str">
        <f>Small_caps!T268</f>
        <v>frc.</v>
      </c>
      <c r="S34" t="str">
        <f>Small_caps!U268</f>
        <v>frc.</v>
      </c>
      <c r="T34" t="str">
        <f>Small_caps!V268</f>
        <v>g. francien</v>
      </c>
      <c r="U34" t="str">
        <f>Small_caps!W268</f>
        <v>roman courtois en vers</v>
      </c>
    </row>
    <row r="35" spans="1:21" x14ac:dyDescent="0.2">
      <c r="A35">
        <f>Small_caps!A269</f>
        <v>265</v>
      </c>
      <c r="B35" t="str">
        <f>Small_caps!B269</f>
        <v>yonecP</v>
      </c>
      <c r="C35" t="str">
        <f>Small_caps!C269</f>
        <v>nil</v>
      </c>
      <c r="D35" t="str">
        <f>Small_caps!E269</f>
        <v>angleterre</v>
      </c>
      <c r="E35" t="str">
        <f>Small_caps!G269</f>
        <v/>
      </c>
      <c r="F35" t="str">
        <f>Small_caps!H269</f>
        <v>29</v>
      </c>
      <c r="G35" t="str">
        <f>Small_caps!I269</f>
        <v>nil</v>
      </c>
      <c r="H35" t="str">
        <f>Small_caps!J269</f>
        <v>nil</v>
      </c>
      <c r="I35" t="str">
        <f>Small_caps!K269</f>
        <v>nil</v>
      </c>
      <c r="J35" t="str">
        <f>Small_caps!L269</f>
        <v>nil</v>
      </c>
      <c r="K35" t="str">
        <f>Small_caps!M269</f>
        <v>oui</v>
      </c>
      <c r="L35" t="str">
        <f>Small_caps!N269</f>
        <v>ms</v>
      </c>
      <c r="M35" t="str">
        <f>Small_caps!O269</f>
        <v>1165</v>
      </c>
      <c r="N35" t="str">
        <f>Small_caps!P269</f>
        <v>1290</v>
      </c>
      <c r="O35" t="str">
        <f>Small_caps!Q269</f>
        <v>agn.</v>
      </c>
      <c r="P35" t="str">
        <f>Small_caps!R269</f>
        <v>agn.</v>
      </c>
      <c r="Q35" t="str">
        <f>Small_caps!S269</f>
        <v>agn.</v>
      </c>
      <c r="R35" t="str">
        <f>Small_caps!T269</f>
        <v>pic.</v>
      </c>
      <c r="S35" t="str">
        <f>Small_caps!U269</f>
        <v>pic.</v>
      </c>
      <c r="T35" t="str">
        <f>Small_caps!V269</f>
        <v>g. nord</v>
      </c>
      <c r="U35" t="str">
        <f>Small_caps!W269</f>
        <v>lai breton</v>
      </c>
    </row>
    <row r="36" spans="1:21" x14ac:dyDescent="0.2">
      <c r="A36">
        <f>Small_caps!A270</f>
        <v>99</v>
      </c>
      <c r="B36" t="str">
        <f>Small_caps!B270</f>
        <v>gar</v>
      </c>
      <c r="C36" t="str">
        <f>Small_caps!C270</f>
        <v>aisne</v>
      </c>
      <c r="D36" t="str">
        <f>Small_caps!E270</f>
        <v>aisne</v>
      </c>
      <c r="E36" t="str">
        <f>Small_caps!G270</f>
        <v>13</v>
      </c>
      <c r="F36" t="str">
        <f>Small_caps!H270</f>
        <v>13</v>
      </c>
      <c r="G36" t="str">
        <f>Small_caps!I270</f>
        <v>87 (aisne)</v>
      </c>
      <c r="H36" t="str">
        <f>Small_caps!J270</f>
        <v>1275</v>
      </c>
      <c r="I36" t="str">
        <f>Small_caps!K270</f>
        <v>37</v>
      </c>
      <c r="J36" t="str">
        <f>Small_caps!L270</f>
        <v>87</v>
      </c>
      <c r="K36" t="str">
        <f>Small_caps!M270</f>
        <v>oui</v>
      </c>
      <c r="L36" t="str">
        <f>Small_caps!N270</f>
        <v>cr2</v>
      </c>
      <c r="M36" t="str">
        <f>Small_caps!O270</f>
        <v>1275</v>
      </c>
      <c r="N36" t="str">
        <f>Small_caps!P270</f>
        <v>1275</v>
      </c>
      <c r="O36" t="str">
        <f>Small_caps!Q270</f>
        <v>pic.</v>
      </c>
      <c r="P36" t="str">
        <f>Small_caps!R270</f>
        <v>pic.</v>
      </c>
      <c r="Q36" t="str">
        <f>Small_caps!S270</f>
        <v>g. nord</v>
      </c>
      <c r="R36" t="str">
        <f>Small_caps!T270</f>
        <v>pic.</v>
      </c>
      <c r="S36" t="str">
        <f>Small_caps!U270</f>
        <v>pic.</v>
      </c>
      <c r="T36" t="str">
        <f>Small_caps!V270</f>
        <v>g. nord</v>
      </c>
      <c r="U36" t="str">
        <f>Small_caps!W270</f>
        <v>jeu en octosyllabes</v>
      </c>
    </row>
    <row r="37" spans="1:21" x14ac:dyDescent="0.2">
      <c r="A37">
        <f>Small_caps!A271</f>
        <v>111</v>
      </c>
      <c r="B37" t="str">
        <f>Small_caps!B271</f>
        <v>bel</v>
      </c>
      <c r="C37" t="str">
        <f>Small_caps!C271</f>
        <v>nil</v>
      </c>
      <c r="D37" t="str">
        <f>Small_caps!E271</f>
        <v>somme, pas-de-calais</v>
      </c>
      <c r="E37" t="str">
        <f>Small_caps!G271</f>
        <v/>
      </c>
      <c r="F37" t="str">
        <f>Small_caps!H271</f>
        <v>11</v>
      </c>
      <c r="G37" t="str">
        <f>Small_caps!I271</f>
        <v>nil</v>
      </c>
      <c r="H37" t="str">
        <f>Small_caps!J271</f>
        <v>1275</v>
      </c>
      <c r="I37" t="str">
        <f>Small_caps!K271</f>
        <v>29</v>
      </c>
      <c r="J37" t="str">
        <f>Small_caps!L271</f>
        <v>64</v>
      </c>
      <c r="K37" t="str">
        <f>Small_caps!M271</f>
        <v>oui</v>
      </c>
      <c r="L37" t="str">
        <f>Small_caps!N271</f>
        <v>ms2</v>
      </c>
      <c r="M37" t="str">
        <f>Small_caps!O271</f>
        <v>1200</v>
      </c>
      <c r="N37" t="str">
        <f>Small_caps!P271</f>
        <v>1283</v>
      </c>
      <c r="O37" t="str">
        <f>Small_caps!Q271</f>
        <v>est</v>
      </c>
      <c r="P37" t="str">
        <f>Small_caps!R271</f>
        <v>est</v>
      </c>
      <c r="Q37" t="str">
        <f>Small_caps!S271</f>
        <v>g. est</v>
      </c>
      <c r="R37" t="str">
        <f>Small_caps!T271</f>
        <v>hain.</v>
      </c>
      <c r="S37" t="str">
        <f>Small_caps!U271</f>
        <v>hain.</v>
      </c>
      <c r="T37" t="str">
        <f>Small_caps!V271</f>
        <v>g. nord</v>
      </c>
      <c r="U37" t="str">
        <f>Small_caps!W271</f>
        <v>conte en octosyllabes</v>
      </c>
    </row>
    <row r="38" spans="1:21" x14ac:dyDescent="0.2">
      <c r="A38">
        <f>Small_caps!A272</f>
        <v>75</v>
      </c>
      <c r="B38" t="str">
        <f>Small_caps!B272</f>
        <v>neele</v>
      </c>
      <c r="C38" t="str">
        <f>Small_caps!C272</f>
        <v>somme, pas-de-calais</v>
      </c>
      <c r="D38" t="str">
        <f>Small_caps!E272</f>
        <v>somme, pas-de-calais</v>
      </c>
      <c r="E38" t="str">
        <f>Small_caps!G272</f>
        <v>11</v>
      </c>
      <c r="F38" t="str">
        <f>Small_caps!H272</f>
        <v>11</v>
      </c>
      <c r="G38" t="str">
        <f>Small_caps!I272</f>
        <v>80 (pas-de-calais sud-est)</v>
      </c>
      <c r="H38" t="str">
        <f>Small_caps!J272</f>
        <v>1288</v>
      </c>
      <c r="I38" t="str">
        <f>Small_caps!K272</f>
        <v>29</v>
      </c>
      <c r="J38" t="str">
        <f>Small_caps!L272</f>
        <v>80</v>
      </c>
      <c r="K38" t="str">
        <f>Small_caps!M272</f>
        <v>oui</v>
      </c>
      <c r="L38" t="str">
        <f>Small_caps!N272</f>
        <v>ms</v>
      </c>
      <c r="M38" t="str">
        <f>Small_caps!O272</f>
        <v>1289</v>
      </c>
      <c r="N38" t="str">
        <f>Small_caps!P272</f>
        <v>1289</v>
      </c>
      <c r="O38" t="str">
        <f>Small_caps!Q272</f>
        <v>pic.</v>
      </c>
      <c r="P38" t="str">
        <f>Small_caps!R272</f>
        <v>pic.</v>
      </c>
      <c r="Q38" t="str">
        <f>Small_caps!S272</f>
        <v>g. nord</v>
      </c>
      <c r="R38" t="str">
        <f>Small_caps!T272</f>
        <v>pic.</v>
      </c>
      <c r="S38" t="str">
        <f>Small_caps!U272</f>
        <v>pic.</v>
      </c>
      <c r="T38" t="str">
        <f>Small_caps!V272</f>
        <v>g. nord</v>
      </c>
      <c r="U38" t="str">
        <f>Small_caps!W272</f>
        <v>table des matieres rimee</v>
      </c>
    </row>
    <row r="39" spans="1:21" x14ac:dyDescent="0.2">
      <c r="A39">
        <f>Small_caps!A273</f>
        <v>142</v>
      </c>
      <c r="B39" t="str">
        <f>Small_caps!B273</f>
        <v>troi</v>
      </c>
      <c r="C39" t="str">
        <f>Small_caps!C273</f>
        <v>marne</v>
      </c>
      <c r="D39" t="str">
        <f>Small_caps!E273</f>
        <v>marne</v>
      </c>
      <c r="E39" t="str">
        <f>Small_caps!G273</f>
        <v>18</v>
      </c>
      <c r="F39" t="str">
        <f>Small_caps!H273</f>
        <v>18</v>
      </c>
      <c r="G39" t="str">
        <f>Small_caps!I273</f>
        <v>81 (marne ouest)</v>
      </c>
      <c r="H39" t="str">
        <f>Small_caps!J273</f>
        <v>1287</v>
      </c>
      <c r="I39" t="str">
        <f>Small_caps!K273</f>
        <v>52</v>
      </c>
      <c r="J39" t="str">
        <f>Small_caps!L273</f>
        <v>81</v>
      </c>
      <c r="K39" t="str">
        <f>Small_caps!M273</f>
        <v>non</v>
      </c>
      <c r="L39" t="str">
        <f>Small_caps!N273</f>
        <v>ms1</v>
      </c>
      <c r="M39" t="str">
        <f>Small_caps!O273</f>
        <v>1288</v>
      </c>
      <c r="N39" t="str">
        <f>Small_caps!P273</f>
        <v>1288</v>
      </c>
      <c r="O39" t="str">
        <f>Small_caps!Q273</f>
        <v>champ.</v>
      </c>
      <c r="P39" t="str">
        <f>Small_caps!R273</f>
        <v>champ.</v>
      </c>
      <c r="Q39" t="str">
        <f>Small_caps!S273</f>
        <v>g. nord-est</v>
      </c>
      <c r="R39" t="str">
        <f>Small_caps!T273</f>
        <v>marne</v>
      </c>
      <c r="S39" t="str">
        <f>Small_caps!U273</f>
        <v>marne</v>
      </c>
      <c r="T39" t="str">
        <f>Small_caps!V273</f>
        <v>g. nord-est</v>
      </c>
      <c r="U39" t="str">
        <f>Small_caps!W273</f>
        <v>version adaptee de benoit de sainte marne</v>
      </c>
    </row>
    <row r="40" spans="1:21" x14ac:dyDescent="0.2">
      <c r="A40">
        <f>Small_caps!A274</f>
        <v>34</v>
      </c>
      <c r="B40" t="str">
        <f>Small_caps!B274</f>
        <v>faba</v>
      </c>
      <c r="C40" t="str">
        <f>Small_caps!C274</f>
        <v>normandie</v>
      </c>
      <c r="D40" t="str">
        <f>Small_caps!E274</f>
        <v>normandie</v>
      </c>
      <c r="E40" t="str">
        <f>Small_caps!G274</f>
        <v>10</v>
      </c>
      <c r="F40" t="str">
        <f>Small_caps!H274</f>
        <v>10</v>
      </c>
      <c r="G40" t="str">
        <f>Small_caps!I274</f>
        <v>80 (eure)</v>
      </c>
      <c r="H40" t="str">
        <f>Small_caps!J274</f>
        <v>nil</v>
      </c>
      <c r="I40" t="str">
        <f>Small_caps!K274</f>
        <v>24</v>
      </c>
      <c r="J40" t="str">
        <f>Small_caps!L274</f>
        <v>80</v>
      </c>
      <c r="K40" t="str">
        <f>Small_caps!M274</f>
        <v>oui</v>
      </c>
      <c r="L40" t="str">
        <f>Small_caps!N274</f>
        <v>ms</v>
      </c>
      <c r="M40" t="str">
        <f>Small_caps!O274</f>
        <v>1250</v>
      </c>
      <c r="N40" t="str">
        <f>Small_caps!P274</f>
        <v>1288</v>
      </c>
      <c r="O40" t="str">
        <f>Small_caps!Q274</f>
        <v>pic.</v>
      </c>
      <c r="P40" t="str">
        <f>Small_caps!R274</f>
        <v>pic.</v>
      </c>
      <c r="Q40" t="str">
        <f>Small_caps!S274</f>
        <v>g. nord</v>
      </c>
      <c r="R40" t="str">
        <f>Small_caps!T274</f>
        <v>frc.</v>
      </c>
      <c r="S40" t="str">
        <f>Small_caps!U274</f>
        <v>frc.</v>
      </c>
      <c r="T40" t="str">
        <f>Small_caps!V274</f>
        <v>g. francien</v>
      </c>
      <c r="U40" t="str">
        <f>Small_caps!W274</f>
        <v>fabliau</v>
      </c>
    </row>
    <row r="41" spans="1:21" x14ac:dyDescent="0.2">
      <c r="A41">
        <f>Small_caps!A275</f>
        <v>281</v>
      </c>
      <c r="B41" t="str">
        <f>Small_caps!B275</f>
        <v>edmond</v>
      </c>
      <c r="C41" t="str">
        <f>Small_caps!C275</f>
        <v>nil</v>
      </c>
      <c r="D41" t="str">
        <f>Small_caps!E275</f>
        <v>angleterre</v>
      </c>
      <c r="E41" t="str">
        <f>Small_caps!G275</f>
        <v/>
      </c>
      <c r="F41" t="str">
        <f>Small_caps!H275</f>
        <v>29</v>
      </c>
      <c r="G41" t="str">
        <f>Small_caps!I275</f>
        <v>nil</v>
      </c>
      <c r="H41" t="str">
        <f>Small_caps!J275</f>
        <v>nil</v>
      </c>
      <c r="I41" t="str">
        <f>Small_caps!K275</f>
        <v>86</v>
      </c>
      <c r="J41" t="str">
        <f>Small_caps!L275</f>
        <v>nil</v>
      </c>
      <c r="K41" t="str">
        <f>Small_caps!M275</f>
        <v>oui</v>
      </c>
      <c r="L41" t="str">
        <f>Small_caps!N275</f>
        <v>ms2</v>
      </c>
      <c r="M41" t="str">
        <f>Small_caps!O275</f>
        <v>1255</v>
      </c>
      <c r="N41" t="str">
        <f>Small_caps!P275</f>
        <v>1280</v>
      </c>
      <c r="O41" t="str">
        <f>Small_caps!Q275</f>
        <v>agn.</v>
      </c>
      <c r="P41" t="str">
        <f>Small_caps!R275</f>
        <v>agn.</v>
      </c>
      <c r="Q41" t="str">
        <f>Small_caps!S275</f>
        <v>agn.</v>
      </c>
      <c r="R41" t="str">
        <f>Small_caps!T275</f>
        <v>agn.</v>
      </c>
      <c r="S41" t="str">
        <f>Small_caps!U275</f>
        <v>agn.</v>
      </c>
      <c r="T41" t="str">
        <f>Small_caps!V275</f>
        <v>agn.</v>
      </c>
      <c r="U41" t="str">
        <f>Small_caps!W275</f>
        <v>vie de saint</v>
      </c>
    </row>
    <row r="42" spans="1:21" x14ac:dyDescent="0.2">
      <c r="A42">
        <f>Small_caps!A276</f>
        <v>114</v>
      </c>
      <c r="B42" t="str">
        <f>Small_caps!B276</f>
        <v>mous</v>
      </c>
      <c r="C42" t="str">
        <f>Small_caps!C276</f>
        <v>hainaut</v>
      </c>
      <c r="D42" t="str">
        <f>Small_caps!E276</f>
        <v>hainaut</v>
      </c>
      <c r="E42" t="str">
        <f>Small_caps!G276</f>
        <v>15</v>
      </c>
      <c r="F42" t="str">
        <f>Small_caps!H276</f>
        <v>15</v>
      </c>
      <c r="G42" t="str">
        <f>Small_caps!I276</f>
        <v>82 (tournai et env.)</v>
      </c>
      <c r="H42" t="str">
        <f>Small_caps!J276</f>
        <v>1250</v>
      </c>
      <c r="I42" t="str">
        <f>Small_caps!K276</f>
        <v>44</v>
      </c>
      <c r="J42" t="str">
        <f>Small_caps!L276</f>
        <v>82</v>
      </c>
      <c r="K42" t="str">
        <f>Small_caps!M276</f>
        <v>oui</v>
      </c>
      <c r="L42" t="str">
        <f>Small_caps!N276</f>
        <v>ms3</v>
      </c>
      <c r="M42" t="str">
        <f>Small_caps!O276</f>
        <v>1243</v>
      </c>
      <c r="N42" t="str">
        <f>Small_caps!P276</f>
        <v>1275</v>
      </c>
      <c r="O42" t="str">
        <f>Small_caps!Q276</f>
        <v>hain.</v>
      </c>
      <c r="P42" t="str">
        <f>Small_caps!R276</f>
        <v>hain.</v>
      </c>
      <c r="Q42" t="str">
        <f>Small_caps!S276</f>
        <v>g. nord</v>
      </c>
      <c r="R42" t="str">
        <f>Small_caps!T276</f>
        <v>hain.</v>
      </c>
      <c r="S42" t="str">
        <f>Small_caps!U276</f>
        <v>hain.</v>
      </c>
      <c r="T42" t="str">
        <f>Small_caps!V276</f>
        <v>g. nord</v>
      </c>
      <c r="U42" t="str">
        <f>Small_caps!W276</f>
        <v>chronique des rois de france, de la guerre de troie à saint louis, en octosyllabes</v>
      </c>
    </row>
    <row r="43" spans="1:21" x14ac:dyDescent="0.2">
      <c r="A43">
        <f>Small_caps!A277</f>
        <v>110</v>
      </c>
      <c r="B43" t="str">
        <f>Small_caps!B277</f>
        <v>cou</v>
      </c>
      <c r="C43" t="str">
        <f>Small_caps!C277</f>
        <v>hainaut</v>
      </c>
      <c r="D43" t="str">
        <f>Small_caps!E277</f>
        <v>hainaut</v>
      </c>
      <c r="E43" t="str">
        <f>Small_caps!G277</f>
        <v>15</v>
      </c>
      <c r="F43" t="str">
        <f>Small_caps!H277</f>
        <v>15</v>
      </c>
      <c r="G43" t="str">
        <f>Small_caps!I277</f>
        <v>85 (tournai et env.)</v>
      </c>
      <c r="H43" t="str">
        <f>Small_caps!J277</f>
        <v>1275</v>
      </c>
      <c r="I43" t="str">
        <f>Small_caps!K277</f>
        <v>44</v>
      </c>
      <c r="J43" t="str">
        <f>Small_caps!L277</f>
        <v>85</v>
      </c>
      <c r="K43" t="str">
        <f>Small_caps!M277</f>
        <v>oui</v>
      </c>
      <c r="L43" t="str">
        <f>Small_caps!N277</f>
        <v>cr1</v>
      </c>
      <c r="M43" t="str">
        <f>Small_caps!O277</f>
        <v>1210</v>
      </c>
      <c r="N43" t="str">
        <f>Small_caps!P277</f>
        <v>1285</v>
      </c>
      <c r="O43" t="str">
        <f>Small_caps!Q277</f>
        <v>art.</v>
      </c>
      <c r="P43" t="str">
        <f>Small_caps!R277</f>
        <v>art.</v>
      </c>
      <c r="Q43" t="str">
        <f>Small_caps!S277</f>
        <v>g. nord</v>
      </c>
      <c r="R43" t="str">
        <f>Small_caps!T277</f>
        <v>pic.</v>
      </c>
      <c r="S43" t="str">
        <f>Small_caps!U277</f>
        <v>pic.</v>
      </c>
      <c r="T43" t="str">
        <f>Small_caps!V277</f>
        <v>g. nord</v>
      </c>
      <c r="U43" t="str">
        <f>Small_caps!W277</f>
        <v>piece de theatre (jeu)</v>
      </c>
    </row>
    <row r="44" spans="1:21" x14ac:dyDescent="0.2">
      <c r="A44">
        <f>Small_caps!A278</f>
        <v>152</v>
      </c>
      <c r="B44" t="str">
        <f>Small_caps!B278</f>
        <v>meun</v>
      </c>
      <c r="C44" t="str">
        <f>Small_caps!C278</f>
        <v>region parisienne</v>
      </c>
      <c r="D44" t="str">
        <f>Small_caps!E278</f>
        <v>region parisienne</v>
      </c>
      <c r="E44" t="str">
        <f>Small_caps!G278</f>
        <v>19</v>
      </c>
      <c r="F44" t="str">
        <f>Small_caps!H278</f>
        <v>19</v>
      </c>
      <c r="G44" t="str">
        <f>Small_caps!I278</f>
        <v>89 (seine-et-marne)</v>
      </c>
      <c r="H44" t="str">
        <f>Small_caps!J278</f>
        <v>1290</v>
      </c>
      <c r="I44" t="str">
        <f>Small_caps!K278</f>
        <v>57</v>
      </c>
      <c r="J44" t="str">
        <f>Small_caps!L278</f>
        <v>89</v>
      </c>
      <c r="K44" t="str">
        <f>Small_caps!M278</f>
        <v>oui</v>
      </c>
      <c r="L44" t="str">
        <f>Small_caps!N278</f>
        <v>cr2</v>
      </c>
      <c r="M44" t="str">
        <f>Small_caps!O278</f>
        <v>1230</v>
      </c>
      <c r="N44" t="str">
        <f>Small_caps!P278</f>
        <v>1285</v>
      </c>
      <c r="O44" t="str">
        <f>Small_caps!Q278</f>
        <v>traits orl.</v>
      </c>
      <c r="P44" t="str">
        <f>Small_caps!R278</f>
        <v/>
      </c>
      <c r="Q44" t="str">
        <f>Small_caps!S278</f>
        <v/>
      </c>
      <c r="R44" t="str">
        <f>Small_caps!T278</f>
        <v>orl.</v>
      </c>
      <c r="S44" t="str">
        <f>Small_caps!U278</f>
        <v>orl.</v>
      </c>
      <c r="T44" t="str">
        <f>Small_caps!V278</f>
        <v>g. sud</v>
      </c>
      <c r="U44" t="str">
        <f>Small_caps!W278</f>
        <v>poeme allegorique sur l'art d'aimer en couplets octosyllabiques</v>
      </c>
    </row>
    <row r="45" spans="1:21" x14ac:dyDescent="0.2">
      <c r="A45">
        <f>Small_caps!A279</f>
        <v>120</v>
      </c>
      <c r="B45" t="str">
        <f>Small_caps!B279</f>
        <v>darm</v>
      </c>
      <c r="C45" t="str">
        <f>Small_caps!C279</f>
        <v>wallonie</v>
      </c>
      <c r="D45" t="str">
        <f>Small_caps!E279</f>
        <v>wallonie</v>
      </c>
      <c r="E45" t="str">
        <f>Small_caps!G279</f>
        <v>16</v>
      </c>
      <c r="F45" t="str">
        <f>Small_caps!H279</f>
        <v>16</v>
      </c>
      <c r="G45" t="str">
        <f>Small_caps!I279</f>
        <v>94 (wallonie)</v>
      </c>
      <c r="H45" t="str">
        <f>Small_caps!J279</f>
        <v>1275</v>
      </c>
      <c r="I45" t="str">
        <f>Small_caps!K279</f>
        <v>45</v>
      </c>
      <c r="J45" t="str">
        <f>Small_caps!L279</f>
        <v>94</v>
      </c>
      <c r="K45" t="str">
        <f>Small_caps!M279</f>
        <v>non</v>
      </c>
      <c r="L45" t="str">
        <f>Small_caps!N279</f>
        <v>cr1</v>
      </c>
      <c r="M45" t="str">
        <f>Small_caps!O279</f>
        <v>1275</v>
      </c>
      <c r="N45" t="str">
        <f>Small_caps!P279</f>
        <v>1275</v>
      </c>
      <c r="O45" t="str">
        <f>Small_caps!Q279</f>
        <v>lieg.</v>
      </c>
      <c r="P45" t="str">
        <f>Small_caps!R279</f>
        <v>lieg.</v>
      </c>
      <c r="Q45" t="str">
        <f>Small_caps!S279</f>
        <v>g. nord-est</v>
      </c>
      <c r="R45" t="str">
        <f>Small_caps!T279</f>
        <v>wall.</v>
      </c>
      <c r="S45" t="str">
        <f>Small_caps!U279</f>
        <v>wall.</v>
      </c>
      <c r="T45" t="str">
        <f>Small_caps!V279</f>
        <v>g. nord-est</v>
      </c>
      <c r="U45" t="str">
        <f>Small_caps!W279</f>
        <v>recueil de recettes medicinales, d'explications de songes, de lunes et de la liste des douze vendredis de jeune</v>
      </c>
    </row>
    <row r="46" spans="1:21" x14ac:dyDescent="0.2">
      <c r="A46">
        <f>Small_caps!A280</f>
        <v>171</v>
      </c>
      <c r="B46" t="str">
        <f>Small_caps!B280</f>
        <v>evrat1</v>
      </c>
      <c r="C46" t="str">
        <f>Small_caps!C280</f>
        <v>nil</v>
      </c>
      <c r="D46" t="str">
        <f>Small_caps!E280</f>
        <v>meuse</v>
      </c>
      <c r="E46" t="str">
        <f>Small_caps!G280</f>
        <v/>
      </c>
      <c r="F46" t="str">
        <f>Small_caps!H280</f>
        <v>23</v>
      </c>
      <c r="G46" t="str">
        <f>Small_caps!I280</f>
        <v>nil</v>
      </c>
      <c r="H46" t="str">
        <f>Small_caps!J280</f>
        <v>nil</v>
      </c>
      <c r="I46" t="str">
        <f>Small_caps!K280</f>
        <v>67</v>
      </c>
      <c r="J46" t="str">
        <f>Small_caps!L280</f>
        <v>63</v>
      </c>
      <c r="K46" t="str">
        <f>Small_caps!M280</f>
        <v>oui</v>
      </c>
      <c r="L46" t="str">
        <f>Small_caps!N280</f>
        <v>ms1-2</v>
      </c>
      <c r="M46" t="str">
        <f>Small_caps!O280</f>
        <v>1198</v>
      </c>
      <c r="N46" t="str">
        <f>Small_caps!P280</f>
        <v>1210</v>
      </c>
      <c r="O46" t="str">
        <f>Small_caps!Q280</f>
        <v>champ.</v>
      </c>
      <c r="P46" t="str">
        <f>Small_caps!R280</f>
        <v>champ.</v>
      </c>
      <c r="Q46" t="str">
        <f>Small_caps!S280</f>
        <v>g. nord-est</v>
      </c>
      <c r="R46" t="str">
        <f>Small_caps!T280</f>
        <v>lorr.</v>
      </c>
      <c r="S46" t="str">
        <f>Small_caps!U280</f>
        <v>lorr.</v>
      </c>
      <c r="T46" t="str">
        <f>Small_caps!V280</f>
        <v>g. nord-est</v>
      </c>
      <c r="U46" t="str">
        <f>Small_caps!W280</f>
        <v>poeme biblique</v>
      </c>
    </row>
    <row r="47" spans="1:21" x14ac:dyDescent="0.2">
      <c r="A47">
        <f>Small_caps!A281</f>
        <v>74</v>
      </c>
      <c r="B47" t="str">
        <f>Small_caps!B281</f>
        <v>miro</v>
      </c>
      <c r="C47" t="str">
        <f>Small_caps!C281</f>
        <v>somme, pas-de-calais</v>
      </c>
      <c r="D47" t="str">
        <f>Small_caps!E281</f>
        <v>somme, pas-de-calais</v>
      </c>
      <c r="E47" t="str">
        <f>Small_caps!G281</f>
        <v>11</v>
      </c>
      <c r="F47" t="str">
        <f>Small_caps!H281</f>
        <v>11</v>
      </c>
      <c r="G47" t="str">
        <f>Small_caps!I281</f>
        <v>84 (pas-de-calais sud-est)</v>
      </c>
      <c r="H47" t="str">
        <f>Small_caps!J281</f>
        <v>1250</v>
      </c>
      <c r="I47" t="str">
        <f>Small_caps!K281</f>
        <v>29</v>
      </c>
      <c r="J47" t="str">
        <f>Small_caps!L281</f>
        <v>84</v>
      </c>
      <c r="K47" t="str">
        <f>Small_caps!M281</f>
        <v>oui</v>
      </c>
      <c r="L47" t="str">
        <f>Small_caps!N281</f>
        <v>ms1</v>
      </c>
      <c r="M47" t="str">
        <f>Small_caps!O281</f>
        <v>1266</v>
      </c>
      <c r="N47" t="str">
        <f>Small_caps!P281</f>
        <v>1277</v>
      </c>
      <c r="O47" t="str">
        <f>Small_caps!Q281</f>
        <v>pic.</v>
      </c>
      <c r="P47" t="str">
        <f>Small_caps!R281</f>
        <v>pic.</v>
      </c>
      <c r="Q47" t="str">
        <f>Small_caps!S281</f>
        <v>g. nord</v>
      </c>
      <c r="R47" t="str">
        <f>Small_caps!T281</f>
        <v>art.</v>
      </c>
      <c r="S47" t="str">
        <f>Small_caps!U281</f>
        <v>art.</v>
      </c>
      <c r="T47" t="str">
        <f>Small_caps!V281</f>
        <v>g. nord</v>
      </c>
      <c r="U47" t="str">
        <f>Small_caps!W281</f>
        <v>poeme imite de la moralite wallone des sept peches mortels.</v>
      </c>
    </row>
    <row r="48" spans="1:21" x14ac:dyDescent="0.2">
      <c r="A48">
        <f>Small_caps!A282</f>
        <v>179</v>
      </c>
      <c r="B48" t="str">
        <f>Small_caps!B282</f>
        <v>yva</v>
      </c>
      <c r="C48" t="str">
        <f>Small_caps!C282</f>
        <v>nil</v>
      </c>
      <c r="D48" t="str">
        <f>Small_caps!E282</f>
        <v>haute-marne</v>
      </c>
      <c r="E48" t="str">
        <f>Small_caps!G282</f>
        <v/>
      </c>
      <c r="F48" t="str">
        <f>Small_caps!H282</f>
        <v>22</v>
      </c>
      <c r="G48" t="str">
        <f>Small_caps!I282</f>
        <v>nil</v>
      </c>
      <c r="H48" t="str">
        <f>Small_caps!J282</f>
        <v>1290</v>
      </c>
      <c r="I48" t="str">
        <f>Small_caps!K282</f>
        <v>63</v>
      </c>
      <c r="J48" t="str">
        <f>Small_caps!L282</f>
        <v>60</v>
      </c>
      <c r="K48" t="str">
        <f>Small_caps!M282</f>
        <v>oui</v>
      </c>
      <c r="L48" t="str">
        <f>Small_caps!N282</f>
        <v>ms1</v>
      </c>
      <c r="M48" t="str">
        <f>Small_caps!O282</f>
        <v>1177</v>
      </c>
      <c r="N48" t="str">
        <f>Small_caps!P282</f>
        <v>1283</v>
      </c>
      <c r="O48" t="str">
        <f>Small_caps!Q282</f>
        <v>champ. merid.</v>
      </c>
      <c r="P48" t="str">
        <f>Small_caps!R282</f>
        <v>champ.</v>
      </c>
      <c r="Q48" t="str">
        <f>Small_caps!S282</f>
        <v>g. nord-est</v>
      </c>
      <c r="R48" t="str">
        <f>Small_caps!T282</f>
        <v>hain.</v>
      </c>
      <c r="S48" t="str">
        <f>Small_caps!U282</f>
        <v>hain.</v>
      </c>
      <c r="T48" t="str">
        <f>Small_caps!V282</f>
        <v>g. nord</v>
      </c>
      <c r="U48" t="str">
        <f>Small_caps!W282</f>
        <v>roman arthurien en octosyllabes</v>
      </c>
    </row>
    <row r="49" spans="1:21" x14ac:dyDescent="0.2">
      <c r="A49">
        <f>Small_caps!A283</f>
        <v>112</v>
      </c>
      <c r="B49" t="str">
        <f>Small_caps!B283</f>
        <v>romk</v>
      </c>
      <c r="C49" t="str">
        <f>Small_caps!C283</f>
        <v>nil</v>
      </c>
      <c r="D49" t="str">
        <f>Small_caps!E283</f>
        <v>somme, pas-de-calais</v>
      </c>
      <c r="E49" t="str">
        <f>Small_caps!G283</f>
        <v/>
      </c>
      <c r="F49" t="str">
        <f>Small_caps!H283</f>
        <v>11</v>
      </c>
      <c r="G49" t="str">
        <f>Small_caps!I283</f>
        <v>nil</v>
      </c>
      <c r="H49" t="str">
        <f>Small_caps!J283</f>
        <v>1300</v>
      </c>
      <c r="I49" t="str">
        <f>Small_caps!K283</f>
        <v>29</v>
      </c>
      <c r="J49" t="str">
        <f>Small_caps!L283</f>
        <v>58</v>
      </c>
      <c r="K49" t="str">
        <f>Small_caps!M283</f>
        <v>oui</v>
      </c>
      <c r="L49" t="str">
        <f>Small_caps!N283</f>
        <v>ms1</v>
      </c>
      <c r="M49" t="str">
        <f>Small_caps!O283</f>
        <v>1188</v>
      </c>
      <c r="N49" t="str">
        <f>Small_caps!P283</f>
        <v>1283</v>
      </c>
      <c r="O49" t="str">
        <f>Small_caps!Q283</f>
        <v>nil</v>
      </c>
      <c r="P49" t="str">
        <f>Small_caps!R283</f>
        <v/>
      </c>
      <c r="Q49" t="str">
        <f>Small_caps!S283</f>
        <v/>
      </c>
      <c r="R49" t="str">
        <f>Small_caps!T283</f>
        <v>hain.</v>
      </c>
      <c r="S49" t="str">
        <f>Small_caps!U283</f>
        <v>hain.</v>
      </c>
      <c r="T49" t="str">
        <f>Small_caps!V283</f>
        <v>g. nord</v>
      </c>
      <c r="U49" t="str">
        <f>Small_caps!W283</f>
        <v>nil</v>
      </c>
    </row>
    <row r="50" spans="1:21" x14ac:dyDescent="0.2">
      <c r="A50">
        <f>Small_caps!A284</f>
        <v>88</v>
      </c>
      <c r="B50" t="str">
        <f>Small_caps!B284</f>
        <v>wita</v>
      </c>
      <c r="C50" t="str">
        <f>Small_caps!C284</f>
        <v>somme, pas-de-calais</v>
      </c>
      <c r="D50" t="str">
        <f>Small_caps!E284</f>
        <v>somme, pas-de-calais</v>
      </c>
      <c r="E50" t="str">
        <f>Small_caps!G284</f>
        <v>11</v>
      </c>
      <c r="F50" t="str">
        <f>Small_caps!H284</f>
        <v>11</v>
      </c>
      <c r="G50" t="str">
        <f>Small_caps!I284</f>
        <v>77 (pas-de-calais sud-est)</v>
      </c>
      <c r="H50" t="str">
        <f>Small_caps!J284</f>
        <v>1250</v>
      </c>
      <c r="I50" t="str">
        <f>Small_caps!K284</f>
        <v>29</v>
      </c>
      <c r="J50" t="str">
        <f>Small_caps!L284</f>
        <v>77</v>
      </c>
      <c r="K50" t="str">
        <f>Small_caps!M284</f>
        <v>oui</v>
      </c>
      <c r="L50" t="str">
        <f>Small_caps!N284</f>
        <v>ms3</v>
      </c>
      <c r="M50" t="str">
        <f>Small_caps!O284</f>
        <v>1238</v>
      </c>
      <c r="N50" t="str">
        <f>Small_caps!P284</f>
        <v>1285</v>
      </c>
      <c r="O50" t="str">
        <f>Small_caps!Q284</f>
        <v>pic.</v>
      </c>
      <c r="P50" t="str">
        <f>Small_caps!R284</f>
        <v>pic.</v>
      </c>
      <c r="Q50" t="str">
        <f>Small_caps!S284</f>
        <v>g. nord</v>
      </c>
      <c r="R50" t="str">
        <f>Small_caps!T284</f>
        <v>pic.</v>
      </c>
      <c r="S50" t="str">
        <f>Small_caps!U284</f>
        <v>pic.</v>
      </c>
      <c r="T50" t="str">
        <f>Small_caps!V284</f>
        <v>g. nord</v>
      </c>
      <c r="U50" t="str">
        <f>Small_caps!W284</f>
        <v>nil</v>
      </c>
    </row>
    <row r="51" spans="1:21" x14ac:dyDescent="0.2">
      <c r="A51">
        <f>Small_caps!A285</f>
        <v>134</v>
      </c>
      <c r="B51" t="str">
        <f>Small_caps!B285</f>
        <v>volu</v>
      </c>
      <c r="C51" t="str">
        <f>Small_caps!C285</f>
        <v>ardennes</v>
      </c>
      <c r="D51" t="str">
        <f>Small_caps!E285</f>
        <v>ardennes</v>
      </c>
      <c r="E51" t="str">
        <f>Small_caps!G285</f>
        <v>17</v>
      </c>
      <c r="F51" t="str">
        <f>Small_caps!H285</f>
        <v>17</v>
      </c>
      <c r="G51" t="str">
        <f>Small_caps!I285</f>
        <v>84 (ardennes sud)</v>
      </c>
      <c r="H51" t="str">
        <f>Small_caps!J285</f>
        <v>nil</v>
      </c>
      <c r="I51" t="str">
        <f>Small_caps!K285</f>
        <v>50</v>
      </c>
      <c r="J51" t="str">
        <f>Small_caps!L285</f>
        <v>84</v>
      </c>
      <c r="K51" t="str">
        <f>Small_caps!M285</f>
        <v>oui</v>
      </c>
      <c r="L51" t="str">
        <f>Small_caps!N285</f>
        <v>ms2</v>
      </c>
      <c r="M51" t="str">
        <f>Small_caps!O285</f>
        <v>1265</v>
      </c>
      <c r="N51" t="str">
        <f>Small_caps!P285</f>
        <v>1288</v>
      </c>
      <c r="O51" t="str">
        <f>Small_caps!Q285</f>
        <v>champ.</v>
      </c>
      <c r="P51" t="str">
        <f>Small_caps!R285</f>
        <v>champ.</v>
      </c>
      <c r="Q51" t="str">
        <f>Small_caps!S285</f>
        <v>g. nord-est</v>
      </c>
      <c r="R51" t="str">
        <f>Small_caps!T285</f>
        <v>champ.</v>
      </c>
      <c r="S51" t="str">
        <f>Small_caps!U285</f>
        <v>champ.</v>
      </c>
      <c r="T51" t="str">
        <f>Small_caps!V285</f>
        <v>g. nord-est</v>
      </c>
      <c r="U51" t="str">
        <f>Small_caps!W285</f>
        <v>nil</v>
      </c>
    </row>
    <row r="52" spans="1:21" x14ac:dyDescent="0.2">
      <c r="A52">
        <f>Small_caps!A286</f>
        <v>140</v>
      </c>
      <c r="B52" t="str">
        <f>Small_caps!B286</f>
        <v>nicb</v>
      </c>
      <c r="C52" t="str">
        <f>Small_caps!C286</f>
        <v>marne</v>
      </c>
      <c r="D52" t="str">
        <f>Small_caps!E286</f>
        <v>marne</v>
      </c>
      <c r="E52" t="str">
        <f>Small_caps!G286</f>
        <v>18</v>
      </c>
      <c r="F52" t="str">
        <f>Small_caps!H286</f>
        <v>18</v>
      </c>
      <c r="G52" t="str">
        <f>Small_caps!I286</f>
        <v>73 (marne ouest)</v>
      </c>
      <c r="H52" t="str">
        <f>Small_caps!J286</f>
        <v>1280</v>
      </c>
      <c r="I52" t="str">
        <f>Small_caps!K286</f>
        <v>52</v>
      </c>
      <c r="J52" t="str">
        <f>Small_caps!L286</f>
        <v>73</v>
      </c>
      <c r="K52" t="str">
        <f>Small_caps!M286</f>
        <v>non</v>
      </c>
      <c r="L52" t="str">
        <f>Small_caps!N286</f>
        <v>ms1</v>
      </c>
      <c r="M52" t="str">
        <f>Small_caps!O286</f>
        <v>1225</v>
      </c>
      <c r="N52" t="str">
        <f>Small_caps!P286</f>
        <v>1288</v>
      </c>
      <c r="O52" t="str">
        <f>Small_caps!Q286</f>
        <v>nil</v>
      </c>
      <c r="P52" t="str">
        <f>Small_caps!R286</f>
        <v/>
      </c>
      <c r="Q52" t="str">
        <f>Small_caps!S286</f>
        <v/>
      </c>
      <c r="R52" t="str">
        <f>Small_caps!T286</f>
        <v>flandr.</v>
      </c>
      <c r="S52" t="str">
        <f>Small_caps!U286</f>
        <v>flandr.</v>
      </c>
      <c r="T52" t="str">
        <f>Small_caps!V286</f>
        <v>g. nord-est</v>
      </c>
      <c r="U52" t="str">
        <f>Small_caps!W286</f>
        <v>traduction de l'evangile</v>
      </c>
    </row>
    <row r="53" spans="1:21" x14ac:dyDescent="0.2">
      <c r="A53">
        <f>Small_caps!A287</f>
        <v>139</v>
      </c>
      <c r="B53" t="str">
        <f>Small_caps!B287</f>
        <v>merm</v>
      </c>
      <c r="C53" t="str">
        <f>Small_caps!C287</f>
        <v>marne</v>
      </c>
      <c r="D53" t="str">
        <f>Small_caps!E287</f>
        <v>marne</v>
      </c>
      <c r="E53" t="str">
        <f>Small_caps!G287</f>
        <v>18</v>
      </c>
      <c r="F53" t="str">
        <f>Small_caps!H287</f>
        <v>18</v>
      </c>
      <c r="G53" t="str">
        <f>Small_caps!I287</f>
        <v>86 (marne ouest)</v>
      </c>
      <c r="H53" t="str">
        <f>Small_caps!J287</f>
        <v>1250</v>
      </c>
      <c r="I53" t="str">
        <f>Small_caps!K287</f>
        <v>52</v>
      </c>
      <c r="J53" t="str">
        <f>Small_caps!L287</f>
        <v>86</v>
      </c>
      <c r="K53" t="str">
        <f>Small_caps!M287</f>
        <v>non</v>
      </c>
      <c r="L53" t="str">
        <f>Small_caps!N287</f>
        <v>cr3</v>
      </c>
      <c r="M53" t="str">
        <f>Small_caps!O287</f>
        <v>1200</v>
      </c>
      <c r="N53" t="str">
        <f>Small_caps!P287</f>
        <v>1290</v>
      </c>
      <c r="O53" t="str">
        <f>Small_caps!Q287</f>
        <v>pic.</v>
      </c>
      <c r="P53" t="str">
        <f>Small_caps!R287</f>
        <v>pic.</v>
      </c>
      <c r="Q53" t="str">
        <f>Small_caps!S287</f>
        <v>g. nord</v>
      </c>
      <c r="R53" t="str">
        <f>Small_caps!T287</f>
        <v>marne</v>
      </c>
      <c r="S53" t="str">
        <f>Small_caps!U287</f>
        <v>marne</v>
      </c>
      <c r="T53" t="str">
        <f>Small_caps!V287</f>
        <v>g. nord-est</v>
      </c>
      <c r="U53" t="str">
        <f>Small_caps!W287</f>
        <v>bestiaire en prose</v>
      </c>
    </row>
    <row r="54" spans="1:21" x14ac:dyDescent="0.2">
      <c r="A54">
        <f>Small_caps!A131</f>
        <v>170</v>
      </c>
      <c r="B54" t="str">
        <f>Small_caps!B131</f>
        <v>evratC2</v>
      </c>
      <c r="C54" t="str">
        <f>Small_caps!C131</f>
        <v>nil</v>
      </c>
      <c r="D54" t="str">
        <f>Small_caps!E131</f>
        <v>wallonie</v>
      </c>
      <c r="E54" t="str">
        <f>Small_caps!G131</f>
        <v/>
      </c>
      <c r="F54" t="str">
        <f>Small_caps!H131</f>
        <v>16</v>
      </c>
      <c r="G54" t="str">
        <f>Small_caps!I131</f>
        <v>nil</v>
      </c>
      <c r="H54" t="str">
        <f>Small_caps!J131</f>
        <v>nil</v>
      </c>
      <c r="I54" t="str">
        <f>Small_caps!K131</f>
        <v>45</v>
      </c>
      <c r="J54" t="str">
        <f>Small_caps!L131</f>
        <v>69</v>
      </c>
      <c r="K54" t="str">
        <f>Small_caps!M131</f>
        <v>oui</v>
      </c>
      <c r="L54" t="str">
        <f>Small_caps!N131</f>
        <v>ms1</v>
      </c>
      <c r="M54" t="str">
        <f>Small_caps!O131</f>
        <v>1198</v>
      </c>
      <c r="N54" t="str">
        <f>Small_caps!P131</f>
        <v>1210</v>
      </c>
      <c r="O54" t="str">
        <f>Small_caps!Q131</f>
        <v>champ.</v>
      </c>
      <c r="P54" t="str">
        <f>Small_caps!R131</f>
        <v>champ.</v>
      </c>
      <c r="Q54" t="str">
        <f>Small_caps!S131</f>
        <v>g. nord-est</v>
      </c>
      <c r="R54" t="str">
        <f>Small_caps!T131</f>
        <v>lorr.</v>
      </c>
      <c r="S54" t="str">
        <f>Small_caps!U131</f>
        <v>lorr.</v>
      </c>
      <c r="T54" t="str">
        <f>Small_caps!V131</f>
        <v>g. nord-est</v>
      </c>
      <c r="U54" t="str">
        <f>Small_caps!W131</f>
        <v>poeme biblique</v>
      </c>
    </row>
    <row r="55" spans="1:21" x14ac:dyDescent="0.2">
      <c r="A55">
        <f>Small_caps!A132</f>
        <v>125</v>
      </c>
      <c r="B55" t="str">
        <f>Small_caps!B132</f>
        <v>moral</v>
      </c>
      <c r="C55" t="str">
        <f>Small_caps!C132</f>
        <v>wallonie</v>
      </c>
      <c r="D55" t="str">
        <f>Small_caps!E132</f>
        <v>wallonie</v>
      </c>
      <c r="E55" t="str">
        <f>Small_caps!G132</f>
        <v>16</v>
      </c>
      <c r="F55" t="str">
        <f>Small_caps!H132</f>
        <v>16</v>
      </c>
      <c r="G55" t="str">
        <f>Small_caps!I132</f>
        <v>82 (wallonie)</v>
      </c>
      <c r="H55" t="str">
        <f>Small_caps!J132</f>
        <v>1210</v>
      </c>
      <c r="I55" t="str">
        <f>Small_caps!K132</f>
        <v>45</v>
      </c>
      <c r="J55" t="str">
        <f>Small_caps!L132</f>
        <v>82</v>
      </c>
      <c r="K55" t="str">
        <f>Small_caps!M132</f>
        <v>oui</v>
      </c>
      <c r="L55" t="str">
        <f>Small_caps!N132</f>
        <v>cr1</v>
      </c>
      <c r="M55" t="str">
        <f>Small_caps!O132</f>
        <v>1200</v>
      </c>
      <c r="N55" t="str">
        <f>Small_caps!P132</f>
        <v>1210</v>
      </c>
      <c r="O55" t="str">
        <f>Small_caps!Q132</f>
        <v>wall.</v>
      </c>
      <c r="P55" t="str">
        <f>Small_caps!R132</f>
        <v>wall.</v>
      </c>
      <c r="Q55" t="str">
        <f>Small_caps!S132</f>
        <v>g. nord-est</v>
      </c>
      <c r="R55" t="str">
        <f>Small_caps!T132</f>
        <v>wall.</v>
      </c>
      <c r="S55" t="str">
        <f>Small_caps!U132</f>
        <v>wall.</v>
      </c>
      <c r="T55" t="str">
        <f>Small_caps!V132</f>
        <v>g. nord-est</v>
      </c>
      <c r="U55" t="str">
        <f>Small_caps!W132</f>
        <v>traite de vie chretienne</v>
      </c>
    </row>
    <row r="56" spans="1:21" x14ac:dyDescent="0.2">
      <c r="A56">
        <f>Small_caps!A133</f>
        <v>15</v>
      </c>
      <c r="B56" t="str">
        <f>Small_caps!B133</f>
        <v>stsilv</v>
      </c>
      <c r="C56" t="str">
        <f>Small_caps!C133</f>
        <v>indre-et-loire</v>
      </c>
      <c r="D56" t="str">
        <f>Small_caps!E133</f>
        <v>indre-et-loire</v>
      </c>
      <c r="E56" t="str">
        <f>Small_caps!G133</f>
        <v>6</v>
      </c>
      <c r="F56" t="str">
        <f>Small_caps!H133</f>
        <v>6</v>
      </c>
      <c r="G56" t="str">
        <f>Small_caps!I133</f>
        <v>71 (loches et env.)</v>
      </c>
      <c r="H56" t="str">
        <f>Small_caps!J133</f>
        <v>1210</v>
      </c>
      <c r="I56" t="str">
        <f>Small_caps!K133</f>
        <v>16</v>
      </c>
      <c r="J56" t="str">
        <f>Small_caps!L133</f>
        <v>71</v>
      </c>
      <c r="K56" t="str">
        <f>Small_caps!M133</f>
        <v>oui</v>
      </c>
      <c r="L56" t="str">
        <f>Small_caps!N133</f>
        <v>ms2</v>
      </c>
      <c r="M56" t="str">
        <f>Small_caps!O133</f>
        <v>1200</v>
      </c>
      <c r="N56" t="str">
        <f>Small_caps!P133</f>
        <v>1210</v>
      </c>
      <c r="O56" t="str">
        <f>Small_caps!Q133</f>
        <v>ouest</v>
      </c>
      <c r="P56" t="str">
        <f>Small_caps!R133</f>
        <v>ouest</v>
      </c>
      <c r="Q56" t="str">
        <f>Small_caps!S133</f>
        <v>g. ouest</v>
      </c>
      <c r="R56" t="str">
        <f>Small_caps!T133</f>
        <v>tour.</v>
      </c>
      <c r="S56" t="str">
        <f>Small_caps!U133</f>
        <v>tour.</v>
      </c>
      <c r="T56" t="str">
        <f>Small_caps!V133</f>
        <v>g. sud-ouest</v>
      </c>
      <c r="U56" t="str">
        <f>Small_caps!W133</f>
        <v>vie de saint</v>
      </c>
    </row>
    <row r="57" spans="1:21" x14ac:dyDescent="0.2">
      <c r="A57">
        <f>Small_caps!A134</f>
        <v>117</v>
      </c>
      <c r="B57" t="str">
        <f>Small_caps!B134</f>
        <v>alexo</v>
      </c>
      <c r="C57" t="str">
        <f>Small_caps!C134</f>
        <v>wallonie</v>
      </c>
      <c r="D57" t="str">
        <f>Small_caps!E134</f>
        <v>wallonie</v>
      </c>
      <c r="E57" t="str">
        <f>Small_caps!G134</f>
        <v>16</v>
      </c>
      <c r="F57" t="str">
        <f>Small_caps!H134</f>
        <v>16</v>
      </c>
      <c r="G57" t="str">
        <f>Small_caps!I134</f>
        <v>81 (wallonie)</v>
      </c>
      <c r="H57" t="str">
        <f>Small_caps!J134</f>
        <v>1250</v>
      </c>
      <c r="I57" t="str">
        <f>Small_caps!K134</f>
        <v>45</v>
      </c>
      <c r="J57" t="str">
        <f>Small_caps!L134</f>
        <v>81</v>
      </c>
      <c r="K57" t="str">
        <f>Small_caps!M134</f>
        <v>oui</v>
      </c>
      <c r="L57" t="str">
        <f>Small_caps!N134</f>
        <v>ms2</v>
      </c>
      <c r="M57" t="str">
        <f>Small_caps!O134</f>
        <v>1210</v>
      </c>
      <c r="N57" t="str">
        <f>Small_caps!P134</f>
        <v>1210</v>
      </c>
      <c r="O57" t="str">
        <f>Small_caps!Q134</f>
        <v>nil</v>
      </c>
      <c r="P57" t="str">
        <f>Small_caps!R134</f>
        <v/>
      </c>
      <c r="Q57" t="str">
        <f>Small_caps!S134</f>
        <v/>
      </c>
      <c r="R57" t="str">
        <f>Small_caps!T134</f>
        <v>wall.</v>
      </c>
      <c r="S57" t="str">
        <f>Small_caps!U134</f>
        <v>wall.</v>
      </c>
      <c r="T57" t="str">
        <f>Small_caps!V134</f>
        <v>g. nord-est</v>
      </c>
      <c r="U57" t="str">
        <f>Small_caps!W134</f>
        <v>legende en alexandrins</v>
      </c>
    </row>
    <row r="58" spans="1:21" x14ac:dyDescent="0.2">
      <c r="A58">
        <f>Small_caps!A135</f>
        <v>52</v>
      </c>
      <c r="B58" t="str">
        <f>Small_caps!B135</f>
        <v>conperc</v>
      </c>
      <c r="C58" t="str">
        <f>Small_caps!C135</f>
        <v>somme, pas-de-calais</v>
      </c>
      <c r="D58" t="str">
        <f>Small_caps!E135</f>
        <v>somme, pas-de-calais</v>
      </c>
      <c r="E58" t="str">
        <f>Small_caps!G135</f>
        <v>11</v>
      </c>
      <c r="F58" t="str">
        <f>Small_caps!H135</f>
        <v>11</v>
      </c>
      <c r="G58" t="str">
        <f>Small_caps!I135</f>
        <v>77 (pas-de-calais sud-est)</v>
      </c>
      <c r="H58" t="str">
        <f>Small_caps!J135</f>
        <v>1210</v>
      </c>
      <c r="I58" t="str">
        <f>Small_caps!K135</f>
        <v>29</v>
      </c>
      <c r="J58" t="str">
        <f>Small_caps!L135</f>
        <v>77</v>
      </c>
      <c r="K58" t="str">
        <f>Small_caps!M135</f>
        <v>oui</v>
      </c>
      <c r="L58" t="str">
        <f>Small_caps!N135</f>
        <v>ms1</v>
      </c>
      <c r="M58" t="str">
        <f>Small_caps!O135</f>
        <v>1238</v>
      </c>
      <c r="N58" t="str">
        <f>Small_caps!P135</f>
        <v>1210</v>
      </c>
      <c r="O58" t="str">
        <f>Small_caps!Q135</f>
        <v>pic.</v>
      </c>
      <c r="P58" t="str">
        <f>Small_caps!R135</f>
        <v>pic.</v>
      </c>
      <c r="Q58" t="str">
        <f>Small_caps!S135</f>
        <v>g. nord</v>
      </c>
      <c r="R58" t="str">
        <f>Small_caps!T135</f>
        <v>pic.</v>
      </c>
      <c r="S58" t="str">
        <f>Small_caps!U135</f>
        <v>pic.</v>
      </c>
      <c r="T58" t="str">
        <f>Small_caps!V135</f>
        <v>g. nord</v>
      </c>
      <c r="U58" t="str">
        <f>Small_caps!W135</f>
        <v>roman en vers</v>
      </c>
    </row>
    <row r="59" spans="1:21" x14ac:dyDescent="0.2">
      <c r="A59">
        <f>Small_caps!A167</f>
        <v>251</v>
      </c>
      <c r="B59" t="str">
        <f>Small_caps!B167</f>
        <v>gorm</v>
      </c>
      <c r="C59" t="str">
        <f>Small_caps!C167</f>
        <v>angleterre</v>
      </c>
      <c r="D59" t="str">
        <f>Small_caps!E167</f>
        <v>angleterre</v>
      </c>
      <c r="E59" t="str">
        <f>Small_caps!G167</f>
        <v>29</v>
      </c>
      <c r="F59" t="str">
        <f>Small_caps!H167</f>
        <v>29</v>
      </c>
      <c r="G59" t="str">
        <f>Small_caps!I167</f>
        <v>80 (angleterre)</v>
      </c>
      <c r="H59" t="str">
        <f>Small_caps!J167</f>
        <v>1250</v>
      </c>
      <c r="I59" t="str">
        <f>Small_caps!K167</f>
        <v>86</v>
      </c>
      <c r="J59" t="str">
        <f>Small_caps!L167</f>
        <v>80</v>
      </c>
      <c r="K59" t="str">
        <f>Small_caps!M167</f>
        <v>oui</v>
      </c>
      <c r="L59" t="str">
        <f>Small_caps!N167</f>
        <v>ms2</v>
      </c>
      <c r="M59" t="str">
        <f>Small_caps!O167</f>
        <v>1125</v>
      </c>
      <c r="N59" t="str">
        <f>Small_caps!P167</f>
        <v>1213</v>
      </c>
      <c r="O59" t="str">
        <f>Small_caps!Q167</f>
        <v>frc.</v>
      </c>
      <c r="P59" t="str">
        <f>Small_caps!R167</f>
        <v>frc.</v>
      </c>
      <c r="Q59" t="str">
        <f>Small_caps!S167</f>
        <v>g. francien</v>
      </c>
      <c r="R59" t="str">
        <f>Small_caps!T167</f>
        <v>agn.</v>
      </c>
      <c r="S59" t="str">
        <f>Small_caps!U167</f>
        <v>agn.</v>
      </c>
      <c r="T59" t="str">
        <f>Small_caps!V167</f>
        <v>agn.</v>
      </c>
      <c r="U59" t="str">
        <f>Small_caps!W167</f>
        <v>chanson de geste</v>
      </c>
    </row>
    <row r="60" spans="1:21" x14ac:dyDescent="0.2">
      <c r="A60">
        <f>Small_caps!A168</f>
        <v>185</v>
      </c>
      <c r="B60" t="str">
        <f>Small_caps!B168</f>
        <v>ren2</v>
      </c>
      <c r="C60" t="str">
        <f>Small_caps!C168</f>
        <v>aube</v>
      </c>
      <c r="D60" t="str">
        <f>Small_caps!E168</f>
        <v>aube</v>
      </c>
      <c r="E60" t="str">
        <f>Small_caps!G168</f>
        <v>21</v>
      </c>
      <c r="F60" t="str">
        <f>Small_caps!H168</f>
        <v>21</v>
      </c>
      <c r="G60" t="str">
        <f>Small_caps!I168</f>
        <v>86 (aube)</v>
      </c>
      <c r="H60" t="str">
        <f>Small_caps!J168</f>
        <v>1290</v>
      </c>
      <c r="I60" t="str">
        <f>Small_caps!K168</f>
        <v>59</v>
      </c>
      <c r="J60" t="str">
        <f>Small_caps!L168</f>
        <v>86</v>
      </c>
      <c r="K60" t="str">
        <f>Small_caps!M168</f>
        <v>oui</v>
      </c>
      <c r="L60" t="str">
        <f>Small_caps!N168</f>
        <v>ms</v>
      </c>
      <c r="M60" t="str">
        <f>Small_caps!O168</f>
        <v>1188</v>
      </c>
      <c r="N60" t="str">
        <f>Small_caps!P168</f>
        <v>1213</v>
      </c>
      <c r="O60" t="str">
        <f>Small_caps!Q168</f>
        <v>nil</v>
      </c>
      <c r="P60" t="str">
        <f>Small_caps!R168</f>
        <v/>
      </c>
      <c r="Q60" t="str">
        <f>Small_caps!S168</f>
        <v/>
      </c>
      <c r="R60" t="str">
        <f>Small_caps!T168</f>
        <v>est</v>
      </c>
      <c r="S60" t="str">
        <f>Small_caps!U168</f>
        <v>est</v>
      </c>
      <c r="T60" t="str">
        <f>Small_caps!V168</f>
        <v>g. est</v>
      </c>
      <c r="U60" t="str">
        <f>Small_caps!W168</f>
        <v>nil</v>
      </c>
    </row>
    <row r="61" spans="1:21" x14ac:dyDescent="0.2">
      <c r="A61">
        <f>Small_caps!A169</f>
        <v>255</v>
      </c>
      <c r="B61" t="str">
        <f>Small_caps!B169</f>
        <v>greg2</v>
      </c>
      <c r="C61" t="str">
        <f>Small_caps!C169</f>
        <v>nil</v>
      </c>
      <c r="D61" t="str">
        <f>Small_caps!E169</f>
        <v>angleterre</v>
      </c>
      <c r="E61" t="str">
        <f>Small_caps!G169</f>
        <v/>
      </c>
      <c r="F61" t="str">
        <f>Small_caps!H169</f>
        <v>29</v>
      </c>
      <c r="G61" t="str">
        <f>Small_caps!I169</f>
        <v>nil</v>
      </c>
      <c r="H61" t="str">
        <f>Small_caps!J169</f>
        <v>1213</v>
      </c>
      <c r="I61" t="str">
        <f>Small_caps!K169</f>
        <v>86</v>
      </c>
      <c r="J61" t="str">
        <f>Small_caps!L169</f>
        <v>65</v>
      </c>
      <c r="K61" t="str">
        <f>Small_caps!M169</f>
        <v>oui</v>
      </c>
      <c r="L61" t="str">
        <f>Small_caps!N169</f>
        <v>ms1</v>
      </c>
      <c r="M61" t="str">
        <f>Small_caps!O169</f>
        <v>1215</v>
      </c>
      <c r="N61" t="str">
        <f>Small_caps!P169</f>
        <v>1215</v>
      </c>
      <c r="O61" t="str">
        <f>Small_caps!Q169</f>
        <v>agn.</v>
      </c>
      <c r="P61" t="str">
        <f>Small_caps!R169</f>
        <v>agn.</v>
      </c>
      <c r="Q61" t="str">
        <f>Small_caps!S169</f>
        <v>agn.</v>
      </c>
      <c r="R61" t="str">
        <f>Small_caps!T169</f>
        <v>agn.</v>
      </c>
      <c r="S61" t="str">
        <f>Small_caps!U169</f>
        <v>agn.</v>
      </c>
      <c r="T61" t="str">
        <f>Small_caps!V169</f>
        <v>agn.</v>
      </c>
      <c r="U61" t="str">
        <f>Small_caps!W169</f>
        <v>hagiographie</v>
      </c>
    </row>
    <row r="62" spans="1:21" x14ac:dyDescent="0.2">
      <c r="A62">
        <f>Small_caps!A170</f>
        <v>4</v>
      </c>
      <c r="B62" t="str">
        <f>Small_caps!B170</f>
        <v>chro</v>
      </c>
      <c r="C62" t="str">
        <f>Small_caps!C170</f>
        <v>nil</v>
      </c>
      <c r="D62" t="str">
        <f>Small_caps!E170</f>
        <v>vendee, deux-sevres</v>
      </c>
      <c r="E62" t="str">
        <f>Small_caps!G170</f>
        <v/>
      </c>
      <c r="F62" t="str">
        <f>Small_caps!H170</f>
        <v>2</v>
      </c>
      <c r="G62" t="str">
        <f>Small_caps!I170</f>
        <v>nil</v>
      </c>
      <c r="H62" t="str">
        <f>Small_caps!J170</f>
        <v>1225</v>
      </c>
      <c r="I62" t="str">
        <f>Small_caps!K170</f>
        <v>1</v>
      </c>
      <c r="J62" t="str">
        <f>Small_caps!L170</f>
        <v>68</v>
      </c>
      <c r="K62" t="str">
        <f>Small_caps!M170</f>
        <v>oui</v>
      </c>
      <c r="L62" t="str">
        <f>Small_caps!N170</f>
        <v>cr2</v>
      </c>
      <c r="M62" t="str">
        <f>Small_caps!O170</f>
        <v>1174</v>
      </c>
      <c r="N62" t="str">
        <f>Small_caps!P170</f>
        <v>1217</v>
      </c>
      <c r="O62" t="str">
        <f>Small_caps!Q170</f>
        <v>poit.</v>
      </c>
      <c r="P62" t="str">
        <f>Small_caps!R170</f>
        <v>poit.</v>
      </c>
      <c r="Q62" t="str">
        <f>Small_caps!S170</f>
        <v>g. sud-ouest</v>
      </c>
      <c r="R62" t="str">
        <f>Small_caps!T170</f>
        <v>agn.</v>
      </c>
      <c r="S62" t="str">
        <f>Small_caps!U170</f>
        <v>agn.</v>
      </c>
      <c r="T62" t="str">
        <f>Small_caps!V170</f>
        <v>agn.</v>
      </c>
      <c r="U62" t="str">
        <f>Small_caps!W170</f>
        <v>chronique en octosyllabes</v>
      </c>
    </row>
    <row r="63" spans="1:21" x14ac:dyDescent="0.2">
      <c r="A63">
        <f>Small_caps!A171</f>
        <v>86</v>
      </c>
      <c r="B63" t="str">
        <f>Small_caps!B171</f>
        <v>sept</v>
      </c>
      <c r="C63" t="str">
        <f>Small_caps!C171</f>
        <v>somme, pas-de-calais</v>
      </c>
      <c r="D63" t="str">
        <f>Small_caps!E171</f>
        <v>somme, pas-de-calais</v>
      </c>
      <c r="E63" t="str">
        <f>Small_caps!G171</f>
        <v>11</v>
      </c>
      <c r="F63" t="str">
        <f>Small_caps!H171</f>
        <v>11</v>
      </c>
      <c r="G63" t="str">
        <f>Small_caps!I171</f>
        <v>76 (pas-de-calais sud-est)</v>
      </c>
      <c r="H63" t="str">
        <f>Small_caps!J171</f>
        <v>1284</v>
      </c>
      <c r="I63" t="str">
        <f>Small_caps!K171</f>
        <v>29</v>
      </c>
      <c r="J63" t="str">
        <f>Small_caps!L171</f>
        <v>76</v>
      </c>
      <c r="K63" t="str">
        <f>Small_caps!M171</f>
        <v>oui</v>
      </c>
      <c r="L63" t="str">
        <f>Small_caps!N171</f>
        <v>ms2</v>
      </c>
      <c r="M63" t="str">
        <f>Small_caps!O171</f>
        <v>1183</v>
      </c>
      <c r="N63" t="str">
        <f>Small_caps!P171</f>
        <v>1285</v>
      </c>
      <c r="O63" t="str">
        <f>Small_caps!Q171</f>
        <v>sud-ouest</v>
      </c>
      <c r="P63" t="str">
        <f>Small_caps!R171</f>
        <v>sud-ouest</v>
      </c>
      <c r="Q63" t="str">
        <f>Small_caps!S171</f>
        <v>g. sud-ouest</v>
      </c>
      <c r="R63" t="str">
        <f>Small_caps!T171</f>
        <v>pic.</v>
      </c>
      <c r="S63" t="str">
        <f>Small_caps!U171</f>
        <v>pic.</v>
      </c>
      <c r="T63" t="str">
        <f>Small_caps!V171</f>
        <v>g. nord</v>
      </c>
      <c r="U63" t="str">
        <f>Small_caps!W171</f>
        <v>roman historique en octosyllabes</v>
      </c>
    </row>
    <row r="64" spans="1:21" x14ac:dyDescent="0.2">
      <c r="A64">
        <f>Small_caps!A172</f>
        <v>138</v>
      </c>
      <c r="B64" t="str">
        <f>Small_caps!B172</f>
        <v>malk</v>
      </c>
      <c r="C64" t="str">
        <f>Small_caps!C172</f>
        <v>marne</v>
      </c>
      <c r="D64" t="str">
        <f>Small_caps!E172</f>
        <v>marne</v>
      </c>
      <c r="E64" t="str">
        <f>Small_caps!G172</f>
        <v>18</v>
      </c>
      <c r="F64" t="str">
        <f>Small_caps!H172</f>
        <v>18</v>
      </c>
      <c r="G64" t="str">
        <f>Small_caps!I172</f>
        <v>90 (marne est)</v>
      </c>
      <c r="H64" t="str">
        <f>Small_caps!J172</f>
        <v>1300</v>
      </c>
      <c r="I64" t="str">
        <f>Small_caps!K172</f>
        <v>53</v>
      </c>
      <c r="J64" t="str">
        <f>Small_caps!L172</f>
        <v>90</v>
      </c>
      <c r="K64" t="str">
        <f>Small_caps!M172</f>
        <v>oui</v>
      </c>
      <c r="L64" t="str">
        <f>Small_caps!N172</f>
        <v>ms3</v>
      </c>
      <c r="M64" t="str">
        <f>Small_caps!O172</f>
        <v>1283</v>
      </c>
      <c r="N64" t="str">
        <f>Small_caps!P172</f>
        <v>1283</v>
      </c>
      <c r="O64" t="str">
        <f>Small_caps!Q172</f>
        <v>lorr.</v>
      </c>
      <c r="P64" t="str">
        <f>Small_caps!R172</f>
        <v>lorr.</v>
      </c>
      <c r="Q64" t="str">
        <f>Small_caps!S172</f>
        <v>g. nord-est</v>
      </c>
      <c r="R64" t="str">
        <f>Small_caps!T172</f>
        <v>lorr.</v>
      </c>
      <c r="S64" t="str">
        <f>Small_caps!U172</f>
        <v>lorr.</v>
      </c>
      <c r="T64" t="str">
        <f>Small_caps!V172</f>
        <v>g. nord-est</v>
      </c>
      <c r="U64" t="str">
        <f>Small_caps!W172</f>
        <v>trad. tantot libre, tantot litterale de l'ancien testament</v>
      </c>
    </row>
    <row r="65" spans="1:21" x14ac:dyDescent="0.2">
      <c r="A65">
        <f>Small_caps!A173</f>
        <v>45</v>
      </c>
      <c r="B65" t="str">
        <f>Small_caps!B173</f>
        <v>arr</v>
      </c>
      <c r="C65" t="str">
        <f>Small_caps!C173</f>
        <v>somme, pas-de-calais</v>
      </c>
      <c r="D65" t="str">
        <f>Small_caps!E173</f>
        <v>somme, pas-de-calais</v>
      </c>
      <c r="E65" t="str">
        <f>Small_caps!G173</f>
        <v>11</v>
      </c>
      <c r="F65" t="str">
        <f>Small_caps!H173</f>
        <v>11</v>
      </c>
      <c r="G65" t="str">
        <f>Small_caps!I173</f>
        <v>82 (pas-de-calais sud-est)</v>
      </c>
      <c r="H65" t="str">
        <f>Small_caps!J173</f>
        <v>nil</v>
      </c>
      <c r="I65" t="str">
        <f>Small_caps!K173</f>
        <v>29</v>
      </c>
      <c r="J65" t="str">
        <f>Small_caps!L173</f>
        <v>82</v>
      </c>
      <c r="K65" t="str">
        <f>Small_caps!M173</f>
        <v>non</v>
      </c>
      <c r="L65" t="str">
        <f>Small_caps!N173</f>
        <v>ms1</v>
      </c>
      <c r="M65" t="str">
        <f>Small_caps!O173</f>
        <v>nil</v>
      </c>
      <c r="N65" t="str">
        <f>Small_caps!P173</f>
        <v>1275</v>
      </c>
      <c r="O65" t="str">
        <f>Small_caps!Q173</f>
        <v>nil</v>
      </c>
      <c r="P65" t="str">
        <f>Small_caps!R173</f>
        <v/>
      </c>
      <c r="Q65" t="str">
        <f>Small_caps!S173</f>
        <v/>
      </c>
      <c r="R65" t="str">
        <f>Small_caps!T173</f>
        <v>arras</v>
      </c>
      <c r="S65" t="str">
        <f>Small_caps!U173</f>
        <v>pas-de-calais</v>
      </c>
      <c r="T65" t="str">
        <f>Small_caps!V173</f>
        <v>g. nord</v>
      </c>
      <c r="U65" t="str">
        <f>Small_caps!W173</f>
        <v>hagiographie</v>
      </c>
    </row>
    <row r="66" spans="1:21" x14ac:dyDescent="0.2">
      <c r="A66">
        <f>Small_caps!A174</f>
        <v>195</v>
      </c>
      <c r="B66" t="str">
        <f>Small_caps!B174</f>
        <v>dole</v>
      </c>
      <c r="C66" t="str">
        <f>Small_caps!C174</f>
        <v>haute-marne</v>
      </c>
      <c r="D66" t="str">
        <f>Small_caps!E174</f>
        <v>haute-marne</v>
      </c>
      <c r="E66" t="str">
        <f>Small_caps!G174</f>
        <v>22</v>
      </c>
      <c r="F66" t="str">
        <f>Small_caps!H174</f>
        <v>22</v>
      </c>
      <c r="G66" t="str">
        <f>Small_caps!I174</f>
        <v>74 (langres et env.)</v>
      </c>
      <c r="H66" t="str">
        <f>Small_caps!J174</f>
        <v>1290</v>
      </c>
      <c r="I66" t="str">
        <f>Small_caps!K174</f>
        <v>61</v>
      </c>
      <c r="J66" t="str">
        <f>Small_caps!L174</f>
        <v>74</v>
      </c>
      <c r="K66" t="str">
        <f>Small_caps!M174</f>
        <v>oui</v>
      </c>
      <c r="L66" t="str">
        <f>Small_caps!N174</f>
        <v>cr3</v>
      </c>
      <c r="M66" t="str">
        <f>Small_caps!O174</f>
        <v>1209</v>
      </c>
      <c r="N66" t="str">
        <f>Small_caps!P174</f>
        <v>1290</v>
      </c>
      <c r="O66" t="str">
        <f>Small_caps!Q174</f>
        <v>pic.</v>
      </c>
      <c r="P66" t="str">
        <f>Small_caps!R174</f>
        <v>pic.</v>
      </c>
      <c r="Q66" t="str">
        <f>Small_caps!S174</f>
        <v>g. nord</v>
      </c>
      <c r="R66" t="str">
        <f>Small_caps!T174</f>
        <v>frc.</v>
      </c>
      <c r="S66" t="str">
        <f>Small_caps!U174</f>
        <v>frc.</v>
      </c>
      <c r="T66" t="str">
        <f>Small_caps!V174</f>
        <v>g. francien</v>
      </c>
      <c r="U66" t="str">
        <f>Small_caps!W174</f>
        <v>roman en octosyllabes</v>
      </c>
    </row>
    <row r="67" spans="1:21" x14ac:dyDescent="0.2">
      <c r="A67">
        <f>Small_caps!A175</f>
        <v>153</v>
      </c>
      <c r="B67" t="str">
        <f>Small_caps!B175</f>
        <v>mortartu</v>
      </c>
      <c r="C67" t="str">
        <f>Small_caps!C175</f>
        <v>region parisienne</v>
      </c>
      <c r="D67" t="str">
        <f>Small_caps!E175</f>
        <v>region parisienne</v>
      </c>
      <c r="E67" t="str">
        <f>Small_caps!G175</f>
        <v>19</v>
      </c>
      <c r="F67" t="str">
        <f>Small_caps!H175</f>
        <v>19</v>
      </c>
      <c r="G67" t="str">
        <f>Small_caps!I175</f>
        <v>82 (seine-et-marne)</v>
      </c>
      <c r="H67" t="str">
        <f>Small_caps!J175</f>
        <v>1250</v>
      </c>
      <c r="I67" t="str">
        <f>Small_caps!K175</f>
        <v>57</v>
      </c>
      <c r="J67" t="str">
        <f>Small_caps!L175</f>
        <v>82</v>
      </c>
      <c r="K67" t="str">
        <f>Small_caps!M175</f>
        <v>non</v>
      </c>
      <c r="L67" t="str">
        <f>Small_caps!N175</f>
        <v>cr</v>
      </c>
      <c r="M67" t="str">
        <f>Small_caps!O175</f>
        <v>1213</v>
      </c>
      <c r="N67" t="str">
        <f>Small_caps!P175</f>
        <v>1290</v>
      </c>
      <c r="O67" t="str">
        <f>Small_caps!Q175</f>
        <v>nil</v>
      </c>
      <c r="P67" t="str">
        <f>Small_caps!R175</f>
        <v/>
      </c>
      <c r="Q67" t="str">
        <f>Small_caps!S175</f>
        <v/>
      </c>
      <c r="R67" t="str">
        <f>Small_caps!T175</f>
        <v>frc.</v>
      </c>
      <c r="S67" t="str">
        <f>Small_caps!U175</f>
        <v>frc.</v>
      </c>
      <c r="T67" t="str">
        <f>Small_caps!V175</f>
        <v>g. francien</v>
      </c>
      <c r="U67" t="str">
        <f>Small_caps!W175</f>
        <v>chanson de geste de la matiere de bretagne</v>
      </c>
    </row>
    <row r="68" spans="1:21" x14ac:dyDescent="0.2">
      <c r="A68">
        <f>Small_caps!A176</f>
        <v>81</v>
      </c>
      <c r="B68" t="str">
        <f>Small_caps!B176</f>
        <v>pon1</v>
      </c>
      <c r="C68" t="str">
        <f>Small_caps!C176</f>
        <v>somme, pas-de-calais</v>
      </c>
      <c r="D68" t="str">
        <f>Small_caps!E176</f>
        <v>somme, pas-de-calais</v>
      </c>
      <c r="E68" t="str">
        <f>Small_caps!G176</f>
        <v>11</v>
      </c>
      <c r="F68" t="str">
        <f>Small_caps!H176</f>
        <v>11</v>
      </c>
      <c r="G68" t="str">
        <f>Small_caps!I176</f>
        <v>86 (pas-de-calais centre + nord)</v>
      </c>
      <c r="H68" t="str">
        <f>Small_caps!J176</f>
        <v>1290</v>
      </c>
      <c r="I68" t="str">
        <f>Small_caps!K176</f>
        <v>31</v>
      </c>
      <c r="J68" t="str">
        <f>Small_caps!L176</f>
        <v>86</v>
      </c>
      <c r="K68" t="str">
        <f>Small_caps!M176</f>
        <v>non</v>
      </c>
      <c r="L68" t="str">
        <f>Small_caps!N176</f>
        <v>ms2</v>
      </c>
      <c r="M68" t="str">
        <f>Small_caps!O176</f>
        <v>1213</v>
      </c>
      <c r="N68" t="str">
        <f>Small_caps!P176</f>
        <v>1290</v>
      </c>
      <c r="O68" t="str">
        <f>Small_caps!Q176</f>
        <v>nord</v>
      </c>
      <c r="P68" t="str">
        <f>Small_caps!R176</f>
        <v>nord</v>
      </c>
      <c r="Q68" t="str">
        <f>Small_caps!S176</f>
        <v>g. nord</v>
      </c>
      <c r="R68" t="str">
        <f>Small_caps!T176</f>
        <v>nord</v>
      </c>
      <c r="S68" t="str">
        <f>Small_caps!U176</f>
        <v>nord</v>
      </c>
      <c r="T68" t="str">
        <f>Small_caps!V176</f>
        <v>g. nord</v>
      </c>
      <c r="U68" t="str">
        <f>Small_caps!W176</f>
        <v>conte en prose</v>
      </c>
    </row>
    <row r="69" spans="1:21" x14ac:dyDescent="0.2">
      <c r="A69">
        <f>Small_caps!A177</f>
        <v>162</v>
      </c>
      <c r="B69" t="str">
        <f>Small_caps!B177</f>
        <v>fetrom</v>
      </c>
      <c r="C69" t="str">
        <f>Small_caps!C177</f>
        <v>yonne</v>
      </c>
      <c r="D69" t="str">
        <f>Small_caps!E177</f>
        <v>yonne</v>
      </c>
      <c r="E69" t="str">
        <f>Small_caps!G177</f>
        <v>20</v>
      </c>
      <c r="F69" t="str">
        <f>Small_caps!H177</f>
        <v>20</v>
      </c>
      <c r="G69" t="str">
        <f>Small_caps!I177</f>
        <v>81 (yonne)</v>
      </c>
      <c r="H69" t="str">
        <f>Small_caps!J177</f>
        <v>nil</v>
      </c>
      <c r="I69" t="str">
        <f>Small_caps!K177</f>
        <v>58</v>
      </c>
      <c r="J69" t="str">
        <f>Small_caps!L177</f>
        <v>82</v>
      </c>
      <c r="K69" t="str">
        <f>Small_caps!M177</f>
        <v>non</v>
      </c>
      <c r="L69" t="str">
        <f>Small_caps!N177</f>
        <v>cr1</v>
      </c>
      <c r="M69" t="str">
        <f>Small_caps!O177</f>
        <v>1213</v>
      </c>
      <c r="N69" t="str">
        <f>Small_caps!P177</f>
        <v>1290</v>
      </c>
      <c r="O69" t="str">
        <f>Small_caps!Q177</f>
        <v>frc.</v>
      </c>
      <c r="P69" t="str">
        <f>Small_caps!R177</f>
        <v>frc.</v>
      </c>
      <c r="Q69" t="str">
        <f>Small_caps!S177</f>
        <v>g. francien</v>
      </c>
      <c r="R69" t="str">
        <f>Small_caps!T177</f>
        <v>bourg.</v>
      </c>
      <c r="S69" t="str">
        <f>Small_caps!U177</f>
        <v>bourg.</v>
      </c>
      <c r="T69" t="str">
        <f>Small_caps!V177</f>
        <v>g. sud-est</v>
      </c>
      <c r="U69" t="str">
        <f>Small_caps!W177</f>
        <v>roman antique (base sur lucain)</v>
      </c>
    </row>
    <row r="70" spans="1:21" x14ac:dyDescent="0.2">
      <c r="A70">
        <f>Small_caps!A178</f>
        <v>191</v>
      </c>
      <c r="B70" t="str">
        <f>Small_caps!B178</f>
        <v>barlaam</v>
      </c>
      <c r="C70" t="str">
        <f>Small_caps!C178</f>
        <v>haute-marne</v>
      </c>
      <c r="D70" t="str">
        <f>Small_caps!E178</f>
        <v>haute-marne</v>
      </c>
      <c r="E70" t="str">
        <f>Small_caps!G178</f>
        <v>22</v>
      </c>
      <c r="F70" t="str">
        <f>Small_caps!H178</f>
        <v>22</v>
      </c>
      <c r="G70" t="str">
        <f>Small_caps!I178</f>
        <v>86 (langres et env.)</v>
      </c>
      <c r="H70" t="str">
        <f>Small_caps!J178</f>
        <v>1290</v>
      </c>
      <c r="I70" t="str">
        <f>Small_caps!K178</f>
        <v>61</v>
      </c>
      <c r="J70" t="str">
        <f>Small_caps!L178</f>
        <v>86</v>
      </c>
      <c r="K70" t="str">
        <f>Small_caps!M178</f>
        <v>non</v>
      </c>
      <c r="L70" t="str">
        <f>Small_caps!N178</f>
        <v>cr3</v>
      </c>
      <c r="M70" t="str">
        <f>Small_caps!O178</f>
        <v>1217</v>
      </c>
      <c r="N70" t="str">
        <f>Small_caps!P178</f>
        <v>1290</v>
      </c>
      <c r="O70" t="str">
        <f>Small_caps!Q178</f>
        <v>champ.</v>
      </c>
      <c r="P70" t="str">
        <f>Small_caps!R178</f>
        <v>champ.</v>
      </c>
      <c r="Q70" t="str">
        <f>Small_caps!S178</f>
        <v>g. nord-est</v>
      </c>
      <c r="R70" t="str">
        <f>Small_caps!T178</f>
        <v>est</v>
      </c>
      <c r="S70" t="str">
        <f>Small_caps!U178</f>
        <v>est</v>
      </c>
      <c r="T70" t="str">
        <f>Small_caps!V178</f>
        <v>g. est</v>
      </c>
      <c r="U70" t="str">
        <f>Small_caps!W178</f>
        <v>legende orientale en prose</v>
      </c>
    </row>
    <row r="71" spans="1:21" x14ac:dyDescent="0.2">
      <c r="A71">
        <f>Small_caps!A179</f>
        <v>58</v>
      </c>
      <c r="B71" t="str">
        <f>Small_caps!B179</f>
        <v>durm</v>
      </c>
      <c r="C71" t="str">
        <f>Small_caps!C179</f>
        <v>nil</v>
      </c>
      <c r="D71" t="str">
        <f>Small_caps!E179</f>
        <v>wallonie</v>
      </c>
      <c r="E71" t="str">
        <f>Small_caps!G179</f>
        <v/>
      </c>
      <c r="F71" t="str">
        <f>Small_caps!H179</f>
        <v>16</v>
      </c>
      <c r="G71" t="str">
        <f>Small_caps!I179</f>
        <v>nil</v>
      </c>
      <c r="H71" t="str">
        <f>Small_caps!J179</f>
        <v>nil</v>
      </c>
      <c r="I71" t="str">
        <f>Small_caps!K179</f>
        <v>45</v>
      </c>
      <c r="J71" t="str">
        <f>Small_caps!L179</f>
        <v>66</v>
      </c>
      <c r="K71" t="str">
        <f>Small_caps!M179</f>
        <v>oui</v>
      </c>
      <c r="L71" t="str">
        <f>Small_caps!N179</f>
        <v>cr1</v>
      </c>
      <c r="M71" t="str">
        <f>Small_caps!O179</f>
        <v>1217</v>
      </c>
      <c r="N71" t="str">
        <f>Small_caps!P179</f>
        <v>1290</v>
      </c>
      <c r="O71" t="str">
        <f>Small_caps!Q179</f>
        <v>pic.</v>
      </c>
      <c r="P71" t="str">
        <f>Small_caps!R179</f>
        <v>pic.</v>
      </c>
      <c r="Q71" t="str">
        <f>Small_caps!S179</f>
        <v>g. nord</v>
      </c>
      <c r="R71" t="str">
        <f>Small_caps!T179</f>
        <v>bourg.</v>
      </c>
      <c r="S71" t="str">
        <f>Small_caps!U179</f>
        <v>bourg.</v>
      </c>
      <c r="T71" t="str">
        <f>Small_caps!V179</f>
        <v>g. sud-est</v>
      </c>
      <c r="U71" t="str">
        <f>Small_caps!W179</f>
        <v>roman arthurien</v>
      </c>
    </row>
    <row r="72" spans="1:21" x14ac:dyDescent="0.2">
      <c r="A72">
        <f>Small_caps!A180</f>
        <v>221</v>
      </c>
      <c r="B72" t="str">
        <f>Small_caps!B180</f>
        <v>pseuturp</v>
      </c>
      <c r="C72" t="str">
        <f>Small_caps!C180</f>
        <v>franche-comte</v>
      </c>
      <c r="D72" t="str">
        <f>Small_caps!E180</f>
        <v>franche-comte</v>
      </c>
      <c r="E72" t="str">
        <f>Small_caps!G180</f>
        <v>26</v>
      </c>
      <c r="F72" t="str">
        <f>Small_caps!H180</f>
        <v>26</v>
      </c>
      <c r="G72" t="str">
        <f>Small_caps!I180</f>
        <v>98 (haute-saone)</v>
      </c>
      <c r="H72" t="str">
        <f>Small_caps!J180</f>
        <v>1250</v>
      </c>
      <c r="I72" t="str">
        <f>Small_caps!K180</f>
        <v>79</v>
      </c>
      <c r="J72" t="str">
        <f>Small_caps!L180</f>
        <v>98</v>
      </c>
      <c r="K72" t="str">
        <f>Small_caps!M180</f>
        <v>non</v>
      </c>
      <c r="L72" t="str">
        <f>Small_caps!N180</f>
        <v>ms</v>
      </c>
      <c r="M72" t="str">
        <f>Small_caps!O180</f>
        <v>1290</v>
      </c>
      <c r="N72" t="str">
        <f>Small_caps!P180</f>
        <v>1290</v>
      </c>
      <c r="O72" t="str">
        <f>Small_caps!Q180</f>
        <v>bourg.</v>
      </c>
      <c r="P72" t="str">
        <f>Small_caps!R180</f>
        <v>bourg.</v>
      </c>
      <c r="Q72" t="str">
        <f>Small_caps!S180</f>
        <v>g. sud-est</v>
      </c>
      <c r="R72" t="str">
        <f>Small_caps!T180</f>
        <v>bourg.</v>
      </c>
      <c r="S72" t="str">
        <f>Small_caps!U180</f>
        <v>bourg.</v>
      </c>
      <c r="T72" t="str">
        <f>Small_caps!V180</f>
        <v>g. sud-est</v>
      </c>
      <c r="U72" t="str">
        <f>Small_caps!W180</f>
        <v>chronique historique</v>
      </c>
    </row>
    <row r="73" spans="1:21" x14ac:dyDescent="0.2">
      <c r="A73">
        <f>Small_caps!A181</f>
        <v>209</v>
      </c>
      <c r="B73" t="str">
        <f>Small_caps!B181</f>
        <v>thibo</v>
      </c>
      <c r="C73" t="str">
        <f>Small_caps!C181</f>
        <v>haute-marne</v>
      </c>
      <c r="D73" t="str">
        <f>Small_caps!E181</f>
        <v>haute-marne</v>
      </c>
      <c r="E73" t="str">
        <f>Small_caps!G181</f>
        <v>22</v>
      </c>
      <c r="F73" t="str">
        <f>Small_caps!H181</f>
        <v>22</v>
      </c>
      <c r="G73" t="str">
        <f>Small_caps!I181</f>
        <v>87 (langres et env.)</v>
      </c>
      <c r="H73" t="str">
        <f>Small_caps!J181</f>
        <v>1290</v>
      </c>
      <c r="I73" t="str">
        <f>Small_caps!K181</f>
        <v>61</v>
      </c>
      <c r="J73" t="str">
        <f>Small_caps!L181</f>
        <v>87</v>
      </c>
      <c r="K73" t="str">
        <f>Small_caps!M181</f>
        <v>oui</v>
      </c>
      <c r="L73" t="str">
        <f>Small_caps!N181</f>
        <v>ms2</v>
      </c>
      <c r="M73" t="str">
        <f>Small_caps!O181</f>
        <v>1290</v>
      </c>
      <c r="N73" t="str">
        <f>Small_caps!P181</f>
        <v>1290</v>
      </c>
      <c r="O73" t="str">
        <f>Small_caps!Q181</f>
        <v>bourg.</v>
      </c>
      <c r="P73" t="str">
        <f>Small_caps!R181</f>
        <v>bourg.</v>
      </c>
      <c r="Q73" t="str">
        <f>Small_caps!S181</f>
        <v>g. sud-est</v>
      </c>
      <c r="R73" t="str">
        <f>Small_caps!T181</f>
        <v>bourg.</v>
      </c>
      <c r="S73" t="str">
        <f>Small_caps!U181</f>
        <v>bourg.</v>
      </c>
      <c r="T73" t="str">
        <f>Small_caps!V181</f>
        <v>g. sud-est</v>
      </c>
      <c r="U73" t="str">
        <f>Small_caps!W181</f>
        <v>vie de saint</v>
      </c>
    </row>
    <row r="74" spans="1:21" x14ac:dyDescent="0.2">
      <c r="A74">
        <f>Small_caps!A182</f>
        <v>129</v>
      </c>
      <c r="B74" t="str">
        <f>Small_caps!B182</f>
        <v>wallo</v>
      </c>
      <c r="C74" t="str">
        <f>Small_caps!C182</f>
        <v>wallonie</v>
      </c>
      <c r="D74" t="str">
        <f>Small_caps!E182</f>
        <v>wallonie</v>
      </c>
      <c r="E74" t="str">
        <f>Small_caps!G182</f>
        <v>16</v>
      </c>
      <c r="F74" t="str">
        <f>Small_caps!H182</f>
        <v>16</v>
      </c>
      <c r="G74" t="str">
        <f>Small_caps!I182</f>
        <v>88 (wallonie)</v>
      </c>
      <c r="H74" t="str">
        <f>Small_caps!J182</f>
        <v>1290</v>
      </c>
      <c r="I74" t="str">
        <f>Small_caps!K182</f>
        <v>45</v>
      </c>
      <c r="J74" t="str">
        <f>Small_caps!L182</f>
        <v>88</v>
      </c>
      <c r="K74" t="str">
        <f>Small_caps!M182</f>
        <v>non</v>
      </c>
      <c r="L74" t="str">
        <f>Small_caps!N182</f>
        <v>ms</v>
      </c>
      <c r="M74" t="str">
        <f>Small_caps!O182</f>
        <v>1290</v>
      </c>
      <c r="N74" t="str">
        <f>Small_caps!P182</f>
        <v>1290</v>
      </c>
      <c r="O74" t="str">
        <f>Small_caps!Q182</f>
        <v>wall.</v>
      </c>
      <c r="P74" t="str">
        <f>Small_caps!R182</f>
        <v>wall.</v>
      </c>
      <c r="Q74" t="str">
        <f>Small_caps!S182</f>
        <v>g. nord-est</v>
      </c>
      <c r="R74" t="str">
        <f>Small_caps!T182</f>
        <v>wall.</v>
      </c>
      <c r="S74" t="str">
        <f>Small_caps!U182</f>
        <v>wall.</v>
      </c>
      <c r="T74" t="str">
        <f>Small_caps!V182</f>
        <v>g. nord-est</v>
      </c>
      <c r="U74" t="str">
        <f>Small_caps!W182</f>
        <v>gloses</v>
      </c>
    </row>
    <row r="75" spans="1:21" x14ac:dyDescent="0.2">
      <c r="A75">
        <f>Small_caps!A183</f>
        <v>166</v>
      </c>
      <c r="B75" t="str">
        <f>Small_caps!B183</f>
        <v>ailed</v>
      </c>
      <c r="C75" t="str">
        <f>Small_caps!C183</f>
        <v>aube</v>
      </c>
      <c r="D75" t="str">
        <f>Small_caps!E183</f>
        <v>aube</v>
      </c>
      <c r="E75" t="str">
        <f>Small_caps!G183</f>
        <v>21</v>
      </c>
      <c r="F75" t="str">
        <f>Small_caps!H183</f>
        <v>21</v>
      </c>
      <c r="G75" t="str">
        <f>Small_caps!I183</f>
        <v>83 (aube)</v>
      </c>
      <c r="H75" t="str">
        <f>Small_caps!J183</f>
        <v>nil</v>
      </c>
      <c r="I75" t="str">
        <f>Small_caps!K183</f>
        <v>59</v>
      </c>
      <c r="J75" t="str">
        <f>Small_caps!L183</f>
        <v>83</v>
      </c>
      <c r="K75" t="str">
        <f>Small_caps!M183</f>
        <v>oui</v>
      </c>
      <c r="L75" t="str">
        <f>Small_caps!N183</f>
        <v>ms</v>
      </c>
      <c r="M75" t="str">
        <f>Small_caps!O183</f>
        <v>1207</v>
      </c>
      <c r="N75" t="str">
        <f>Small_caps!P183</f>
        <v>1290</v>
      </c>
      <c r="O75" t="str">
        <f>Small_caps!Q183</f>
        <v>pic.</v>
      </c>
      <c r="P75" t="str">
        <f>Small_caps!R183</f>
        <v>pic.</v>
      </c>
      <c r="Q75" t="str">
        <f>Small_caps!S183</f>
        <v>g. nord</v>
      </c>
      <c r="R75" t="str">
        <f>Small_caps!T183</f>
        <v>frc.</v>
      </c>
      <c r="S75" t="str">
        <f>Small_caps!U183</f>
        <v>frc.</v>
      </c>
      <c r="T75" t="str">
        <f>Small_caps!V183</f>
        <v>g. francien</v>
      </c>
      <c r="U75" t="str">
        <f>Small_caps!W183</f>
        <v>poeme didactique</v>
      </c>
    </row>
    <row r="76" spans="1:21" x14ac:dyDescent="0.2">
      <c r="A76">
        <f>Small_caps!A184</f>
        <v>123</v>
      </c>
      <c r="B76" t="str">
        <f>Small_caps!B184</f>
        <v>hista</v>
      </c>
      <c r="C76" t="str">
        <f>Small_caps!C184</f>
        <v>nil</v>
      </c>
      <c r="D76" t="str">
        <f>Small_caps!E184</f>
        <v>haute-marne</v>
      </c>
      <c r="E76" t="str">
        <f>Small_caps!G184</f>
        <v/>
      </c>
      <c r="F76" t="str">
        <f>Small_caps!H184</f>
        <v>22</v>
      </c>
      <c r="G76" t="str">
        <f>Small_caps!I184</f>
        <v>nil</v>
      </c>
      <c r="H76" t="str">
        <f>Small_caps!J184</f>
        <v>nil</v>
      </c>
      <c r="I76" t="str">
        <f>Small_caps!K184</f>
        <v>61</v>
      </c>
      <c r="J76" t="str">
        <f>Small_caps!L184</f>
        <v>75</v>
      </c>
      <c r="K76" t="str">
        <f>Small_caps!M184</f>
        <v>non</v>
      </c>
      <c r="L76" t="str">
        <f>Small_caps!N184</f>
        <v>ms1</v>
      </c>
      <c r="M76" t="str">
        <f>Small_caps!O184</f>
        <v>1213</v>
      </c>
      <c r="N76" t="str">
        <f>Small_caps!P184</f>
        <v>1287</v>
      </c>
      <c r="O76" t="str">
        <f>Small_caps!Q184</f>
        <v>belgique</v>
      </c>
      <c r="P76" t="str">
        <f>Small_caps!R184</f>
        <v/>
      </c>
      <c r="Q76" t="str">
        <f>Small_caps!S184</f>
        <v>g. nord-est</v>
      </c>
      <c r="R76" t="str">
        <f>Small_caps!T184</f>
        <v>nord-est</v>
      </c>
      <c r="S76" t="str">
        <f>Small_caps!U184</f>
        <v>nord-est</v>
      </c>
      <c r="T76" t="str">
        <f>Small_caps!V184</f>
        <v>g. nord-est</v>
      </c>
      <c r="U76" t="str">
        <f>Small_caps!W184</f>
        <v>histoire ancienne interrompue au milieu de la guerre des gaules (57 av. j.c.)</v>
      </c>
    </row>
    <row r="77" spans="1:21" x14ac:dyDescent="0.2">
      <c r="A77">
        <f>Small_caps!A185</f>
        <v>294</v>
      </c>
      <c r="B77" t="str">
        <f>Small_caps!B185</f>
        <v>livre</v>
      </c>
      <c r="C77" t="str">
        <f>Small_caps!C185</f>
        <v>nil</v>
      </c>
      <c r="D77" t="str">
        <f>Small_caps!E185</f>
        <v>na</v>
      </c>
      <c r="E77" t="str">
        <f>Small_caps!G185</f>
        <v/>
      </c>
      <c r="F77" t="str">
        <f>Small_caps!H185</f>
        <v/>
      </c>
      <c r="G77" t="str">
        <f>Small_caps!I185</f>
        <v>nil</v>
      </c>
      <c r="H77" t="str">
        <f>Small_caps!J185</f>
        <v>1217</v>
      </c>
      <c r="I77" t="str">
        <f>Small_caps!K185</f>
        <v>17</v>
      </c>
      <c r="J77" t="str">
        <f>Small_caps!L185</f>
        <v>68</v>
      </c>
      <c r="K77" t="str">
        <f>Small_caps!M185</f>
        <v>oui</v>
      </c>
      <c r="L77" t="str">
        <f>Small_caps!N185</f>
        <v>ms1</v>
      </c>
      <c r="M77" t="str">
        <f>Small_caps!O185</f>
        <v>1176</v>
      </c>
      <c r="N77" t="str">
        <f>Small_caps!P185</f>
        <v>1217</v>
      </c>
      <c r="O77" t="str">
        <f>Small_caps!Q185</f>
        <v>ouest</v>
      </c>
      <c r="P77" t="str">
        <f>Small_caps!R185</f>
        <v>ouest</v>
      </c>
      <c r="Q77" t="str">
        <f>Small_caps!S185</f>
        <v>g. ouest</v>
      </c>
      <c r="R77" t="str">
        <f>Small_caps!T185</f>
        <v>ouest</v>
      </c>
      <c r="S77" t="str">
        <f>Small_caps!U185</f>
        <v>ouest</v>
      </c>
      <c r="T77" t="str">
        <f>Small_caps!V185</f>
        <v>g. ouest</v>
      </c>
      <c r="U77" t="str">
        <f>Small_caps!W185</f>
        <v>quatrains monorimes octosyllabiques</v>
      </c>
    </row>
    <row r="78" spans="1:21" x14ac:dyDescent="0.2">
      <c r="A78">
        <f>Small_caps!A186</f>
        <v>283</v>
      </c>
      <c r="B78" t="str">
        <f>Small_caps!B186</f>
        <v>fablesE1</v>
      </c>
      <c r="C78" t="str">
        <f>Small_caps!C186</f>
        <v>nil</v>
      </c>
      <c r="D78" t="str">
        <f>Small_caps!E186</f>
        <v>angleterre</v>
      </c>
      <c r="E78" t="str">
        <f>Small_caps!G186</f>
        <v/>
      </c>
      <c r="F78" t="str">
        <f>Small_caps!H186</f>
        <v>29</v>
      </c>
      <c r="G78" t="str">
        <f>Small_caps!I186</f>
        <v>nil</v>
      </c>
      <c r="H78" t="str">
        <f>Small_caps!J186</f>
        <v>nil</v>
      </c>
      <c r="I78" t="str">
        <f>Small_caps!K186</f>
        <v>86</v>
      </c>
      <c r="J78" t="str">
        <f>Small_caps!L186</f>
        <v>nil</v>
      </c>
      <c r="K78" t="str">
        <f>Small_caps!M186</f>
        <v>oui</v>
      </c>
      <c r="L78" t="str">
        <f>Small_caps!N186</f>
        <v>ms</v>
      </c>
      <c r="M78" t="str">
        <f>Small_caps!O186</f>
        <v>1180</v>
      </c>
      <c r="N78" t="str">
        <f>Small_caps!P186</f>
        <v>1225</v>
      </c>
      <c r="O78" t="str">
        <f>Small_caps!Q186</f>
        <v>nord-ouest</v>
      </c>
      <c r="P78" t="str">
        <f>Small_caps!R186</f>
        <v>nord-ouest</v>
      </c>
      <c r="Q78" t="str">
        <f>Small_caps!S186</f>
        <v>g. nord-ouest</v>
      </c>
      <c r="R78" t="str">
        <f>Small_caps!T186</f>
        <v>agn.</v>
      </c>
      <c r="S78" t="str">
        <f>Small_caps!U186</f>
        <v>agn.</v>
      </c>
      <c r="T78" t="str">
        <f>Small_caps!V186</f>
        <v>agn.</v>
      </c>
      <c r="U78" t="str">
        <f>Small_caps!W186</f>
        <v>fable</v>
      </c>
    </row>
    <row r="79" spans="1:21" x14ac:dyDescent="0.2">
      <c r="A79">
        <f>Small_caps!A187</f>
        <v>296</v>
      </c>
      <c r="B79" t="str">
        <f>Small_caps!B187</f>
        <v>fablesY</v>
      </c>
      <c r="C79" t="str">
        <f>Small_caps!C187</f>
        <v>nil</v>
      </c>
      <c r="D79" t="str">
        <f>Small_caps!E187</f>
        <v>angleterre</v>
      </c>
      <c r="E79" t="str">
        <f>Small_caps!G187</f>
        <v/>
      </c>
      <c r="F79" t="str">
        <f>Small_caps!H187</f>
        <v>29</v>
      </c>
      <c r="G79" t="str">
        <f>Small_caps!I187</f>
        <v>nil</v>
      </c>
      <c r="H79" t="str">
        <f>Small_caps!J187</f>
        <v>nil</v>
      </c>
      <c r="I79" t="str">
        <f>Small_caps!K187</f>
        <v>86</v>
      </c>
      <c r="J79" t="str">
        <f>Small_caps!L187</f>
        <v>nil</v>
      </c>
      <c r="K79" t="str">
        <f>Small_caps!M187</f>
        <v>oui</v>
      </c>
      <c r="L79" t="str">
        <f>Small_caps!N187</f>
        <v>ms</v>
      </c>
      <c r="M79" t="str">
        <f>Small_caps!O187</f>
        <v>1180</v>
      </c>
      <c r="N79" t="str">
        <f>Small_caps!P187</f>
        <v>1225</v>
      </c>
      <c r="O79" t="str">
        <f>Small_caps!Q187</f>
        <v>nord-ouest</v>
      </c>
      <c r="P79" t="str">
        <f>Small_caps!R187</f>
        <v>nord-ouest</v>
      </c>
      <c r="Q79" t="str">
        <f>Small_caps!S187</f>
        <v>g. nord-ouest</v>
      </c>
      <c r="R79" t="str">
        <f>Small_caps!T187</f>
        <v>norm. et agn.</v>
      </c>
      <c r="S79" t="str">
        <f>Small_caps!U187</f>
        <v/>
      </c>
      <c r="T79" t="str">
        <f>Small_caps!V187</f>
        <v/>
      </c>
      <c r="U79" t="str">
        <f>Small_caps!W187</f>
        <v>nil</v>
      </c>
    </row>
    <row r="80" spans="1:21" x14ac:dyDescent="0.2">
      <c r="A80">
        <f>Small_caps!A188</f>
        <v>250</v>
      </c>
      <c r="B80" t="str">
        <f>Small_caps!B188</f>
        <v>gibv</v>
      </c>
      <c r="C80" t="str">
        <f>Small_caps!C188</f>
        <v>angleterre</v>
      </c>
      <c r="D80" t="str">
        <f>Small_caps!E188</f>
        <v>angleterre</v>
      </c>
      <c r="E80" t="str">
        <f>Small_caps!G188</f>
        <v>29</v>
      </c>
      <c r="F80" t="str">
        <f>Small_caps!H188</f>
        <v>29</v>
      </c>
      <c r="G80" t="str">
        <f>Small_caps!I188</f>
        <v>71 (angleterre)</v>
      </c>
      <c r="H80" t="str">
        <f>Small_caps!J188</f>
        <v>1250</v>
      </c>
      <c r="I80" t="str">
        <f>Small_caps!K188</f>
        <v>86</v>
      </c>
      <c r="J80" t="str">
        <f>Small_caps!L188</f>
        <v>71</v>
      </c>
      <c r="K80" t="str">
        <f>Small_caps!M188</f>
        <v>oui</v>
      </c>
      <c r="L80" t="str">
        <f>Small_caps!N188</f>
        <v>cr1</v>
      </c>
      <c r="M80" t="str">
        <f>Small_caps!O188</f>
        <v>1183</v>
      </c>
      <c r="N80" t="str">
        <f>Small_caps!P188</f>
        <v>1225</v>
      </c>
      <c r="O80" t="str">
        <f>Small_caps!Q188</f>
        <v>agn.</v>
      </c>
      <c r="P80" t="str">
        <f>Small_caps!R188</f>
        <v>agn.</v>
      </c>
      <c r="Q80" t="str">
        <f>Small_caps!S188</f>
        <v>agn.</v>
      </c>
      <c r="R80" t="str">
        <f>Small_caps!T188</f>
        <v>agn.</v>
      </c>
      <c r="S80" t="str">
        <f>Small_caps!U188</f>
        <v>agn.</v>
      </c>
      <c r="T80" t="str">
        <f>Small_caps!V188</f>
        <v>agn.</v>
      </c>
      <c r="U80" t="str">
        <f>Small_caps!W188</f>
        <v>vie de saint en octosyllabes</v>
      </c>
    </row>
    <row r="81" spans="1:21" x14ac:dyDescent="0.2">
      <c r="A81">
        <f>Small_caps!A189</f>
        <v>2</v>
      </c>
      <c r="B81" t="str">
        <f>Small_caps!B189</f>
        <v>alia</v>
      </c>
      <c r="C81" t="str">
        <f>Small_caps!C189</f>
        <v>vendee, deux-sevres</v>
      </c>
      <c r="D81" t="str">
        <f>Small_caps!E189</f>
        <v>vendee, deux-sevres</v>
      </c>
      <c r="E81" t="str">
        <f>Small_caps!G189</f>
        <v>2</v>
      </c>
      <c r="F81" t="str">
        <f>Small_caps!H189</f>
        <v>2</v>
      </c>
      <c r="G81" t="str">
        <f>Small_caps!I189</f>
        <v>71 (vendee)</v>
      </c>
      <c r="H81" t="str">
        <f>Small_caps!J189</f>
        <v>1225</v>
      </c>
      <c r="I81" t="str">
        <f>Small_caps!K189</f>
        <v>4</v>
      </c>
      <c r="J81" t="str">
        <f>Small_caps!L189</f>
        <v>71</v>
      </c>
      <c r="K81" t="str">
        <f>Small_caps!M189</f>
        <v>oui</v>
      </c>
      <c r="L81" t="str">
        <f>Small_caps!N189</f>
        <v>ms</v>
      </c>
      <c r="M81" t="str">
        <f>Small_caps!O189</f>
        <v>1185</v>
      </c>
      <c r="N81" t="str">
        <f>Small_caps!P189</f>
        <v>1225</v>
      </c>
      <c r="O81" t="str">
        <f>Small_caps!Q189</f>
        <v>pic. et occ. orient.</v>
      </c>
      <c r="P81" t="str">
        <f>Small_caps!R189</f>
        <v>pic.</v>
      </c>
      <c r="Q81" t="str">
        <f>Small_caps!S189</f>
        <v>g. nord</v>
      </c>
      <c r="R81" t="str">
        <f>Small_caps!T189</f>
        <v>poit.</v>
      </c>
      <c r="S81" t="str">
        <f>Small_caps!U189</f>
        <v>poit.</v>
      </c>
      <c r="T81" t="str">
        <f>Small_caps!V189</f>
        <v>g. sud-ouest</v>
      </c>
      <c r="U81" t="str">
        <f>Small_caps!W189</f>
        <v>roman en vers</v>
      </c>
    </row>
    <row r="82" spans="1:21" x14ac:dyDescent="0.2">
      <c r="A82">
        <f>Small_caps!A224</f>
        <v>130</v>
      </c>
      <c r="B82" t="str">
        <f>Small_caps!B224</f>
        <v>cambrai</v>
      </c>
      <c r="C82" t="str">
        <f>Small_caps!C224</f>
        <v>ardennes</v>
      </c>
      <c r="D82" t="str">
        <f>Small_caps!E224</f>
        <v>ardennes</v>
      </c>
      <c r="E82" t="str">
        <f>Small_caps!G224</f>
        <v>17</v>
      </c>
      <c r="F82" t="str">
        <f>Small_caps!H224</f>
        <v>17</v>
      </c>
      <c r="G82" t="str">
        <f>Small_caps!I224</f>
        <v>75 (ardennes sud)</v>
      </c>
      <c r="H82" t="str">
        <f>Small_caps!J224</f>
        <v>1262</v>
      </c>
      <c r="I82" t="str">
        <f>Small_caps!K224</f>
        <v>50</v>
      </c>
      <c r="J82" t="str">
        <f>Small_caps!L224</f>
        <v>75</v>
      </c>
      <c r="K82" t="str">
        <f>Small_caps!M224</f>
        <v>oui</v>
      </c>
      <c r="L82" t="str">
        <f>Small_caps!N224</f>
        <v>cr1</v>
      </c>
      <c r="M82" t="str">
        <f>Small_caps!O224</f>
        <v>1190</v>
      </c>
      <c r="N82" t="str">
        <f>Small_caps!P224</f>
        <v>1225</v>
      </c>
      <c r="O82" t="str">
        <f>Small_caps!Q224</f>
        <v>nord-est</v>
      </c>
      <c r="P82" t="str">
        <f>Small_caps!R224</f>
        <v>nord-est</v>
      </c>
      <c r="Q82" t="str">
        <f>Small_caps!S224</f>
        <v>g. nord-est</v>
      </c>
      <c r="R82" t="str">
        <f>Small_caps!T224</f>
        <v>pic.</v>
      </c>
      <c r="S82" t="str">
        <f>Small_caps!U224</f>
        <v>pic.</v>
      </c>
      <c r="T82" t="str">
        <f>Small_caps!V224</f>
        <v>g. nord</v>
      </c>
      <c r="U82" t="str">
        <f>Small_caps!W224</f>
        <v>chanson de geste à laisses rimees</v>
      </c>
    </row>
    <row r="83" spans="1:21" x14ac:dyDescent="0.2">
      <c r="A83">
        <f>Small_caps!A225</f>
        <v>168</v>
      </c>
      <c r="B83" t="str">
        <f>Small_caps!B225</f>
        <v>contro</v>
      </c>
      <c r="C83" t="str">
        <f>Small_caps!C225</f>
        <v>aube</v>
      </c>
      <c r="D83" t="str">
        <f>Small_caps!E225</f>
        <v>aube</v>
      </c>
      <c r="E83" t="str">
        <f>Small_caps!G225</f>
        <v>21</v>
      </c>
      <c r="F83" t="str">
        <f>Small_caps!H225</f>
        <v>21</v>
      </c>
      <c r="G83" t="str">
        <f>Small_caps!I225</f>
        <v>91 (aube)</v>
      </c>
      <c r="H83" t="str">
        <f>Small_caps!J225</f>
        <v>1250</v>
      </c>
      <c r="I83" t="str">
        <f>Small_caps!K225</f>
        <v>59</v>
      </c>
      <c r="J83" t="str">
        <f>Small_caps!L225</f>
        <v>91</v>
      </c>
      <c r="K83" t="str">
        <f>Small_caps!M225</f>
        <v>oui</v>
      </c>
      <c r="L83" t="str">
        <f>Small_caps!N225</f>
        <v>cr1</v>
      </c>
      <c r="M83" t="str">
        <f>Small_caps!O225</f>
        <v>1200</v>
      </c>
      <c r="N83" t="str">
        <f>Small_caps!P225</f>
        <v>1225</v>
      </c>
      <c r="O83" t="str">
        <f>Small_caps!Q225</f>
        <v>nil</v>
      </c>
      <c r="P83" t="str">
        <f>Small_caps!R225</f>
        <v/>
      </c>
      <c r="Q83" t="str">
        <f>Small_caps!S225</f>
        <v/>
      </c>
      <c r="R83" t="str">
        <f>Small_caps!T225</f>
        <v>champ. merid.</v>
      </c>
      <c r="S83" t="str">
        <f>Small_caps!U225</f>
        <v>champ.</v>
      </c>
      <c r="T83" t="str">
        <f>Small_caps!V225</f>
        <v>g. nord-est</v>
      </c>
      <c r="U83" t="str">
        <f>Small_caps!W225</f>
        <v>nil</v>
      </c>
    </row>
    <row r="84" spans="1:21" x14ac:dyDescent="0.2">
      <c r="A84">
        <f>Small_caps!A226</f>
        <v>119</v>
      </c>
      <c r="B84" t="str">
        <f>Small_caps!B226</f>
        <v>carem</v>
      </c>
      <c r="C84" t="str">
        <f>Small_caps!C226</f>
        <v>wallonie</v>
      </c>
      <c r="D84" t="str">
        <f>Small_caps!E226</f>
        <v>wallonie</v>
      </c>
      <c r="E84" t="str">
        <f>Small_caps!G226</f>
        <v>16</v>
      </c>
      <c r="F84" t="str">
        <f>Small_caps!H226</f>
        <v>16</v>
      </c>
      <c r="G84" t="str">
        <f>Small_caps!I226</f>
        <v>81 (wallonie)</v>
      </c>
      <c r="H84" t="str">
        <f>Small_caps!J226</f>
        <v>1225</v>
      </c>
      <c r="I84" t="str">
        <f>Small_caps!K226</f>
        <v>45</v>
      </c>
      <c r="J84" t="str">
        <f>Small_caps!L226</f>
        <v>81</v>
      </c>
      <c r="K84" t="str">
        <f>Small_caps!M226</f>
        <v>non</v>
      </c>
      <c r="L84" t="str">
        <f>Small_caps!N226</f>
        <v>ms2</v>
      </c>
      <c r="M84" t="str">
        <f>Small_caps!O226</f>
        <v>1217</v>
      </c>
      <c r="N84" t="str">
        <f>Small_caps!P226</f>
        <v>1225</v>
      </c>
      <c r="O84" t="str">
        <f>Small_caps!Q226</f>
        <v>lieg.</v>
      </c>
      <c r="P84" t="str">
        <f>Small_caps!R226</f>
        <v>lieg.</v>
      </c>
      <c r="Q84" t="str">
        <f>Small_caps!S226</f>
        <v>g. nord-est</v>
      </c>
      <c r="R84" t="str">
        <f>Small_caps!T226</f>
        <v>lieg.</v>
      </c>
      <c r="S84" t="str">
        <f>Small_caps!U226</f>
        <v>lieg.</v>
      </c>
      <c r="T84" t="str">
        <f>Small_caps!V226</f>
        <v>g. nord-est</v>
      </c>
      <c r="U84" t="str">
        <f>Small_caps!W226</f>
        <v>neuf sermons en prose pour le carême</v>
      </c>
    </row>
    <row r="85" spans="1:21" x14ac:dyDescent="0.2">
      <c r="A85">
        <f>Small_caps!A2</f>
        <v>181</v>
      </c>
      <c r="B85" t="str">
        <f>Small_caps!B2</f>
        <v>yvh</v>
      </c>
      <c r="C85" t="str">
        <f>Small_caps!C2</f>
        <v>nil</v>
      </c>
      <c r="D85" t="str">
        <f>Small_caps!E2</f>
        <v>aube</v>
      </c>
      <c r="E85" t="str">
        <f>Small_caps!G2</f>
        <v/>
      </c>
      <c r="F85" t="str">
        <f>Small_caps!H2</f>
        <v>21</v>
      </c>
      <c r="G85" t="str">
        <f>Small_caps!I2</f>
        <v>nil</v>
      </c>
      <c r="H85" t="str">
        <f>Small_caps!J2</f>
        <v>nil</v>
      </c>
      <c r="I85" t="str">
        <f>Small_caps!K2</f>
        <v>nil</v>
      </c>
      <c r="J85" t="str">
        <f>Small_caps!L2</f>
        <v>nil</v>
      </c>
      <c r="K85" t="str">
        <f>Small_caps!M2</f>
        <v>oui</v>
      </c>
      <c r="L85" t="str">
        <f>Small_caps!N2</f>
        <v>ms1</v>
      </c>
      <c r="M85" t="str">
        <f>Small_caps!O2</f>
        <v>1177</v>
      </c>
      <c r="N85" t="str">
        <f>Small_caps!P2</f>
        <v>1235</v>
      </c>
      <c r="O85" t="str">
        <f>Small_caps!Q2</f>
        <v>champ. merid.</v>
      </c>
      <c r="P85" t="str">
        <f>Small_caps!R2</f>
        <v>champ.</v>
      </c>
      <c r="Q85" t="str">
        <f>Small_caps!S2</f>
        <v>g. nord-est</v>
      </c>
      <c r="R85" t="str">
        <f>Small_caps!T2</f>
        <v>champ.</v>
      </c>
      <c r="S85" t="str">
        <f>Small_caps!U2</f>
        <v>champ.</v>
      </c>
      <c r="T85" t="str">
        <f>Small_caps!V2</f>
        <v>g. nord-est</v>
      </c>
      <c r="U85" t="str">
        <f>Small_caps!W2</f>
        <v>roman arthurien en octosyllabes</v>
      </c>
    </row>
    <row r="86" spans="1:21" x14ac:dyDescent="0.2">
      <c r="A86">
        <f>Small_caps!A219</f>
        <v>182</v>
      </c>
      <c r="B86" t="str">
        <f>Small_caps!B219</f>
        <v>pera</v>
      </c>
      <c r="C86" t="str">
        <f>Small_caps!C219</f>
        <v>nil</v>
      </c>
      <c r="D86" t="str">
        <f>Small_caps!E219</f>
        <v>aube</v>
      </c>
      <c r="E86" t="str">
        <f>Small_caps!G219</f>
        <v/>
      </c>
      <c r="F86" t="str">
        <f>Small_caps!H219</f>
        <v>21</v>
      </c>
      <c r="G86" t="str">
        <f>Small_caps!I219</f>
        <v>nil</v>
      </c>
      <c r="H86" t="str">
        <f>Small_caps!J219</f>
        <v>nil</v>
      </c>
      <c r="I86" t="str">
        <f>Small_caps!K219</f>
        <v>nil</v>
      </c>
      <c r="J86" t="str">
        <f>Small_caps!L219</f>
        <v>nil</v>
      </c>
      <c r="K86" t="str">
        <f>Small_caps!M219</f>
        <v>oui</v>
      </c>
      <c r="L86" t="str">
        <f>Small_caps!N219</f>
        <v>ms1</v>
      </c>
      <c r="M86" t="str">
        <f>Small_caps!O219</f>
        <v>1180</v>
      </c>
      <c r="N86" t="str">
        <f>Small_caps!P219</f>
        <v>1235</v>
      </c>
      <c r="O86" t="str">
        <f>Small_caps!Q219</f>
        <v>champ. merid.</v>
      </c>
      <c r="P86" t="str">
        <f>Small_caps!R219</f>
        <v>champ.</v>
      </c>
      <c r="Q86" t="str">
        <f>Small_caps!S219</f>
        <v>g. nord-est</v>
      </c>
      <c r="R86" t="str">
        <f>Small_caps!T219</f>
        <v>champ.</v>
      </c>
      <c r="S86" t="str">
        <f>Small_caps!U219</f>
        <v>champ.</v>
      </c>
      <c r="T86" t="str">
        <f>Small_caps!V219</f>
        <v>g. nord-est</v>
      </c>
      <c r="U86" t="str">
        <f>Small_caps!W219</f>
        <v>roman arthurien</v>
      </c>
    </row>
    <row r="87" spans="1:21" x14ac:dyDescent="0.2">
      <c r="A87">
        <f>Small_caps!A220</f>
        <v>194</v>
      </c>
      <c r="B87" t="str">
        <f>Small_caps!B220</f>
        <v>chret2</v>
      </c>
      <c r="C87" t="str">
        <f>Small_caps!C220</f>
        <v>haute-marne</v>
      </c>
      <c r="D87" t="str">
        <f>Small_caps!E220</f>
        <v>haute-marne</v>
      </c>
      <c r="E87" t="str">
        <f>Small_caps!G220</f>
        <v>22</v>
      </c>
      <c r="F87" t="str">
        <f>Small_caps!H220</f>
        <v>22</v>
      </c>
      <c r="G87" t="str">
        <f>Small_caps!I220</f>
        <v>79 (langres et env.)</v>
      </c>
      <c r="H87" t="str">
        <f>Small_caps!J220</f>
        <v>1250</v>
      </c>
      <c r="I87" t="str">
        <f>Small_caps!K220</f>
        <v>61</v>
      </c>
      <c r="J87" t="str">
        <f>Small_caps!L220</f>
        <v>79</v>
      </c>
      <c r="K87" t="str">
        <f>Small_caps!M220</f>
        <v>oui</v>
      </c>
      <c r="L87" t="str">
        <f>Small_caps!N220</f>
        <v>ms</v>
      </c>
      <c r="M87" t="str">
        <f>Small_caps!O220</f>
        <v>1180</v>
      </c>
      <c r="N87" t="str">
        <f>Small_caps!P220</f>
        <v>1235</v>
      </c>
      <c r="O87" t="str">
        <f>Small_caps!Q220</f>
        <v>champ. merid.</v>
      </c>
      <c r="P87" t="str">
        <f>Small_caps!R220</f>
        <v>champ.</v>
      </c>
      <c r="Q87" t="str">
        <f>Small_caps!S220</f>
        <v>g. nord-est</v>
      </c>
      <c r="R87" t="str">
        <f>Small_caps!T220</f>
        <v>champ.</v>
      </c>
      <c r="S87" t="str">
        <f>Small_caps!U220</f>
        <v>champ.</v>
      </c>
      <c r="T87" t="str">
        <f>Small_caps!V220</f>
        <v>g. nord-est</v>
      </c>
      <c r="U87" t="str">
        <f>Small_caps!W220</f>
        <v>roman arthurien en vers</v>
      </c>
    </row>
    <row r="88" spans="1:21" x14ac:dyDescent="0.2">
      <c r="A88">
        <f>Small_caps!A221</f>
        <v>192</v>
      </c>
      <c r="B88" t="str">
        <f>Small_caps!B221</f>
        <v>calen</v>
      </c>
      <c r="C88" t="str">
        <f>Small_caps!C221</f>
        <v>haute-marne</v>
      </c>
      <c r="D88" t="str">
        <f>Small_caps!E221</f>
        <v>haute-marne</v>
      </c>
      <c r="E88" t="str">
        <f>Small_caps!G221</f>
        <v>22</v>
      </c>
      <c r="F88" t="str">
        <f>Small_caps!H221</f>
        <v>22</v>
      </c>
      <c r="G88" t="str">
        <f>Small_caps!I221</f>
        <v>83 (langres et env.)</v>
      </c>
      <c r="H88" t="str">
        <f>Small_caps!J221</f>
        <v>nil</v>
      </c>
      <c r="I88" t="str">
        <f>Small_caps!K221</f>
        <v>61</v>
      </c>
      <c r="J88" t="str">
        <f>Small_caps!L221</f>
        <v>83</v>
      </c>
      <c r="K88" t="str">
        <f>Small_caps!M221</f>
        <v>oui</v>
      </c>
      <c r="L88" t="str">
        <f>Small_caps!N221</f>
        <v>ms2</v>
      </c>
      <c r="M88" t="str">
        <f>Small_caps!O221</f>
        <v>1215</v>
      </c>
      <c r="N88" t="str">
        <f>Small_caps!P221</f>
        <v>1235</v>
      </c>
      <c r="O88" t="str">
        <f>Small_caps!Q221</f>
        <v>champ.</v>
      </c>
      <c r="P88" t="str">
        <f>Small_caps!R221</f>
        <v>champ.</v>
      </c>
      <c r="Q88" t="str">
        <f>Small_caps!S221</f>
        <v>g. nord-est</v>
      </c>
      <c r="R88" t="str">
        <f>Small_caps!T221</f>
        <v>champ.</v>
      </c>
      <c r="S88" t="str">
        <f>Small_caps!U221</f>
        <v>champ.</v>
      </c>
      <c r="T88" t="str">
        <f>Small_caps!V221</f>
        <v>g. nord-est</v>
      </c>
      <c r="U88" t="str">
        <f>Small_caps!W221</f>
        <v>chronique</v>
      </c>
    </row>
    <row r="89" spans="1:21" x14ac:dyDescent="0.2">
      <c r="A89">
        <f>Small_caps!A222</f>
        <v>180</v>
      </c>
      <c r="B89" t="str">
        <f>Small_caps!B222</f>
        <v>yvf</v>
      </c>
      <c r="C89" t="str">
        <f>Small_caps!C222</f>
        <v>nil</v>
      </c>
      <c r="D89" t="str">
        <f>Small_caps!E222</f>
        <v>aube</v>
      </c>
      <c r="E89" t="str">
        <f>Small_caps!G222</f>
        <v/>
      </c>
      <c r="F89" t="str">
        <f>Small_caps!H222</f>
        <v>21</v>
      </c>
      <c r="G89" t="str">
        <f>Small_caps!I222</f>
        <v>nil</v>
      </c>
      <c r="H89" t="str">
        <f>Small_caps!J222</f>
        <v>nil</v>
      </c>
      <c r="I89" t="str">
        <f>Small_caps!K222</f>
        <v>nil</v>
      </c>
      <c r="J89" t="str">
        <f>Small_caps!L222</f>
        <v>nil</v>
      </c>
      <c r="K89" t="str">
        <f>Small_caps!M222</f>
        <v>oui</v>
      </c>
      <c r="L89" t="str">
        <f>Small_caps!N222</f>
        <v>ms1</v>
      </c>
      <c r="M89" t="str">
        <f>Small_caps!O222</f>
        <v>1177</v>
      </c>
      <c r="N89" t="str">
        <f>Small_caps!P222</f>
        <v>1237</v>
      </c>
      <c r="O89" t="str">
        <f>Small_caps!Q222</f>
        <v>champ. merid.</v>
      </c>
      <c r="P89" t="str">
        <f>Small_caps!R222</f>
        <v>champ.</v>
      </c>
      <c r="Q89" t="str">
        <f>Small_caps!S222</f>
        <v>g. nord-est</v>
      </c>
      <c r="R89" t="str">
        <f>Small_caps!T222</f>
        <v>pic.</v>
      </c>
      <c r="S89" t="str">
        <f>Small_caps!U222</f>
        <v>pic.</v>
      </c>
      <c r="T89" t="str">
        <f>Small_caps!V222</f>
        <v>g. nord</v>
      </c>
      <c r="U89" t="str">
        <f>Small_caps!W222</f>
        <v>roman arthurien en octosyllabes</v>
      </c>
    </row>
    <row r="90" spans="1:21" x14ac:dyDescent="0.2">
      <c r="A90">
        <f>Small_caps!A223</f>
        <v>177</v>
      </c>
      <c r="B90" t="str">
        <f>Small_caps!B223</f>
        <v>perr</v>
      </c>
      <c r="C90" t="str">
        <f>Small_caps!C223</f>
        <v>nil</v>
      </c>
      <c r="D90" t="str">
        <f>Small_caps!E223</f>
        <v>aube</v>
      </c>
      <c r="E90" t="str">
        <f>Small_caps!G223</f>
        <v/>
      </c>
      <c r="F90" t="str">
        <f>Small_caps!H223</f>
        <v>21</v>
      </c>
      <c r="G90" t="str">
        <f>Small_caps!I223</f>
        <v>nil</v>
      </c>
      <c r="H90" t="str">
        <f>Small_caps!J223</f>
        <v>nil</v>
      </c>
      <c r="I90" t="str">
        <f>Small_caps!K223</f>
        <v>nil</v>
      </c>
      <c r="J90" t="str">
        <f>Small_caps!L223</f>
        <v>nil</v>
      </c>
      <c r="K90" t="str">
        <f>Small_caps!M223</f>
        <v>oui</v>
      </c>
      <c r="L90" t="str">
        <f>Small_caps!N223</f>
        <v>ms1</v>
      </c>
      <c r="M90" t="str">
        <f>Small_caps!O223</f>
        <v>1180</v>
      </c>
      <c r="N90" t="str">
        <f>Small_caps!P223</f>
        <v>1237</v>
      </c>
      <c r="O90" t="str">
        <f>Small_caps!Q223</f>
        <v>champ. merid.</v>
      </c>
      <c r="P90" t="str">
        <f>Small_caps!R223</f>
        <v>champ.</v>
      </c>
      <c r="Q90" t="str">
        <f>Small_caps!S223</f>
        <v>g. nord-est</v>
      </c>
      <c r="R90" t="str">
        <f>Small_caps!T223</f>
        <v xml:space="preserve">pic. </v>
      </c>
      <c r="S90" t="str">
        <f>Small_caps!U223</f>
        <v xml:space="preserve">pic. </v>
      </c>
      <c r="T90" t="str">
        <f>Small_caps!V223</f>
        <v>g. nord</v>
      </c>
      <c r="U90" t="str">
        <f>Small_caps!W223</f>
        <v>nil</v>
      </c>
    </row>
    <row r="91" spans="1:21" x14ac:dyDescent="0.2">
      <c r="A91">
        <f>Small_caps!A111</f>
        <v>201</v>
      </c>
      <c r="B91" t="str">
        <f>Small_caps!B111</f>
        <v>lac</v>
      </c>
      <c r="C91" t="str">
        <f>Small_caps!C111</f>
        <v>haute-marne</v>
      </c>
      <c r="D91" t="str">
        <f>Small_caps!E111</f>
        <v>haute-marne</v>
      </c>
      <c r="E91" t="str">
        <f>Small_caps!G111</f>
        <v>22</v>
      </c>
      <c r="F91" t="str">
        <f>Small_caps!H111</f>
        <v>22</v>
      </c>
      <c r="G91" t="str">
        <f>Small_caps!I111</f>
        <v>86 (langres et env.)</v>
      </c>
      <c r="H91" t="str">
        <f>Small_caps!J111</f>
        <v>1237</v>
      </c>
      <c r="I91" t="str">
        <f>Small_caps!K111</f>
        <v>61</v>
      </c>
      <c r="J91" t="str">
        <f>Small_caps!L111</f>
        <v>86</v>
      </c>
      <c r="K91" t="str">
        <f>Small_caps!M111</f>
        <v>non</v>
      </c>
      <c r="L91" t="str">
        <f>Small_caps!N111</f>
        <v>cr1</v>
      </c>
      <c r="M91" t="str">
        <f>Small_caps!O111</f>
        <v>1220</v>
      </c>
      <c r="N91" t="str">
        <f>Small_caps!P111</f>
        <v>1237</v>
      </c>
      <c r="O91" t="str">
        <f>Small_caps!Q111</f>
        <v>nil</v>
      </c>
      <c r="P91" t="str">
        <f>Small_caps!R111</f>
        <v/>
      </c>
      <c r="Q91" t="str">
        <f>Small_caps!S111</f>
        <v/>
      </c>
      <c r="R91" t="str">
        <f>Small_caps!T111</f>
        <v>est</v>
      </c>
      <c r="S91" t="str">
        <f>Small_caps!U111</f>
        <v>est</v>
      </c>
      <c r="T91" t="str">
        <f>Small_caps!V111</f>
        <v>g. est</v>
      </c>
      <c r="U91" t="str">
        <f>Small_caps!W111</f>
        <v>nil</v>
      </c>
    </row>
    <row r="92" spans="1:21" x14ac:dyDescent="0.2">
      <c r="A92">
        <f>Small_caps!A112</f>
        <v>149</v>
      </c>
      <c r="B92" t="str">
        <f>Small_caps!B112</f>
        <v>jongl</v>
      </c>
      <c r="C92" t="str">
        <f>Small_caps!C112</f>
        <v>region parisienne</v>
      </c>
      <c r="D92" t="str">
        <f>Small_caps!E112</f>
        <v>region parisienne</v>
      </c>
      <c r="E92" t="str">
        <f>Small_caps!G112</f>
        <v>19</v>
      </c>
      <c r="F92" t="str">
        <f>Small_caps!H112</f>
        <v>19</v>
      </c>
      <c r="G92" t="str">
        <f>Small_caps!I112</f>
        <v>82 (seine-et-marne)</v>
      </c>
      <c r="H92" t="str">
        <f>Small_caps!J112</f>
        <v>1250</v>
      </c>
      <c r="I92" t="str">
        <f>Small_caps!K112</f>
        <v>57</v>
      </c>
      <c r="J92" t="str">
        <f>Small_caps!L112</f>
        <v>82</v>
      </c>
      <c r="K92" t="str">
        <f>Small_caps!M112</f>
        <v>oui</v>
      </c>
      <c r="L92" t="str">
        <f>Small_caps!N112</f>
        <v>ms</v>
      </c>
      <c r="M92" t="str">
        <f>Small_caps!O112</f>
        <v>1243</v>
      </c>
      <c r="N92" t="str">
        <f>Small_caps!P112</f>
        <v>1275</v>
      </c>
      <c r="O92" t="str">
        <f>Small_caps!Q112</f>
        <v>frc.</v>
      </c>
      <c r="P92" t="str">
        <f>Small_caps!R112</f>
        <v>frc.</v>
      </c>
      <c r="Q92" t="str">
        <f>Small_caps!S112</f>
        <v>g. francien</v>
      </c>
      <c r="R92" t="str">
        <f>Small_caps!T112</f>
        <v>frc.</v>
      </c>
      <c r="S92" t="str">
        <f>Small_caps!U112</f>
        <v>frc.</v>
      </c>
      <c r="T92" t="str">
        <f>Small_caps!V112</f>
        <v>g. francien</v>
      </c>
      <c r="U92" t="str">
        <f>Small_caps!W112</f>
        <v>passion en octosyllabes</v>
      </c>
    </row>
    <row r="93" spans="1:21" x14ac:dyDescent="0.2">
      <c r="A93">
        <f>Small_caps!A113</f>
        <v>82</v>
      </c>
      <c r="B93" t="str">
        <f>Small_caps!B113</f>
        <v>pon2</v>
      </c>
      <c r="C93" t="str">
        <f>Small_caps!C113</f>
        <v>somme, pas-de-calais</v>
      </c>
      <c r="D93" t="str">
        <f>Small_caps!E113</f>
        <v>somme, pas-de-calais</v>
      </c>
      <c r="E93" t="str">
        <f>Small_caps!G113</f>
        <v>11</v>
      </c>
      <c r="F93" t="str">
        <f>Small_caps!H113</f>
        <v>11</v>
      </c>
      <c r="G93" t="str">
        <f>Small_caps!I113</f>
        <v>89 (somme, pas-de-calais)</v>
      </c>
      <c r="H93" t="str">
        <f>Small_caps!J113</f>
        <v>1290</v>
      </c>
      <c r="I93" t="str">
        <f>Small_caps!K113</f>
        <v>26</v>
      </c>
      <c r="J93" t="str">
        <f>Small_caps!L113</f>
        <v>89</v>
      </c>
      <c r="K93" t="str">
        <f>Small_caps!M113</f>
        <v>non</v>
      </c>
      <c r="L93" t="str">
        <f>Small_caps!N113</f>
        <v>ms2</v>
      </c>
      <c r="M93" t="str">
        <f>Small_caps!O113</f>
        <v>1238</v>
      </c>
      <c r="N93" t="str">
        <f>Small_caps!P113</f>
        <v>1290</v>
      </c>
      <c r="O93" t="str">
        <f>Small_caps!Q113</f>
        <v>nord</v>
      </c>
      <c r="P93" t="str">
        <f>Small_caps!R113</f>
        <v>nord</v>
      </c>
      <c r="Q93" t="str">
        <f>Small_caps!S113</f>
        <v>g. nord</v>
      </c>
      <c r="R93" t="str">
        <f>Small_caps!T113</f>
        <v>nord</v>
      </c>
      <c r="S93" t="str">
        <f>Small_caps!U113</f>
        <v>nord</v>
      </c>
      <c r="T93" t="str">
        <f>Small_caps!V113</f>
        <v>g. nord</v>
      </c>
      <c r="U93" t="str">
        <f>Small_caps!W113</f>
        <v>nil</v>
      </c>
    </row>
    <row r="94" spans="1:21" x14ac:dyDescent="0.2">
      <c r="A94">
        <f>Small_caps!A114</f>
        <v>158</v>
      </c>
      <c r="B94" t="str">
        <f>Small_caps!B114</f>
        <v>the</v>
      </c>
      <c r="C94" t="str">
        <f>Small_caps!C114</f>
        <v>region parisienne</v>
      </c>
      <c r="D94" t="str">
        <f>Small_caps!E114</f>
        <v>region parisienne</v>
      </c>
      <c r="E94" t="str">
        <f>Small_caps!G114</f>
        <v>19</v>
      </c>
      <c r="F94" t="str">
        <f>Small_caps!H114</f>
        <v>19</v>
      </c>
      <c r="G94" t="str">
        <f>Small_caps!I114</f>
        <v>85 (seine-et-marne)</v>
      </c>
      <c r="H94" t="str">
        <f>Small_caps!J114</f>
        <v>1250</v>
      </c>
      <c r="I94" t="str">
        <f>Small_caps!K114</f>
        <v>57</v>
      </c>
      <c r="J94" t="str">
        <f>Small_caps!L114</f>
        <v>85</v>
      </c>
      <c r="K94" t="str">
        <f>Small_caps!M114</f>
        <v>oui</v>
      </c>
      <c r="L94" t="str">
        <f>Small_caps!N114</f>
        <v>nil</v>
      </c>
      <c r="M94" t="str">
        <f>Small_caps!O114</f>
        <v>1261</v>
      </c>
      <c r="N94" t="str">
        <f>Small_caps!P114</f>
        <v>1288</v>
      </c>
      <c r="O94" t="str">
        <f>Small_caps!Q114</f>
        <v xml:space="preserve">champ. merid. </v>
      </c>
      <c r="P94" t="str">
        <f>Small_caps!R114</f>
        <v>champ.</v>
      </c>
      <c r="Q94" t="str">
        <f>Small_caps!S114</f>
        <v>g. nord-est</v>
      </c>
      <c r="R94" t="str">
        <f>Small_caps!T114</f>
        <v>frc.</v>
      </c>
      <c r="S94" t="str">
        <f>Small_caps!U114</f>
        <v>frc.</v>
      </c>
      <c r="T94" t="str">
        <f>Small_caps!V114</f>
        <v>g. francien</v>
      </c>
      <c r="U94" t="str">
        <f>Small_caps!W114</f>
        <v>nil</v>
      </c>
    </row>
    <row r="95" spans="1:21" x14ac:dyDescent="0.2">
      <c r="A95">
        <f>Small_caps!A115</f>
        <v>20</v>
      </c>
      <c r="B95" t="str">
        <f>Small_caps!B115</f>
        <v>guil</v>
      </c>
      <c r="C95" t="str">
        <f>Small_caps!C115</f>
        <v>nil</v>
      </c>
      <c r="D95" t="str">
        <f>Small_caps!E115</f>
        <v>vendee, deux-sevres</v>
      </c>
      <c r="E95" t="str">
        <f>Small_caps!G115</f>
        <v/>
      </c>
      <c r="F95" t="str">
        <f>Small_caps!H115</f>
        <v>2</v>
      </c>
      <c r="G95" t="str">
        <f>Small_caps!I115</f>
        <v>nil</v>
      </c>
      <c r="H95" t="str">
        <f>Small_caps!J115</f>
        <v>nil</v>
      </c>
      <c r="I95" t="str">
        <f>Small_caps!K115</f>
        <v>5</v>
      </c>
      <c r="J95" t="str">
        <f>Small_caps!L115</f>
        <v>55</v>
      </c>
      <c r="K95" t="str">
        <f>Small_caps!M115</f>
        <v>oui</v>
      </c>
      <c r="L95" t="str">
        <f>Small_caps!N115</f>
        <v>cr2</v>
      </c>
      <c r="M95" t="str">
        <f>Small_caps!O115</f>
        <v>1223</v>
      </c>
      <c r="N95" t="str">
        <f>Small_caps!P115</f>
        <v>1237</v>
      </c>
      <c r="O95" t="str">
        <f>Small_caps!Q115</f>
        <v>norm.</v>
      </c>
      <c r="P95" t="str">
        <f>Small_caps!R115</f>
        <v>norm.</v>
      </c>
      <c r="Q95" t="str">
        <f>Small_caps!S115</f>
        <v>g. nord-ouest</v>
      </c>
      <c r="R95" t="str">
        <f>Small_caps!T115</f>
        <v>agn.</v>
      </c>
      <c r="S95" t="str">
        <f>Small_caps!U115</f>
        <v>agn.</v>
      </c>
      <c r="T95" t="str">
        <f>Small_caps!V115</f>
        <v>agn.</v>
      </c>
      <c r="U95" t="str">
        <f>Small_caps!W115</f>
        <v>biographie en vers</v>
      </c>
    </row>
    <row r="96" spans="1:21" x14ac:dyDescent="0.2">
      <c r="A96">
        <f>Small_caps!A116</f>
        <v>31</v>
      </c>
      <c r="B96" t="str">
        <f>Small_caps!B116</f>
        <v>mrgri</v>
      </c>
      <c r="C96" t="str">
        <f>Small_caps!C116</f>
        <v>nil</v>
      </c>
      <c r="D96" t="str">
        <f>Small_caps!E116</f>
        <v>haute-marne</v>
      </c>
      <c r="E96" t="str">
        <f>Small_caps!G116</f>
        <v/>
      </c>
      <c r="F96" t="str">
        <f>Small_caps!H116</f>
        <v>22</v>
      </c>
      <c r="G96" t="str">
        <f>Small_caps!I116</f>
        <v>nil</v>
      </c>
      <c r="H96" t="str">
        <f>Small_caps!J116</f>
        <v>1275</v>
      </c>
      <c r="I96" t="str">
        <f>Small_caps!K116</f>
        <v>61</v>
      </c>
      <c r="J96" t="str">
        <f>Small_caps!L116</f>
        <v>84</v>
      </c>
      <c r="K96" t="str">
        <f>Small_caps!M116</f>
        <v>oui</v>
      </c>
      <c r="L96" t="str">
        <f>Small_caps!N116</f>
        <v>cr3</v>
      </c>
      <c r="M96" t="str">
        <f>Small_caps!O116</f>
        <v>1135</v>
      </c>
      <c r="N96" t="str">
        <f>Small_caps!P116</f>
        <v>1238</v>
      </c>
      <c r="O96" t="str">
        <f>Small_caps!Q116</f>
        <v>norm.</v>
      </c>
      <c r="P96" t="str">
        <f>Small_caps!R116</f>
        <v>norm.</v>
      </c>
      <c r="Q96" t="str">
        <f>Small_caps!S116</f>
        <v>g. nord-ouest</v>
      </c>
      <c r="R96" t="str">
        <f>Small_caps!T116</f>
        <v>tour.</v>
      </c>
      <c r="S96" t="str">
        <f>Small_caps!U116</f>
        <v>tour.</v>
      </c>
      <c r="T96" t="str">
        <f>Small_caps!V116</f>
        <v>g. sud-ouest</v>
      </c>
      <c r="U96" t="str">
        <f>Small_caps!W116</f>
        <v>vie de saint en vers octosyllabiques</v>
      </c>
    </row>
    <row r="97" spans="1:21" x14ac:dyDescent="0.2">
      <c r="A97">
        <f>Small_caps!A190</f>
        <v>14</v>
      </c>
      <c r="B97" t="str">
        <f>Small_caps!B190</f>
        <v>myst</v>
      </c>
      <c r="C97" t="str">
        <f>Small_caps!C190</f>
        <v>nil</v>
      </c>
      <c r="D97" t="str">
        <f>Small_caps!E190</f>
        <v>angleterre</v>
      </c>
      <c r="E97" t="str">
        <f>Small_caps!G190</f>
        <v/>
      </c>
      <c r="F97" t="str">
        <f>Small_caps!H190</f>
        <v>29</v>
      </c>
      <c r="G97" t="str">
        <f>Small_caps!I190</f>
        <v>nil</v>
      </c>
      <c r="H97" t="str">
        <f>Small_caps!J190</f>
        <v>1237</v>
      </c>
      <c r="I97" t="str">
        <f>Small_caps!K190</f>
        <v>86</v>
      </c>
      <c r="J97" t="str">
        <f>Small_caps!L190</f>
        <v>57</v>
      </c>
      <c r="K97" t="str">
        <f>Small_caps!M190</f>
        <v>oui</v>
      </c>
      <c r="L97" t="str">
        <f>Small_caps!N190</f>
        <v>ms2</v>
      </c>
      <c r="M97" t="str">
        <f>Small_caps!O190</f>
        <v>1175</v>
      </c>
      <c r="N97" t="str">
        <f>Small_caps!P190</f>
        <v>1238</v>
      </c>
      <c r="O97" t="str">
        <f>Small_caps!Q190</f>
        <v>traits occ. et agn.</v>
      </c>
      <c r="P97" t="str">
        <f>Small_caps!R190</f>
        <v/>
      </c>
      <c r="Q97" t="str">
        <f>Small_caps!S190</f>
        <v/>
      </c>
      <c r="R97" t="str">
        <f>Small_caps!T190</f>
        <v>tour.</v>
      </c>
      <c r="S97" t="str">
        <f>Small_caps!U190</f>
        <v>tour.</v>
      </c>
      <c r="T97" t="str">
        <f>Small_caps!V190</f>
        <v>g. sud-ouest</v>
      </c>
      <c r="U97" t="str">
        <f>Small_caps!W190</f>
        <v>mystere en prose latine et en vers français octo- et decasyllabiques</v>
      </c>
    </row>
    <row r="98" spans="1:21" x14ac:dyDescent="0.2">
      <c r="A98">
        <f>Small_caps!A191</f>
        <v>109</v>
      </c>
      <c r="B98" t="str">
        <f>Small_caps!B191</f>
        <v>pap</v>
      </c>
      <c r="C98" t="str">
        <f>Small_caps!C191</f>
        <v>nil</v>
      </c>
      <c r="D98" t="str">
        <f>Small_caps!E191</f>
        <v>vendee, deux-sevres</v>
      </c>
      <c r="E98" t="str">
        <f>Small_caps!G191</f>
        <v/>
      </c>
      <c r="F98" t="str">
        <f>Small_caps!H191</f>
        <v>2</v>
      </c>
      <c r="G98" t="str">
        <f>Small_caps!I191</f>
        <v>nil</v>
      </c>
      <c r="H98" t="str">
        <f>Small_caps!J191</f>
        <v>1250</v>
      </c>
      <c r="I98" t="str">
        <f>Small_caps!K191</f>
        <v>5</v>
      </c>
      <c r="J98" t="str">
        <f>Small_caps!L191</f>
        <v>61</v>
      </c>
      <c r="K98" t="str">
        <f>Small_caps!M191</f>
        <v>oui</v>
      </c>
      <c r="L98" t="str">
        <f>Small_caps!N191</f>
        <v>ms1</v>
      </c>
      <c r="M98" t="str">
        <f>Small_caps!O191</f>
        <v>1175</v>
      </c>
      <c r="N98" t="str">
        <f>Small_caps!P191</f>
        <v>1238</v>
      </c>
      <c r="O98" t="str">
        <f>Small_caps!Q191</f>
        <v>nord</v>
      </c>
      <c r="P98" t="str">
        <f>Small_caps!R191</f>
        <v>nord</v>
      </c>
      <c r="Q98" t="str">
        <f>Small_caps!S191</f>
        <v>g. nord</v>
      </c>
      <c r="R98" t="str">
        <f>Small_caps!T191</f>
        <v>tour.</v>
      </c>
      <c r="S98" t="str">
        <f>Small_caps!U191</f>
        <v>tour.</v>
      </c>
      <c r="T98" t="str">
        <f>Small_caps!V191</f>
        <v>g. sud-ouest</v>
      </c>
      <c r="U98" t="str">
        <f>Small_caps!W191</f>
        <v>vie de saint</v>
      </c>
    </row>
    <row r="99" spans="1:21" x14ac:dyDescent="0.2">
      <c r="A99">
        <f>Small_caps!A192</f>
        <v>172</v>
      </c>
      <c r="B99" t="str">
        <f>Small_caps!B192</f>
        <v>chret1</v>
      </c>
      <c r="C99" t="str">
        <f>Small_caps!C192</f>
        <v>nil</v>
      </c>
      <c r="D99" t="str">
        <f>Small_caps!E192</f>
        <v>hainaut</v>
      </c>
      <c r="E99" t="str">
        <f>Small_caps!G192</f>
        <v/>
      </c>
      <c r="F99" t="str">
        <f>Small_caps!H192</f>
        <v>15</v>
      </c>
      <c r="G99" t="str">
        <f>Small_caps!I192</f>
        <v>nil</v>
      </c>
      <c r="H99" t="str">
        <f>Small_caps!J192</f>
        <v>1210</v>
      </c>
      <c r="I99" t="str">
        <f>Small_caps!K192</f>
        <v>44</v>
      </c>
      <c r="J99" t="str">
        <f>Small_caps!L192</f>
        <v>67</v>
      </c>
      <c r="K99" t="str">
        <f>Small_caps!M192</f>
        <v>oui</v>
      </c>
      <c r="L99" t="str">
        <f>Small_caps!N192</f>
        <v>ms</v>
      </c>
      <c r="M99" t="str">
        <f>Small_caps!O192</f>
        <v>1180</v>
      </c>
      <c r="N99" t="str">
        <f>Small_caps!P192</f>
        <v>1238</v>
      </c>
      <c r="O99" t="str">
        <f>Small_caps!Q192</f>
        <v>champ. merid.</v>
      </c>
      <c r="P99" t="str">
        <f>Small_caps!R192</f>
        <v>champ.</v>
      </c>
      <c r="Q99" t="str">
        <f>Small_caps!S192</f>
        <v>g. nord-est</v>
      </c>
      <c r="R99" t="str">
        <f>Small_caps!T192</f>
        <v>pic.</v>
      </c>
      <c r="S99" t="str">
        <f>Small_caps!U192</f>
        <v>pic.</v>
      </c>
      <c r="T99" t="str">
        <f>Small_caps!V192</f>
        <v>g. nord</v>
      </c>
      <c r="U99" t="str">
        <f>Small_caps!W192</f>
        <v>roman arthurien en vers</v>
      </c>
    </row>
    <row r="100" spans="1:21" x14ac:dyDescent="0.2">
      <c r="A100">
        <f>Small_caps!A193</f>
        <v>10</v>
      </c>
      <c r="B100" t="str">
        <f>Small_caps!B193</f>
        <v>poit</v>
      </c>
      <c r="C100" t="str">
        <f>Small_caps!C193</f>
        <v>vendee, deux-sevres</v>
      </c>
      <c r="D100" t="str">
        <f>Small_caps!E193</f>
        <v>vendee, deux-sevres</v>
      </c>
      <c r="E100" t="str">
        <f>Small_caps!G193</f>
        <v>2</v>
      </c>
      <c r="F100" t="str">
        <f>Small_caps!H193</f>
        <v>2</v>
      </c>
      <c r="G100" t="str">
        <f>Small_caps!I193</f>
        <v>78 (vendee)</v>
      </c>
      <c r="H100" t="str">
        <f>Small_caps!J193</f>
        <v>1250</v>
      </c>
      <c r="I100" t="str">
        <f>Small_caps!K193</f>
        <v>4</v>
      </c>
      <c r="J100" t="str">
        <f>Small_caps!L193</f>
        <v>78</v>
      </c>
      <c r="K100" t="str">
        <f>Small_caps!M193</f>
        <v>non</v>
      </c>
      <c r="L100" t="str">
        <f>Small_caps!N193</f>
        <v>ms1</v>
      </c>
      <c r="M100" t="str">
        <f>Small_caps!O193</f>
        <v>1217</v>
      </c>
      <c r="N100" t="str">
        <f>Small_caps!P193</f>
        <v>1238</v>
      </c>
      <c r="O100" t="str">
        <f>Small_caps!Q193</f>
        <v>saint.</v>
      </c>
      <c r="P100" t="str">
        <f>Small_caps!R193</f>
        <v>saint.</v>
      </c>
      <c r="Q100" t="str">
        <f>Small_caps!S193</f>
        <v>g. sud-ouest</v>
      </c>
      <c r="R100" t="str">
        <f>Small_caps!T193</f>
        <v>saint.</v>
      </c>
      <c r="S100" t="str">
        <f>Small_caps!U193</f>
        <v>saint.</v>
      </c>
      <c r="T100" t="str">
        <f>Small_caps!V193</f>
        <v>g. sud-ouest</v>
      </c>
      <c r="U100" t="str">
        <f>Small_caps!W193</f>
        <v>chronique en prose (relatant les evenements de l'epoque carolingienne)</v>
      </c>
    </row>
    <row r="101" spans="1:21" x14ac:dyDescent="0.2">
      <c r="A101">
        <f>Small_caps!A194</f>
        <v>204</v>
      </c>
      <c r="B101" t="str">
        <f>Small_caps!B194</f>
        <v>nimafrag</v>
      </c>
      <c r="C101" t="str">
        <f>Small_caps!C194</f>
        <v>haute-marne</v>
      </c>
      <c r="D101" t="str">
        <f>Small_caps!E194</f>
        <v>haute-marne</v>
      </c>
      <c r="E101" t="str">
        <f>Small_caps!G194</f>
        <v>22</v>
      </c>
      <c r="F101" t="str">
        <f>Small_caps!H194</f>
        <v>22</v>
      </c>
      <c r="G101" t="str">
        <f>Small_caps!I194</f>
        <v>93 (langres et env.)</v>
      </c>
      <c r="H101" t="str">
        <f>Small_caps!J194</f>
        <v>nil</v>
      </c>
      <c r="I101" t="str">
        <f>Small_caps!K194</f>
        <v>61</v>
      </c>
      <c r="J101" t="str">
        <f>Small_caps!L194</f>
        <v>93</v>
      </c>
      <c r="K101" t="str">
        <f>Small_caps!M194</f>
        <v>oui</v>
      </c>
      <c r="L101" t="str">
        <f>Small_caps!N194</f>
        <v>ms1</v>
      </c>
      <c r="M101" t="str">
        <f>Small_caps!O194</f>
        <v>1150</v>
      </c>
      <c r="N101" t="str">
        <f>Small_caps!P194</f>
        <v>1250</v>
      </c>
      <c r="O101" t="str">
        <f>Small_caps!Q194</f>
        <v>nil</v>
      </c>
      <c r="P101" t="str">
        <f>Small_caps!R194</f>
        <v/>
      </c>
      <c r="Q101" t="str">
        <f>Small_caps!S194</f>
        <v/>
      </c>
      <c r="R101" t="str">
        <f>Small_caps!T194</f>
        <v>nil</v>
      </c>
      <c r="S101" t="str">
        <f>Small_caps!U194</f>
        <v>nil</v>
      </c>
      <c r="T101" t="str">
        <f>Small_caps!V194</f>
        <v/>
      </c>
      <c r="U101" t="str">
        <f>Small_caps!W194</f>
        <v>nil</v>
      </c>
    </row>
    <row r="102" spans="1:21" x14ac:dyDescent="0.2">
      <c r="A102">
        <f>Small_caps!A195</f>
        <v>188</v>
      </c>
      <c r="B102" t="str">
        <f>Small_caps!B195</f>
        <v>yvg</v>
      </c>
      <c r="C102" t="str">
        <f>Small_caps!C195</f>
        <v>aube</v>
      </c>
      <c r="D102" t="str">
        <f>Small_caps!E195</f>
        <v>aube</v>
      </c>
      <c r="E102" t="str">
        <f>Small_caps!G195</f>
        <v>21</v>
      </c>
      <c r="F102" t="str">
        <f>Small_caps!H195</f>
        <v>21</v>
      </c>
      <c r="G102" t="str">
        <f>Small_caps!I195</f>
        <v>74 (aube)</v>
      </c>
      <c r="H102" t="str">
        <f>Small_caps!J195</f>
        <v>1250</v>
      </c>
      <c r="I102" t="str">
        <f>Small_caps!K195</f>
        <v>59</v>
      </c>
      <c r="J102" t="str">
        <f>Small_caps!L195</f>
        <v>74</v>
      </c>
      <c r="K102" t="str">
        <f>Small_caps!M195</f>
        <v>oui</v>
      </c>
      <c r="L102" t="str">
        <f>Small_caps!N195</f>
        <v>ms1</v>
      </c>
      <c r="M102" t="str">
        <f>Small_caps!O195</f>
        <v>1177</v>
      </c>
      <c r="N102" t="str">
        <f>Small_caps!P195</f>
        <v>1250</v>
      </c>
      <c r="O102" t="str">
        <f>Small_caps!Q195</f>
        <v>champ. merid.</v>
      </c>
      <c r="P102" t="str">
        <f>Small_caps!R195</f>
        <v>champ.</v>
      </c>
      <c r="Q102" t="str">
        <f>Small_caps!S195</f>
        <v>g. nord-est</v>
      </c>
      <c r="R102" t="str">
        <f>Small_caps!T195</f>
        <v>champ.</v>
      </c>
      <c r="S102" t="str">
        <f>Small_caps!U195</f>
        <v>champ.</v>
      </c>
      <c r="T102" t="str">
        <f>Small_caps!V195</f>
        <v>g. nord-est</v>
      </c>
      <c r="U102" t="str">
        <f>Small_caps!W195</f>
        <v>roman arthurien en octosyllabes</v>
      </c>
    </row>
    <row r="103" spans="1:21" x14ac:dyDescent="0.2">
      <c r="A103">
        <f>Small_caps!A196</f>
        <v>115</v>
      </c>
      <c r="B103" t="str">
        <f>Small_caps!B196</f>
        <v>perp</v>
      </c>
      <c r="C103" t="str">
        <f>Small_caps!C196</f>
        <v>hainaut</v>
      </c>
      <c r="D103" t="str">
        <f>Small_caps!E196</f>
        <v>hainaut</v>
      </c>
      <c r="E103" t="str">
        <f>Small_caps!G196</f>
        <v>15</v>
      </c>
      <c r="F103" t="str">
        <f>Small_caps!H196</f>
        <v>15</v>
      </c>
      <c r="G103" t="str">
        <f>Small_caps!I196</f>
        <v>77 (tournai et env.)</v>
      </c>
      <c r="H103" t="str">
        <f>Small_caps!J196</f>
        <v>1250</v>
      </c>
      <c r="I103" t="str">
        <f>Small_caps!K196</f>
        <v>44</v>
      </c>
      <c r="J103" t="str">
        <f>Small_caps!L196</f>
        <v>77</v>
      </c>
      <c r="K103" t="str">
        <f>Small_caps!M196</f>
        <v>oui</v>
      </c>
      <c r="L103" t="str">
        <f>Small_caps!N196</f>
        <v>ms1</v>
      </c>
      <c r="M103" t="str">
        <f>Small_caps!O196</f>
        <v>1180</v>
      </c>
      <c r="N103" t="str">
        <f>Small_caps!P196</f>
        <v>1250</v>
      </c>
      <c r="O103" t="str">
        <f>Small_caps!Q196</f>
        <v>champ. merid.</v>
      </c>
      <c r="P103" t="str">
        <f>Small_caps!R196</f>
        <v>champ.</v>
      </c>
      <c r="Q103" t="str">
        <f>Small_caps!S196</f>
        <v>g. nord-est</v>
      </c>
      <c r="R103" t="str">
        <f>Small_caps!T196</f>
        <v>hain.</v>
      </c>
      <c r="S103" t="str">
        <f>Small_caps!U196</f>
        <v>hain.</v>
      </c>
      <c r="T103" t="str">
        <f>Small_caps!V196</f>
        <v>g. nord</v>
      </c>
      <c r="U103" t="str">
        <f>Small_caps!W196</f>
        <v>roman arthurien</v>
      </c>
    </row>
    <row r="104" spans="1:21" x14ac:dyDescent="0.2">
      <c r="A104">
        <f>Small_caps!A197</f>
        <v>174</v>
      </c>
      <c r="B104" t="str">
        <f>Small_caps!B197</f>
        <v>perf</v>
      </c>
      <c r="C104" t="str">
        <f>Small_caps!C197</f>
        <v>nil</v>
      </c>
      <c r="D104" t="str">
        <f>Small_caps!E197</f>
        <v>vendee, deux-sevres</v>
      </c>
      <c r="E104" t="str">
        <f>Small_caps!G197</f>
        <v/>
      </c>
      <c r="F104" t="str">
        <f>Small_caps!H197</f>
        <v>2</v>
      </c>
      <c r="G104" t="str">
        <f>Small_caps!I197</f>
        <v>nil</v>
      </c>
      <c r="H104" t="str">
        <f>Small_caps!J197</f>
        <v>1300</v>
      </c>
      <c r="I104" t="str">
        <f>Small_caps!K197</f>
        <v>5</v>
      </c>
      <c r="J104" t="str">
        <f>Small_caps!L197</f>
        <v>56</v>
      </c>
      <c r="K104" t="str">
        <f>Small_caps!M197</f>
        <v>oui</v>
      </c>
      <c r="L104" t="str">
        <f>Small_caps!N197</f>
        <v>ms1</v>
      </c>
      <c r="M104" t="str">
        <f>Small_caps!O197</f>
        <v>1180</v>
      </c>
      <c r="N104" t="str">
        <f>Small_caps!P197</f>
        <v>1250</v>
      </c>
      <c r="O104" t="str">
        <f>Small_caps!Q197</f>
        <v>champ. merid.</v>
      </c>
      <c r="P104" t="str">
        <f>Small_caps!R197</f>
        <v>champ.</v>
      </c>
      <c r="Q104" t="str">
        <f>Small_caps!S197</f>
        <v>g. nord-est</v>
      </c>
      <c r="R104" t="str">
        <f>Small_caps!T197</f>
        <v>est</v>
      </c>
      <c r="S104" t="str">
        <f>Small_caps!U197</f>
        <v>est</v>
      </c>
      <c r="T104" t="str">
        <f>Small_caps!V197</f>
        <v>g. est</v>
      </c>
      <c r="U104" t="str">
        <f>Small_caps!W197</f>
        <v>roman arthurien</v>
      </c>
    </row>
    <row r="105" spans="1:21" x14ac:dyDescent="0.2">
      <c r="A105">
        <f>Small_caps!A198</f>
        <v>276</v>
      </c>
      <c r="B105" t="str">
        <f>Small_caps!B198</f>
        <v>fablesA</v>
      </c>
      <c r="C105" t="str">
        <f>Small_caps!C198</f>
        <v>nil</v>
      </c>
      <c r="D105" t="str">
        <f>Small_caps!E198</f>
        <v>angleterre</v>
      </c>
      <c r="E105" t="str">
        <f>Small_caps!G198</f>
        <v/>
      </c>
      <c r="F105" t="str">
        <f>Small_caps!H198</f>
        <v>29</v>
      </c>
      <c r="G105" t="str">
        <f>Small_caps!I198</f>
        <v>nil</v>
      </c>
      <c r="H105" t="str">
        <f>Small_caps!J198</f>
        <v>nil</v>
      </c>
      <c r="I105" t="str">
        <f>Small_caps!K198</f>
        <v>86</v>
      </c>
      <c r="J105" t="str">
        <f>Small_caps!L198</f>
        <v>nil</v>
      </c>
      <c r="K105" t="str">
        <f>Small_caps!M198</f>
        <v>oui</v>
      </c>
      <c r="L105" t="str">
        <f>Small_caps!N198</f>
        <v>ms</v>
      </c>
      <c r="M105" t="str">
        <f>Small_caps!O198</f>
        <v>1180</v>
      </c>
      <c r="N105" t="str">
        <f>Small_caps!P198</f>
        <v>1250</v>
      </c>
      <c r="O105" t="str">
        <f>Small_caps!Q198</f>
        <v>nord-ouest</v>
      </c>
      <c r="P105" t="str">
        <f>Small_caps!R198</f>
        <v>nord-ouest</v>
      </c>
      <c r="Q105" t="str">
        <f>Small_caps!S198</f>
        <v>g. nord-ouest</v>
      </c>
      <c r="R105" t="str">
        <f>Small_caps!T198</f>
        <v>agn.</v>
      </c>
      <c r="S105" t="str">
        <f>Small_caps!U198</f>
        <v>agn.</v>
      </c>
      <c r="T105" t="str">
        <f>Small_caps!V198</f>
        <v>agn.</v>
      </c>
      <c r="U105" t="str">
        <f>Small_caps!W198</f>
        <v>fable</v>
      </c>
    </row>
    <row r="106" spans="1:21" x14ac:dyDescent="0.2">
      <c r="A106">
        <f>Small_caps!A199</f>
        <v>273</v>
      </c>
      <c r="B106" t="str">
        <f>Small_caps!B199</f>
        <v>ipo</v>
      </c>
      <c r="C106" t="str">
        <f>Small_caps!C199</f>
        <v>nil</v>
      </c>
      <c r="D106" t="str">
        <f>Small_caps!E199</f>
        <v>angleterre</v>
      </c>
      <c r="E106" t="str">
        <f>Small_caps!G199</f>
        <v/>
      </c>
      <c r="F106" t="str">
        <f>Small_caps!H199</f>
        <v>29</v>
      </c>
      <c r="G106" t="str">
        <f>Small_caps!I199</f>
        <v>nil</v>
      </c>
      <c r="H106" t="str">
        <f>Small_caps!J199</f>
        <v>nil</v>
      </c>
      <c r="I106" t="str">
        <f>Small_caps!K199</f>
        <v>86</v>
      </c>
      <c r="J106" t="str">
        <f>Small_caps!L199</f>
        <v>nil</v>
      </c>
      <c r="K106" t="str">
        <f>Small_caps!M199</f>
        <v>oui</v>
      </c>
      <c r="L106" t="str">
        <f>Small_caps!N199</f>
        <v>cr</v>
      </c>
      <c r="M106" t="str">
        <f>Small_caps!O199</f>
        <v>1185</v>
      </c>
      <c r="N106" t="str">
        <f>Small_caps!P199</f>
        <v>1250</v>
      </c>
      <c r="O106" t="str">
        <f>Small_caps!Q199</f>
        <v>agn.</v>
      </c>
      <c r="P106" t="str">
        <f>Small_caps!R199</f>
        <v>agn.</v>
      </c>
      <c r="Q106" t="str">
        <f>Small_caps!S199</f>
        <v>agn.</v>
      </c>
      <c r="R106" t="str">
        <f>Small_caps!T199</f>
        <v>agn.</v>
      </c>
      <c r="S106" t="str">
        <f>Small_caps!U199</f>
        <v>agn.</v>
      </c>
      <c r="T106" t="str">
        <f>Small_caps!V199</f>
        <v>agn.</v>
      </c>
      <c r="U106" t="str">
        <f>Small_caps!W199</f>
        <v>nil</v>
      </c>
    </row>
    <row r="107" spans="1:21" x14ac:dyDescent="0.2">
      <c r="A107">
        <f>Small_caps!A200</f>
        <v>62</v>
      </c>
      <c r="B107" t="str">
        <f>Small_caps!B200</f>
        <v>roma</v>
      </c>
      <c r="C107" t="str">
        <f>Small_caps!C200</f>
        <v>nil</v>
      </c>
      <c r="D107" t="str">
        <f>Small_caps!E200</f>
        <v>haute-marne</v>
      </c>
      <c r="E107" t="str">
        <f>Small_caps!G200</f>
        <v/>
      </c>
      <c r="F107" t="str">
        <f>Small_caps!H200</f>
        <v>22</v>
      </c>
      <c r="G107" t="str">
        <f>Small_caps!I200</f>
        <v>nil</v>
      </c>
      <c r="H107" t="str">
        <f>Small_caps!J200</f>
        <v>1250</v>
      </c>
      <c r="I107" t="str">
        <f>Small_caps!K200</f>
        <v>61</v>
      </c>
      <c r="J107" t="str">
        <f>Small_caps!L200</f>
        <v>64</v>
      </c>
      <c r="K107" t="str">
        <f>Small_caps!M200</f>
        <v>oui</v>
      </c>
      <c r="L107" t="str">
        <f>Small_caps!N200</f>
        <v>ms</v>
      </c>
      <c r="M107" t="str">
        <f>Small_caps!O200</f>
        <v>1188</v>
      </c>
      <c r="N107" t="str">
        <f>Small_caps!P200</f>
        <v>1250</v>
      </c>
      <c r="O107" t="str">
        <f>Small_caps!Q200</f>
        <v>nil</v>
      </c>
      <c r="P107" t="str">
        <f>Small_caps!R200</f>
        <v/>
      </c>
      <c r="Q107" t="str">
        <f>Small_caps!S200</f>
        <v/>
      </c>
      <c r="R107" t="str">
        <f>Small_caps!T200</f>
        <v>pic.</v>
      </c>
      <c r="S107" t="str">
        <f>Small_caps!U200</f>
        <v>pic.</v>
      </c>
      <c r="T107" t="str">
        <f>Small_caps!V200</f>
        <v>g. nord</v>
      </c>
      <c r="U107" t="str">
        <f>Small_caps!W200</f>
        <v>nil</v>
      </c>
    </row>
    <row r="108" spans="1:21" x14ac:dyDescent="0.2">
      <c r="A108">
        <f>Small_caps!A201</f>
        <v>30</v>
      </c>
      <c r="B108" t="str">
        <f>Small_caps!B201</f>
        <v>eustache</v>
      </c>
      <c r="C108" t="str">
        <f>Small_caps!C201</f>
        <v>normandie</v>
      </c>
      <c r="D108" t="str">
        <f>Small_caps!E201</f>
        <v>normandie</v>
      </c>
      <c r="E108" t="str">
        <f>Small_caps!G201</f>
        <v>10</v>
      </c>
      <c r="F108" t="str">
        <f>Small_caps!H201</f>
        <v>10</v>
      </c>
      <c r="G108" t="str">
        <f>Small_caps!I201</f>
        <v>75 (normandie)</v>
      </c>
      <c r="H108" t="str">
        <f>Small_caps!J201</f>
        <v>1250</v>
      </c>
      <c r="I108" t="str">
        <f>Small_caps!K201</f>
        <v>22</v>
      </c>
      <c r="J108" t="str">
        <f>Small_caps!L201</f>
        <v>75</v>
      </c>
      <c r="K108" t="str">
        <f>Small_caps!M201</f>
        <v>oui</v>
      </c>
      <c r="L108" t="str">
        <f>Small_caps!N201</f>
        <v>ms2</v>
      </c>
      <c r="M108" t="str">
        <f>Small_caps!O201</f>
        <v>1210</v>
      </c>
      <c r="N108" t="str">
        <f>Small_caps!P201</f>
        <v>1250</v>
      </c>
      <c r="O108" t="str">
        <f>Small_caps!Q201</f>
        <v>norm.</v>
      </c>
      <c r="P108" t="str">
        <f>Small_caps!R201</f>
        <v>norm.</v>
      </c>
      <c r="Q108" t="str">
        <f>Small_caps!S201</f>
        <v>g. nord-ouest</v>
      </c>
      <c r="R108" t="str">
        <f>Small_caps!T201</f>
        <v>norm.</v>
      </c>
      <c r="S108" t="str">
        <f>Small_caps!U201</f>
        <v>norm.</v>
      </c>
      <c r="T108" t="str">
        <f>Small_caps!V201</f>
        <v>g. nord-ouest</v>
      </c>
      <c r="U108" t="str">
        <f>Small_caps!W201</f>
        <v>vie de saint en octosyllabes</v>
      </c>
    </row>
    <row r="109" spans="1:21" x14ac:dyDescent="0.2">
      <c r="A109">
        <f>Small_caps!A202</f>
        <v>248</v>
      </c>
      <c r="B109" t="str">
        <f>Small_caps!B202</f>
        <v>best</v>
      </c>
      <c r="C109" t="str">
        <f>Small_caps!C202</f>
        <v>angleterre</v>
      </c>
      <c r="D109" t="str">
        <f>Small_caps!E202</f>
        <v>angleterre</v>
      </c>
      <c r="E109" t="str">
        <f>Small_caps!G202</f>
        <v>29</v>
      </c>
      <c r="F109" t="str">
        <f>Small_caps!H202</f>
        <v>29</v>
      </c>
      <c r="G109" t="str">
        <f>Small_caps!I202</f>
        <v>73 (angleterre)</v>
      </c>
      <c r="H109" t="str">
        <f>Small_caps!J202</f>
        <v>1250</v>
      </c>
      <c r="I109" t="str">
        <f>Small_caps!K202</f>
        <v>86</v>
      </c>
      <c r="J109" t="str">
        <f>Small_caps!L202</f>
        <v>73</v>
      </c>
      <c r="K109" t="str">
        <f>Small_caps!M202</f>
        <v>oui</v>
      </c>
      <c r="L109" t="str">
        <f>Small_caps!N202</f>
        <v>cr3</v>
      </c>
      <c r="M109" t="str">
        <f>Small_caps!O202</f>
        <v>1211</v>
      </c>
      <c r="N109" t="str">
        <f>Small_caps!P202</f>
        <v>1250</v>
      </c>
      <c r="O109" t="str">
        <f>Small_caps!Q202</f>
        <v>norm.</v>
      </c>
      <c r="P109" t="str">
        <f>Small_caps!R202</f>
        <v>norm.</v>
      </c>
      <c r="Q109" t="str">
        <f>Small_caps!S202</f>
        <v>g. nord-ouest</v>
      </c>
      <c r="R109" t="str">
        <f>Small_caps!T202</f>
        <v>agn.</v>
      </c>
      <c r="S109" t="str">
        <f>Small_caps!U202</f>
        <v>agn.</v>
      </c>
      <c r="T109" t="str">
        <f>Small_caps!V202</f>
        <v>agn.</v>
      </c>
      <c r="U109" t="str">
        <f>Small_caps!W202</f>
        <v>miracle dramatise en vers</v>
      </c>
    </row>
    <row r="110" spans="1:21" x14ac:dyDescent="0.2">
      <c r="A110">
        <f>Small_caps!A203</f>
        <v>163</v>
      </c>
      <c r="B110" t="str">
        <f>Small_caps!B203</f>
        <v>lin</v>
      </c>
      <c r="C110" t="str">
        <f>Small_caps!C203</f>
        <v>yonne</v>
      </c>
      <c r="D110" t="str">
        <f>Small_caps!E203</f>
        <v>yonne</v>
      </c>
      <c r="E110" t="str">
        <f>Small_caps!G203</f>
        <v>20</v>
      </c>
      <c r="F110" t="str">
        <f>Small_caps!H203</f>
        <v>20</v>
      </c>
      <c r="G110" t="str">
        <f>Small_caps!I203</f>
        <v>90 (yonne)</v>
      </c>
      <c r="H110" t="str">
        <f>Small_caps!J203</f>
        <v>1250</v>
      </c>
      <c r="I110" t="str">
        <f>Small_caps!K203</f>
        <v>58</v>
      </c>
      <c r="J110" t="str">
        <f>Small_caps!L203</f>
        <v>90</v>
      </c>
      <c r="K110" t="str">
        <f>Small_caps!M203</f>
        <v>non</v>
      </c>
      <c r="L110" t="str">
        <f>Small_caps!N203</f>
        <v>cr2</v>
      </c>
      <c r="M110" t="str">
        <f>Small_caps!O203</f>
        <v>1213</v>
      </c>
      <c r="N110" t="str">
        <f>Small_caps!P203</f>
        <v>1250</v>
      </c>
      <c r="O110" t="str">
        <f>Small_caps!Q203</f>
        <v>sud-est</v>
      </c>
      <c r="P110" t="str">
        <f>Small_caps!R203</f>
        <v>sud-est</v>
      </c>
      <c r="Q110" t="str">
        <f>Small_caps!S203</f>
        <v>g. sud-est</v>
      </c>
      <c r="R110" t="str">
        <f>Small_caps!T203</f>
        <v>bourg.</v>
      </c>
      <c r="S110" t="str">
        <f>Small_caps!U203</f>
        <v>bourg.</v>
      </c>
      <c r="T110" t="str">
        <f>Small_caps!V203</f>
        <v>g. sud-est</v>
      </c>
      <c r="U110" t="str">
        <f>Small_caps!W203</f>
        <v>roman arthurien</v>
      </c>
    </row>
    <row r="111" spans="1:21" x14ac:dyDescent="0.2">
      <c r="A111">
        <f>Small_caps!A204</f>
        <v>113</v>
      </c>
      <c r="B111" t="str">
        <f>Small_caps!B204</f>
        <v>jean</v>
      </c>
      <c r="C111" t="str">
        <f>Small_caps!C204</f>
        <v>nil</v>
      </c>
      <c r="D111" t="str">
        <f>Small_caps!E204</f>
        <v>aube</v>
      </c>
      <c r="E111" t="str">
        <f>Small_caps!G204</f>
        <v/>
      </c>
      <c r="F111" t="str">
        <f>Small_caps!H204</f>
        <v>21</v>
      </c>
      <c r="G111" t="str">
        <f>Small_caps!I204</f>
        <v>nil</v>
      </c>
      <c r="H111" t="str">
        <f>Small_caps!J204</f>
        <v>nil</v>
      </c>
      <c r="I111" t="str">
        <f>Small_caps!K204</f>
        <v>59</v>
      </c>
      <c r="J111" t="str">
        <f>Small_caps!L204</f>
        <v>68</v>
      </c>
      <c r="K111" t="str">
        <f>Small_caps!M204</f>
        <v>oui</v>
      </c>
      <c r="L111" t="str">
        <f>Small_caps!N204</f>
        <v>cr</v>
      </c>
      <c r="M111" t="str">
        <f>Small_caps!O204</f>
        <v>1225</v>
      </c>
      <c r="N111" t="str">
        <f>Small_caps!P204</f>
        <v>1250</v>
      </c>
      <c r="O111" t="str">
        <f>Small_caps!Q204</f>
        <v>hain.</v>
      </c>
      <c r="P111" t="str">
        <f>Small_caps!R204</f>
        <v>hain.</v>
      </c>
      <c r="Q111" t="str">
        <f>Small_caps!S204</f>
        <v>g. nord</v>
      </c>
      <c r="R111" t="str">
        <f>Small_caps!T204</f>
        <v>norm.</v>
      </c>
      <c r="S111" t="str">
        <f>Small_caps!U204</f>
        <v>norm.</v>
      </c>
      <c r="T111" t="str">
        <f>Small_caps!V204</f>
        <v>g. nord-ouest</v>
      </c>
      <c r="U111" t="str">
        <f>Small_caps!W204</f>
        <v>vie de saint en quatrains d'alexandrins</v>
      </c>
    </row>
    <row r="112" spans="1:21" x14ac:dyDescent="0.2">
      <c r="A112">
        <f>Small_caps!A205</f>
        <v>241</v>
      </c>
      <c r="B112" t="str">
        <f>Small_caps!B205</f>
        <v>queste</v>
      </c>
      <c r="C112" t="str">
        <f>Small_caps!C205</f>
        <v>nievre, allier</v>
      </c>
      <c r="D112" t="str">
        <f>Small_caps!E205</f>
        <v>nievre, allier</v>
      </c>
      <c r="E112" t="str">
        <f>Small_caps!G205</f>
        <v>28</v>
      </c>
      <c r="F112" t="str">
        <f>Small_caps!H205</f>
        <v>28</v>
      </c>
      <c r="G112" t="str">
        <f>Small_caps!I205</f>
        <v>84 (nievre, allier)</v>
      </c>
      <c r="H112" t="str">
        <f>Small_caps!J205</f>
        <v>1250</v>
      </c>
      <c r="I112" t="str">
        <f>Small_caps!K205</f>
        <v>85</v>
      </c>
      <c r="J112" t="str">
        <f>Small_caps!L205</f>
        <v>84</v>
      </c>
      <c r="K112" t="str">
        <f>Small_caps!M205</f>
        <v>non</v>
      </c>
      <c r="L112" t="str">
        <f>Small_caps!N205</f>
        <v>cr3</v>
      </c>
      <c r="M112" t="str">
        <f>Small_caps!O205</f>
        <v>1228</v>
      </c>
      <c r="N112" t="str">
        <f>Small_caps!P205</f>
        <v>1250</v>
      </c>
      <c r="O112" t="str">
        <f>Small_caps!Q205</f>
        <v>nil</v>
      </c>
      <c r="P112" t="str">
        <f>Small_caps!R205</f>
        <v/>
      </c>
      <c r="Q112" t="str">
        <f>Small_caps!S205</f>
        <v/>
      </c>
      <c r="R112" t="str">
        <f>Small_caps!T205</f>
        <v>nil</v>
      </c>
      <c r="S112" t="str">
        <f>Small_caps!U205</f>
        <v>nil</v>
      </c>
      <c r="T112" t="str">
        <f>Small_caps!V205</f>
        <v/>
      </c>
      <c r="U112" t="str">
        <f>Small_caps!W205</f>
        <v>roman arthurien en prose</v>
      </c>
    </row>
    <row r="113" spans="1:21" x14ac:dyDescent="0.2">
      <c r="A113">
        <f>Small_caps!A206</f>
        <v>252</v>
      </c>
      <c r="B113" t="str">
        <f>Small_caps!B206</f>
        <v>modw</v>
      </c>
      <c r="C113" t="str">
        <f>Small_caps!C206</f>
        <v>angleterre</v>
      </c>
      <c r="D113" t="str">
        <f>Small_caps!E206</f>
        <v>angleterre</v>
      </c>
      <c r="E113" t="str">
        <f>Small_caps!G206</f>
        <v>29</v>
      </c>
      <c r="F113" t="str">
        <f>Small_caps!H206</f>
        <v>29</v>
      </c>
      <c r="G113" t="str">
        <f>Small_caps!I206</f>
        <v>78 (angleterre)</v>
      </c>
      <c r="H113" t="str">
        <f>Small_caps!J206</f>
        <v>1250</v>
      </c>
      <c r="I113" t="str">
        <f>Small_caps!K206</f>
        <v>86</v>
      </c>
      <c r="J113" t="str">
        <f>Small_caps!L206</f>
        <v>78</v>
      </c>
      <c r="K113" t="str">
        <f>Small_caps!M206</f>
        <v>oui</v>
      </c>
      <c r="L113" t="str">
        <f>Small_caps!N206</f>
        <v>cr</v>
      </c>
      <c r="M113" t="str">
        <f>Small_caps!O206</f>
        <v>1230</v>
      </c>
      <c r="N113" t="str">
        <f>Small_caps!P206</f>
        <v>1250</v>
      </c>
      <c r="O113" t="str">
        <f>Small_caps!Q206</f>
        <v>agn.</v>
      </c>
      <c r="P113" t="str">
        <f>Small_caps!R206</f>
        <v>agn.</v>
      </c>
      <c r="Q113" t="str">
        <f>Small_caps!S206</f>
        <v>agn.</v>
      </c>
      <c r="R113" t="str">
        <f>Small_caps!T206</f>
        <v>agn.</v>
      </c>
      <c r="S113" t="str">
        <f>Small_caps!U206</f>
        <v>agn.</v>
      </c>
      <c r="T113" t="str">
        <f>Small_caps!V206</f>
        <v>agn.</v>
      </c>
      <c r="U113" t="str">
        <f>Small_caps!W206</f>
        <v>vie de saint</v>
      </c>
    </row>
    <row r="114" spans="1:21" x14ac:dyDescent="0.2">
      <c r="A114">
        <f>Small_caps!A207</f>
        <v>43</v>
      </c>
      <c r="B114" t="str">
        <f>Small_caps!B207</f>
        <v>verson</v>
      </c>
      <c r="C114" t="str">
        <f>Small_caps!C207</f>
        <v>normandie</v>
      </c>
      <c r="D114" t="str">
        <f>Small_caps!E207</f>
        <v>normandie</v>
      </c>
      <c r="E114" t="str">
        <f>Small_caps!G207</f>
        <v>10</v>
      </c>
      <c r="F114" t="str">
        <f>Small_caps!H207</f>
        <v>10</v>
      </c>
      <c r="G114" t="str">
        <f>Small_caps!I207</f>
        <v>76 (manche)</v>
      </c>
      <c r="H114" t="str">
        <f>Small_caps!J207</f>
        <v>nil</v>
      </c>
      <c r="I114" t="str">
        <f>Small_caps!K207</f>
        <v>23</v>
      </c>
      <c r="J114" t="str">
        <f>Small_caps!L207</f>
        <v>76</v>
      </c>
      <c r="K114" t="str">
        <f>Small_caps!M207</f>
        <v>oui</v>
      </c>
      <c r="L114" t="str">
        <f>Small_caps!N207</f>
        <v>ms2</v>
      </c>
      <c r="M114" t="str">
        <f>Small_caps!O207</f>
        <v>1247</v>
      </c>
      <c r="N114" t="str">
        <f>Small_caps!P207</f>
        <v>1250</v>
      </c>
      <c r="O114" t="str">
        <f>Small_caps!Q207</f>
        <v>norm.</v>
      </c>
      <c r="P114" t="str">
        <f>Small_caps!R207</f>
        <v>norm.</v>
      </c>
      <c r="Q114" t="str">
        <f>Small_caps!S207</f>
        <v>g. nord-ouest</v>
      </c>
      <c r="R114" t="str">
        <f>Small_caps!T207</f>
        <v>nil</v>
      </c>
      <c r="S114" t="str">
        <f>Small_caps!U207</f>
        <v>nil</v>
      </c>
      <c r="T114" t="str">
        <f>Small_caps!V207</f>
        <v/>
      </c>
      <c r="U114" t="str">
        <f>Small_caps!W207</f>
        <v>conte</v>
      </c>
    </row>
    <row r="115" spans="1:21" x14ac:dyDescent="0.2">
      <c r="A115">
        <f>Small_caps!A208</f>
        <v>1</v>
      </c>
      <c r="B115" t="str">
        <f>Small_caps!B208</f>
        <v>sully2</v>
      </c>
      <c r="C115" t="str">
        <f>Small_caps!C208</f>
        <v>charente-maritime</v>
      </c>
      <c r="D115" t="str">
        <f>Small_caps!E208</f>
        <v>charente-maritime</v>
      </c>
      <c r="E115" t="str">
        <f>Small_caps!G208</f>
        <v>1</v>
      </c>
      <c r="F115" t="str">
        <f>Small_caps!H208</f>
        <v>1</v>
      </c>
      <c r="G115" t="str">
        <f>Small_caps!I208</f>
        <v>95 (la rochelle et env.)</v>
      </c>
      <c r="H115" t="str">
        <f>Small_caps!J208</f>
        <v>1250</v>
      </c>
      <c r="I115" t="str">
        <f>Small_caps!K208</f>
        <v>2</v>
      </c>
      <c r="J115" t="str">
        <f>Small_caps!L208</f>
        <v>95</v>
      </c>
      <c r="K115" t="str">
        <f>Small_caps!M208</f>
        <v>non</v>
      </c>
      <c r="L115" t="str">
        <f>Small_caps!N208</f>
        <v>ms2</v>
      </c>
      <c r="M115" t="str">
        <f>Small_caps!O208</f>
        <v>1250</v>
      </c>
      <c r="N115" t="str">
        <f>Small_caps!P208</f>
        <v>1250</v>
      </c>
      <c r="O115" t="str">
        <f>Small_caps!Q208</f>
        <v>la rochelle</v>
      </c>
      <c r="P115" t="str">
        <f>Small_caps!R208</f>
        <v>char.</v>
      </c>
      <c r="Q115" t="str">
        <f>Small_caps!S208</f>
        <v>g. sud-ouest</v>
      </c>
      <c r="R115" t="str">
        <f>Small_caps!T208</f>
        <v>poit.</v>
      </c>
      <c r="S115" t="str">
        <f>Small_caps!U208</f>
        <v>poit.</v>
      </c>
      <c r="T115" t="str">
        <f>Small_caps!V208</f>
        <v>g. sud-ouest</v>
      </c>
      <c r="U115" t="str">
        <f>Small_caps!W208</f>
        <v>sermons</v>
      </c>
    </row>
    <row r="116" spans="1:21" x14ac:dyDescent="0.2">
      <c r="A116">
        <f>Small_caps!A209</f>
        <v>159</v>
      </c>
      <c r="B116" t="str">
        <f>Small_caps!B209</f>
        <v>thebe</v>
      </c>
      <c r="C116" t="str">
        <f>Small_caps!C209</f>
        <v>region parisienne</v>
      </c>
      <c r="D116" t="str">
        <f>Small_caps!E209</f>
        <v>region parisienne</v>
      </c>
      <c r="E116" t="str">
        <f>Small_caps!G209</f>
        <v>19</v>
      </c>
      <c r="F116" t="str">
        <f>Small_caps!H209</f>
        <v>19</v>
      </c>
      <c r="G116" t="str">
        <f>Small_caps!I209</f>
        <v>81 (seine-et-marne)</v>
      </c>
      <c r="H116" t="str">
        <f>Small_caps!J209</f>
        <v>1250</v>
      </c>
      <c r="I116" t="str">
        <f>Small_caps!K209</f>
        <v>57</v>
      </c>
      <c r="J116" t="str">
        <f>Small_caps!L209</f>
        <v>81</v>
      </c>
      <c r="K116" t="str">
        <f>Small_caps!M209</f>
        <v>oui</v>
      </c>
      <c r="L116" t="str">
        <f>Small_caps!N209</f>
        <v>ms2</v>
      </c>
      <c r="M116" t="str">
        <f>Small_caps!O209</f>
        <v>1250</v>
      </c>
      <c r="N116" t="str">
        <f>Small_caps!P209</f>
        <v>1250</v>
      </c>
      <c r="O116" t="str">
        <f>Small_caps!Q209</f>
        <v>poit.</v>
      </c>
      <c r="P116" t="str">
        <f>Small_caps!R209</f>
        <v>poit.</v>
      </c>
      <c r="Q116" t="str">
        <f>Small_caps!S209</f>
        <v>g. sud-ouest</v>
      </c>
      <c r="R116" t="str">
        <f>Small_caps!T209</f>
        <v>frc.</v>
      </c>
      <c r="S116" t="str">
        <f>Small_caps!U209</f>
        <v>frc.</v>
      </c>
      <c r="T116" t="str">
        <f>Small_caps!V209</f>
        <v>g. francien</v>
      </c>
      <c r="U116" t="str">
        <f>Small_caps!W209</f>
        <v>roman antique</v>
      </c>
    </row>
    <row r="117" spans="1:21" x14ac:dyDescent="0.2">
      <c r="A117">
        <f>Small_caps!A210</f>
        <v>92</v>
      </c>
      <c r="B117" t="str">
        <f>Small_caps!B210</f>
        <v>beauv</v>
      </c>
      <c r="C117" t="str">
        <f>Small_caps!C210</f>
        <v>oise</v>
      </c>
      <c r="D117" t="str">
        <f>Small_caps!E210</f>
        <v>oise</v>
      </c>
      <c r="E117" t="str">
        <f>Small_caps!G210</f>
        <v>12</v>
      </c>
      <c r="F117" t="str">
        <f>Small_caps!H210</f>
        <v>12</v>
      </c>
      <c r="G117" t="str">
        <f>Small_caps!I210</f>
        <v>81 (oise)</v>
      </c>
      <c r="H117" t="str">
        <f>Small_caps!J210</f>
        <v>1250</v>
      </c>
      <c r="I117" t="str">
        <f>Small_caps!K210</f>
        <v>32</v>
      </c>
      <c r="J117" t="str">
        <f>Small_caps!L210</f>
        <v>81</v>
      </c>
      <c r="K117" t="str">
        <f>Small_caps!M210</f>
        <v>non</v>
      </c>
      <c r="L117" t="str">
        <f>Small_caps!N210</f>
        <v>ms3</v>
      </c>
      <c r="M117" t="str">
        <f>Small_caps!O210</f>
        <v>1283</v>
      </c>
      <c r="N117" t="str">
        <f>Small_caps!P210</f>
        <v>1250</v>
      </c>
      <c r="O117" t="str">
        <f>Small_caps!Q210</f>
        <v>oise</v>
      </c>
      <c r="P117" t="str">
        <f>Small_caps!R210</f>
        <v>oise</v>
      </c>
      <c r="Q117" t="str">
        <f>Small_caps!S210</f>
        <v>g. nord</v>
      </c>
      <c r="R117" t="str">
        <f>Small_caps!T210</f>
        <v>frc.</v>
      </c>
      <c r="S117" t="str">
        <f>Small_caps!U210</f>
        <v>frc.</v>
      </c>
      <c r="T117" t="str">
        <f>Small_caps!V210</f>
        <v>g. francien</v>
      </c>
      <c r="U117" t="str">
        <f>Small_caps!W210</f>
        <v>nil</v>
      </c>
    </row>
    <row r="118" spans="1:21" x14ac:dyDescent="0.2">
      <c r="A118">
        <f>Small_caps!A211</f>
        <v>211</v>
      </c>
      <c r="B118" t="str">
        <f>Small_caps!B211</f>
        <v>cordres</v>
      </c>
      <c r="C118" t="str">
        <f>Small_caps!C211</f>
        <v>meuse</v>
      </c>
      <c r="D118" t="str">
        <f>Small_caps!E211</f>
        <v>meuse</v>
      </c>
      <c r="E118" t="str">
        <f>Small_caps!G211</f>
        <v>23</v>
      </c>
      <c r="F118" t="str">
        <f>Small_caps!H211</f>
        <v>23</v>
      </c>
      <c r="G118" t="str">
        <f>Small_caps!I211</f>
        <v>81 (verdun et env.)</v>
      </c>
      <c r="H118" t="str">
        <f>Small_caps!J211</f>
        <v>1275</v>
      </c>
      <c r="I118" t="str">
        <f>Small_caps!K211</f>
        <v>67</v>
      </c>
      <c r="J118" t="str">
        <f>Small_caps!L211</f>
        <v>81</v>
      </c>
      <c r="K118" t="str">
        <f>Small_caps!M211</f>
        <v>oui</v>
      </c>
      <c r="L118" t="str">
        <f>Small_caps!N211</f>
        <v>ms2</v>
      </c>
      <c r="M118" t="str">
        <f>Small_caps!O211</f>
        <v>1200</v>
      </c>
      <c r="N118" t="str">
        <f>Small_caps!P211</f>
        <v>1262</v>
      </c>
      <c r="O118" t="str">
        <f>Small_caps!Q211</f>
        <v>lorr.</v>
      </c>
      <c r="P118" t="str">
        <f>Small_caps!R211</f>
        <v>lorr.</v>
      </c>
      <c r="Q118" t="str">
        <f>Small_caps!S211</f>
        <v>g. nord-est</v>
      </c>
      <c r="R118" t="str">
        <f>Small_caps!T211</f>
        <v>meuse</v>
      </c>
      <c r="S118" t="str">
        <f>Small_caps!U211</f>
        <v>meuse</v>
      </c>
      <c r="T118" t="str">
        <f>Small_caps!V211</f>
        <v>g. nord-est</v>
      </c>
      <c r="U118" t="str">
        <f>Small_caps!W211</f>
        <v>chanson de geste (cycle de guillaume d'orange)</v>
      </c>
    </row>
    <row r="119" spans="1:21" x14ac:dyDescent="0.2">
      <c r="A119">
        <f>Small_caps!A15</f>
        <v>277</v>
      </c>
      <c r="B119" t="str">
        <f>Small_caps!B15</f>
        <v>fablesB</v>
      </c>
      <c r="C119" t="str">
        <f>Small_caps!C15</f>
        <v>nil</v>
      </c>
      <c r="D119" t="str">
        <f>Small_caps!E15</f>
        <v>angleterre</v>
      </c>
      <c r="E119" t="str">
        <f>Small_caps!G15</f>
        <v/>
      </c>
      <c r="F119" t="str">
        <f>Small_caps!H15</f>
        <v>29</v>
      </c>
      <c r="G119" t="str">
        <f>Small_caps!I15</f>
        <v>nil</v>
      </c>
      <c r="H119" t="str">
        <f>Small_caps!J15</f>
        <v>nil</v>
      </c>
      <c r="I119" t="str">
        <f>Small_caps!K15</f>
        <v>86</v>
      </c>
      <c r="J119" t="str">
        <f>Small_caps!L15</f>
        <v>nil</v>
      </c>
      <c r="K119" t="str">
        <f>Small_caps!M15</f>
        <v>oui</v>
      </c>
      <c r="L119" t="str">
        <f>Small_caps!N15</f>
        <v>ms</v>
      </c>
      <c r="M119" t="str">
        <f>Small_caps!O15</f>
        <v>1180</v>
      </c>
      <c r="N119" t="str">
        <f>Small_caps!P15</f>
        <v>1290</v>
      </c>
      <c r="O119" t="str">
        <f>Small_caps!Q15</f>
        <v>nord-ouest</v>
      </c>
      <c r="P119" t="str">
        <f>Small_caps!R15</f>
        <v>nord-ouest</v>
      </c>
      <c r="Q119" t="str">
        <f>Small_caps!S15</f>
        <v>g. nord-ouest</v>
      </c>
      <c r="R119" t="str">
        <f>Small_caps!T15</f>
        <v>agn.</v>
      </c>
      <c r="S119" t="str">
        <f>Small_caps!U15</f>
        <v>agn.</v>
      </c>
      <c r="T119" t="str">
        <f>Small_caps!V15</f>
        <v>agn.</v>
      </c>
      <c r="U119" t="str">
        <f>Small_caps!W15</f>
        <v>fable</v>
      </c>
    </row>
    <row r="120" spans="1:21" x14ac:dyDescent="0.2">
      <c r="A120">
        <f>Small_caps!A16</f>
        <v>203</v>
      </c>
      <c r="B120" t="str">
        <f>Small_caps!B16</f>
        <v>nima1</v>
      </c>
      <c r="C120" t="str">
        <f>Small_caps!C16</f>
        <v>haute-marne</v>
      </c>
      <c r="D120" t="str">
        <f>Small_caps!E16</f>
        <v>haute-marne</v>
      </c>
      <c r="E120" t="str">
        <f>Small_caps!G16</f>
        <v>22</v>
      </c>
      <c r="F120" t="str">
        <f>Small_caps!H16</f>
        <v>22</v>
      </c>
      <c r="G120" t="str">
        <f>Small_caps!I16</f>
        <v>76 (langres et env.)</v>
      </c>
      <c r="H120" t="str">
        <f>Small_caps!J16</f>
        <v>nil</v>
      </c>
      <c r="I120" t="str">
        <f>Small_caps!K16</f>
        <v>61</v>
      </c>
      <c r="J120" t="str">
        <f>Small_caps!L16</f>
        <v>76</v>
      </c>
      <c r="K120" t="str">
        <f>Small_caps!M16</f>
        <v>oui</v>
      </c>
      <c r="L120" t="str">
        <f>Small_caps!N16</f>
        <v>ms1</v>
      </c>
      <c r="M120" t="str">
        <f>Small_caps!O16</f>
        <v>1150</v>
      </c>
      <c r="N120" t="str">
        <f>Small_caps!P16</f>
        <v>1263</v>
      </c>
      <c r="O120" t="str">
        <f>Small_caps!Q16</f>
        <v>nil</v>
      </c>
      <c r="P120" t="str">
        <f>Small_caps!R16</f>
        <v/>
      </c>
      <c r="Q120" t="str">
        <f>Small_caps!S16</f>
        <v/>
      </c>
      <c r="R120" t="str">
        <f>Small_caps!T16</f>
        <v>frc.</v>
      </c>
      <c r="S120" t="str">
        <f>Small_caps!U16</f>
        <v>frc.</v>
      </c>
      <c r="T120" t="str">
        <f>Small_caps!V16</f>
        <v>g. francien</v>
      </c>
      <c r="U120" t="str">
        <f>Small_caps!W16</f>
        <v>epopee du cycle de guillaume d'orange</v>
      </c>
    </row>
    <row r="121" spans="1:21" x14ac:dyDescent="0.2">
      <c r="A121">
        <f>Small_caps!A13</f>
        <v>237</v>
      </c>
      <c r="B121" t="str">
        <f>Small_caps!B13</f>
        <v>nima2</v>
      </c>
      <c r="C121" t="str">
        <f>Small_caps!C13</f>
        <v>nievre, allier</v>
      </c>
      <c r="D121" t="str">
        <f>Small_caps!E13</f>
        <v>nievre, allier</v>
      </c>
      <c r="E121" t="str">
        <f>Small_caps!G13</f>
        <v>28</v>
      </c>
      <c r="F121" t="str">
        <f>Small_caps!H13</f>
        <v>28</v>
      </c>
      <c r="G121" t="str">
        <f>Small_caps!I13</f>
        <v>73 (nievre, allier)</v>
      </c>
      <c r="H121" t="str">
        <f>Small_caps!J13</f>
        <v>nil</v>
      </c>
      <c r="I121" t="str">
        <f>Small_caps!K13</f>
        <v>85</v>
      </c>
      <c r="J121" t="str">
        <f>Small_caps!L13</f>
        <v>73</v>
      </c>
      <c r="K121" t="str">
        <f>Small_caps!M13</f>
        <v>oui</v>
      </c>
      <c r="L121" t="str">
        <f>Small_caps!N13</f>
        <v>ms1</v>
      </c>
      <c r="M121" t="str">
        <f>Small_caps!O13</f>
        <v>1150</v>
      </c>
      <c r="N121" t="str">
        <f>Small_caps!P13</f>
        <v>1263</v>
      </c>
      <c r="O121" t="str">
        <f>Small_caps!Q13</f>
        <v>nil</v>
      </c>
      <c r="P121" t="str">
        <f>Small_caps!R13</f>
        <v/>
      </c>
      <c r="Q121" t="str">
        <f>Small_caps!S13</f>
        <v/>
      </c>
      <c r="R121" t="str">
        <f>Small_caps!T13</f>
        <v>frc.</v>
      </c>
      <c r="S121" t="str">
        <f>Small_caps!U13</f>
        <v>frc.</v>
      </c>
      <c r="T121" t="str">
        <f>Small_caps!V13</f>
        <v>g. francien</v>
      </c>
      <c r="U121" t="str">
        <f>Small_caps!W13</f>
        <v>epopee du cycle de guillaume d'orange</v>
      </c>
    </row>
    <row r="122" spans="1:21" x14ac:dyDescent="0.2">
      <c r="A122">
        <f>Small_caps!A136</f>
        <v>202</v>
      </c>
      <c r="B122" t="str">
        <f>Small_caps!B136</f>
        <v>marga</v>
      </c>
      <c r="C122" t="str">
        <f>Small_caps!C136</f>
        <v>haute-marne</v>
      </c>
      <c r="D122" t="str">
        <f>Small_caps!E136</f>
        <v>haute-marne</v>
      </c>
      <c r="E122" t="str">
        <f>Small_caps!G136</f>
        <v>22</v>
      </c>
      <c r="F122" t="str">
        <f>Small_caps!H136</f>
        <v>22</v>
      </c>
      <c r="G122" t="str">
        <f>Small_caps!I136</f>
        <v>84 (langres et env.)</v>
      </c>
      <c r="H122" t="str">
        <f>Small_caps!J136</f>
        <v>1267</v>
      </c>
      <c r="I122" t="str">
        <f>Small_caps!K136</f>
        <v>63</v>
      </c>
      <c r="J122" t="str">
        <f>Small_caps!L136</f>
        <v>67</v>
      </c>
      <c r="K122" t="str">
        <f>Small_caps!M136</f>
        <v>oui</v>
      </c>
      <c r="L122" t="str">
        <f>Small_caps!N136</f>
        <v>cr3</v>
      </c>
      <c r="M122" t="str">
        <f>Small_caps!O136</f>
        <v>1135</v>
      </c>
      <c r="N122" t="str">
        <f>Small_caps!P136</f>
        <v>1267</v>
      </c>
      <c r="O122" t="str">
        <f>Small_caps!Q136</f>
        <v>norm.</v>
      </c>
      <c r="P122" t="str">
        <f>Small_caps!R136</f>
        <v>norm.</v>
      </c>
      <c r="Q122" t="str">
        <f>Small_caps!S136</f>
        <v>g. nord-ouest</v>
      </c>
      <c r="R122" t="str">
        <f>Small_caps!T136</f>
        <v>art.</v>
      </c>
      <c r="S122" t="str">
        <f>Small_caps!U136</f>
        <v>art.</v>
      </c>
      <c r="T122" t="str">
        <f>Small_caps!V136</f>
        <v>g. nord</v>
      </c>
      <c r="U122" t="str">
        <f>Small_caps!W136</f>
        <v>vie de saint en vers octosyllabiques</v>
      </c>
    </row>
    <row r="123" spans="1:21" x14ac:dyDescent="0.2">
      <c r="A123">
        <f>Small_caps!A137</f>
        <v>18</v>
      </c>
      <c r="B123" t="str">
        <f>Small_caps!B137</f>
        <v>narcE</v>
      </c>
      <c r="C123" t="str">
        <f>Small_caps!C137</f>
        <v>nil</v>
      </c>
      <c r="D123" t="str">
        <f>Small_caps!E137</f>
        <v>normandie</v>
      </c>
      <c r="E123" t="str">
        <f>Small_caps!G137</f>
        <v/>
      </c>
      <c r="F123" t="str">
        <f>Small_caps!H137</f>
        <v>10</v>
      </c>
      <c r="G123" t="str">
        <f>Small_caps!I137</f>
        <v>nil</v>
      </c>
      <c r="H123" t="str">
        <f>Small_caps!J137</f>
        <v>nil</v>
      </c>
      <c r="I123" t="str">
        <f>Small_caps!K137</f>
        <v>nil</v>
      </c>
      <c r="J123" t="str">
        <f>Small_caps!L137</f>
        <v>nil</v>
      </c>
      <c r="K123" t="str">
        <f>Small_caps!M137</f>
        <v>oui</v>
      </c>
      <c r="L123" t="str">
        <f>Small_caps!N137</f>
        <v>ms</v>
      </c>
      <c r="M123" t="str">
        <f>Small_caps!O137</f>
        <v>1165</v>
      </c>
      <c r="N123" t="str">
        <f>Small_caps!P137</f>
        <v>1267</v>
      </c>
      <c r="O123" t="str">
        <f>Small_caps!Q137</f>
        <v>norm.</v>
      </c>
      <c r="P123" t="str">
        <f>Small_caps!R137</f>
        <v>norm.</v>
      </c>
      <c r="Q123" t="str">
        <f>Small_caps!S137</f>
        <v>g. nord-ouest</v>
      </c>
      <c r="R123" t="str">
        <f>Small_caps!T137</f>
        <v>art.</v>
      </c>
      <c r="S123" t="str">
        <f>Small_caps!U137</f>
        <v>art.</v>
      </c>
      <c r="T123" t="str">
        <f>Small_caps!V137</f>
        <v>g. nord</v>
      </c>
      <c r="U123" t="str">
        <f>Small_caps!W137</f>
        <v>nil</v>
      </c>
    </row>
    <row r="124" spans="1:21" x14ac:dyDescent="0.2">
      <c r="A124">
        <f>Small_caps!A138</f>
        <v>232</v>
      </c>
      <c r="B124" t="str">
        <f>Small_caps!B138</f>
        <v>gir</v>
      </c>
      <c r="C124" t="str">
        <f>Small_caps!C138</f>
        <v>nievre, allier</v>
      </c>
      <c r="D124" t="str">
        <f>Small_caps!E138</f>
        <v>nievre, allier</v>
      </c>
      <c r="E124" t="str">
        <f>Small_caps!G138</f>
        <v>28</v>
      </c>
      <c r="F124" t="str">
        <f>Small_caps!H138</f>
        <v>28</v>
      </c>
      <c r="G124" t="str">
        <f>Small_caps!I138</f>
        <v>72 (nievre, allier)</v>
      </c>
      <c r="H124" t="str">
        <f>Small_caps!J138</f>
        <v>1250</v>
      </c>
      <c r="I124" t="str">
        <f>Small_caps!K138</f>
        <v>85</v>
      </c>
      <c r="J124" t="str">
        <f>Small_caps!L138</f>
        <v>72</v>
      </c>
      <c r="K124" t="str">
        <f>Small_caps!M138</f>
        <v>oui</v>
      </c>
      <c r="L124" t="str">
        <f>Small_caps!N138</f>
        <v>cr2</v>
      </c>
      <c r="M124" t="str">
        <f>Small_caps!O138</f>
        <v>1210</v>
      </c>
      <c r="N124" t="str">
        <f>Small_caps!P138</f>
        <v>1270</v>
      </c>
      <c r="O124" t="str">
        <f>Small_caps!Q138</f>
        <v>champ. merid.</v>
      </c>
      <c r="P124" t="str">
        <f>Small_caps!R138</f>
        <v>champ.</v>
      </c>
      <c r="Q124" t="str">
        <f>Small_caps!S138</f>
        <v>g. nord-est</v>
      </c>
      <c r="R124" t="str">
        <f>Small_caps!T138</f>
        <v>bourg.</v>
      </c>
      <c r="S124" t="str">
        <f>Small_caps!U138</f>
        <v>bourg.</v>
      </c>
      <c r="T124" t="str">
        <f>Small_caps!V138</f>
        <v>g. sud-est</v>
      </c>
      <c r="U124" t="str">
        <f>Small_caps!W138</f>
        <v>chanson de geste à laisses assonancees rattachee au cycle de guillaume d'orange</v>
      </c>
    </row>
    <row r="125" spans="1:21" x14ac:dyDescent="0.2">
      <c r="A125">
        <f>Small_caps!A139</f>
        <v>233</v>
      </c>
      <c r="B125" t="str">
        <f>Small_caps!B139</f>
        <v>guib</v>
      </c>
      <c r="C125" t="str">
        <f>Small_caps!C139</f>
        <v>nievre, allier</v>
      </c>
      <c r="D125" t="str">
        <f>Small_caps!E139</f>
        <v>nievre, allier</v>
      </c>
      <c r="E125" t="str">
        <f>Small_caps!G139</f>
        <v>28</v>
      </c>
      <c r="F125" t="str">
        <f>Small_caps!H139</f>
        <v>28</v>
      </c>
      <c r="G125" t="str">
        <f>Small_caps!I139</f>
        <v>75 (nievre, allier)</v>
      </c>
      <c r="H125" t="str">
        <f>Small_caps!J139</f>
        <v>1250</v>
      </c>
      <c r="I125" t="str">
        <f>Small_caps!K139</f>
        <v>85</v>
      </c>
      <c r="J125" t="str">
        <f>Small_caps!L139</f>
        <v>75</v>
      </c>
      <c r="K125" t="str">
        <f>Small_caps!M139</f>
        <v>oui</v>
      </c>
      <c r="L125" t="str">
        <f>Small_caps!N139</f>
        <v>cr3</v>
      </c>
      <c r="M125" t="str">
        <f>Small_caps!O139</f>
        <v>1210</v>
      </c>
      <c r="N125" t="str">
        <f>Small_caps!P139</f>
        <v>1270</v>
      </c>
      <c r="O125" t="str">
        <f>Small_caps!Q139</f>
        <v>frc.</v>
      </c>
      <c r="P125" t="str">
        <f>Small_caps!R139</f>
        <v>frc.</v>
      </c>
      <c r="Q125" t="str">
        <f>Small_caps!S139</f>
        <v>g. francien</v>
      </c>
      <c r="R125" t="str">
        <f>Small_caps!T139</f>
        <v>bourg.</v>
      </c>
      <c r="S125" t="str">
        <f>Small_caps!U139</f>
        <v>bourg.</v>
      </c>
      <c r="T125" t="str">
        <f>Small_caps!V139</f>
        <v>g. sud-est</v>
      </c>
      <c r="U125" t="str">
        <f>Small_caps!W139</f>
        <v>chanson de geste du cycle de guillaume d'orange à laisses decasyllabiques rimees</v>
      </c>
    </row>
    <row r="126" spans="1:21" x14ac:dyDescent="0.2">
      <c r="A126">
        <f>Small_caps!A140</f>
        <v>213</v>
      </c>
      <c r="B126" t="str">
        <f>Small_caps!B140</f>
        <v>nimd</v>
      </c>
      <c r="C126" t="str">
        <f>Small_caps!C140</f>
        <v>meuse</v>
      </c>
      <c r="D126" t="str">
        <f>Small_caps!E140</f>
        <v>meuse</v>
      </c>
      <c r="E126" t="str">
        <f>Small_caps!G140</f>
        <v>23</v>
      </c>
      <c r="F126" t="str">
        <f>Small_caps!H140</f>
        <v>23</v>
      </c>
      <c r="G126" t="str">
        <f>Small_caps!I140</f>
        <v>78 (verdun et env.)</v>
      </c>
      <c r="H126" t="str">
        <f>Small_caps!J140</f>
        <v>1275</v>
      </c>
      <c r="I126" t="str">
        <f>Small_caps!K140</f>
        <v>67</v>
      </c>
      <c r="J126" t="str">
        <f>Small_caps!L140</f>
        <v>78</v>
      </c>
      <c r="K126" t="str">
        <f>Small_caps!M140</f>
        <v>oui</v>
      </c>
      <c r="L126" t="str">
        <f>Small_caps!N140</f>
        <v>ms1</v>
      </c>
      <c r="M126" t="str">
        <f>Small_caps!O140</f>
        <v>1150</v>
      </c>
      <c r="N126" t="str">
        <f>Small_caps!P140</f>
        <v>1275</v>
      </c>
      <c r="O126" t="str">
        <f>Small_caps!Q140</f>
        <v>nil</v>
      </c>
      <c r="P126" t="str">
        <f>Small_caps!R140</f>
        <v/>
      </c>
      <c r="Q126" t="str">
        <f>Small_caps!S140</f>
        <v/>
      </c>
      <c r="R126" t="str">
        <f>Small_caps!T140</f>
        <v xml:space="preserve">lorr. merid. </v>
      </c>
      <c r="S126" t="str">
        <f>Small_caps!U140</f>
        <v>lorr.</v>
      </c>
      <c r="T126" t="str">
        <f>Small_caps!V140</f>
        <v>g. nord-est</v>
      </c>
      <c r="U126" t="str">
        <f>Small_caps!W140</f>
        <v>nil</v>
      </c>
    </row>
    <row r="127" spans="1:21" x14ac:dyDescent="0.2">
      <c r="A127">
        <f>Small_caps!A141</f>
        <v>44</v>
      </c>
      <c r="B127" t="str">
        <f>Small_caps!B141</f>
        <v>aiol</v>
      </c>
      <c r="C127" t="str">
        <f>Small_caps!C141</f>
        <v>somme, pas-de-calais</v>
      </c>
      <c r="D127" t="str">
        <f>Small_caps!E141</f>
        <v>somme, pas-de-calais</v>
      </c>
      <c r="E127" t="str">
        <f>Small_caps!G141</f>
        <v>11</v>
      </c>
      <c r="F127" t="str">
        <f>Small_caps!H141</f>
        <v>11</v>
      </c>
      <c r="G127" t="str">
        <f>Small_caps!I141</f>
        <v>83 (pas-de-calais sud-est)</v>
      </c>
      <c r="H127" t="str">
        <f>Small_caps!J141</f>
        <v>1250</v>
      </c>
      <c r="I127" t="str">
        <f>Small_caps!K141</f>
        <v>29</v>
      </c>
      <c r="J127" t="str">
        <f>Small_caps!L141</f>
        <v>83</v>
      </c>
      <c r="K127" t="str">
        <f>Small_caps!M141</f>
        <v>oui</v>
      </c>
      <c r="L127" t="str">
        <f>Small_caps!N141</f>
        <v>ms1</v>
      </c>
      <c r="M127" t="str">
        <f>Small_caps!O141</f>
        <v>1160</v>
      </c>
      <c r="N127" t="str">
        <f>Small_caps!P141</f>
        <v>1275</v>
      </c>
      <c r="O127" t="str">
        <f>Small_caps!Q141</f>
        <v>pic.</v>
      </c>
      <c r="P127" t="str">
        <f>Small_caps!R141</f>
        <v>pic.</v>
      </c>
      <c r="Q127" t="str">
        <f>Small_caps!S141</f>
        <v>g. nord</v>
      </c>
      <c r="R127" t="str">
        <f>Small_caps!T141</f>
        <v>pic.</v>
      </c>
      <c r="S127" t="str">
        <f>Small_caps!U141</f>
        <v>pic.</v>
      </c>
      <c r="T127" t="str">
        <f>Small_caps!V141</f>
        <v>g. nord</v>
      </c>
      <c r="U127" t="str">
        <f>Small_caps!W141</f>
        <v>chanson de geste en decasyllabes et alexandrins</v>
      </c>
    </row>
    <row r="128" spans="1:21" x14ac:dyDescent="0.2">
      <c r="A128">
        <f>Small_caps!A142</f>
        <v>25</v>
      </c>
      <c r="B128" t="str">
        <f>Small_caps!B142</f>
        <v>michel</v>
      </c>
      <c r="C128" t="str">
        <f>Small_caps!C142</f>
        <v>nil</v>
      </c>
      <c r="D128" t="str">
        <f>Small_caps!E142</f>
        <v>normandie</v>
      </c>
      <c r="E128" t="str">
        <f>Small_caps!G142</f>
        <v/>
      </c>
      <c r="F128" t="str">
        <f>Small_caps!H142</f>
        <v>10</v>
      </c>
      <c r="G128" t="str">
        <f>Small_caps!I142</f>
        <v>nil</v>
      </c>
      <c r="H128" t="str">
        <f>Small_caps!J142</f>
        <v>nil</v>
      </c>
      <c r="I128" t="str">
        <f>Small_caps!K142</f>
        <v>23</v>
      </c>
      <c r="J128" t="str">
        <f>Small_caps!L142</f>
        <v>58</v>
      </c>
      <c r="K128" t="str">
        <f>Small_caps!M142</f>
        <v>oui</v>
      </c>
      <c r="L128" t="str">
        <f>Small_caps!N142</f>
        <v>ms</v>
      </c>
      <c r="M128" t="str">
        <f>Small_caps!O142</f>
        <v>1163</v>
      </c>
      <c r="N128" t="str">
        <f>Small_caps!P142</f>
        <v>1275</v>
      </c>
      <c r="O128" t="str">
        <f>Small_caps!Q142</f>
        <v>nord-ouest</v>
      </c>
      <c r="P128" t="str">
        <f>Small_caps!R142</f>
        <v>nord-ouest</v>
      </c>
      <c r="Q128" t="str">
        <f>Small_caps!S142</f>
        <v>g. nord-ouest</v>
      </c>
      <c r="R128" t="str">
        <f>Small_caps!T142</f>
        <v>norm.</v>
      </c>
      <c r="S128" t="str">
        <f>Small_caps!U142</f>
        <v>norm.</v>
      </c>
      <c r="T128" t="str">
        <f>Small_caps!V142</f>
        <v>g. nord-ouest</v>
      </c>
      <c r="U128" t="str">
        <f>Small_caps!W142</f>
        <v>chronique rimee</v>
      </c>
    </row>
    <row r="129" spans="1:21" x14ac:dyDescent="0.2">
      <c r="A129">
        <f>Small_caps!A143</f>
        <v>275</v>
      </c>
      <c r="B129" t="str">
        <f>Small_caps!B143</f>
        <v>chaitH</v>
      </c>
      <c r="C129" t="str">
        <f>Small_caps!C143</f>
        <v>nil</v>
      </c>
      <c r="D129" t="str">
        <f>Small_caps!E143</f>
        <v>angleterre</v>
      </c>
      <c r="E129" t="str">
        <f>Small_caps!G143</f>
        <v/>
      </c>
      <c r="F129" t="str">
        <f>Small_caps!H143</f>
        <v>29</v>
      </c>
      <c r="G129" t="str">
        <f>Small_caps!I143</f>
        <v>nil</v>
      </c>
      <c r="H129" t="str">
        <f>Small_caps!J143</f>
        <v>nil</v>
      </c>
      <c r="I129" t="str">
        <f>Small_caps!K143</f>
        <v>86</v>
      </c>
      <c r="J129" t="str">
        <f>Small_caps!L143</f>
        <v>nil</v>
      </c>
      <c r="K129" t="str">
        <f>Small_caps!M143</f>
        <v>oui</v>
      </c>
      <c r="L129" t="str">
        <f>Small_caps!N143</f>
        <v>ms</v>
      </c>
      <c r="M129" t="str">
        <f>Small_caps!O143</f>
        <v>1165</v>
      </c>
      <c r="N129" t="str">
        <f>Small_caps!P143</f>
        <v>1275</v>
      </c>
      <c r="O129" t="str">
        <f>Small_caps!Q143</f>
        <v>agn.</v>
      </c>
      <c r="P129" t="str">
        <f>Small_caps!R143</f>
        <v>agn.</v>
      </c>
      <c r="Q129" t="str">
        <f>Small_caps!S143</f>
        <v>agn.</v>
      </c>
      <c r="R129" t="str">
        <f>Small_caps!T143</f>
        <v>agn.</v>
      </c>
      <c r="S129" t="str">
        <f>Small_caps!U143</f>
        <v>agn.</v>
      </c>
      <c r="T129" t="str">
        <f>Small_caps!V143</f>
        <v>agn.</v>
      </c>
      <c r="U129" t="str">
        <f>Small_caps!W143</f>
        <v>lai breton</v>
      </c>
    </row>
    <row r="130" spans="1:21" x14ac:dyDescent="0.2">
      <c r="A130">
        <f>Small_caps!A212</f>
        <v>278</v>
      </c>
      <c r="B130" t="str">
        <f>Small_caps!B212</f>
        <v>chevreH</v>
      </c>
      <c r="C130" t="str">
        <f>Small_caps!C212</f>
        <v>nil</v>
      </c>
      <c r="D130" t="str">
        <f>Small_caps!E212</f>
        <v>angleterre</v>
      </c>
      <c r="E130" t="str">
        <f>Small_caps!G212</f>
        <v/>
      </c>
      <c r="F130" t="str">
        <f>Small_caps!H212</f>
        <v>29</v>
      </c>
      <c r="G130" t="str">
        <f>Small_caps!I212</f>
        <v>nil</v>
      </c>
      <c r="H130" t="str">
        <f>Small_caps!J212</f>
        <v>nil</v>
      </c>
      <c r="I130" t="str">
        <f>Small_caps!K212</f>
        <v>86</v>
      </c>
      <c r="J130" t="str">
        <f>Small_caps!L212</f>
        <v>nil</v>
      </c>
      <c r="K130" t="str">
        <f>Small_caps!M212</f>
        <v>oui</v>
      </c>
      <c r="L130" t="str">
        <f>Small_caps!N212</f>
        <v>ms</v>
      </c>
      <c r="M130" t="str">
        <f>Small_caps!O212</f>
        <v>1165</v>
      </c>
      <c r="N130" t="str">
        <f>Small_caps!P212</f>
        <v>1275</v>
      </c>
      <c r="O130" t="str">
        <f>Small_caps!Q212</f>
        <v>agn.</v>
      </c>
      <c r="P130" t="str">
        <f>Small_caps!R212</f>
        <v>agn.</v>
      </c>
      <c r="Q130" t="str">
        <f>Small_caps!S212</f>
        <v>agn.</v>
      </c>
      <c r="R130" t="str">
        <f>Small_caps!T212</f>
        <v>agn.</v>
      </c>
      <c r="S130" t="str">
        <f>Small_caps!U212</f>
        <v>agn.</v>
      </c>
      <c r="T130" t="str">
        <f>Small_caps!V212</f>
        <v>agn.</v>
      </c>
      <c r="U130" t="str">
        <f>Small_caps!W212</f>
        <v>lai</v>
      </c>
    </row>
    <row r="131" spans="1:21" x14ac:dyDescent="0.2">
      <c r="A131">
        <f>Small_caps!A213</f>
        <v>272</v>
      </c>
      <c r="B131" t="str">
        <f>Small_caps!B213</f>
        <v>lanvalH</v>
      </c>
      <c r="C131" t="str">
        <f>Small_caps!C213</f>
        <v>nil</v>
      </c>
      <c r="D131" t="str">
        <f>Small_caps!E213</f>
        <v>angleterre</v>
      </c>
      <c r="E131" t="str">
        <f>Small_caps!G213</f>
        <v/>
      </c>
      <c r="F131" t="str">
        <f>Small_caps!H213</f>
        <v>29</v>
      </c>
      <c r="G131" t="str">
        <f>Small_caps!I213</f>
        <v>nil</v>
      </c>
      <c r="H131" t="str">
        <f>Small_caps!J213</f>
        <v>nil</v>
      </c>
      <c r="I131" t="str">
        <f>Small_caps!K213</f>
        <v>nil</v>
      </c>
      <c r="J131" t="str">
        <f>Small_caps!L213</f>
        <v>nil</v>
      </c>
      <c r="K131" t="str">
        <f>Small_caps!M213</f>
        <v>oui</v>
      </c>
      <c r="L131" t="str">
        <f>Small_caps!N213</f>
        <v>ms2</v>
      </c>
      <c r="M131" t="str">
        <f>Small_caps!O213</f>
        <v>1165</v>
      </c>
      <c r="N131" t="str">
        <f>Small_caps!P213</f>
        <v>1275</v>
      </c>
      <c r="O131" t="str">
        <f>Small_caps!Q213</f>
        <v>nord-ouest</v>
      </c>
      <c r="P131" t="str">
        <f>Small_caps!R213</f>
        <v>nord-ouest</v>
      </c>
      <c r="Q131" t="str">
        <f>Small_caps!S213</f>
        <v>g. nord-ouest</v>
      </c>
      <c r="R131" t="str">
        <f>Small_caps!T213</f>
        <v>agn.</v>
      </c>
      <c r="S131" t="str">
        <f>Small_caps!U213</f>
        <v>agn.</v>
      </c>
      <c r="T131" t="str">
        <f>Small_caps!V213</f>
        <v>agn.</v>
      </c>
      <c r="U131" t="str">
        <f>Small_caps!W213</f>
        <v>nil</v>
      </c>
    </row>
    <row r="132" spans="1:21" x14ac:dyDescent="0.2">
      <c r="A132">
        <f>Small_caps!A214</f>
        <v>280</v>
      </c>
      <c r="B132" t="str">
        <f>Small_caps!B214</f>
        <v>deusamH</v>
      </c>
      <c r="C132" t="str">
        <f>Small_caps!C214</f>
        <v>nil</v>
      </c>
      <c r="D132" t="str">
        <f>Small_caps!E214</f>
        <v>angleterre</v>
      </c>
      <c r="E132" t="str">
        <f>Small_caps!G214</f>
        <v/>
      </c>
      <c r="F132" t="str">
        <f>Small_caps!H214</f>
        <v>29</v>
      </c>
      <c r="G132" t="str">
        <f>Small_caps!I214</f>
        <v>nil</v>
      </c>
      <c r="H132" t="str">
        <f>Small_caps!J214</f>
        <v>nil</v>
      </c>
      <c r="I132" t="str">
        <f>Small_caps!K214</f>
        <v>86</v>
      </c>
      <c r="J132" t="str">
        <f>Small_caps!L214</f>
        <v>nil</v>
      </c>
      <c r="K132" t="str">
        <f>Small_caps!M214</f>
        <v>oui</v>
      </c>
      <c r="L132" t="str">
        <f>Small_caps!N214</f>
        <v>ms</v>
      </c>
      <c r="M132" t="str">
        <f>Small_caps!O214</f>
        <v>1165</v>
      </c>
      <c r="N132" t="str">
        <f>Small_caps!P214</f>
        <v>1275</v>
      </c>
      <c r="O132" t="str">
        <f>Small_caps!Q214</f>
        <v>agn.</v>
      </c>
      <c r="P132" t="str">
        <f>Small_caps!R214</f>
        <v>agn.</v>
      </c>
      <c r="Q132" t="str">
        <f>Small_caps!S214</f>
        <v>agn.</v>
      </c>
      <c r="R132" t="str">
        <f>Small_caps!T214</f>
        <v>agn.</v>
      </c>
      <c r="S132" t="str">
        <f>Small_caps!U214</f>
        <v>agn.</v>
      </c>
      <c r="T132" t="str">
        <f>Small_caps!V214</f>
        <v>agn.</v>
      </c>
      <c r="U132" t="str">
        <f>Small_caps!W214</f>
        <v>lai</v>
      </c>
    </row>
    <row r="133" spans="1:21" x14ac:dyDescent="0.2">
      <c r="A133">
        <f>Small_caps!A215</f>
        <v>257</v>
      </c>
      <c r="B133" t="str">
        <f>Small_caps!B215</f>
        <v>prologueH</v>
      </c>
      <c r="C133" t="str">
        <f>Small_caps!C215</f>
        <v>nil</v>
      </c>
      <c r="D133" t="str">
        <f>Small_caps!E215</f>
        <v>angleterre</v>
      </c>
      <c r="E133" t="str">
        <f>Small_caps!G215</f>
        <v/>
      </c>
      <c r="F133" t="str">
        <f>Small_caps!H215</f>
        <v>29</v>
      </c>
      <c r="G133" t="str">
        <f>Small_caps!I215</f>
        <v>nil</v>
      </c>
      <c r="H133" t="str">
        <f>Small_caps!J215</f>
        <v>nil</v>
      </c>
      <c r="I133" t="str">
        <f>Small_caps!K215</f>
        <v>nil</v>
      </c>
      <c r="J133" t="str">
        <f>Small_caps!L215</f>
        <v>nil</v>
      </c>
      <c r="K133" t="str">
        <f>Small_caps!M215</f>
        <v>oui</v>
      </c>
      <c r="L133" t="str">
        <f>Small_caps!N215</f>
        <v>ms</v>
      </c>
      <c r="M133" t="str">
        <f>Small_caps!O215</f>
        <v>1165</v>
      </c>
      <c r="N133" t="str">
        <f>Small_caps!P215</f>
        <v>1275</v>
      </c>
      <c r="O133" t="str">
        <f>Small_caps!Q215</f>
        <v>agn.</v>
      </c>
      <c r="P133" t="str">
        <f>Small_caps!R215</f>
        <v>agn.</v>
      </c>
      <c r="Q133" t="str">
        <f>Small_caps!S215</f>
        <v>agn.</v>
      </c>
      <c r="R133" t="str">
        <f>Small_caps!T215</f>
        <v>agn.</v>
      </c>
      <c r="S133" t="str">
        <f>Small_caps!U215</f>
        <v>agn.</v>
      </c>
      <c r="T133" t="str">
        <f>Small_caps!V215</f>
        <v>agn.</v>
      </c>
      <c r="U133" t="str">
        <f>Small_caps!W215</f>
        <v>nil</v>
      </c>
    </row>
    <row r="134" spans="1:21" x14ac:dyDescent="0.2">
      <c r="A134">
        <f>Small_caps!A216</f>
        <v>270</v>
      </c>
      <c r="B134" t="str">
        <f>Small_caps!B216</f>
        <v>equiH</v>
      </c>
      <c r="C134" t="str">
        <f>Small_caps!C216</f>
        <v>nil</v>
      </c>
      <c r="D134" t="str">
        <f>Small_caps!E216</f>
        <v>angleterre</v>
      </c>
      <c r="E134" t="str">
        <f>Small_caps!G216</f>
        <v/>
      </c>
      <c r="F134" t="str">
        <f>Small_caps!H216</f>
        <v>29</v>
      </c>
      <c r="G134" t="str">
        <f>Small_caps!I216</f>
        <v>nil</v>
      </c>
      <c r="H134" t="str">
        <f>Small_caps!J216</f>
        <v>nil</v>
      </c>
      <c r="I134" t="str">
        <f>Small_caps!K216</f>
        <v>86</v>
      </c>
      <c r="J134" t="str">
        <f>Small_caps!L216</f>
        <v>nil</v>
      </c>
      <c r="K134" t="str">
        <f>Small_caps!M216</f>
        <v>oui</v>
      </c>
      <c r="L134" t="str">
        <f>Small_caps!N216</f>
        <v>ms</v>
      </c>
      <c r="M134" t="str">
        <f>Small_caps!O216</f>
        <v>1165</v>
      </c>
      <c r="N134" t="str">
        <f>Small_caps!P216</f>
        <v>1275</v>
      </c>
      <c r="O134" t="str">
        <f>Small_caps!Q216</f>
        <v>agn.</v>
      </c>
      <c r="P134" t="str">
        <f>Small_caps!R216</f>
        <v>agn.</v>
      </c>
      <c r="Q134" t="str">
        <f>Small_caps!S216</f>
        <v>agn.</v>
      </c>
      <c r="R134" t="str">
        <f>Small_caps!T216</f>
        <v>agn.</v>
      </c>
      <c r="S134" t="str">
        <f>Small_caps!U216</f>
        <v>agn.</v>
      </c>
      <c r="T134" t="str">
        <f>Small_caps!V216</f>
        <v>agn.</v>
      </c>
      <c r="U134" t="str">
        <f>Small_caps!W216</f>
        <v>lai</v>
      </c>
    </row>
    <row r="135" spans="1:21" x14ac:dyDescent="0.2">
      <c r="A135">
        <f>Small_caps!A217</f>
        <v>244</v>
      </c>
      <c r="B135" t="str">
        <f>Small_caps!B217</f>
        <v>rose</v>
      </c>
      <c r="C135" t="str">
        <f>Small_caps!C217</f>
        <v>nievre, allier</v>
      </c>
      <c r="D135" t="str">
        <f>Small_caps!E217</f>
        <v>nievre, allier</v>
      </c>
      <c r="E135" t="str">
        <f>Small_caps!G217</f>
        <v>28</v>
      </c>
      <c r="F135" t="str">
        <f>Small_caps!H217</f>
        <v>28</v>
      </c>
      <c r="G135" t="str">
        <f>Small_caps!I217</f>
        <v>84 (nievre, allier)</v>
      </c>
      <c r="H135" t="str">
        <f>Small_caps!J217</f>
        <v>1290</v>
      </c>
      <c r="I135" t="str">
        <f>Small_caps!K217</f>
        <v>85</v>
      </c>
      <c r="J135" t="str">
        <f>Small_caps!L217</f>
        <v>84</v>
      </c>
      <c r="K135" t="str">
        <f>Small_caps!M217</f>
        <v>oui</v>
      </c>
      <c r="L135" t="str">
        <f>Small_caps!N217</f>
        <v>cr2</v>
      </c>
      <c r="M135" t="str">
        <f>Small_caps!O217</f>
        <v>1230</v>
      </c>
      <c r="N135" t="str">
        <f>Small_caps!P217</f>
        <v>1285</v>
      </c>
      <c r="O135" t="str">
        <f>Small_caps!Q217</f>
        <v>traits orl.</v>
      </c>
      <c r="P135" t="str">
        <f>Small_caps!R217</f>
        <v/>
      </c>
      <c r="Q135" t="str">
        <f>Small_caps!S217</f>
        <v/>
      </c>
      <c r="R135" t="str">
        <f>Small_caps!T217</f>
        <v>orl.</v>
      </c>
      <c r="S135" t="str">
        <f>Small_caps!U217</f>
        <v>orl.</v>
      </c>
      <c r="T135" t="str">
        <f>Small_caps!V217</f>
        <v>g. sud</v>
      </c>
      <c r="U135" t="str">
        <f>Small_caps!W217</f>
        <v>poeme allegorique en couplets octosyllabique</v>
      </c>
    </row>
    <row r="136" spans="1:21" x14ac:dyDescent="0.2">
      <c r="A136">
        <f>Small_caps!A288</f>
        <v>17</v>
      </c>
      <c r="B136" t="str">
        <f>Small_caps!B288</f>
        <v>narcA</v>
      </c>
      <c r="C136" t="str">
        <f>Small_caps!C288</f>
        <v>nil</v>
      </c>
      <c r="D136" t="str">
        <f>Small_caps!E288</f>
        <v>normandie</v>
      </c>
      <c r="E136" t="str">
        <f>Small_caps!G288</f>
        <v/>
      </c>
      <c r="F136" t="str">
        <f>Small_caps!H288</f>
        <v>10</v>
      </c>
      <c r="G136" t="str">
        <f>Small_caps!I288</f>
        <v>nil</v>
      </c>
      <c r="H136" t="str">
        <f>Small_caps!J288</f>
        <v>nil</v>
      </c>
      <c r="I136" t="str">
        <f>Small_caps!K288</f>
        <v>nil</v>
      </c>
      <c r="J136" t="str">
        <f>Small_caps!L288</f>
        <v>nil</v>
      </c>
      <c r="K136" t="str">
        <f>Small_caps!M288</f>
        <v>oui</v>
      </c>
      <c r="L136" t="str">
        <f>Small_caps!N288</f>
        <v>ms</v>
      </c>
      <c r="M136" t="str">
        <f>Small_caps!O288</f>
        <v>1165</v>
      </c>
      <c r="N136" t="str">
        <f>Small_caps!P288</f>
        <v>1287</v>
      </c>
      <c r="O136" t="str">
        <f>Small_caps!Q288</f>
        <v>norm.</v>
      </c>
      <c r="P136" t="str">
        <f>Small_caps!R288</f>
        <v>norm.</v>
      </c>
      <c r="Q136" t="str">
        <f>Small_caps!S288</f>
        <v>g. nord-ouest</v>
      </c>
      <c r="R136" t="str">
        <f>Small_caps!T288</f>
        <v>frc.</v>
      </c>
      <c r="S136" t="str">
        <f>Small_caps!U288</f>
        <v>frc.</v>
      </c>
      <c r="T136" t="str">
        <f>Small_caps!V288</f>
        <v>g. francien</v>
      </c>
      <c r="U136" t="str">
        <f>Small_caps!W288</f>
        <v>poeme antiquisant</v>
      </c>
    </row>
    <row r="137" spans="1:21" x14ac:dyDescent="0.2">
      <c r="A137">
        <f>Small_caps!A289</f>
        <v>71</v>
      </c>
      <c r="B137" t="str">
        <f>Small_caps!B289</f>
        <v>lanc</v>
      </c>
      <c r="C137" t="str">
        <f>Small_caps!C289</f>
        <v>somme, pas-de-calais</v>
      </c>
      <c r="D137" t="str">
        <f>Small_caps!E289</f>
        <v>somme, pas-de-calais</v>
      </c>
      <c r="E137" t="str">
        <f>Small_caps!G289</f>
        <v>11</v>
      </c>
      <c r="F137" t="str">
        <f>Small_caps!H289</f>
        <v>11</v>
      </c>
      <c r="G137" t="str">
        <f>Small_caps!I289</f>
        <v>76 (somme, pas-de-calais)</v>
      </c>
      <c r="H137" t="str">
        <f>Small_caps!J289</f>
        <v>1275</v>
      </c>
      <c r="I137" t="str">
        <f>Small_caps!K289</f>
        <v>50</v>
      </c>
      <c r="J137" t="str">
        <f>Small_caps!L289</f>
        <v>63</v>
      </c>
      <c r="K137" t="str">
        <f>Small_caps!M289</f>
        <v>non</v>
      </c>
      <c r="L137" t="str">
        <f>Small_caps!N289</f>
        <v>cr</v>
      </c>
      <c r="M137" t="str">
        <f>Small_caps!O289</f>
        <v>1220</v>
      </c>
      <c r="N137" t="str">
        <f>Small_caps!P289</f>
        <v>1275</v>
      </c>
      <c r="O137" t="str">
        <f>Small_caps!Q289</f>
        <v>nil</v>
      </c>
      <c r="P137" t="str">
        <f>Small_caps!R289</f>
        <v/>
      </c>
      <c r="Q137" t="str">
        <f>Small_caps!S289</f>
        <v/>
      </c>
      <c r="R137" t="str">
        <f>Small_caps!T289</f>
        <v>pic.</v>
      </c>
      <c r="S137" t="str">
        <f>Small_caps!U289</f>
        <v>pic.</v>
      </c>
      <c r="T137" t="str">
        <f>Small_caps!V289</f>
        <v>g. nord</v>
      </c>
      <c r="U137" t="str">
        <f>Small_caps!W289</f>
        <v>roman breton en prose</v>
      </c>
    </row>
    <row r="138" spans="1:21" x14ac:dyDescent="0.2">
      <c r="A138">
        <f>Small_caps!A290</f>
        <v>161</v>
      </c>
      <c r="B138" t="str">
        <f>Small_caps!B290</f>
        <v>ailea</v>
      </c>
      <c r="C138" t="str">
        <f>Small_caps!C290</f>
        <v>yonne</v>
      </c>
      <c r="D138" t="str">
        <f>Small_caps!E290</f>
        <v>yonne</v>
      </c>
      <c r="E138" t="str">
        <f>Small_caps!G290</f>
        <v>20</v>
      </c>
      <c r="F138" t="str">
        <f>Small_caps!H290</f>
        <v>20</v>
      </c>
      <c r="G138" t="str">
        <f>Small_caps!I290</f>
        <v>77 (yonne)</v>
      </c>
      <c r="H138" t="str">
        <f>Small_caps!J290</f>
        <v>nil</v>
      </c>
      <c r="I138" t="str">
        <f>Small_caps!K290</f>
        <v>58</v>
      </c>
      <c r="J138" t="str">
        <f>Small_caps!L290</f>
        <v>77</v>
      </c>
      <c r="K138" t="str">
        <f>Small_caps!M290</f>
        <v>oui</v>
      </c>
      <c r="L138" t="str">
        <f>Small_caps!N290</f>
        <v>ms</v>
      </c>
      <c r="M138" t="str">
        <f>Small_caps!O290</f>
        <v>1207</v>
      </c>
      <c r="N138" t="str">
        <f>Small_caps!P290</f>
        <v>1288</v>
      </c>
      <c r="O138" t="str">
        <f>Small_caps!Q290</f>
        <v>pic.</v>
      </c>
      <c r="P138" t="str">
        <f>Small_caps!R290</f>
        <v>pic.</v>
      </c>
      <c r="Q138" t="str">
        <f>Small_caps!S290</f>
        <v>g. nord</v>
      </c>
      <c r="R138" t="str">
        <f>Small_caps!T290</f>
        <v>frc.</v>
      </c>
      <c r="S138" t="str">
        <f>Small_caps!U290</f>
        <v>frc.</v>
      </c>
      <c r="T138" t="str">
        <f>Small_caps!V290</f>
        <v>g. francien</v>
      </c>
      <c r="U138" t="str">
        <f>Small_caps!W290</f>
        <v>poeme didactique</v>
      </c>
    </row>
    <row r="139" spans="1:21" x14ac:dyDescent="0.2">
      <c r="A139">
        <f>Small_caps!A291</f>
        <v>47</v>
      </c>
      <c r="B139" t="str">
        <f>Small_caps!B291</f>
        <v>aucchants</v>
      </c>
      <c r="C139" t="str">
        <f>Small_caps!C291</f>
        <v>somme, pas-de-calais</v>
      </c>
      <c r="D139" t="str">
        <f>Small_caps!E291</f>
        <v>somme, pas-de-calais</v>
      </c>
      <c r="E139" t="str">
        <f>Small_caps!G291</f>
        <v>11</v>
      </c>
      <c r="F139" t="str">
        <f>Small_caps!H291</f>
        <v>11</v>
      </c>
      <c r="G139" t="str">
        <f>Small_caps!I291</f>
        <v>80 (pas-de-calais sud-est)</v>
      </c>
      <c r="H139" t="str">
        <f>Small_caps!J291</f>
        <v>1290</v>
      </c>
      <c r="I139" t="str">
        <f>Small_caps!K291</f>
        <v>29</v>
      </c>
      <c r="J139" t="str">
        <f>Small_caps!L291</f>
        <v>80</v>
      </c>
      <c r="K139" t="str">
        <f>Small_caps!M291</f>
        <v>oui</v>
      </c>
      <c r="L139" t="str">
        <f>Small_caps!N291</f>
        <v>ms1</v>
      </c>
      <c r="M139" t="str">
        <f>Small_caps!O291</f>
        <v>1225</v>
      </c>
      <c r="N139" t="str">
        <f>Small_caps!P291</f>
        <v>1290</v>
      </c>
      <c r="O139" t="str">
        <f>Small_caps!Q291</f>
        <v>pic.</v>
      </c>
      <c r="P139" t="str">
        <f>Small_caps!R291</f>
        <v>pic.</v>
      </c>
      <c r="Q139" t="str">
        <f>Small_caps!S291</f>
        <v>g. nord</v>
      </c>
      <c r="R139" t="str">
        <f>Small_caps!T291</f>
        <v>pic.</v>
      </c>
      <c r="S139" t="str">
        <f>Small_caps!U291</f>
        <v>pic.</v>
      </c>
      <c r="T139" t="str">
        <f>Small_caps!V291</f>
        <v>g. nord</v>
      </c>
      <c r="U139" t="str">
        <f>Small_caps!W291</f>
        <v>chantefable en vers et en prose</v>
      </c>
    </row>
    <row r="140" spans="1:21" x14ac:dyDescent="0.2">
      <c r="A140">
        <f>Small_caps!A292</f>
        <v>247</v>
      </c>
      <c r="B140" t="str">
        <f>Small_caps!B292</f>
        <v>besant</v>
      </c>
      <c r="C140" t="str">
        <f>Small_caps!C292</f>
        <v>angleterre</v>
      </c>
      <c r="D140" t="str">
        <f>Small_caps!E292</f>
        <v>angleterre</v>
      </c>
      <c r="E140" t="str">
        <f>Small_caps!G292</f>
        <v>29</v>
      </c>
      <c r="F140" t="str">
        <f>Small_caps!H292</f>
        <v>29</v>
      </c>
      <c r="G140" t="str">
        <f>Small_caps!I292</f>
        <v>71 (angleterre)</v>
      </c>
      <c r="H140" t="str">
        <f>Small_caps!J292</f>
        <v>1400</v>
      </c>
      <c r="I140" t="str">
        <f>Small_caps!K292</f>
        <v>86</v>
      </c>
      <c r="J140" t="str">
        <f>Small_caps!L292</f>
        <v>71</v>
      </c>
      <c r="K140" t="str">
        <f>Small_caps!M292</f>
        <v>oui</v>
      </c>
      <c r="L140" t="str">
        <f>Small_caps!N292</f>
        <v>cr</v>
      </c>
      <c r="M140" t="str">
        <f>Small_caps!O292</f>
        <v>1227</v>
      </c>
      <c r="N140" t="str">
        <f>Small_caps!P292</f>
        <v>1290</v>
      </c>
      <c r="O140" t="str">
        <f>Small_caps!Q292</f>
        <v>norm.</v>
      </c>
      <c r="P140" t="str">
        <f>Small_caps!R292</f>
        <v>norm.</v>
      </c>
      <c r="Q140" t="str">
        <f>Small_caps!S292</f>
        <v>g. nord-ouest</v>
      </c>
      <c r="R140" t="str">
        <f>Small_caps!T292</f>
        <v>agn.</v>
      </c>
      <c r="S140" t="str">
        <f>Small_caps!U292</f>
        <v>agn.</v>
      </c>
      <c r="T140" t="str">
        <f>Small_caps!V292</f>
        <v>agn.</v>
      </c>
      <c r="U140" t="str">
        <f>Small_caps!W292</f>
        <v>poeme moralisant</v>
      </c>
    </row>
    <row r="141" spans="1:21" x14ac:dyDescent="0.2">
      <c r="A141">
        <f>Small_caps!A293</f>
        <v>72</v>
      </c>
      <c r="B141" t="str">
        <f>Small_caps!B293</f>
        <v>mede</v>
      </c>
      <c r="C141" t="str">
        <f>Small_caps!C293</f>
        <v>somme, pas-de-calais</v>
      </c>
      <c r="D141" t="str">
        <f>Small_caps!E293</f>
        <v>somme, pas-de-calais</v>
      </c>
      <c r="E141" t="str">
        <f>Small_caps!G293</f>
        <v>11</v>
      </c>
      <c r="F141" t="str">
        <f>Small_caps!H293</f>
        <v>11</v>
      </c>
      <c r="G141" t="str">
        <f>Small_caps!I293</f>
        <v>89 (pas-de-calais centre + nord)</v>
      </c>
      <c r="H141" t="str">
        <f>Small_caps!J293</f>
        <v>1250</v>
      </c>
      <c r="I141" t="str">
        <f>Small_caps!K293</f>
        <v>31</v>
      </c>
      <c r="J141" t="str">
        <f>Small_caps!L293</f>
        <v>89</v>
      </c>
      <c r="K141" t="str">
        <f>Small_caps!M293</f>
        <v>non</v>
      </c>
      <c r="L141" t="str">
        <f>Small_caps!N293</f>
        <v>ms1</v>
      </c>
      <c r="M141" t="str">
        <f>Small_caps!O293</f>
        <v>1275</v>
      </c>
      <c r="N141" t="str">
        <f>Small_caps!P293</f>
        <v>1290</v>
      </c>
      <c r="O141" t="str">
        <f>Small_caps!Q293</f>
        <v>nord</v>
      </c>
      <c r="P141" t="str">
        <f>Small_caps!R293</f>
        <v>nord</v>
      </c>
      <c r="Q141" t="str">
        <f>Small_caps!S293</f>
        <v>g. nord</v>
      </c>
      <c r="R141" t="str">
        <f>Small_caps!T293</f>
        <v>pic.</v>
      </c>
      <c r="S141" t="str">
        <f>Small_caps!U293</f>
        <v>pic.</v>
      </c>
      <c r="T141" t="str">
        <f>Small_caps!V293</f>
        <v>g. nord</v>
      </c>
      <c r="U141" t="str">
        <f>Small_caps!W293</f>
        <v>recueil de recettes medicales et magiques precede d'une explication des quatre humeurs</v>
      </c>
    </row>
    <row r="142" spans="1:21" x14ac:dyDescent="0.2">
      <c r="A142">
        <f>Small_caps!A294</f>
        <v>94</v>
      </c>
      <c r="B142" t="str">
        <f>Small_caps!B294</f>
        <v>oct</v>
      </c>
      <c r="C142" t="str">
        <f>Small_caps!C294</f>
        <v>oise</v>
      </c>
      <c r="D142" t="str">
        <f>Small_caps!E294</f>
        <v>oise</v>
      </c>
      <c r="E142" t="str">
        <f>Small_caps!G294</f>
        <v>12</v>
      </c>
      <c r="F142" t="str">
        <f>Small_caps!H294</f>
        <v>12</v>
      </c>
      <c r="G142" t="str">
        <f>Small_caps!I294</f>
        <v>74 (oise)</v>
      </c>
      <c r="H142" t="str">
        <f>Small_caps!J294</f>
        <v>1300</v>
      </c>
      <c r="I142" t="str">
        <f>Small_caps!K294</f>
        <v>32</v>
      </c>
      <c r="J142" t="str">
        <f>Small_caps!L294</f>
        <v>74</v>
      </c>
      <c r="K142" t="str">
        <f>Small_caps!M294</f>
        <v>oui</v>
      </c>
      <c r="L142" t="str">
        <f>Small_caps!N294</f>
        <v>ms2</v>
      </c>
      <c r="M142" t="str">
        <f>Small_caps!O294</f>
        <v>1275</v>
      </c>
      <c r="N142" t="str">
        <f>Small_caps!P294</f>
        <v>1290</v>
      </c>
      <c r="O142" t="str">
        <f>Small_caps!Q294</f>
        <v>pic.</v>
      </c>
      <c r="P142" t="str">
        <f>Small_caps!R294</f>
        <v>pic.</v>
      </c>
      <c r="Q142" t="str">
        <f>Small_caps!S294</f>
        <v>g. nord</v>
      </c>
      <c r="R142" t="str">
        <f>Small_caps!T294</f>
        <v>pic.</v>
      </c>
      <c r="S142" t="str">
        <f>Small_caps!U294</f>
        <v>pic.</v>
      </c>
      <c r="T142" t="str">
        <f>Small_caps!V294</f>
        <v>g. nord</v>
      </c>
      <c r="U142" t="str">
        <f>Small_caps!W294</f>
        <v>roman antique en octosyllabes</v>
      </c>
    </row>
    <row r="143" spans="1:21" x14ac:dyDescent="0.2">
      <c r="A143">
        <f>Small_caps!A295</f>
        <v>26</v>
      </c>
      <c r="B143" t="str">
        <f>Small_caps!B295</f>
        <v>narcB</v>
      </c>
      <c r="C143" t="str">
        <f>Small_caps!C295</f>
        <v>nil</v>
      </c>
      <c r="D143" t="str">
        <f>Small_caps!E295</f>
        <v>normandie</v>
      </c>
      <c r="E143" t="str">
        <f>Small_caps!G295</f>
        <v/>
      </c>
      <c r="F143" t="str">
        <f>Small_caps!H295</f>
        <v>10</v>
      </c>
      <c r="G143" t="str">
        <f>Small_caps!I295</f>
        <v>nil</v>
      </c>
      <c r="H143" t="str">
        <f>Small_caps!J295</f>
        <v>nil</v>
      </c>
      <c r="I143" t="str">
        <f>Small_caps!K295</f>
        <v>nil</v>
      </c>
      <c r="J143" t="str">
        <f>Small_caps!L295</f>
        <v>nil</v>
      </c>
      <c r="K143" t="str">
        <f>Small_caps!M295</f>
        <v>oui</v>
      </c>
      <c r="L143" t="str">
        <f>Small_caps!N295</f>
        <v>ms</v>
      </c>
      <c r="M143" t="str">
        <f>Small_caps!O295</f>
        <v>1165</v>
      </c>
      <c r="N143" t="str">
        <f>Small_caps!P295</f>
        <v>1290</v>
      </c>
      <c r="O143" t="str">
        <f>Small_caps!Q295</f>
        <v>norm.</v>
      </c>
      <c r="P143" t="str">
        <f>Small_caps!R295</f>
        <v>norm.</v>
      </c>
      <c r="Q143" t="str">
        <f>Small_caps!S295</f>
        <v>g. nord-ouest</v>
      </c>
      <c r="R143" t="str">
        <f>Small_caps!T295</f>
        <v>frc.</v>
      </c>
      <c r="S143" t="str">
        <f>Small_caps!U295</f>
        <v>frc.</v>
      </c>
      <c r="T143" t="str">
        <f>Small_caps!V295</f>
        <v>g. francien</v>
      </c>
      <c r="U143" t="str">
        <f>Small_caps!W295</f>
        <v>poeme antiquisant</v>
      </c>
    </row>
    <row r="144" spans="1:21" x14ac:dyDescent="0.2">
      <c r="A144">
        <f>Small_caps!A296</f>
        <v>56</v>
      </c>
      <c r="B144" t="str">
        <f>Small_caps!B296</f>
        <v>fabj</v>
      </c>
      <c r="C144" t="str">
        <f>Small_caps!C296</f>
        <v>somme, pas-de-calais</v>
      </c>
      <c r="D144" t="str">
        <f>Small_caps!E296</f>
        <v>somme, pas-de-calais</v>
      </c>
      <c r="E144" t="str">
        <f>Small_caps!G296</f>
        <v>11</v>
      </c>
      <c r="F144" t="str">
        <f>Small_caps!H296</f>
        <v>11</v>
      </c>
      <c r="G144" t="str">
        <f>Small_caps!I296</f>
        <v>77 (pas-de-calais sud-est)</v>
      </c>
      <c r="H144" t="str">
        <f>Small_caps!J296</f>
        <v>nil</v>
      </c>
      <c r="I144" t="str">
        <f>Small_caps!K296</f>
        <v>29</v>
      </c>
      <c r="J144" t="str">
        <f>Small_caps!L296</f>
        <v>77</v>
      </c>
      <c r="K144" t="str">
        <f>Small_caps!M296</f>
        <v>oui</v>
      </c>
      <c r="L144" t="str">
        <f>Small_caps!N296</f>
        <v>ms</v>
      </c>
      <c r="M144" t="str">
        <f>Small_caps!O296</f>
        <v>1250</v>
      </c>
      <c r="N144" t="str">
        <f>Small_caps!P296</f>
        <v>1285</v>
      </c>
      <c r="O144" t="str">
        <f>Small_caps!Q296</f>
        <v>pic.</v>
      </c>
      <c r="P144" t="str">
        <f>Small_caps!R296</f>
        <v>pic.</v>
      </c>
      <c r="Q144" t="str">
        <f>Small_caps!S296</f>
        <v>g. nord</v>
      </c>
      <c r="R144" t="str">
        <f>Small_caps!T296</f>
        <v>pic.</v>
      </c>
      <c r="S144" t="str">
        <f>Small_caps!U296</f>
        <v>pic.</v>
      </c>
      <c r="T144" t="str">
        <f>Small_caps!V296</f>
        <v>g. nord</v>
      </c>
      <c r="U144" t="str">
        <f>Small_caps!W296</f>
        <v>fabliau</v>
      </c>
    </row>
    <row r="145" spans="1:21" x14ac:dyDescent="0.2">
      <c r="A145">
        <f>Small_caps!A297</f>
        <v>36</v>
      </c>
      <c r="B145" t="str">
        <f>Small_caps!B297</f>
        <v>hue</v>
      </c>
      <c r="C145" t="str">
        <f>Small_caps!C297</f>
        <v>normandie</v>
      </c>
      <c r="D145" t="str">
        <f>Small_caps!E297</f>
        <v>normandie</v>
      </c>
      <c r="E145" t="str">
        <f>Small_caps!G297</f>
        <v>10</v>
      </c>
      <c r="F145" t="str">
        <f>Small_caps!H297</f>
        <v>10</v>
      </c>
      <c r="G145" t="str">
        <f>Small_caps!I297</f>
        <v>83 (eure)</v>
      </c>
      <c r="H145" t="str">
        <f>Small_caps!J297</f>
        <v>nil</v>
      </c>
      <c r="I145" t="str">
        <f>Small_caps!K297</f>
        <v>24</v>
      </c>
      <c r="J145" t="str">
        <f>Small_caps!L297</f>
        <v>83</v>
      </c>
      <c r="K145" t="str">
        <f>Small_caps!M297</f>
        <v>oui</v>
      </c>
      <c r="L145" t="str">
        <f>Small_caps!N297</f>
        <v>ms</v>
      </c>
      <c r="M145" t="str">
        <f>Small_caps!O297</f>
        <v>1250</v>
      </c>
      <c r="N145" t="str">
        <f>Small_caps!P297</f>
        <v>1287</v>
      </c>
      <c r="O145" t="str">
        <f>Small_caps!Q297</f>
        <v>norm.</v>
      </c>
      <c r="P145" t="str">
        <f>Small_caps!R297</f>
        <v>norm.</v>
      </c>
      <c r="Q145" t="str">
        <f>Small_caps!S297</f>
        <v>g. nord-ouest</v>
      </c>
      <c r="R145" t="str">
        <f>Small_caps!T297</f>
        <v>frc.</v>
      </c>
      <c r="S145" t="str">
        <f>Small_caps!U297</f>
        <v>frc.</v>
      </c>
      <c r="T145" t="str">
        <f>Small_caps!V297</f>
        <v>g. francien</v>
      </c>
      <c r="U145" t="str">
        <f>Small_caps!W297</f>
        <v>dits</v>
      </c>
    </row>
    <row r="146" spans="1:21" x14ac:dyDescent="0.2">
      <c r="A146">
        <f>Small_caps!A227</f>
        <v>285</v>
      </c>
      <c r="B146" t="str">
        <f>Small_caps!B227</f>
        <v>guigH</v>
      </c>
      <c r="C146" t="str">
        <f>Small_caps!C227</f>
        <v>nil</v>
      </c>
      <c r="D146" t="str">
        <f>Small_caps!E227</f>
        <v>angleterre</v>
      </c>
      <c r="E146" t="str">
        <f>Small_caps!G227</f>
        <v/>
      </c>
      <c r="F146" t="str">
        <f>Small_caps!H227</f>
        <v>29</v>
      </c>
      <c r="G146" t="str">
        <f>Small_caps!I227</f>
        <v>nil</v>
      </c>
      <c r="H146" t="str">
        <f>Small_caps!J227</f>
        <v>nil</v>
      </c>
      <c r="I146" t="str">
        <f>Small_caps!K227</f>
        <v>86</v>
      </c>
      <c r="J146" t="str">
        <f>Small_caps!L227</f>
        <v>nil</v>
      </c>
      <c r="K146" t="str">
        <f>Small_caps!M227</f>
        <v>oui</v>
      </c>
      <c r="L146" t="str">
        <f>Small_caps!N227</f>
        <v>cr</v>
      </c>
      <c r="M146" t="str">
        <f>Small_caps!O227</f>
        <v>1165</v>
      </c>
      <c r="N146" t="str">
        <f>Small_caps!P227</f>
        <v>1275</v>
      </c>
      <c r="O146" t="str">
        <f>Small_caps!Q227</f>
        <v>nord-ouest</v>
      </c>
      <c r="P146" t="str">
        <f>Small_caps!R227</f>
        <v>nord-ouest</v>
      </c>
      <c r="Q146" t="str">
        <f>Small_caps!S227</f>
        <v>g. nord-ouest</v>
      </c>
      <c r="R146" t="str">
        <f>Small_caps!T227</f>
        <v>agn.</v>
      </c>
      <c r="S146" t="str">
        <f>Small_caps!U227</f>
        <v>agn.</v>
      </c>
      <c r="T146" t="str">
        <f>Small_caps!V227</f>
        <v>agn.</v>
      </c>
      <c r="U146" t="str">
        <f>Small_caps!W227</f>
        <v>lai</v>
      </c>
    </row>
    <row r="147" spans="1:21" x14ac:dyDescent="0.2">
      <c r="A147">
        <f>Small_caps!A228</f>
        <v>271</v>
      </c>
      <c r="B147" t="str">
        <f>Small_caps!B228</f>
        <v>laustH</v>
      </c>
      <c r="C147" t="str">
        <f>Small_caps!C228</f>
        <v>nil</v>
      </c>
      <c r="D147" t="str">
        <f>Small_caps!E228</f>
        <v>angleterre</v>
      </c>
      <c r="E147" t="str">
        <f>Small_caps!G228</f>
        <v/>
      </c>
      <c r="F147" t="str">
        <f>Small_caps!H228</f>
        <v>29</v>
      </c>
      <c r="G147" t="str">
        <f>Small_caps!I228</f>
        <v>nil</v>
      </c>
      <c r="H147" t="str">
        <f>Small_caps!J228</f>
        <v>nil</v>
      </c>
      <c r="I147" t="str">
        <f>Small_caps!K228</f>
        <v>86</v>
      </c>
      <c r="J147" t="str">
        <f>Small_caps!L228</f>
        <v>nil</v>
      </c>
      <c r="K147" t="str">
        <f>Small_caps!M228</f>
        <v>oui</v>
      </c>
      <c r="L147" t="str">
        <f>Small_caps!N228</f>
        <v>nil</v>
      </c>
      <c r="M147" t="str">
        <f>Small_caps!O228</f>
        <v>1165</v>
      </c>
      <c r="N147" t="str">
        <f>Small_caps!P228</f>
        <v>1275</v>
      </c>
      <c r="O147" t="str">
        <f>Small_caps!Q228</f>
        <v>nord-ouest</v>
      </c>
      <c r="P147" t="str">
        <f>Small_caps!R228</f>
        <v>nord-ouest</v>
      </c>
      <c r="Q147" t="str">
        <f>Small_caps!S228</f>
        <v>g. nord-ouest</v>
      </c>
      <c r="R147" t="str">
        <f>Small_caps!T228</f>
        <v>agn.</v>
      </c>
      <c r="S147" t="str">
        <f>Small_caps!U228</f>
        <v>agn.</v>
      </c>
      <c r="T147" t="str">
        <f>Small_caps!V228</f>
        <v>agn.</v>
      </c>
      <c r="U147" t="str">
        <f>Small_caps!W228</f>
        <v>lai</v>
      </c>
    </row>
    <row r="148" spans="1:21" x14ac:dyDescent="0.2">
      <c r="A148">
        <f>Small_caps!A229</f>
        <v>268</v>
      </c>
      <c r="B148" t="str">
        <f>Small_caps!B229</f>
        <v>milunH</v>
      </c>
      <c r="C148" t="str">
        <f>Small_caps!C229</f>
        <v>nil</v>
      </c>
      <c r="D148" t="str">
        <f>Small_caps!E229</f>
        <v>angleterre</v>
      </c>
      <c r="E148" t="str">
        <f>Small_caps!G229</f>
        <v/>
      </c>
      <c r="F148" t="str">
        <f>Small_caps!H229</f>
        <v>29</v>
      </c>
      <c r="G148" t="str">
        <f>Small_caps!I229</f>
        <v>nil</v>
      </c>
      <c r="H148" t="str">
        <f>Small_caps!J229</f>
        <v>nil</v>
      </c>
      <c r="I148" t="str">
        <f>Small_caps!K229</f>
        <v>86</v>
      </c>
      <c r="J148" t="str">
        <f>Small_caps!L229</f>
        <v>nil</v>
      </c>
      <c r="K148" t="str">
        <f>Small_caps!M229</f>
        <v>oui</v>
      </c>
      <c r="L148" t="str">
        <f>Small_caps!N229</f>
        <v>ms</v>
      </c>
      <c r="M148" t="str">
        <f>Small_caps!O229</f>
        <v>1165</v>
      </c>
      <c r="N148" t="str">
        <f>Small_caps!P229</f>
        <v>1275</v>
      </c>
      <c r="O148" t="str">
        <f>Small_caps!Q229</f>
        <v>nord-ouest</v>
      </c>
      <c r="P148" t="str">
        <f>Small_caps!R229</f>
        <v>nord-ouest</v>
      </c>
      <c r="Q148" t="str">
        <f>Small_caps!S229</f>
        <v>g. nord-ouest</v>
      </c>
      <c r="R148" t="str">
        <f>Small_caps!T229</f>
        <v>agn.</v>
      </c>
      <c r="S148" t="str">
        <f>Small_caps!U229</f>
        <v>agn.</v>
      </c>
      <c r="T148" t="str">
        <f>Small_caps!V229</f>
        <v>agn.</v>
      </c>
      <c r="U148" t="str">
        <f>Small_caps!W229</f>
        <v>nil</v>
      </c>
    </row>
    <row r="149" spans="1:21" x14ac:dyDescent="0.2">
      <c r="A149">
        <f>Small_caps!A230</f>
        <v>264</v>
      </c>
      <c r="B149" t="str">
        <f>Small_caps!B230</f>
        <v>yonecH</v>
      </c>
      <c r="C149" t="str">
        <f>Small_caps!C230</f>
        <v>nil</v>
      </c>
      <c r="D149" t="str">
        <f>Small_caps!E230</f>
        <v>angleterre</v>
      </c>
      <c r="E149" t="str">
        <f>Small_caps!G230</f>
        <v/>
      </c>
      <c r="F149" t="str">
        <f>Small_caps!H230</f>
        <v>29</v>
      </c>
      <c r="G149" t="str">
        <f>Small_caps!I230</f>
        <v>nil</v>
      </c>
      <c r="H149" t="str">
        <f>Small_caps!J230</f>
        <v>nil</v>
      </c>
      <c r="I149" t="str">
        <f>Small_caps!K230</f>
        <v>86</v>
      </c>
      <c r="J149" t="str">
        <f>Small_caps!L230</f>
        <v>nil</v>
      </c>
      <c r="K149" t="str">
        <f>Small_caps!M230</f>
        <v>oui</v>
      </c>
      <c r="L149" t="str">
        <f>Small_caps!N230</f>
        <v>ms</v>
      </c>
      <c r="M149" t="str">
        <f>Small_caps!O230</f>
        <v>1165</v>
      </c>
      <c r="N149" t="str">
        <f>Small_caps!P230</f>
        <v>1275</v>
      </c>
      <c r="O149" t="str">
        <f>Small_caps!Q230</f>
        <v>agn.</v>
      </c>
      <c r="P149" t="str">
        <f>Small_caps!R230</f>
        <v>agn.</v>
      </c>
      <c r="Q149" t="str">
        <f>Small_caps!S230</f>
        <v>agn.</v>
      </c>
      <c r="R149" t="str">
        <f>Small_caps!T230</f>
        <v>agn.</v>
      </c>
      <c r="S149" t="str">
        <f>Small_caps!U230</f>
        <v>agn.</v>
      </c>
      <c r="T149" t="str">
        <f>Small_caps!V230</f>
        <v>agn.</v>
      </c>
      <c r="U149" t="str">
        <f>Small_caps!W230</f>
        <v>lais bretons</v>
      </c>
    </row>
    <row r="150" spans="1:21" x14ac:dyDescent="0.2">
      <c r="A150">
        <f>Small_caps!A231</f>
        <v>249</v>
      </c>
      <c r="B150" t="str">
        <f>Small_caps!B231</f>
        <v>elid</v>
      </c>
      <c r="C150" t="str">
        <f>Small_caps!C231</f>
        <v>angleterre</v>
      </c>
      <c r="D150" t="str">
        <f>Small_caps!E231</f>
        <v>angleterre</v>
      </c>
      <c r="E150" t="str">
        <f>Small_caps!G231</f>
        <v>29</v>
      </c>
      <c r="F150" t="str">
        <f>Small_caps!H231</f>
        <v>29</v>
      </c>
      <c r="G150" t="str">
        <f>Small_caps!I231</f>
        <v>75 (angleterre)</v>
      </c>
      <c r="H150" t="str">
        <f>Small_caps!J231</f>
        <v>1250</v>
      </c>
      <c r="I150" t="str">
        <f>Small_caps!K231</f>
        <v>86</v>
      </c>
      <c r="J150" t="str">
        <f>Small_caps!L231</f>
        <v>75</v>
      </c>
      <c r="K150" t="str">
        <f>Small_caps!M231</f>
        <v>oui</v>
      </c>
      <c r="L150" t="str">
        <f>Small_caps!N231</f>
        <v>ms</v>
      </c>
      <c r="M150" t="str">
        <f>Small_caps!O231</f>
        <v>1165</v>
      </c>
      <c r="N150" t="str">
        <f>Small_caps!P231</f>
        <v>1275</v>
      </c>
      <c r="O150" t="str">
        <f>Small_caps!Q231</f>
        <v>nord-ouest</v>
      </c>
      <c r="P150" t="str">
        <f>Small_caps!R231</f>
        <v>nord-ouest</v>
      </c>
      <c r="Q150" t="str">
        <f>Small_caps!S231</f>
        <v>g. nord-ouest</v>
      </c>
      <c r="R150" t="str">
        <f>Small_caps!T231</f>
        <v>agn.</v>
      </c>
      <c r="S150" t="str">
        <f>Small_caps!U231</f>
        <v>agn.</v>
      </c>
      <c r="T150" t="str">
        <f>Small_caps!V231</f>
        <v>agn.</v>
      </c>
      <c r="U150" t="str">
        <f>Small_caps!W231</f>
        <v>lais</v>
      </c>
    </row>
    <row r="151" spans="1:21" x14ac:dyDescent="0.2">
      <c r="A151">
        <f>Small_caps!A232</f>
        <v>184</v>
      </c>
      <c r="B151" t="str">
        <f>Small_caps!B232</f>
        <v>perl</v>
      </c>
      <c r="C151" t="str">
        <f>Small_caps!C232</f>
        <v>aube</v>
      </c>
      <c r="D151" t="str">
        <f>Small_caps!E232</f>
        <v>aube</v>
      </c>
      <c r="E151" t="str">
        <f>Small_caps!G232</f>
        <v>21</v>
      </c>
      <c r="F151" t="str">
        <f>Small_caps!H232</f>
        <v>21</v>
      </c>
      <c r="G151" t="str">
        <f>Small_caps!I232</f>
        <v>81 (aube)</v>
      </c>
      <c r="H151" t="str">
        <f>Small_caps!J232</f>
        <v>1275</v>
      </c>
      <c r="I151" t="str">
        <f>Small_caps!K232</f>
        <v>59</v>
      </c>
      <c r="J151" t="str">
        <f>Small_caps!L232</f>
        <v>81</v>
      </c>
      <c r="K151" t="str">
        <f>Small_caps!M232</f>
        <v>oui</v>
      </c>
      <c r="L151" t="str">
        <f>Small_caps!N232</f>
        <v>ms1</v>
      </c>
      <c r="M151" t="str">
        <f>Small_caps!O232</f>
        <v>1180</v>
      </c>
      <c r="N151" t="str">
        <f>Small_caps!P232</f>
        <v>1275</v>
      </c>
      <c r="O151" t="str">
        <f>Small_caps!Q232</f>
        <v>champ. merid.</v>
      </c>
      <c r="P151" t="str">
        <f>Small_caps!R232</f>
        <v>champ.</v>
      </c>
      <c r="Q151" t="str">
        <f>Small_caps!S232</f>
        <v>g. nord-est</v>
      </c>
      <c r="R151" t="str">
        <f>Small_caps!T232</f>
        <v>champ. merid.</v>
      </c>
      <c r="S151" t="str">
        <f>Small_caps!U232</f>
        <v>champ.</v>
      </c>
      <c r="T151" t="str">
        <f>Small_caps!V232</f>
        <v>g. nord-est</v>
      </c>
      <c r="U151" t="str">
        <f>Small_caps!W232</f>
        <v>roman arthurien</v>
      </c>
    </row>
    <row r="152" spans="1:21" x14ac:dyDescent="0.2">
      <c r="A152">
        <f>Small_caps!A233</f>
        <v>206</v>
      </c>
      <c r="B152" t="str">
        <f>Small_caps!B233</f>
        <v>perq</v>
      </c>
      <c r="C152" t="str">
        <f>Small_caps!C233</f>
        <v>haute-marne</v>
      </c>
      <c r="D152" t="str">
        <f>Small_caps!E233</f>
        <v>haute-marne</v>
      </c>
      <c r="E152" t="str">
        <f>Small_caps!G233</f>
        <v>22</v>
      </c>
      <c r="F152" t="str">
        <f>Small_caps!H233</f>
        <v>22</v>
      </c>
      <c r="G152" t="str">
        <f>Small_caps!I233</f>
        <v>92 (langres et env.)</v>
      </c>
      <c r="H152" t="str">
        <f>Small_caps!J233</f>
        <v>1275</v>
      </c>
      <c r="I152" t="str">
        <f>Small_caps!K233</f>
        <v>61</v>
      </c>
      <c r="J152" t="str">
        <f>Small_caps!L233</f>
        <v>92</v>
      </c>
      <c r="K152" t="str">
        <f>Small_caps!M233</f>
        <v>oui</v>
      </c>
      <c r="L152" t="str">
        <f>Small_caps!N233</f>
        <v>ms1</v>
      </c>
      <c r="M152" t="str">
        <f>Small_caps!O233</f>
        <v>1180</v>
      </c>
      <c r="N152" t="str">
        <f>Small_caps!P233</f>
        <v>1275</v>
      </c>
      <c r="O152" t="str">
        <f>Small_caps!Q233</f>
        <v>champ. merid.</v>
      </c>
      <c r="P152" t="str">
        <f>Small_caps!R233</f>
        <v>champ.</v>
      </c>
      <c r="Q152" t="str">
        <f>Small_caps!S233</f>
        <v>g. nord-est</v>
      </c>
      <c r="R152" t="str">
        <f>Small_caps!T233</f>
        <v>champ. merid.</v>
      </c>
      <c r="S152" t="str">
        <f>Small_caps!U233</f>
        <v>champ.</v>
      </c>
      <c r="T152" t="str">
        <f>Small_caps!V233</f>
        <v>g. nord-est</v>
      </c>
      <c r="U152" t="str">
        <f>Small_caps!W233</f>
        <v>roman arthurien</v>
      </c>
    </row>
    <row r="153" spans="1:21" x14ac:dyDescent="0.2">
      <c r="A153">
        <f>Small_caps!A234</f>
        <v>240</v>
      </c>
      <c r="B153" t="str">
        <f>Small_caps!B234</f>
        <v>perm</v>
      </c>
      <c r="C153" t="str">
        <f>Small_caps!C234</f>
        <v>nievre, allier</v>
      </c>
      <c r="D153" t="str">
        <f>Small_caps!E234</f>
        <v>nievre, allier</v>
      </c>
      <c r="E153" t="str">
        <f>Small_caps!G234</f>
        <v>28</v>
      </c>
      <c r="F153" t="str">
        <f>Small_caps!H234</f>
        <v>28</v>
      </c>
      <c r="G153" t="str">
        <f>Small_caps!I234</f>
        <v>78 (nievre, allier)</v>
      </c>
      <c r="H153" t="str">
        <f>Small_caps!J234</f>
        <v>1290</v>
      </c>
      <c r="I153" t="str">
        <f>Small_caps!K234</f>
        <v>85</v>
      </c>
      <c r="J153" t="str">
        <f>Small_caps!L234</f>
        <v>78</v>
      </c>
      <c r="K153" t="str">
        <f>Small_caps!M234</f>
        <v>oui</v>
      </c>
      <c r="L153" t="str">
        <f>Small_caps!N234</f>
        <v>ms1</v>
      </c>
      <c r="M153" t="str">
        <f>Small_caps!O234</f>
        <v>1180</v>
      </c>
      <c r="N153" t="str">
        <f>Small_caps!P234</f>
        <v>1275</v>
      </c>
      <c r="O153" t="str">
        <f>Small_caps!Q234</f>
        <v>champ. merid.</v>
      </c>
      <c r="P153" t="str">
        <f>Small_caps!R234</f>
        <v>champ.</v>
      </c>
      <c r="Q153" t="str">
        <f>Small_caps!S234</f>
        <v>g. nord-est</v>
      </c>
      <c r="R153" t="str">
        <f>Small_caps!T234</f>
        <v>bourg.</v>
      </c>
      <c r="S153" t="str">
        <f>Small_caps!U234</f>
        <v>bourg.</v>
      </c>
      <c r="T153" t="str">
        <f>Small_caps!V234</f>
        <v>g. sud-est</v>
      </c>
      <c r="U153" t="str">
        <f>Small_caps!W234</f>
        <v>roman arthurien</v>
      </c>
    </row>
    <row r="154" spans="1:21" x14ac:dyDescent="0.2">
      <c r="A154">
        <f>Small_caps!A235</f>
        <v>178</v>
      </c>
      <c r="B154" t="str">
        <f>Small_caps!B235</f>
        <v>pert</v>
      </c>
      <c r="C154" t="str">
        <f>Small_caps!C235</f>
        <v>nil</v>
      </c>
      <c r="D154" t="str">
        <f>Small_caps!E235</f>
        <v>oise</v>
      </c>
      <c r="E154" t="str">
        <f>Small_caps!G235</f>
        <v/>
      </c>
      <c r="F154" t="str">
        <f>Small_caps!H235</f>
        <v>12</v>
      </c>
      <c r="G154" t="str">
        <f>Small_caps!I235</f>
        <v>nil</v>
      </c>
      <c r="H154" t="str">
        <f>Small_caps!J235</f>
        <v>1210</v>
      </c>
      <c r="I154" t="str">
        <f>Small_caps!K235</f>
        <v>32</v>
      </c>
      <c r="J154" t="str">
        <f>Small_caps!L235</f>
        <v>68</v>
      </c>
      <c r="K154" t="str">
        <f>Small_caps!M235</f>
        <v>oui</v>
      </c>
      <c r="L154" t="str">
        <f>Small_caps!N235</f>
        <v>ms1</v>
      </c>
      <c r="M154" t="str">
        <f>Small_caps!O235</f>
        <v>1180</v>
      </c>
      <c r="N154" t="str">
        <f>Small_caps!P235</f>
        <v>1275</v>
      </c>
      <c r="O154" t="str">
        <f>Small_caps!Q235</f>
        <v>champ. merid.</v>
      </c>
      <c r="P154" t="str">
        <f>Small_caps!R235</f>
        <v>champ.</v>
      </c>
      <c r="Q154" t="str">
        <f>Small_caps!S235</f>
        <v>g. nord-est</v>
      </c>
      <c r="R154" t="str">
        <f>Small_caps!T235</f>
        <v>pic. sept.</v>
      </c>
      <c r="S154" t="str">
        <f>Small_caps!U235</f>
        <v xml:space="preserve">pic. </v>
      </c>
      <c r="T154" t="str">
        <f>Small_caps!V235</f>
        <v>g. nord</v>
      </c>
      <c r="U154" t="str">
        <f>Small_caps!W235</f>
        <v>roman arthurien</v>
      </c>
    </row>
    <row r="155" spans="1:21" x14ac:dyDescent="0.2">
      <c r="A155">
        <f>Small_caps!A236</f>
        <v>216</v>
      </c>
      <c r="B155" t="str">
        <f>Small_caps!B236</f>
        <v>fablesC</v>
      </c>
      <c r="C155" t="str">
        <f>Small_caps!C236</f>
        <v>nil</v>
      </c>
      <c r="D155" t="str">
        <f>Small_caps!E236</f>
        <v>moselle, meurthe-et-moselle</v>
      </c>
      <c r="E155" t="str">
        <f>Small_caps!G236</f>
        <v/>
      </c>
      <c r="F155" t="str">
        <f>Small_caps!H236</f>
        <v>24</v>
      </c>
      <c r="G155" t="str">
        <f>Small_caps!I236</f>
        <v>nil</v>
      </c>
      <c r="H155" t="str">
        <f>Small_caps!J236</f>
        <v>nil</v>
      </c>
      <c r="I155" t="str">
        <f>Small_caps!K236</f>
        <v>nil</v>
      </c>
      <c r="J155" t="str">
        <f>Small_caps!L236</f>
        <v>nil</v>
      </c>
      <c r="K155" t="str">
        <f>Small_caps!M236</f>
        <v>oui</v>
      </c>
      <c r="L155" t="str">
        <f>Small_caps!N236</f>
        <v>ms</v>
      </c>
      <c r="M155" t="str">
        <f>Small_caps!O236</f>
        <v>1180</v>
      </c>
      <c r="N155" t="str">
        <f>Small_caps!P236</f>
        <v>1275</v>
      </c>
      <c r="O155" t="str">
        <f>Small_caps!Q236</f>
        <v>nord-ouest</v>
      </c>
      <c r="P155" t="str">
        <f>Small_caps!R236</f>
        <v>nord-ouest</v>
      </c>
      <c r="Q155" t="str">
        <f>Small_caps!S236</f>
        <v>g. nord-ouest</v>
      </c>
      <c r="R155" t="str">
        <f>Small_caps!T236</f>
        <v>lorr.</v>
      </c>
      <c r="S155" t="str">
        <f>Small_caps!U236</f>
        <v>lorr.</v>
      </c>
      <c r="T155" t="str">
        <f>Small_caps!V236</f>
        <v>g. nord-est</v>
      </c>
      <c r="U155" t="str">
        <f>Small_caps!W236</f>
        <v>fable</v>
      </c>
    </row>
    <row r="156" spans="1:21" x14ac:dyDescent="0.2">
      <c r="A156">
        <f>Small_caps!A237</f>
        <v>207</v>
      </c>
      <c r="B156" t="str">
        <f>Small_caps!B237</f>
        <v>romb</v>
      </c>
      <c r="C156" t="str">
        <f>Small_caps!C237</f>
        <v>haute-marne</v>
      </c>
      <c r="D156" t="str">
        <f>Small_caps!E237</f>
        <v>haute-marne</v>
      </c>
      <c r="E156" t="str">
        <f>Small_caps!G237</f>
        <v>22</v>
      </c>
      <c r="F156" t="str">
        <f>Small_caps!H237</f>
        <v>22</v>
      </c>
      <c r="G156" t="str">
        <f>Small_caps!I237</f>
        <v>89 (langres et env.)</v>
      </c>
      <c r="H156" t="str">
        <f>Small_caps!J237</f>
        <v>1300</v>
      </c>
      <c r="I156" t="str">
        <f>Small_caps!K237</f>
        <v>61</v>
      </c>
      <c r="J156" t="str">
        <f>Small_caps!L237</f>
        <v>89</v>
      </c>
      <c r="K156" t="str">
        <f>Small_caps!M237</f>
        <v>oui</v>
      </c>
      <c r="L156" t="str">
        <f>Small_caps!N237</f>
        <v>ms</v>
      </c>
      <c r="M156" t="str">
        <f>Small_caps!O237</f>
        <v>1188</v>
      </c>
      <c r="N156" t="str">
        <f>Small_caps!P237</f>
        <v>1275</v>
      </c>
      <c r="O156" t="str">
        <f>Small_caps!Q237</f>
        <v>nil</v>
      </c>
      <c r="P156" t="str">
        <f>Small_caps!R237</f>
        <v/>
      </c>
      <c r="Q156" t="str">
        <f>Small_caps!S237</f>
        <v/>
      </c>
      <c r="R156" t="str">
        <f>Small_caps!T237</f>
        <v>est</v>
      </c>
      <c r="S156" t="str">
        <f>Small_caps!U237</f>
        <v>est</v>
      </c>
      <c r="T156" t="str">
        <f>Small_caps!V237</f>
        <v>g. est</v>
      </c>
      <c r="U156" t="str">
        <f>Small_caps!W237</f>
        <v>nil</v>
      </c>
    </row>
    <row r="157" spans="1:21" x14ac:dyDescent="0.2">
      <c r="A157">
        <f>Small_caps!A238</f>
        <v>292</v>
      </c>
      <c r="B157" t="str">
        <f>Small_caps!B238</f>
        <v>trib</v>
      </c>
      <c r="C157" t="str">
        <f>Small_caps!C238</f>
        <v>nil</v>
      </c>
      <c r="D157" t="str">
        <f>Small_caps!E238</f>
        <v>nievre, allier</v>
      </c>
      <c r="E157" t="str">
        <f>Small_caps!G238</f>
        <v/>
      </c>
      <c r="F157" t="str">
        <f>Small_caps!H238</f>
        <v>28</v>
      </c>
      <c r="G157" t="str">
        <f>Small_caps!I238</f>
        <v>nil</v>
      </c>
      <c r="H157" t="str">
        <f>Small_caps!J238</f>
        <v>1275</v>
      </c>
      <c r="I157" t="str">
        <f>Small_caps!K238</f>
        <v>85</v>
      </c>
      <c r="J157" t="str">
        <f>Small_caps!L238</f>
        <v>69</v>
      </c>
      <c r="K157" t="str">
        <f>Small_caps!M238</f>
        <v>oui</v>
      </c>
      <c r="L157" t="str">
        <f>Small_caps!N238</f>
        <v>ms1</v>
      </c>
      <c r="M157" t="str">
        <f>Small_caps!O238</f>
        <v>1188</v>
      </c>
      <c r="N157" t="str">
        <f>Small_caps!P238</f>
        <v>1275</v>
      </c>
      <c r="O157" t="str">
        <f>Small_caps!Q238</f>
        <v>ouest</v>
      </c>
      <c r="P157" t="str">
        <f>Small_caps!R238</f>
        <v>ouest</v>
      </c>
      <c r="Q157" t="str">
        <f>Small_caps!S238</f>
        <v>g. ouest</v>
      </c>
      <c r="R157" t="str">
        <f>Small_caps!T238</f>
        <v>nil</v>
      </c>
      <c r="S157" t="str">
        <f>Small_caps!U238</f>
        <v>nil</v>
      </c>
      <c r="T157" t="str">
        <f>Small_caps!V238</f>
        <v/>
      </c>
      <c r="U157" t="str">
        <f>Small_caps!W238</f>
        <v>roman breton</v>
      </c>
    </row>
    <row r="158" spans="1:21" x14ac:dyDescent="0.2">
      <c r="A158">
        <f>Small_caps!A239</f>
        <v>131</v>
      </c>
      <c r="B158" t="str">
        <f>Small_caps!B239</f>
        <v>raou</v>
      </c>
      <c r="C158" t="str">
        <f>Small_caps!C239</f>
        <v>ardennes</v>
      </c>
      <c r="D158" t="str">
        <f>Small_caps!E239</f>
        <v>ardennes</v>
      </c>
      <c r="E158" t="str">
        <f>Small_caps!G239</f>
        <v>17</v>
      </c>
      <c r="F158" t="str">
        <f>Small_caps!H239</f>
        <v>17</v>
      </c>
      <c r="G158" t="str">
        <f>Small_caps!I239</f>
        <v>78 (ardennes sud)</v>
      </c>
      <c r="H158" t="str">
        <f>Small_caps!J239</f>
        <v>1250</v>
      </c>
      <c r="I158" t="str">
        <f>Small_caps!K239</f>
        <v>50</v>
      </c>
      <c r="J158" t="str">
        <f>Small_caps!L239</f>
        <v>78</v>
      </c>
      <c r="K158" t="str">
        <f>Small_caps!M239</f>
        <v>oui</v>
      </c>
      <c r="L158" t="str">
        <f>Small_caps!N239</f>
        <v>cr1</v>
      </c>
      <c r="M158" t="str">
        <f>Small_caps!O239</f>
        <v>1190</v>
      </c>
      <c r="N158" t="str">
        <f>Small_caps!P239</f>
        <v>1275</v>
      </c>
      <c r="O158" t="str">
        <f>Small_caps!Q239</f>
        <v>nord-est</v>
      </c>
      <c r="P158" t="str">
        <f>Small_caps!R239</f>
        <v>nord-est</v>
      </c>
      <c r="Q158" t="str">
        <f>Small_caps!S239</f>
        <v>g. nord-est</v>
      </c>
      <c r="R158" t="str">
        <f>Small_caps!T239</f>
        <v>nord</v>
      </c>
      <c r="S158" t="str">
        <f>Small_caps!U239</f>
        <v>nord</v>
      </c>
      <c r="T158" t="str">
        <f>Small_caps!V239</f>
        <v>g. nord</v>
      </c>
      <c r="U158" t="str">
        <f>Small_caps!W239</f>
        <v>chanson de geste à laisses rimees</v>
      </c>
    </row>
    <row r="159" spans="1:21" x14ac:dyDescent="0.2">
      <c r="A159">
        <f>Small_caps!A240</f>
        <v>84</v>
      </c>
      <c r="B159" t="str">
        <f>Small_caps!B240</f>
        <v>robert</v>
      </c>
      <c r="C159" t="str">
        <f>Small_caps!C240</f>
        <v>somme, pas-de-calais</v>
      </c>
      <c r="D159" t="str">
        <f>Small_caps!E240</f>
        <v>somme, pas-de-calais</v>
      </c>
      <c r="E159" t="str">
        <f>Small_caps!G240</f>
        <v>11</v>
      </c>
      <c r="F159" t="str">
        <f>Small_caps!H240</f>
        <v>11</v>
      </c>
      <c r="G159" t="str">
        <f>Small_caps!I240</f>
        <v>75 (pas-de-calais centre + nord)</v>
      </c>
      <c r="H159" t="str">
        <f>Small_caps!J240</f>
        <v>1275</v>
      </c>
      <c r="I159" t="str">
        <f>Small_caps!K240</f>
        <v>31</v>
      </c>
      <c r="J159" t="str">
        <f>Small_caps!L240</f>
        <v>75</v>
      </c>
      <c r="K159" t="str">
        <f>Small_caps!M240</f>
        <v>oui</v>
      </c>
      <c r="L159" t="str">
        <f>Small_caps!N240</f>
        <v>cr</v>
      </c>
      <c r="M159" t="str">
        <f>Small_caps!O240</f>
        <v>1190</v>
      </c>
      <c r="N159" t="str">
        <f>Small_caps!P240</f>
        <v>1275</v>
      </c>
      <c r="O159" t="str">
        <f>Small_caps!Q240</f>
        <v>traits norm. ?</v>
      </c>
      <c r="P159" t="str">
        <f>Small_caps!R240</f>
        <v/>
      </c>
      <c r="Q159" t="str">
        <f>Small_caps!S240</f>
        <v/>
      </c>
      <c r="R159" t="str">
        <f>Small_caps!T240</f>
        <v>pic.</v>
      </c>
      <c r="S159" t="str">
        <f>Small_caps!U240</f>
        <v>pic.</v>
      </c>
      <c r="T159" t="str">
        <f>Small_caps!V240</f>
        <v>g. nord</v>
      </c>
      <c r="U159" t="str">
        <f>Small_caps!W240</f>
        <v>roman historique en ocuplets d'octosyllabes</v>
      </c>
    </row>
    <row r="160" spans="1:21" x14ac:dyDescent="0.2">
      <c r="A160">
        <f>Small_caps!A241</f>
        <v>54</v>
      </c>
      <c r="B160" t="str">
        <f>Small_caps!B241</f>
        <v>elie</v>
      </c>
      <c r="C160" t="str">
        <f>Small_caps!C241</f>
        <v>somme, pas-de-calais</v>
      </c>
      <c r="D160" t="str">
        <f>Small_caps!E241</f>
        <v>somme, pas-de-calais</v>
      </c>
      <c r="E160" t="str">
        <f>Small_caps!G241</f>
        <v>11</v>
      </c>
      <c r="F160" t="str">
        <f>Small_caps!H241</f>
        <v>11</v>
      </c>
      <c r="G160" t="str">
        <f>Small_caps!I241</f>
        <v>79 (pas-de-calais sud-est)</v>
      </c>
      <c r="H160" t="str">
        <f>Small_caps!J241</f>
        <v>nil</v>
      </c>
      <c r="I160" t="str">
        <f>Small_caps!K241</f>
        <v>29</v>
      </c>
      <c r="J160" t="str">
        <f>Small_caps!L241</f>
        <v>79</v>
      </c>
      <c r="K160" t="str">
        <f>Small_caps!M241</f>
        <v>oui</v>
      </c>
      <c r="L160" t="str">
        <f>Small_caps!N241</f>
        <v>nil</v>
      </c>
      <c r="M160" t="str">
        <f>Small_caps!O241</f>
        <v>1190</v>
      </c>
      <c r="N160" t="str">
        <f>Small_caps!P241</f>
        <v>1275</v>
      </c>
      <c r="O160" t="str">
        <f>Small_caps!Q241</f>
        <v>pic.</v>
      </c>
      <c r="P160" t="str">
        <f>Small_caps!R241</f>
        <v>pic.</v>
      </c>
      <c r="Q160" t="str">
        <f>Small_caps!S241</f>
        <v>g. nord</v>
      </c>
      <c r="R160" t="str">
        <f>Small_caps!T241</f>
        <v>pic.</v>
      </c>
      <c r="S160" t="str">
        <f>Small_caps!U241</f>
        <v>pic.</v>
      </c>
      <c r="T160" t="str">
        <f>Small_caps!V241</f>
        <v>g. nord</v>
      </c>
      <c r="U160" t="str">
        <f>Small_caps!W241</f>
        <v>chanson de geste</v>
      </c>
    </row>
    <row r="161" spans="1:21" x14ac:dyDescent="0.2">
      <c r="A161">
        <f>Small_caps!A242</f>
        <v>189</v>
      </c>
      <c r="B161" t="str">
        <f>Small_caps!B242</f>
        <v>amile</v>
      </c>
      <c r="C161" t="str">
        <f>Small_caps!C242</f>
        <v>haute-marne</v>
      </c>
      <c r="D161" t="str">
        <f>Small_caps!E242</f>
        <v>haute-marne</v>
      </c>
      <c r="E161" t="str">
        <f>Small_caps!G242</f>
        <v>22</v>
      </c>
      <c r="F161" t="str">
        <f>Small_caps!H242</f>
        <v>22</v>
      </c>
      <c r="G161" t="str">
        <f>Small_caps!I242</f>
        <v>80 (langres et env.)</v>
      </c>
      <c r="H161" t="str">
        <f>Small_caps!J242</f>
        <v>1275</v>
      </c>
      <c r="I161" t="str">
        <f>Small_caps!K242</f>
        <v>61</v>
      </c>
      <c r="J161" t="str">
        <f>Small_caps!L242</f>
        <v>80</v>
      </c>
      <c r="K161" t="str">
        <f>Small_caps!M242</f>
        <v>oui</v>
      </c>
      <c r="L161" t="str">
        <f>Small_caps!N242</f>
        <v>ms1</v>
      </c>
      <c r="M161" t="str">
        <f>Small_caps!O242</f>
        <v>1200</v>
      </c>
      <c r="N161" t="str">
        <f>Small_caps!P242</f>
        <v>1275</v>
      </c>
      <c r="O161" t="str">
        <f>Small_caps!Q242</f>
        <v>nil</v>
      </c>
      <c r="P161" t="str">
        <f>Small_caps!R242</f>
        <v/>
      </c>
      <c r="Q161" t="str">
        <f>Small_caps!S242</f>
        <v/>
      </c>
      <c r="R161" t="str">
        <f>Small_caps!T242</f>
        <v>lorr.</v>
      </c>
      <c r="S161" t="str">
        <f>Small_caps!U242</f>
        <v>lorr.</v>
      </c>
      <c r="T161" t="str">
        <f>Small_caps!V242</f>
        <v>g. nord-est</v>
      </c>
      <c r="U161" t="str">
        <f>Small_caps!W242</f>
        <v>chanson de geste en laisses decasyllabiques</v>
      </c>
    </row>
    <row r="162" spans="1:21" x14ac:dyDescent="0.2">
      <c r="A162">
        <f>Small_caps!A243</f>
        <v>190</v>
      </c>
      <c r="B162" t="str">
        <f>Small_caps!B243</f>
        <v>anth</v>
      </c>
      <c r="C162" t="str">
        <f>Small_caps!C243</f>
        <v>haute-marne</v>
      </c>
      <c r="D162" t="str">
        <f>Small_caps!E243</f>
        <v>haute-marne</v>
      </c>
      <c r="E162" t="str">
        <f>Small_caps!G243</f>
        <v>22</v>
      </c>
      <c r="F162" t="str">
        <f>Small_caps!H243</f>
        <v>22</v>
      </c>
      <c r="G162" t="str">
        <f>Small_caps!I243</f>
        <v>79 (langres et env.)</v>
      </c>
      <c r="H162" t="str">
        <f>Small_caps!J243</f>
        <v>nil</v>
      </c>
      <c r="I162" t="str">
        <f>Small_caps!K243</f>
        <v>61</v>
      </c>
      <c r="J162" t="str">
        <f>Small_caps!L243</f>
        <v>79</v>
      </c>
      <c r="K162" t="str">
        <f>Small_caps!M243</f>
        <v>non</v>
      </c>
      <c r="L162" t="str">
        <f>Small_caps!N243</f>
        <v>ms1</v>
      </c>
      <c r="M162" t="str">
        <f>Small_caps!O243</f>
        <v>1208</v>
      </c>
      <c r="N162" t="str">
        <f>Small_caps!P243</f>
        <v>1275</v>
      </c>
      <c r="O162" t="str">
        <f>Small_caps!Q243</f>
        <v>wall.</v>
      </c>
      <c r="P162" t="str">
        <f>Small_caps!R243</f>
        <v>wall.</v>
      </c>
      <c r="Q162" t="str">
        <f>Small_caps!S243</f>
        <v>g. nord-est</v>
      </c>
      <c r="R162" t="str">
        <f>Small_caps!T243</f>
        <v>pic.</v>
      </c>
      <c r="S162" t="str">
        <f>Small_caps!U243</f>
        <v>pic.</v>
      </c>
      <c r="T162" t="str">
        <f>Small_caps!V243</f>
        <v>g. nord</v>
      </c>
      <c r="U162" t="str">
        <f>Small_caps!W243</f>
        <v>vie de saint en quatrains d'alexandrins monorimes</v>
      </c>
    </row>
    <row r="163" spans="1:21" x14ac:dyDescent="0.2">
      <c r="A163">
        <f>Small_caps!A244</f>
        <v>228</v>
      </c>
      <c r="B163" t="str">
        <f>Small_caps!B244</f>
        <v>carp</v>
      </c>
      <c r="C163" t="str">
        <f>Small_caps!C244</f>
        <v>nievre, allier</v>
      </c>
      <c r="D163" t="str">
        <f>Small_caps!E244</f>
        <v>nievre, allier</v>
      </c>
      <c r="E163" t="str">
        <f>Small_caps!G244</f>
        <v>28</v>
      </c>
      <c r="F163" t="str">
        <f>Small_caps!H244</f>
        <v>28</v>
      </c>
      <c r="G163" t="str">
        <f>Small_caps!I244</f>
        <v>80 (nievre, allier)</v>
      </c>
      <c r="H163" t="str">
        <f>Small_caps!J244</f>
        <v>nil</v>
      </c>
      <c r="I163" t="str">
        <f>Small_caps!K244</f>
        <v>85</v>
      </c>
      <c r="J163" t="str">
        <f>Small_caps!L244</f>
        <v>80</v>
      </c>
      <c r="K163" t="str">
        <f>Small_caps!M244</f>
        <v>non</v>
      </c>
      <c r="L163" t="str">
        <f>Small_caps!N244</f>
        <v>ms</v>
      </c>
      <c r="M163" t="str">
        <f>Small_caps!O244</f>
        <v>1208</v>
      </c>
      <c r="N163" t="str">
        <f>Small_caps!P244</f>
        <v>1275</v>
      </c>
      <c r="O163" t="str">
        <f>Small_caps!Q244</f>
        <v>wall.</v>
      </c>
      <c r="P163" t="str">
        <f>Small_caps!R244</f>
        <v>wall.</v>
      </c>
      <c r="Q163" t="str">
        <f>Small_caps!S244</f>
        <v>g. nord-est</v>
      </c>
      <c r="R163" t="str">
        <f>Small_caps!T244</f>
        <v>pic.</v>
      </c>
      <c r="S163" t="str">
        <f>Small_caps!U244</f>
        <v>pic.</v>
      </c>
      <c r="T163" t="str">
        <f>Small_caps!V244</f>
        <v>g. nord</v>
      </c>
      <c r="U163" t="str">
        <f>Small_caps!W244</f>
        <v>hagiographie</v>
      </c>
    </row>
    <row r="164" spans="1:21" x14ac:dyDescent="0.2">
      <c r="A164">
        <f>Small_caps!A245</f>
        <v>69</v>
      </c>
      <c r="B164" t="str">
        <f>Small_caps!B245</f>
        <v>hyla</v>
      </c>
      <c r="C164" t="str">
        <f>Small_caps!C245</f>
        <v>somme, pas-de-calais</v>
      </c>
      <c r="D164" t="str">
        <f>Small_caps!E245</f>
        <v>somme, pas-de-calais</v>
      </c>
      <c r="E164" t="str">
        <f>Small_caps!G245</f>
        <v>11</v>
      </c>
      <c r="F164" t="str">
        <f>Small_caps!H245</f>
        <v>11</v>
      </c>
      <c r="G164" t="str">
        <f>Small_caps!I245</f>
        <v>85 (somme centre + sud)</v>
      </c>
      <c r="H164" t="str">
        <f>Small_caps!J245</f>
        <v>nil</v>
      </c>
      <c r="I164" t="str">
        <f>Small_caps!K245</f>
        <v>27</v>
      </c>
      <c r="J164" t="str">
        <f>Small_caps!L245</f>
        <v>85</v>
      </c>
      <c r="K164" t="str">
        <f>Small_caps!M245</f>
        <v>non</v>
      </c>
      <c r="L164" t="str">
        <f>Small_caps!N245</f>
        <v>ms1</v>
      </c>
      <c r="M164" t="str">
        <f>Small_caps!O245</f>
        <v>1208</v>
      </c>
      <c r="N164" t="str">
        <f>Small_caps!P245</f>
        <v>1275</v>
      </c>
      <c r="O164" t="str">
        <f>Small_caps!Q245</f>
        <v>belgique</v>
      </c>
      <c r="P164" t="str">
        <f>Small_caps!R245</f>
        <v/>
      </c>
      <c r="Q164" t="str">
        <f>Small_caps!S245</f>
        <v>g. nord-est</v>
      </c>
      <c r="R164" t="str">
        <f>Small_caps!T245</f>
        <v>pic.</v>
      </c>
      <c r="S164" t="str">
        <f>Small_caps!U245</f>
        <v>pic.</v>
      </c>
      <c r="T164" t="str">
        <f>Small_caps!V245</f>
        <v>g. nord</v>
      </c>
      <c r="U164" t="str">
        <f>Small_caps!W245</f>
        <v>vie de saint</v>
      </c>
    </row>
    <row r="165" spans="1:21" x14ac:dyDescent="0.2">
      <c r="A165">
        <f>Small_caps!A246</f>
        <v>224</v>
      </c>
      <c r="B165" t="str">
        <f>Small_caps!B246</f>
        <v>gerv</v>
      </c>
      <c r="C165" t="str">
        <f>Small_caps!C246</f>
        <v>bourgogne</v>
      </c>
      <c r="D165" t="str">
        <f>Small_caps!E246</f>
        <v>bourgogne</v>
      </c>
      <c r="E165" t="str">
        <f>Small_caps!G246</f>
        <v>27</v>
      </c>
      <c r="F165" t="str">
        <f>Small_caps!H246</f>
        <v>27</v>
      </c>
      <c r="G165" t="str">
        <f>Small_caps!I246</f>
        <v>90 (cote-d'or sud + seine-et-loire)</v>
      </c>
      <c r="H165" t="str">
        <f>Small_caps!J246</f>
        <v>1275</v>
      </c>
      <c r="I165" t="str">
        <f>Small_caps!K246</f>
        <v>84</v>
      </c>
      <c r="J165" t="str">
        <f>Small_caps!L246</f>
        <v>90</v>
      </c>
      <c r="K165" t="str">
        <f>Small_caps!M246</f>
        <v>oui</v>
      </c>
      <c r="L165" t="str">
        <f>Small_caps!N246</f>
        <v>ms1</v>
      </c>
      <c r="M165" t="str">
        <f>Small_caps!O246</f>
        <v>1210</v>
      </c>
      <c r="N165" t="str">
        <f>Small_caps!P246</f>
        <v>1275</v>
      </c>
      <c r="O165" t="str">
        <f>Small_caps!Q246</f>
        <v>bourg.</v>
      </c>
      <c r="P165" t="str">
        <f>Small_caps!R246</f>
        <v>bourg.</v>
      </c>
      <c r="Q165" t="str">
        <f>Small_caps!S246</f>
        <v>g. sud-est</v>
      </c>
      <c r="R165" t="str">
        <f>Small_caps!T246</f>
        <v>bourg.</v>
      </c>
      <c r="S165" t="str">
        <f>Small_caps!U246</f>
        <v>bourg.</v>
      </c>
      <c r="T165" t="str">
        <f>Small_caps!V246</f>
        <v>g. sud-est</v>
      </c>
      <c r="U165" t="str">
        <f>Small_caps!W246</f>
        <v>bestiaire rime en octosyllabes, base sur les dicta chrysostomi</v>
      </c>
    </row>
    <row r="166" spans="1:21" x14ac:dyDescent="0.2">
      <c r="A166">
        <f>Small_caps!A108</f>
        <v>77</v>
      </c>
      <c r="B166" t="str">
        <f>Small_caps!B108</f>
        <v>nimc</v>
      </c>
      <c r="C166" t="str">
        <f>Small_caps!C108</f>
        <v>somme, pas-de-calais</v>
      </c>
      <c r="D166" t="str">
        <f>Small_caps!E108</f>
        <v>somme, pas-de-calais</v>
      </c>
      <c r="E166" t="str">
        <f>Small_caps!G108</f>
        <v>11</v>
      </c>
      <c r="F166" t="str">
        <f>Small_caps!H108</f>
        <v>11</v>
      </c>
      <c r="G166" t="str">
        <f>Small_caps!I108</f>
        <v>70 (pas-de-calais centre + nord)</v>
      </c>
      <c r="H166" t="str">
        <f>Small_caps!J108</f>
        <v>1295</v>
      </c>
      <c r="I166" t="str">
        <f>Small_caps!K108</f>
        <v>31</v>
      </c>
      <c r="J166" t="str">
        <f>Small_caps!L108</f>
        <v>70</v>
      </c>
      <c r="K166" t="str">
        <f>Small_caps!M108</f>
        <v>oui</v>
      </c>
      <c r="L166" t="str">
        <f>Small_caps!N108</f>
        <v>ms1</v>
      </c>
      <c r="M166" t="str">
        <f>Small_caps!O108</f>
        <v>1150</v>
      </c>
      <c r="N166" t="str">
        <f>Small_caps!P108</f>
        <v>1295</v>
      </c>
      <c r="O166" t="str">
        <f>Small_caps!Q108</f>
        <v>nil</v>
      </c>
      <c r="P166" t="str">
        <f>Small_caps!R108</f>
        <v/>
      </c>
      <c r="Q166" t="str">
        <f>Small_caps!S108</f>
        <v/>
      </c>
      <c r="R166" t="str">
        <f>Small_caps!T108</f>
        <v>art.</v>
      </c>
      <c r="S166" t="str">
        <f>Small_caps!U108</f>
        <v>art.</v>
      </c>
      <c r="T166" t="str">
        <f>Small_caps!V108</f>
        <v>g. nord</v>
      </c>
      <c r="U166" t="str">
        <f>Small_caps!W108</f>
        <v>epopee du cycle de guillaume d'orange</v>
      </c>
    </row>
    <row r="167" spans="1:21" x14ac:dyDescent="0.2">
      <c r="A167">
        <f>Small_caps!A109</f>
        <v>76</v>
      </c>
      <c r="B167" t="str">
        <f>Small_caps!B109</f>
        <v>nic</v>
      </c>
      <c r="C167" t="str">
        <f>Small_caps!C109</f>
        <v>somme, pas-de-calais</v>
      </c>
      <c r="D167" t="str">
        <f>Small_caps!E109</f>
        <v>somme, pas-de-calais</v>
      </c>
      <c r="E167" t="str">
        <f>Small_caps!G109</f>
        <v>11</v>
      </c>
      <c r="F167" t="str">
        <f>Small_caps!H109</f>
        <v>11</v>
      </c>
      <c r="G167" t="str">
        <f>Small_caps!I109</f>
        <v>94 (somme, pas-de-calais)</v>
      </c>
      <c r="H167" t="str">
        <f>Small_caps!J109</f>
        <v>1310</v>
      </c>
      <c r="I167" t="str">
        <f>Small_caps!K109</f>
        <v>26</v>
      </c>
      <c r="J167" t="str">
        <f>Small_caps!L109</f>
        <v>94</v>
      </c>
      <c r="K167" t="str">
        <f>Small_caps!M109</f>
        <v>oui</v>
      </c>
      <c r="L167" t="str">
        <f>Small_caps!N109</f>
        <v>ms1</v>
      </c>
      <c r="M167" t="str">
        <f>Small_caps!O109</f>
        <v>1197</v>
      </c>
      <c r="N167" t="str">
        <f>Small_caps!P109</f>
        <v>1295</v>
      </c>
      <c r="O167" t="str">
        <f>Small_caps!Q109</f>
        <v>art.</v>
      </c>
      <c r="P167" t="str">
        <f>Small_caps!R109</f>
        <v>art.</v>
      </c>
      <c r="Q167" t="str">
        <f>Small_caps!S109</f>
        <v>g. nord</v>
      </c>
      <c r="R167" t="str">
        <f>Small_caps!T109</f>
        <v>arras</v>
      </c>
      <c r="S167" t="str">
        <f>Small_caps!U109</f>
        <v>pas-de-calais</v>
      </c>
      <c r="T167" t="str">
        <f>Small_caps!V109</f>
        <v>g. nord</v>
      </c>
      <c r="U167" t="str">
        <f>Small_caps!W109</f>
        <v>nil</v>
      </c>
    </row>
    <row r="168" spans="1:21" x14ac:dyDescent="0.2">
      <c r="A168">
        <f>Small_caps!A110</f>
        <v>226</v>
      </c>
      <c r="B168" t="str">
        <f>Small_caps!B110</f>
        <v>aileb</v>
      </c>
      <c r="C168" t="str">
        <f>Small_caps!C110</f>
        <v>nievre, allier</v>
      </c>
      <c r="D168" t="str">
        <f>Small_caps!E110</f>
        <v>nievre, allier</v>
      </c>
      <c r="E168" t="str">
        <f>Small_caps!G110</f>
        <v>28</v>
      </c>
      <c r="F168" t="str">
        <f>Small_caps!H110</f>
        <v>28</v>
      </c>
      <c r="G168" t="str">
        <f>Small_caps!I110</f>
        <v>82 (nievre, allier)</v>
      </c>
      <c r="H168" t="str">
        <f>Small_caps!J110</f>
        <v>nil</v>
      </c>
      <c r="I168" t="str">
        <f>Small_caps!K110</f>
        <v>85</v>
      </c>
      <c r="J168" t="str">
        <f>Small_caps!L110</f>
        <v>82</v>
      </c>
      <c r="K168" t="str">
        <f>Small_caps!M110</f>
        <v>oui</v>
      </c>
      <c r="L168" t="str">
        <f>Small_caps!N110</f>
        <v>ms</v>
      </c>
      <c r="M168" t="str">
        <f>Small_caps!O110</f>
        <v>1207</v>
      </c>
      <c r="N168" t="str">
        <f>Small_caps!P110</f>
        <v>1290</v>
      </c>
      <c r="O168" t="str">
        <f>Small_caps!Q110</f>
        <v>pic.</v>
      </c>
      <c r="P168" t="str">
        <f>Small_caps!R110</f>
        <v>pic.</v>
      </c>
      <c r="Q168" t="str">
        <f>Small_caps!S110</f>
        <v>g. nord</v>
      </c>
      <c r="R168" t="str">
        <f>Small_caps!T110</f>
        <v>agn.</v>
      </c>
      <c r="S168" t="str">
        <f>Small_caps!U110</f>
        <v>agn.</v>
      </c>
      <c r="T168" t="str">
        <f>Small_caps!V110</f>
        <v>agn.</v>
      </c>
      <c r="U168" t="str">
        <f>Small_caps!W110</f>
        <v>poeme didactique</v>
      </c>
    </row>
    <row r="169" spans="1:21" x14ac:dyDescent="0.2">
      <c r="A169">
        <f>Small_caps!A17</f>
        <v>67</v>
      </c>
      <c r="B169" t="str">
        <f>Small_caps!B17</f>
        <v>faucon</v>
      </c>
      <c r="C169" t="str">
        <f>Small_caps!C17</f>
        <v>somme, pas-de-calais</v>
      </c>
      <c r="D169" t="str">
        <f>Small_caps!E17</f>
        <v>somme, pas-de-calais</v>
      </c>
      <c r="E169" t="str">
        <f>Small_caps!G17</f>
        <v>11</v>
      </c>
      <c r="F169" t="str">
        <f>Small_caps!H17</f>
        <v>11</v>
      </c>
      <c r="G169" t="str">
        <f>Small_caps!I17</f>
        <v>87 (pas-de-calais sud-est)</v>
      </c>
      <c r="H169" t="str">
        <f>Small_caps!J17</f>
        <v>nil</v>
      </c>
      <c r="I169" t="str">
        <f>Small_caps!K17</f>
        <v>29</v>
      </c>
      <c r="J169" t="str">
        <f>Small_caps!L17</f>
        <v>87</v>
      </c>
      <c r="K169" t="str">
        <f>Small_caps!M17</f>
        <v>oui</v>
      </c>
      <c r="L169" t="str">
        <f>Small_caps!N17</f>
        <v>cr</v>
      </c>
      <c r="M169" t="str">
        <f>Small_caps!O17</f>
        <v>1250</v>
      </c>
      <c r="N169" t="str">
        <f>Small_caps!P17</f>
        <v>1295</v>
      </c>
      <c r="O169" t="str">
        <f>Small_caps!Q17</f>
        <v>pic.</v>
      </c>
      <c r="P169" t="str">
        <f>Small_caps!R17</f>
        <v>pic.</v>
      </c>
      <c r="Q169" t="str">
        <f>Small_caps!S17</f>
        <v>g. nord</v>
      </c>
      <c r="R169" t="str">
        <f>Small_caps!T17</f>
        <v>pic.</v>
      </c>
      <c r="S169" t="str">
        <f>Small_caps!U17</f>
        <v>pic.</v>
      </c>
      <c r="T169" t="str">
        <f>Small_caps!V17</f>
        <v>g. nord</v>
      </c>
      <c r="U169" t="str">
        <f>Small_caps!W17</f>
        <v>poeme moral allegorique où le riche est representï¿½ par un faucon et le pauvre par un poulet</v>
      </c>
    </row>
    <row r="170" spans="1:21" x14ac:dyDescent="0.2">
      <c r="A170">
        <f>Small_caps!A18</f>
        <v>287</v>
      </c>
      <c r="B170" t="str">
        <f>Small_caps!B18</f>
        <v>fablesL</v>
      </c>
      <c r="C170" t="str">
        <f>Small_caps!C18</f>
        <v>nil</v>
      </c>
      <c r="D170" t="str">
        <f>Small_caps!E18</f>
        <v>na</v>
      </c>
      <c r="E170" t="str">
        <f>Small_caps!G18</f>
        <v/>
      </c>
      <c r="F170" t="str">
        <f>Small_caps!H18</f>
        <v/>
      </c>
      <c r="G170" t="str">
        <f>Small_caps!I18</f>
        <v>nil</v>
      </c>
      <c r="H170" t="str">
        <f>Small_caps!J18</f>
        <v>nil</v>
      </c>
      <c r="I170" t="str">
        <f>Small_caps!K18</f>
        <v>nil</v>
      </c>
      <c r="J170" t="str">
        <f>Small_caps!L18</f>
        <v>nil</v>
      </c>
      <c r="K170" t="str">
        <f>Small_caps!M18</f>
        <v>oui</v>
      </c>
      <c r="L170" t="str">
        <f>Small_caps!N18</f>
        <v>ms</v>
      </c>
      <c r="M170" t="str">
        <f>Small_caps!O18</f>
        <v>1180</v>
      </c>
      <c r="N170" t="str">
        <f>Small_caps!P18</f>
        <v>1290</v>
      </c>
      <c r="O170" t="str">
        <f>Small_caps!Q18</f>
        <v>nord-ouest</v>
      </c>
      <c r="P170" t="str">
        <f>Small_caps!R18</f>
        <v>nord-ouest</v>
      </c>
      <c r="Q170" t="str">
        <f>Small_caps!S18</f>
        <v>g. nord-ouest</v>
      </c>
      <c r="R170" t="str">
        <f>Small_caps!T18</f>
        <v>nil</v>
      </c>
      <c r="S170" t="str">
        <f>Small_caps!U18</f>
        <v>nil</v>
      </c>
      <c r="T170" t="str">
        <f>Small_caps!V18</f>
        <v/>
      </c>
      <c r="U170" t="str">
        <f>Small_caps!W18</f>
        <v>fable</v>
      </c>
    </row>
    <row r="171" spans="1:21" x14ac:dyDescent="0.2">
      <c r="A171">
        <f>Small_caps!A19</f>
        <v>100</v>
      </c>
      <c r="B171" t="str">
        <f>Small_caps!B19</f>
        <v>graal</v>
      </c>
      <c r="C171" t="str">
        <f>Small_caps!C19</f>
        <v>aisne</v>
      </c>
      <c r="D171" t="str">
        <f>Small_caps!E19</f>
        <v>aisne</v>
      </c>
      <c r="E171" t="str">
        <f>Small_caps!G19</f>
        <v>13</v>
      </c>
      <c r="F171" t="str">
        <f>Small_caps!H19</f>
        <v>13</v>
      </c>
      <c r="G171" t="str">
        <f>Small_caps!I19</f>
        <v>83 (aisne)</v>
      </c>
      <c r="H171" t="str">
        <f>Small_caps!J19</f>
        <v>1290</v>
      </c>
      <c r="I171" t="str">
        <f>Small_caps!K19</f>
        <v>37</v>
      </c>
      <c r="J171" t="str">
        <f>Small_caps!L19</f>
        <v>83</v>
      </c>
      <c r="K171" t="str">
        <f>Small_caps!M19</f>
        <v>oui</v>
      </c>
      <c r="L171" t="str">
        <f>Small_caps!N19</f>
        <v>ms1</v>
      </c>
      <c r="M171" t="str">
        <f>Small_caps!O19</f>
        <v>1196</v>
      </c>
      <c r="N171" t="str">
        <f>Small_caps!P19</f>
        <v>1290</v>
      </c>
      <c r="O171" t="str">
        <f>Small_caps!Q19</f>
        <v>frcomt.</v>
      </c>
      <c r="P171" t="str">
        <f>Small_caps!R19</f>
        <v>frcomt.</v>
      </c>
      <c r="Q171" t="str">
        <f>Small_caps!S19</f>
        <v>g. sud-est</v>
      </c>
      <c r="R171" t="str">
        <f>Small_caps!T19</f>
        <v>pic.</v>
      </c>
      <c r="S171" t="str">
        <f>Small_caps!U19</f>
        <v>pic.</v>
      </c>
      <c r="T171" t="str">
        <f>Small_caps!V19</f>
        <v>g. nord</v>
      </c>
      <c r="U171" t="str">
        <f>Small_caps!W19</f>
        <v>roman en vers octosyllabiques</v>
      </c>
    </row>
    <row r="172" spans="1:21" x14ac:dyDescent="0.2">
      <c r="A172">
        <f>Small_caps!A20</f>
        <v>61</v>
      </c>
      <c r="B172" t="str">
        <f>Small_caps!B20</f>
        <v>perc</v>
      </c>
      <c r="C172" t="str">
        <f>Small_caps!C20</f>
        <v>nil</v>
      </c>
      <c r="D172" t="str">
        <f>Small_caps!E20</f>
        <v>haute-marne</v>
      </c>
      <c r="E172" t="str">
        <f>Small_caps!G20</f>
        <v/>
      </c>
      <c r="F172" t="str">
        <f>Small_caps!H20</f>
        <v>22</v>
      </c>
      <c r="G172" t="str">
        <f>Small_caps!I20</f>
        <v>nil</v>
      </c>
      <c r="H172" t="str">
        <f>Small_caps!J20</f>
        <v>1290</v>
      </c>
      <c r="I172" t="str">
        <f>Small_caps!K20</f>
        <v>61</v>
      </c>
      <c r="J172" t="str">
        <f>Small_caps!L20</f>
        <v>69</v>
      </c>
      <c r="K172" t="str">
        <f>Small_caps!M20</f>
        <v>oui</v>
      </c>
      <c r="L172" t="str">
        <f>Small_caps!N20</f>
        <v>ms1</v>
      </c>
      <c r="M172" t="str">
        <f>Small_caps!O20</f>
        <v>1250</v>
      </c>
      <c r="N172" t="str">
        <f>Small_caps!P20</f>
        <v>1275</v>
      </c>
      <c r="O172" t="str">
        <f>Small_caps!Q20</f>
        <v>pic.</v>
      </c>
      <c r="P172" t="str">
        <f>Small_caps!R20</f>
        <v>pic.</v>
      </c>
      <c r="Q172" t="str">
        <f>Small_caps!S20</f>
        <v>g. nord</v>
      </c>
      <c r="R172" t="str">
        <f>Small_caps!T20</f>
        <v>pic. sept.</v>
      </c>
      <c r="S172" t="str">
        <f>Small_caps!U20</f>
        <v xml:space="preserve">pic. </v>
      </c>
      <c r="T172" t="str">
        <f>Small_caps!V20</f>
        <v>g. nord</v>
      </c>
      <c r="U172" t="str">
        <f>Small_caps!W20</f>
        <v>roman arthurien</v>
      </c>
    </row>
    <row r="173" spans="1:21" x14ac:dyDescent="0.2">
      <c r="A173">
        <f>Small_caps!A21</f>
        <v>16</v>
      </c>
      <c r="B173" t="str">
        <f>Small_caps!B21</f>
        <v>avu</v>
      </c>
      <c r="C173" t="str">
        <f>Small_caps!C21</f>
        <v>normandie</v>
      </c>
      <c r="D173" t="str">
        <f>Small_caps!E21</f>
        <v>normandie</v>
      </c>
      <c r="E173" t="str">
        <f>Small_caps!G21</f>
        <v>10</v>
      </c>
      <c r="F173" t="str">
        <f>Small_caps!H21</f>
        <v>10</v>
      </c>
      <c r="G173" t="str">
        <f>Small_caps!I21</f>
        <v>76 (eure)</v>
      </c>
      <c r="H173" t="str">
        <f>Small_caps!J21</f>
        <v>1290</v>
      </c>
      <c r="I173" t="str">
        <f>Small_caps!K21</f>
        <v>24</v>
      </c>
      <c r="J173" t="str">
        <f>Small_caps!L21</f>
        <v>76</v>
      </c>
      <c r="K173" t="str">
        <f>Small_caps!M21</f>
        <v>oui</v>
      </c>
      <c r="L173" t="str">
        <f>Small_caps!N21</f>
        <v>cr2</v>
      </c>
      <c r="M173" t="str">
        <f>Small_caps!O21</f>
        <v>1250</v>
      </c>
      <c r="N173" t="str">
        <f>Small_caps!P21</f>
        <v>1288</v>
      </c>
      <c r="O173" t="str">
        <f>Small_caps!Q21</f>
        <v>oise</v>
      </c>
      <c r="P173" t="str">
        <f>Small_caps!R21</f>
        <v>oise</v>
      </c>
      <c r="Q173" t="str">
        <f>Small_caps!S21</f>
        <v>g. nord</v>
      </c>
      <c r="R173" t="str">
        <f>Small_caps!T21</f>
        <v>frc.</v>
      </c>
      <c r="S173" t="str">
        <f>Small_caps!U21</f>
        <v>frc.</v>
      </c>
      <c r="T173" t="str">
        <f>Small_caps!V21</f>
        <v>g. francien</v>
      </c>
      <c r="U173" t="str">
        <f>Small_caps!W21</f>
        <v>fabliau</v>
      </c>
    </row>
    <row r="174" spans="1:21" x14ac:dyDescent="0.2">
      <c r="A174">
        <f>Small_caps!A22</f>
        <v>68</v>
      </c>
      <c r="B174" t="str">
        <f>Small_caps!B22</f>
        <v>feu</v>
      </c>
      <c r="C174" t="str">
        <f>Small_caps!C22</f>
        <v>somme, pas-de-calais</v>
      </c>
      <c r="D174" t="str">
        <f>Small_caps!E22</f>
        <v>somme, pas-de-calais</v>
      </c>
      <c r="E174" t="str">
        <f>Small_caps!G22</f>
        <v>11</v>
      </c>
      <c r="F174" t="str">
        <f>Small_caps!H22</f>
        <v>11</v>
      </c>
      <c r="G174" t="str">
        <f>Small_caps!I22</f>
        <v>89 (somme, pas-de-calais)</v>
      </c>
      <c r="H174" t="str">
        <f>Small_caps!J22</f>
        <v>1300</v>
      </c>
      <c r="I174" t="str">
        <f>Small_caps!K22</f>
        <v>26</v>
      </c>
      <c r="J174" t="str">
        <f>Small_caps!L22</f>
        <v>89</v>
      </c>
      <c r="K174" t="str">
        <f>Small_caps!M22</f>
        <v>oui</v>
      </c>
      <c r="L174" t="str">
        <f>Small_caps!N22</f>
        <v>cr3</v>
      </c>
      <c r="M174" t="str">
        <f>Small_caps!O22</f>
        <v>1276</v>
      </c>
      <c r="N174" t="str">
        <f>Small_caps!P22</f>
        <v>1295</v>
      </c>
      <c r="O174" t="str">
        <f>Small_caps!Q22</f>
        <v>art.</v>
      </c>
      <c r="P174" t="str">
        <f>Small_caps!R22</f>
        <v>art.</v>
      </c>
      <c r="Q174" t="str">
        <f>Small_caps!S22</f>
        <v>g. nord</v>
      </c>
      <c r="R174" t="str">
        <f>Small_caps!T22</f>
        <v>pic.</v>
      </c>
      <c r="S174" t="str">
        <f>Small_caps!U22</f>
        <v>pic.</v>
      </c>
      <c r="T174" t="str">
        <f>Small_caps!V22</f>
        <v>g. nord</v>
      </c>
      <c r="U174" t="str">
        <f>Small_caps!W22</f>
        <v>jeu en octosyllabes</v>
      </c>
    </row>
    <row r="175" spans="1:21" x14ac:dyDescent="0.2">
      <c r="A175">
        <f>Small_caps!A23</f>
        <v>32</v>
      </c>
      <c r="B175" t="str">
        <f>Small_caps!B23</f>
        <v>narcD</v>
      </c>
      <c r="C175" t="str">
        <f>Small_caps!C23</f>
        <v>nil</v>
      </c>
      <c r="D175" t="str">
        <f>Small_caps!E23</f>
        <v>normandie</v>
      </c>
      <c r="E175" t="str">
        <f>Small_caps!G23</f>
        <v/>
      </c>
      <c r="F175" t="str">
        <f>Small_caps!H23</f>
        <v>10</v>
      </c>
      <c r="G175" t="str">
        <f>Small_caps!I23</f>
        <v>nil</v>
      </c>
      <c r="H175" t="str">
        <f>Small_caps!J23</f>
        <v>nil</v>
      </c>
      <c r="I175" t="str">
        <f>Small_caps!K23</f>
        <v>nil</v>
      </c>
      <c r="J175" t="str">
        <f>Small_caps!L23</f>
        <v>nil</v>
      </c>
      <c r="K175" t="str">
        <f>Small_caps!M23</f>
        <v>oui</v>
      </c>
      <c r="L175" t="str">
        <f>Small_caps!N23</f>
        <v>ms</v>
      </c>
      <c r="M175" t="str">
        <f>Small_caps!O23</f>
        <v>1165</v>
      </c>
      <c r="N175" t="str">
        <f>Small_caps!P23</f>
        <v>1300</v>
      </c>
      <c r="O175" t="str">
        <f>Small_caps!Q23</f>
        <v>norm.</v>
      </c>
      <c r="P175" t="str">
        <f>Small_caps!R23</f>
        <v>norm.</v>
      </c>
      <c r="Q175" t="str">
        <f>Small_caps!S23</f>
        <v>g. nord-ouest</v>
      </c>
      <c r="R175" t="str">
        <f>Small_caps!T23</f>
        <v>norm.</v>
      </c>
      <c r="S175" t="str">
        <f>Small_caps!U23</f>
        <v>norm.</v>
      </c>
      <c r="T175" t="str">
        <f>Small_caps!V23</f>
        <v>g. nord-ouest</v>
      </c>
      <c r="U175" t="str">
        <f>Small_caps!W23</f>
        <v>nil</v>
      </c>
    </row>
    <row r="176" spans="1:21" x14ac:dyDescent="0.2">
      <c r="A176">
        <f>Small_caps!A24</f>
        <v>22</v>
      </c>
      <c r="B176" t="str">
        <f>Small_caps!B24</f>
        <v>rou1</v>
      </c>
      <c r="C176" t="str">
        <f>Small_caps!C24</f>
        <v>nil</v>
      </c>
      <c r="D176" t="str">
        <f>Small_caps!E24</f>
        <v>normandie</v>
      </c>
      <c r="E176" t="str">
        <f>Small_caps!G24</f>
        <v>10</v>
      </c>
      <c r="F176" t="str">
        <f>Small_caps!H24</f>
        <v>10</v>
      </c>
      <c r="G176" t="str">
        <f>Small_caps!I24</f>
        <v>nil</v>
      </c>
      <c r="H176" t="str">
        <f>Small_caps!J24</f>
        <v>nil</v>
      </c>
      <c r="I176" t="str">
        <f>Small_caps!K24</f>
        <v>nil</v>
      </c>
      <c r="J176" t="str">
        <f>Small_caps!L24</f>
        <v>nil</v>
      </c>
      <c r="K176" t="str">
        <f>Small_caps!M24</f>
        <v>oui</v>
      </c>
      <c r="L176" t="str">
        <f>Small_caps!N24</f>
        <v>ms2</v>
      </c>
      <c r="M176" t="str">
        <f>Small_caps!O24</f>
        <v>1167</v>
      </c>
      <c r="N176" t="str">
        <f>Small_caps!P24</f>
        <v>1300</v>
      </c>
      <c r="O176" t="str">
        <f>Small_caps!Q24</f>
        <v>norm.</v>
      </c>
      <c r="P176" t="str">
        <f>Small_caps!R24</f>
        <v>norm.</v>
      </c>
      <c r="Q176" t="str">
        <f>Small_caps!S24</f>
        <v>g. nord-ouest</v>
      </c>
      <c r="R176" t="str">
        <f>Small_caps!T24</f>
        <v>frc.</v>
      </c>
      <c r="S176" t="str">
        <f>Small_caps!U24</f>
        <v>frc.</v>
      </c>
      <c r="T176" t="str">
        <f>Small_caps!V24</f>
        <v>g. francien</v>
      </c>
      <c r="U176" t="str">
        <f>Small_caps!W24</f>
        <v>chronique historique</v>
      </c>
    </row>
    <row r="177" spans="1:21" x14ac:dyDescent="0.2">
      <c r="A177">
        <f>Small_caps!A25</f>
        <v>23</v>
      </c>
      <c r="B177" t="str">
        <f>Small_caps!B25</f>
        <v>rou2</v>
      </c>
      <c r="C177" t="str">
        <f>Small_caps!C25</f>
        <v>nil</v>
      </c>
      <c r="D177" t="str">
        <f>Small_caps!E25</f>
        <v>normandie</v>
      </c>
      <c r="E177" t="str">
        <f>Small_caps!G25</f>
        <v>10</v>
      </c>
      <c r="F177" t="str">
        <f>Small_caps!H25</f>
        <v>10</v>
      </c>
      <c r="G177" t="str">
        <f>Small_caps!I25</f>
        <v>nil</v>
      </c>
      <c r="H177" t="str">
        <f>Small_caps!J25</f>
        <v>nil</v>
      </c>
      <c r="I177" t="str">
        <f>Small_caps!K25</f>
        <v>nil</v>
      </c>
      <c r="J177" t="str">
        <f>Small_caps!L25</f>
        <v>nil</v>
      </c>
      <c r="K177" t="str">
        <f>Small_caps!M25</f>
        <v>oui</v>
      </c>
      <c r="L177" t="str">
        <f>Small_caps!N25</f>
        <v>ms2</v>
      </c>
      <c r="M177" t="str">
        <f>Small_caps!O25</f>
        <v>1167</v>
      </c>
      <c r="N177" t="str">
        <f>Small_caps!P25</f>
        <v>1300</v>
      </c>
      <c r="O177" t="str">
        <f>Small_caps!Q25</f>
        <v>norm.</v>
      </c>
      <c r="P177" t="str">
        <f>Small_caps!R25</f>
        <v>norm.</v>
      </c>
      <c r="Q177" t="str">
        <f>Small_caps!S25</f>
        <v>g. nord-ouest</v>
      </c>
      <c r="R177" t="str">
        <f>Small_caps!T25</f>
        <v>frc.</v>
      </c>
      <c r="S177" t="str">
        <f>Small_caps!U25</f>
        <v>frc.</v>
      </c>
      <c r="T177" t="str">
        <f>Small_caps!V25</f>
        <v>g. francien</v>
      </c>
      <c r="U177" t="str">
        <f>Small_caps!W25</f>
        <v>chronique historique</v>
      </c>
    </row>
    <row r="178" spans="1:21" x14ac:dyDescent="0.2">
      <c r="A178">
        <f>Small_caps!A26</f>
        <v>57</v>
      </c>
      <c r="B178" t="str">
        <f>Small_caps!B26</f>
        <v>lanvalP</v>
      </c>
      <c r="C178" t="str">
        <f>Small_caps!C26</f>
        <v>nil</v>
      </c>
      <c r="D178" t="str">
        <f>Small_caps!E26</f>
        <v>somme, pas-de-calais</v>
      </c>
      <c r="E178" t="str">
        <f>Small_caps!G26</f>
        <v/>
      </c>
      <c r="F178" t="str">
        <f>Small_caps!H26</f>
        <v>11</v>
      </c>
      <c r="G178" t="str">
        <f>Small_caps!I26</f>
        <v>nil</v>
      </c>
      <c r="H178" t="str">
        <f>Small_caps!J26</f>
        <v>nil</v>
      </c>
      <c r="I178" t="str">
        <f>Small_caps!K26</f>
        <v>nil</v>
      </c>
      <c r="J178" t="str">
        <f>Small_caps!L26</f>
        <v>nil</v>
      </c>
      <c r="K178" t="str">
        <f>Small_caps!M26</f>
        <v>oui</v>
      </c>
      <c r="L178" t="str">
        <f>Small_caps!N26</f>
        <v>ms2</v>
      </c>
      <c r="M178" t="str">
        <f>Small_caps!O26</f>
        <v>1165</v>
      </c>
      <c r="N178" t="str">
        <f>Small_caps!P26</f>
        <v>1290</v>
      </c>
      <c r="O178" t="str">
        <f>Small_caps!Q26</f>
        <v>nord-ouest</v>
      </c>
      <c r="P178" t="str">
        <f>Small_caps!R26</f>
        <v>nord-ouest</v>
      </c>
      <c r="Q178" t="str">
        <f>Small_caps!S26</f>
        <v>g. nord-ouest</v>
      </c>
      <c r="R178" t="str">
        <f>Small_caps!T26</f>
        <v>pic.</v>
      </c>
      <c r="S178" t="str">
        <f>Small_caps!U26</f>
        <v>pic.</v>
      </c>
      <c r="T178" t="str">
        <f>Small_caps!V26</f>
        <v>g. nord</v>
      </c>
      <c r="U178" t="str">
        <f>Small_caps!W26</f>
        <v>lai</v>
      </c>
    </row>
    <row r="179" spans="1:21" x14ac:dyDescent="0.2">
      <c r="A179">
        <f>Small_caps!A27</f>
        <v>133</v>
      </c>
      <c r="B179" t="str">
        <f>Small_caps!B27</f>
        <v>romh</v>
      </c>
      <c r="C179" t="str">
        <f>Small_caps!C27</f>
        <v>ardennes</v>
      </c>
      <c r="D179" t="str">
        <f>Small_caps!E27</f>
        <v>ardennes</v>
      </c>
      <c r="E179" t="str">
        <f>Small_caps!G27</f>
        <v>17</v>
      </c>
      <c r="F179" t="str">
        <f>Small_caps!H27</f>
        <v>17</v>
      </c>
      <c r="G179" t="str">
        <f>Small_caps!I27</f>
        <v>73 (ardennes sud)</v>
      </c>
      <c r="H179" t="str">
        <f>Small_caps!J27</f>
        <v>1290</v>
      </c>
      <c r="I179" t="str">
        <f>Small_caps!K27</f>
        <v>50</v>
      </c>
      <c r="J179" t="str">
        <f>Small_caps!L27</f>
        <v>73</v>
      </c>
      <c r="K179" t="str">
        <f>Small_caps!M27</f>
        <v>oui</v>
      </c>
      <c r="L179" t="str">
        <f>Small_caps!N27</f>
        <v>ms1</v>
      </c>
      <c r="M179" t="str">
        <f>Small_caps!O27</f>
        <v>1188</v>
      </c>
      <c r="N179" t="str">
        <f>Small_caps!P27</f>
        <v>1290</v>
      </c>
      <c r="O179" t="str">
        <f>Small_caps!Q27</f>
        <v>nil</v>
      </c>
      <c r="P179" t="str">
        <f>Small_caps!R27</f>
        <v/>
      </c>
      <c r="Q179" t="str">
        <f>Small_caps!S27</f>
        <v/>
      </c>
      <c r="R179" t="str">
        <f>Small_caps!T27</f>
        <v>pic.</v>
      </c>
      <c r="S179" t="str">
        <f>Small_caps!U27</f>
        <v>pic.</v>
      </c>
      <c r="T179" t="str">
        <f>Small_caps!V27</f>
        <v>g. nord</v>
      </c>
      <c r="U179" t="str">
        <f>Small_caps!W27</f>
        <v>nil</v>
      </c>
    </row>
    <row r="180" spans="1:21" x14ac:dyDescent="0.2">
      <c r="A180">
        <f>Small_caps!A28</f>
        <v>85</v>
      </c>
      <c r="B180" t="str">
        <f>Small_caps!B28</f>
        <v>robin</v>
      </c>
      <c r="C180" t="str">
        <f>Small_caps!C28</f>
        <v>somme, pas-de-calais</v>
      </c>
      <c r="D180" t="str">
        <f>Small_caps!E28</f>
        <v>somme, pas-de-calais</v>
      </c>
      <c r="E180" t="str">
        <f>Small_caps!G28</f>
        <v>11</v>
      </c>
      <c r="F180" t="str">
        <f>Small_caps!H28</f>
        <v>11</v>
      </c>
      <c r="G180" t="str">
        <f>Small_caps!I28</f>
        <v>91 (somme centre + sud)</v>
      </c>
      <c r="H180" t="str">
        <f>Small_caps!J28</f>
        <v>1275</v>
      </c>
      <c r="I180" t="str">
        <f>Small_caps!K28</f>
        <v>27</v>
      </c>
      <c r="J180" t="str">
        <f>Small_caps!L28</f>
        <v>91</v>
      </c>
      <c r="K180" t="str">
        <f>Small_caps!M28</f>
        <v>oui</v>
      </c>
      <c r="L180" t="str">
        <f>Small_caps!N28</f>
        <v xml:space="preserve">ms </v>
      </c>
      <c r="M180" t="str">
        <f>Small_caps!O28</f>
        <v>1285</v>
      </c>
      <c r="N180" t="str">
        <f>Small_caps!P28</f>
        <v>1295</v>
      </c>
      <c r="O180" t="str">
        <f>Small_caps!Q28</f>
        <v>art.</v>
      </c>
      <c r="P180" t="str">
        <f>Small_caps!R28</f>
        <v>art.</v>
      </c>
      <c r="Q180" t="str">
        <f>Small_caps!S28</f>
        <v>g. nord</v>
      </c>
      <c r="R180" t="str">
        <f>Small_caps!T28</f>
        <v>arras</v>
      </c>
      <c r="S180" t="str">
        <f>Small_caps!U28</f>
        <v>pas-de-calais</v>
      </c>
      <c r="T180" t="str">
        <f>Small_caps!V28</f>
        <v>g. nord</v>
      </c>
      <c r="U180" t="str">
        <f>Small_caps!W28</f>
        <v>jeu</v>
      </c>
    </row>
    <row r="181" spans="1:21" x14ac:dyDescent="0.2">
      <c r="A181">
        <f>Small_caps!A29</f>
        <v>63</v>
      </c>
      <c r="B181" t="str">
        <f>Small_caps!B29</f>
        <v>rombriv</v>
      </c>
      <c r="C181" t="str">
        <f>Small_caps!C29</f>
        <v>nil</v>
      </c>
      <c r="D181" t="str">
        <f>Small_caps!E29</f>
        <v>somme, pas-de-calais</v>
      </c>
      <c r="E181" t="str">
        <f>Small_caps!G29</f>
        <v/>
      </c>
      <c r="F181" t="str">
        <f>Small_caps!H29</f>
        <v>11</v>
      </c>
      <c r="G181" t="str">
        <f>Small_caps!I29</f>
        <v>nil</v>
      </c>
      <c r="H181" t="str">
        <f>Small_caps!J29</f>
        <v>nil</v>
      </c>
      <c r="I181" t="str">
        <f>Small_caps!K29</f>
        <v>nil</v>
      </c>
      <c r="J181" t="str">
        <f>Small_caps!L29</f>
        <v>nil</v>
      </c>
      <c r="K181" t="str">
        <f>Small_caps!M29</f>
        <v>oui</v>
      </c>
      <c r="L181" t="str">
        <f>Small_caps!N29</f>
        <v>ms</v>
      </c>
      <c r="M181" t="str">
        <f>Small_caps!O29</f>
        <v>1188</v>
      </c>
      <c r="N181" t="str">
        <f>Small_caps!P29</f>
        <v>1290</v>
      </c>
      <c r="O181" t="str">
        <f>Small_caps!Q29</f>
        <v>nil</v>
      </c>
      <c r="P181" t="str">
        <f>Small_caps!R29</f>
        <v/>
      </c>
      <c r="Q181" t="str">
        <f>Small_caps!S29</f>
        <v/>
      </c>
      <c r="R181" t="str">
        <f>Small_caps!T29</f>
        <v>pic.</v>
      </c>
      <c r="S181" t="str">
        <f>Small_caps!U29</f>
        <v>pic.</v>
      </c>
      <c r="T181" t="str">
        <f>Small_caps!V29</f>
        <v>g. nord</v>
      </c>
      <c r="U181" t="str">
        <f>Small_caps!W29</f>
        <v>nil</v>
      </c>
    </row>
    <row r="182" spans="1:21" x14ac:dyDescent="0.2">
      <c r="A182">
        <f>Small_caps!A30</f>
        <v>19</v>
      </c>
      <c r="B182" t="str">
        <f>Small_caps!B30</f>
        <v>chastoi</v>
      </c>
      <c r="C182" t="str">
        <f>Small_caps!C30</f>
        <v>nil</v>
      </c>
      <c r="D182" t="str">
        <f>Small_caps!E30</f>
        <v>normandie</v>
      </c>
      <c r="E182" t="str">
        <f>Small_caps!G30</f>
        <v/>
      </c>
      <c r="F182" t="str">
        <f>Small_caps!H30</f>
        <v>10</v>
      </c>
      <c r="G182" t="str">
        <f>Small_caps!I30</f>
        <v>nil</v>
      </c>
      <c r="H182" t="str">
        <f>Small_caps!J30</f>
        <v>1250</v>
      </c>
      <c r="I182" t="str">
        <f>Small_caps!K30</f>
        <v>23</v>
      </c>
      <c r="J182" t="str">
        <f>Small_caps!L30</f>
        <v>66</v>
      </c>
      <c r="K182" t="str">
        <f>Small_caps!M30</f>
        <v>oui</v>
      </c>
      <c r="L182" t="str">
        <f>Small_caps!N30</f>
        <v>cr3</v>
      </c>
      <c r="M182" t="str">
        <f>Small_caps!O30</f>
        <v>1210</v>
      </c>
      <c r="N182" t="str">
        <f>Small_caps!P30</f>
        <v>1275</v>
      </c>
      <c r="O182" t="str">
        <f>Small_caps!Q30</f>
        <v>norm.</v>
      </c>
      <c r="P182" t="str">
        <f>Small_caps!R30</f>
        <v>norm.</v>
      </c>
      <c r="Q182" t="str">
        <f>Small_caps!S30</f>
        <v>g. nord-ouest</v>
      </c>
      <c r="R182" t="str">
        <f>Small_caps!T30</f>
        <v>norm.</v>
      </c>
      <c r="S182" t="str">
        <f>Small_caps!U30</f>
        <v>norm.</v>
      </c>
      <c r="T182" t="str">
        <f>Small_caps!V30</f>
        <v>g. nord-ouest</v>
      </c>
      <c r="U182" t="str">
        <f>Small_caps!W30</f>
        <v>collection de contes moraux</v>
      </c>
    </row>
    <row r="183" spans="1:21" x14ac:dyDescent="0.2">
      <c r="A183">
        <f>Small_caps!A31</f>
        <v>78</v>
      </c>
      <c r="B183" t="str">
        <f>Small_caps!B31</f>
        <v>nouvel</v>
      </c>
      <c r="C183" t="str">
        <f>Small_caps!C31</f>
        <v>somme, pas-de-calais</v>
      </c>
      <c r="D183" t="str">
        <f>Small_caps!E31</f>
        <v>somme, pas-de-calais</v>
      </c>
      <c r="E183" t="str">
        <f>Small_caps!G31</f>
        <v>11</v>
      </c>
      <c r="F183" t="str">
        <f>Small_caps!H31</f>
        <v>11</v>
      </c>
      <c r="G183" t="str">
        <f>Small_caps!I31</f>
        <v>94 (pas-de-calais sud-est)</v>
      </c>
      <c r="H183" t="str">
        <f>Small_caps!J31</f>
        <v>1275</v>
      </c>
      <c r="I183" t="str">
        <f>Small_caps!K31</f>
        <v>29</v>
      </c>
      <c r="J183" t="str">
        <f>Small_caps!L31</f>
        <v>94</v>
      </c>
      <c r="K183" t="str">
        <f>Small_caps!M31</f>
        <v>oui</v>
      </c>
      <c r="L183" t="str">
        <f>Small_caps!N31</f>
        <v>ms</v>
      </c>
      <c r="M183" t="str">
        <f>Small_caps!O31</f>
        <v>1290</v>
      </c>
      <c r="N183" t="str">
        <f>Small_caps!P31</f>
        <v>1295</v>
      </c>
      <c r="O183" t="str">
        <f>Small_caps!Q31</f>
        <v>lille</v>
      </c>
      <c r="P183" t="str">
        <f>Small_caps!R31</f>
        <v>nord</v>
      </c>
      <c r="Q183" t="str">
        <f>Small_caps!S31</f>
        <v>g. nord</v>
      </c>
      <c r="R183" t="str">
        <f>Small_caps!T31</f>
        <v>arras</v>
      </c>
      <c r="S183" t="str">
        <f>Small_caps!U31</f>
        <v>pas-de-calais</v>
      </c>
      <c r="T183" t="str">
        <f>Small_caps!V31</f>
        <v>g. nord</v>
      </c>
      <c r="U183" t="str">
        <f>Small_caps!W31</f>
        <v>roman en vers</v>
      </c>
    </row>
    <row r="184" spans="1:21" x14ac:dyDescent="0.2">
      <c r="A184">
        <f>Small_caps!A32</f>
        <v>245</v>
      </c>
      <c r="B184" t="str">
        <f>Small_caps!B32</f>
        <v>yvv</v>
      </c>
      <c r="C184" t="str">
        <f>Small_caps!C32</f>
        <v>nievre, allier</v>
      </c>
      <c r="D184" t="str">
        <f>Small_caps!E32</f>
        <v>nievre, allier</v>
      </c>
      <c r="E184" t="str">
        <f>Small_caps!G32</f>
        <v>28</v>
      </c>
      <c r="F184" t="str">
        <f>Small_caps!H32</f>
        <v>28</v>
      </c>
      <c r="G184" t="str">
        <f>Small_caps!I32</f>
        <v>74 (nievre, allier)</v>
      </c>
      <c r="H184" t="str">
        <f>Small_caps!J32</f>
        <v>1275</v>
      </c>
      <c r="I184" t="str">
        <f>Small_caps!K32</f>
        <v>85</v>
      </c>
      <c r="J184" t="str">
        <f>Small_caps!L32</f>
        <v>74</v>
      </c>
      <c r="K184" t="str">
        <f>Small_caps!M32</f>
        <v>oui</v>
      </c>
      <c r="L184" t="str">
        <f>Small_caps!N32</f>
        <v>ms1</v>
      </c>
      <c r="M184" t="str">
        <f>Small_caps!O32</f>
        <v>1177</v>
      </c>
      <c r="N184" t="str">
        <f>Small_caps!P32</f>
        <v>1290</v>
      </c>
      <c r="O184" t="str">
        <f>Small_caps!Q32</f>
        <v>champ. merid.</v>
      </c>
      <c r="P184" t="str">
        <f>Small_caps!R32</f>
        <v>champ.</v>
      </c>
      <c r="Q184" t="str">
        <f>Small_caps!S32</f>
        <v>g. nord-est</v>
      </c>
      <c r="R184" t="str">
        <f>Small_caps!T32</f>
        <v>frc.</v>
      </c>
      <c r="S184" t="str">
        <f>Small_caps!U32</f>
        <v>frc.</v>
      </c>
      <c r="T184" t="str">
        <f>Small_caps!V32</f>
        <v>g. francien</v>
      </c>
      <c r="U184" t="str">
        <f>Small_caps!W32</f>
        <v>roman arthurien en octosyllabes</v>
      </c>
    </row>
    <row r="185" spans="1:21" x14ac:dyDescent="0.2">
      <c r="A185">
        <f>Small_caps!A33</f>
        <v>199</v>
      </c>
      <c r="B185" t="str">
        <f>Small_caps!B33</f>
        <v>herm</v>
      </c>
      <c r="C185" t="str">
        <f>Small_caps!C33</f>
        <v>haute-marne</v>
      </c>
      <c r="D185" t="str">
        <f>Small_caps!E33</f>
        <v>haute-marne</v>
      </c>
      <c r="E185" t="str">
        <f>Small_caps!G33</f>
        <v>22</v>
      </c>
      <c r="F185" t="str">
        <f>Small_caps!H33</f>
        <v>22</v>
      </c>
      <c r="G185" t="str">
        <f>Small_caps!I33</f>
        <v>85 (langres et env.)</v>
      </c>
      <c r="H185" t="str">
        <f>Small_caps!J33</f>
        <v>1250</v>
      </c>
      <c r="I185" t="str">
        <f>Small_caps!K33</f>
        <v>61</v>
      </c>
      <c r="J185" t="str">
        <f>Small_caps!L33</f>
        <v>85</v>
      </c>
      <c r="K185" t="str">
        <f>Small_caps!M33</f>
        <v>oui</v>
      </c>
      <c r="L185" t="str">
        <f>Small_caps!N33</f>
        <v>cr</v>
      </c>
      <c r="M185" t="str">
        <f>Small_caps!O33</f>
        <v>1190</v>
      </c>
      <c r="N185" t="str">
        <f>Small_caps!P33</f>
        <v>1290</v>
      </c>
      <c r="O185" t="str">
        <f>Small_caps!Q33</f>
        <v>pic.</v>
      </c>
      <c r="P185" t="str">
        <f>Small_caps!R33</f>
        <v>pic.</v>
      </c>
      <c r="Q185" t="str">
        <f>Small_caps!S33</f>
        <v>g. nord</v>
      </c>
      <c r="R185" t="str">
        <f>Small_caps!T33</f>
        <v>lorr.</v>
      </c>
      <c r="S185" t="str">
        <f>Small_caps!U33</f>
        <v>lorr.</v>
      </c>
      <c r="T185" t="str">
        <f>Small_caps!V33</f>
        <v>g. nord-est</v>
      </c>
      <c r="U185" t="str">
        <f>Small_caps!W33</f>
        <v>collection d'episodes historiques tires des deux testaments et d'apocryphes</v>
      </c>
    </row>
    <row r="186" spans="1:21" x14ac:dyDescent="0.2">
      <c r="A186">
        <f>Small_caps!A34</f>
        <v>269</v>
      </c>
      <c r="B186" t="str">
        <f>Small_caps!B34</f>
        <v>chevreS</v>
      </c>
      <c r="C186" t="str">
        <f>Small_caps!C34</f>
        <v>nil</v>
      </c>
      <c r="D186" t="str">
        <f>Small_caps!E34</f>
        <v>angleterre</v>
      </c>
      <c r="E186" t="str">
        <f>Small_caps!G34</f>
        <v/>
      </c>
      <c r="F186" t="str">
        <f>Small_caps!H34</f>
        <v>29</v>
      </c>
      <c r="G186" t="str">
        <f>Small_caps!I34</f>
        <v>nil</v>
      </c>
      <c r="H186" t="str">
        <f>Small_caps!J34</f>
        <v>nil</v>
      </c>
      <c r="I186" t="str">
        <f>Small_caps!K34</f>
        <v>nil</v>
      </c>
      <c r="J186" t="str">
        <f>Small_caps!L34</f>
        <v>nil</v>
      </c>
      <c r="K186" t="str">
        <f>Small_caps!M34</f>
        <v>oui</v>
      </c>
      <c r="L186" t="str">
        <f>Small_caps!N34</f>
        <v>ms</v>
      </c>
      <c r="M186" t="str">
        <f>Small_caps!O34</f>
        <v>1165</v>
      </c>
      <c r="N186" t="str">
        <f>Small_caps!P34</f>
        <v>1300</v>
      </c>
      <c r="O186" t="str">
        <f>Small_caps!Q34</f>
        <v>agn.</v>
      </c>
      <c r="P186" t="str">
        <f>Small_caps!R34</f>
        <v>agn.</v>
      </c>
      <c r="Q186" t="str">
        <f>Small_caps!S34</f>
        <v>agn.</v>
      </c>
      <c r="R186" t="str">
        <f>Small_caps!T34</f>
        <v>frc.</v>
      </c>
      <c r="S186" t="str">
        <f>Small_caps!U34</f>
        <v>frc.</v>
      </c>
      <c r="T186" t="str">
        <f>Small_caps!V34</f>
        <v>g. francien</v>
      </c>
      <c r="U186" t="str">
        <f>Small_caps!W34</f>
        <v>lai</v>
      </c>
    </row>
    <row r="187" spans="1:21" x14ac:dyDescent="0.2">
      <c r="A187">
        <f>Small_caps!A35</f>
        <v>274</v>
      </c>
      <c r="B187" t="str">
        <f>Small_caps!B35</f>
        <v>deusamS</v>
      </c>
      <c r="C187" t="str">
        <f>Small_caps!C35</f>
        <v>nil</v>
      </c>
      <c r="D187" t="str">
        <f>Small_caps!E35</f>
        <v>angleterre</v>
      </c>
      <c r="E187" t="str">
        <f>Small_caps!G35</f>
        <v/>
      </c>
      <c r="F187" t="str">
        <f>Small_caps!H35</f>
        <v>29</v>
      </c>
      <c r="G187" t="str">
        <f>Small_caps!I35</f>
        <v>nil</v>
      </c>
      <c r="H187" t="str">
        <f>Small_caps!J35</f>
        <v>nil</v>
      </c>
      <c r="I187" t="str">
        <f>Small_caps!K35</f>
        <v>nil</v>
      </c>
      <c r="J187" t="str">
        <f>Small_caps!L35</f>
        <v>nil</v>
      </c>
      <c r="K187" t="str">
        <f>Small_caps!M35</f>
        <v>oui</v>
      </c>
      <c r="L187" t="str">
        <f>Small_caps!N35</f>
        <v>ms</v>
      </c>
      <c r="M187" t="str">
        <f>Small_caps!O35</f>
        <v>1165</v>
      </c>
      <c r="N187" t="str">
        <f>Small_caps!P35</f>
        <v>1300</v>
      </c>
      <c r="O187" t="str">
        <f>Small_caps!Q35</f>
        <v>agn.</v>
      </c>
      <c r="P187" t="str">
        <f>Small_caps!R35</f>
        <v>agn.</v>
      </c>
      <c r="Q187" t="str">
        <f>Small_caps!S35</f>
        <v>agn.</v>
      </c>
      <c r="R187" t="str">
        <f>Small_caps!T35</f>
        <v>frc.</v>
      </c>
      <c r="S187" t="str">
        <f>Small_caps!U35</f>
        <v>frc.</v>
      </c>
      <c r="T187" t="str">
        <f>Small_caps!V35</f>
        <v>g. francien</v>
      </c>
      <c r="U187" t="str">
        <f>Small_caps!W35</f>
        <v>lai</v>
      </c>
    </row>
    <row r="188" spans="1:21" x14ac:dyDescent="0.2">
      <c r="A188">
        <f>Small_caps!A36</f>
        <v>254</v>
      </c>
      <c r="B188" t="str">
        <f>Small_caps!B36</f>
        <v>equiS</v>
      </c>
      <c r="C188" t="str">
        <f>Small_caps!C36</f>
        <v>nil</v>
      </c>
      <c r="D188" t="str">
        <f>Small_caps!E36</f>
        <v>angleterre</v>
      </c>
      <c r="E188" t="str">
        <f>Small_caps!G36</f>
        <v/>
      </c>
      <c r="F188" t="str">
        <f>Small_caps!H36</f>
        <v>29</v>
      </c>
      <c r="G188" t="str">
        <f>Small_caps!I36</f>
        <v>nil</v>
      </c>
      <c r="H188" t="str">
        <f>Small_caps!J36</f>
        <v>nil</v>
      </c>
      <c r="I188" t="str">
        <f>Small_caps!K36</f>
        <v>nil</v>
      </c>
      <c r="J188" t="str">
        <f>Small_caps!L36</f>
        <v>nil</v>
      </c>
      <c r="K188" t="str">
        <f>Small_caps!M36</f>
        <v>oui</v>
      </c>
      <c r="L188" t="str">
        <f>Small_caps!N36</f>
        <v>ms</v>
      </c>
      <c r="M188" t="str">
        <f>Small_caps!O36</f>
        <v>1165</v>
      </c>
      <c r="N188" t="str">
        <f>Small_caps!P36</f>
        <v>1300</v>
      </c>
      <c r="O188" t="str">
        <f>Small_caps!Q36</f>
        <v>agn.</v>
      </c>
      <c r="P188" t="str">
        <f>Small_caps!R36</f>
        <v>agn.</v>
      </c>
      <c r="Q188" t="str">
        <f>Small_caps!S36</f>
        <v>agn.</v>
      </c>
      <c r="R188" t="str">
        <f>Small_caps!T36</f>
        <v>frc.</v>
      </c>
      <c r="S188" t="str">
        <f>Small_caps!U36</f>
        <v>frc.</v>
      </c>
      <c r="T188" t="str">
        <f>Small_caps!V36</f>
        <v>g. francien</v>
      </c>
      <c r="U188" t="str">
        <f>Small_caps!W36</f>
        <v>lai</v>
      </c>
    </row>
    <row r="189" spans="1:21" x14ac:dyDescent="0.2">
      <c r="A189">
        <f>Small_caps!A37</f>
        <v>146</v>
      </c>
      <c r="B189" t="str">
        <f>Small_caps!B37</f>
        <v>guigS</v>
      </c>
      <c r="C189" t="str">
        <f>Small_caps!C37</f>
        <v>nil</v>
      </c>
      <c r="D189" t="str">
        <f>Small_caps!E37</f>
        <v>region parisienne</v>
      </c>
      <c r="E189" t="str">
        <f>Small_caps!G37</f>
        <v/>
      </c>
      <c r="F189" t="str">
        <f>Small_caps!H37</f>
        <v>19</v>
      </c>
      <c r="G189" t="str">
        <f>Small_caps!I37</f>
        <v>nil</v>
      </c>
      <c r="H189" t="str">
        <f>Small_caps!J37</f>
        <v>nil</v>
      </c>
      <c r="I189" t="str">
        <f>Small_caps!K37</f>
        <v>nil</v>
      </c>
      <c r="J189" t="str">
        <f>Small_caps!L37</f>
        <v>nil</v>
      </c>
      <c r="K189" t="str">
        <f>Small_caps!M37</f>
        <v>oui</v>
      </c>
      <c r="L189" t="str">
        <f>Small_caps!N37</f>
        <v>nil</v>
      </c>
      <c r="M189" t="str">
        <f>Small_caps!O37</f>
        <v>1165</v>
      </c>
      <c r="N189" t="str">
        <f>Small_caps!P37</f>
        <v>1300</v>
      </c>
      <c r="O189" t="str">
        <f>Small_caps!Q37</f>
        <v>nord-ouest</v>
      </c>
      <c r="P189" t="str">
        <f>Small_caps!R37</f>
        <v>nord-ouest</v>
      </c>
      <c r="Q189" t="str">
        <f>Small_caps!S37</f>
        <v>g. nord-ouest</v>
      </c>
      <c r="R189" t="str">
        <f>Small_caps!T37</f>
        <v>frc.</v>
      </c>
      <c r="S189" t="str">
        <f>Small_caps!U37</f>
        <v>frc.</v>
      </c>
      <c r="T189" t="str">
        <f>Small_caps!V37</f>
        <v>g. francien</v>
      </c>
      <c r="U189" t="str">
        <f>Small_caps!W37</f>
        <v>lai</v>
      </c>
    </row>
    <row r="190" spans="1:21" x14ac:dyDescent="0.2">
      <c r="A190">
        <f>Small_caps!A38</f>
        <v>150</v>
      </c>
      <c r="B190" t="str">
        <f>Small_caps!B38</f>
        <v>lanvalS</v>
      </c>
      <c r="C190" t="str">
        <f>Small_caps!C38</f>
        <v>nil</v>
      </c>
      <c r="D190" t="str">
        <f>Small_caps!E38</f>
        <v>region parisienne</v>
      </c>
      <c r="E190" t="str">
        <f>Small_caps!G38</f>
        <v/>
      </c>
      <c r="F190" t="str">
        <f>Small_caps!H38</f>
        <v>19</v>
      </c>
      <c r="G190" t="str">
        <f>Small_caps!I38</f>
        <v>nil</v>
      </c>
      <c r="H190" t="str">
        <f>Small_caps!J38</f>
        <v>nil</v>
      </c>
      <c r="I190" t="str">
        <f>Small_caps!K38</f>
        <v>nil</v>
      </c>
      <c r="J190" t="str">
        <f>Small_caps!L38</f>
        <v>nil</v>
      </c>
      <c r="K190" t="str">
        <f>Small_caps!M38</f>
        <v>oui</v>
      </c>
      <c r="L190" t="str">
        <f>Small_caps!N38</f>
        <v>ms2</v>
      </c>
      <c r="M190" t="str">
        <f>Small_caps!O38</f>
        <v>1165</v>
      </c>
      <c r="N190" t="str">
        <f>Small_caps!P38</f>
        <v>1300</v>
      </c>
      <c r="O190" t="str">
        <f>Small_caps!Q38</f>
        <v>nord-ouest</v>
      </c>
      <c r="P190" t="str">
        <f>Small_caps!R38</f>
        <v>nord-ouest</v>
      </c>
      <c r="Q190" t="str">
        <f>Small_caps!S38</f>
        <v>g. nord-ouest</v>
      </c>
      <c r="R190" t="str">
        <f>Small_caps!T38</f>
        <v>frc.</v>
      </c>
      <c r="S190" t="str">
        <f>Small_caps!U38</f>
        <v>frc.</v>
      </c>
      <c r="T190" t="str">
        <f>Small_caps!V38</f>
        <v>g. francien</v>
      </c>
      <c r="U190" t="str">
        <f>Small_caps!W38</f>
        <v>lai</v>
      </c>
    </row>
    <row r="191" spans="1:21" x14ac:dyDescent="0.2">
      <c r="A191">
        <f>Small_caps!A39</f>
        <v>151</v>
      </c>
      <c r="B191" t="str">
        <f>Small_caps!B39</f>
        <v>milonS</v>
      </c>
      <c r="C191" t="str">
        <f>Small_caps!C39</f>
        <v>nil</v>
      </c>
      <c r="D191" t="str">
        <f>Small_caps!E39</f>
        <v>region parisienne</v>
      </c>
      <c r="E191" t="str">
        <f>Small_caps!G39</f>
        <v/>
      </c>
      <c r="F191" t="str">
        <f>Small_caps!H39</f>
        <v>19</v>
      </c>
      <c r="G191" t="str">
        <f>Small_caps!I39</f>
        <v>nil</v>
      </c>
      <c r="H191" t="str">
        <f>Small_caps!J39</f>
        <v>nil</v>
      </c>
      <c r="I191" t="str">
        <f>Small_caps!K39</f>
        <v>nil</v>
      </c>
      <c r="J191" t="str">
        <f>Small_caps!L39</f>
        <v>nil</v>
      </c>
      <c r="K191" t="str">
        <f>Small_caps!M39</f>
        <v>oui</v>
      </c>
      <c r="L191" t="str">
        <f>Small_caps!N39</f>
        <v>cr1</v>
      </c>
      <c r="M191" t="str">
        <f>Small_caps!O39</f>
        <v>1165</v>
      </c>
      <c r="N191" t="str">
        <f>Small_caps!P39</f>
        <v>1300</v>
      </c>
      <c r="O191" t="str">
        <f>Small_caps!Q39</f>
        <v>nord-ouest</v>
      </c>
      <c r="P191" t="str">
        <f>Small_caps!R39</f>
        <v>nord-ouest</v>
      </c>
      <c r="Q191" t="str">
        <f>Small_caps!S39</f>
        <v>g. nord-ouest</v>
      </c>
      <c r="R191" t="str">
        <f>Small_caps!T39</f>
        <v>frc.</v>
      </c>
      <c r="S191" t="str">
        <f>Small_caps!U39</f>
        <v>frc.</v>
      </c>
      <c r="T191" t="str">
        <f>Small_caps!V39</f>
        <v>g. francien</v>
      </c>
      <c r="U191" t="str">
        <f>Small_caps!W39</f>
        <v>nil</v>
      </c>
    </row>
    <row r="192" spans="1:21" x14ac:dyDescent="0.2">
      <c r="A192">
        <f>Small_caps!A40</f>
        <v>267</v>
      </c>
      <c r="B192" t="str">
        <f>Small_caps!B40</f>
        <v>yonecS</v>
      </c>
      <c r="C192" t="str">
        <f>Small_caps!C40</f>
        <v>nil</v>
      </c>
      <c r="D192" t="str">
        <f>Small_caps!E40</f>
        <v>angleterre</v>
      </c>
      <c r="E192" t="str">
        <f>Small_caps!G40</f>
        <v/>
      </c>
      <c r="F192" t="str">
        <f>Small_caps!H40</f>
        <v>29</v>
      </c>
      <c r="G192" t="str">
        <f>Small_caps!I40</f>
        <v>nil</v>
      </c>
      <c r="H192" t="str">
        <f>Small_caps!J40</f>
        <v>nil</v>
      </c>
      <c r="I192" t="str">
        <f>Small_caps!K40</f>
        <v>nil</v>
      </c>
      <c r="J192" t="str">
        <f>Small_caps!L40</f>
        <v>nil</v>
      </c>
      <c r="K192" t="str">
        <f>Small_caps!M40</f>
        <v>oui</v>
      </c>
      <c r="L192" t="str">
        <f>Small_caps!N40</f>
        <v>ms</v>
      </c>
      <c r="M192" t="str">
        <f>Small_caps!O40</f>
        <v>1165</v>
      </c>
      <c r="N192" t="str">
        <f>Small_caps!P40</f>
        <v>1300</v>
      </c>
      <c r="O192" t="str">
        <f>Small_caps!Q40</f>
        <v>agn.</v>
      </c>
      <c r="P192" t="str">
        <f>Small_caps!R40</f>
        <v>agn.</v>
      </c>
      <c r="Q192" t="str">
        <f>Small_caps!S40</f>
        <v>agn.</v>
      </c>
      <c r="R192" t="str">
        <f>Small_caps!T40</f>
        <v>frc.</v>
      </c>
      <c r="S192" t="str">
        <f>Small_caps!U40</f>
        <v>frc.</v>
      </c>
      <c r="T192" t="str">
        <f>Small_caps!V40</f>
        <v>g. francien</v>
      </c>
      <c r="U192" t="str">
        <f>Small_caps!W40</f>
        <v>lai breton</v>
      </c>
    </row>
    <row r="193" spans="1:21" x14ac:dyDescent="0.2">
      <c r="A193">
        <f>Small_caps!A41</f>
        <v>90</v>
      </c>
      <c r="B193" t="str">
        <f>Small_caps!B41</f>
        <v>yvs</v>
      </c>
      <c r="C193" t="str">
        <f>Small_caps!C41</f>
        <v>somme, pas-de-calais</v>
      </c>
      <c r="D193" t="str">
        <f>Small_caps!E41</f>
        <v>somme, pas-de-calais</v>
      </c>
      <c r="E193" t="str">
        <f>Small_caps!G41</f>
        <v>11</v>
      </c>
      <c r="F193" t="str">
        <f>Small_caps!H41</f>
        <v>11</v>
      </c>
      <c r="G193" t="str">
        <f>Small_caps!I41</f>
        <v>79 (pas-de-calais centre + nord)</v>
      </c>
      <c r="H193" t="str">
        <f>Small_caps!J41</f>
        <v>1310</v>
      </c>
      <c r="I193" t="str">
        <f>Small_caps!K41</f>
        <v>31</v>
      </c>
      <c r="J193" t="str">
        <f>Small_caps!L41</f>
        <v>79</v>
      </c>
      <c r="K193" t="str">
        <f>Small_caps!M41</f>
        <v>oui</v>
      </c>
      <c r="L193" t="str">
        <f>Small_caps!N41</f>
        <v>ms1</v>
      </c>
      <c r="M193" t="str">
        <f>Small_caps!O41</f>
        <v>1177</v>
      </c>
      <c r="N193" t="str">
        <f>Small_caps!P41</f>
        <v>1300</v>
      </c>
      <c r="O193" t="str">
        <f>Small_caps!Q41</f>
        <v>champ. merid.</v>
      </c>
      <c r="P193" t="str">
        <f>Small_caps!R41</f>
        <v>champ.</v>
      </c>
      <c r="Q193" t="str">
        <f>Small_caps!S41</f>
        <v>g. nord-est</v>
      </c>
      <c r="R193" t="str">
        <f>Small_caps!T41</f>
        <v>nil</v>
      </c>
      <c r="S193" t="str">
        <f>Small_caps!U41</f>
        <v>nil</v>
      </c>
      <c r="T193" t="str">
        <f>Small_caps!V41</f>
        <v/>
      </c>
      <c r="U193" t="str">
        <f>Small_caps!W41</f>
        <v>roman arthurien en octosyllabes</v>
      </c>
    </row>
    <row r="194" spans="1:21" x14ac:dyDescent="0.2">
      <c r="A194">
        <f>Small_caps!A42</f>
        <v>121</v>
      </c>
      <c r="B194" t="str">
        <f>Small_caps!B42</f>
        <v>fablesM</v>
      </c>
      <c r="C194" t="str">
        <f>Small_caps!C42</f>
        <v>nil</v>
      </c>
      <c r="D194" t="str">
        <f>Small_caps!E42</f>
        <v>angleterre</v>
      </c>
      <c r="E194" t="str">
        <f>Small_caps!G42</f>
        <v/>
      </c>
      <c r="F194" t="str">
        <f>Small_caps!H42</f>
        <v>29</v>
      </c>
      <c r="G194" t="str">
        <f>Small_caps!I42</f>
        <v>nil</v>
      </c>
      <c r="H194" t="str">
        <f>Small_caps!J42</f>
        <v>nil</v>
      </c>
      <c r="I194" t="str">
        <f>Small_caps!K42</f>
        <v>86</v>
      </c>
      <c r="J194" t="str">
        <f>Small_caps!L42</f>
        <v>nil</v>
      </c>
      <c r="K194" t="str">
        <f>Small_caps!M42</f>
        <v>oui</v>
      </c>
      <c r="L194" t="str">
        <f>Small_caps!N42</f>
        <v>ms</v>
      </c>
      <c r="M194" t="str">
        <f>Small_caps!O42</f>
        <v>1180</v>
      </c>
      <c r="N194" t="str">
        <f>Small_caps!P42</f>
        <v>1300</v>
      </c>
      <c r="O194" t="str">
        <f>Small_caps!Q42</f>
        <v>nord-ouest</v>
      </c>
      <c r="P194" t="str">
        <f>Small_caps!R42</f>
        <v>nord-ouest</v>
      </c>
      <c r="Q194" t="str">
        <f>Small_caps!S42</f>
        <v>g. nord-ouest</v>
      </c>
      <c r="R194" t="str">
        <f>Small_caps!T42</f>
        <v>wall.</v>
      </c>
      <c r="S194" t="str">
        <f>Small_caps!U42</f>
        <v>wall.</v>
      </c>
      <c r="T194" t="str">
        <f>Small_caps!V42</f>
        <v>g. nord-est</v>
      </c>
      <c r="U194" t="str">
        <f>Small_caps!W42</f>
        <v>fable</v>
      </c>
    </row>
    <row r="195" spans="1:21" x14ac:dyDescent="0.2">
      <c r="A195">
        <f>Small_caps!A43</f>
        <v>176</v>
      </c>
      <c r="B195" t="str">
        <f>Small_caps!B43</f>
        <v>perpraag</v>
      </c>
      <c r="C195" t="str">
        <f>Small_caps!C43</f>
        <v>nil</v>
      </c>
      <c r="D195" t="str">
        <f>Small_caps!E43</f>
        <v>aube</v>
      </c>
      <c r="E195" t="str">
        <f>Small_caps!G43</f>
        <v/>
      </c>
      <c r="F195" t="str">
        <f>Small_caps!H43</f>
        <v>21</v>
      </c>
      <c r="G195" t="str">
        <f>Small_caps!I43</f>
        <v>nil</v>
      </c>
      <c r="H195" t="str">
        <f>Small_caps!J43</f>
        <v>nil</v>
      </c>
      <c r="I195" t="str">
        <f>Small_caps!K43</f>
        <v>nil</v>
      </c>
      <c r="J195" t="str">
        <f>Small_caps!L43</f>
        <v>nil</v>
      </c>
      <c r="K195" t="str">
        <f>Small_caps!M43</f>
        <v>oui</v>
      </c>
      <c r="L195" t="str">
        <f>Small_caps!N43</f>
        <v>ms1</v>
      </c>
      <c r="M195" t="str">
        <f>Small_caps!O43</f>
        <v>1180</v>
      </c>
      <c r="N195" t="str">
        <f>Small_caps!P43</f>
        <v>1300</v>
      </c>
      <c r="O195" t="str">
        <f>Small_caps!Q43</f>
        <v>troyes</v>
      </c>
      <c r="P195" t="str">
        <f>Small_caps!R43</f>
        <v>aube</v>
      </c>
      <c r="Q195" t="str">
        <f>Small_caps!S43</f>
        <v>g. est</v>
      </c>
      <c r="R195" t="str">
        <f>Small_caps!T43</f>
        <v>nord-est</v>
      </c>
      <c r="S195" t="str">
        <f>Small_caps!U43</f>
        <v>nord-est</v>
      </c>
      <c r="T195" t="str">
        <f>Small_caps!V43</f>
        <v>g. nord-est</v>
      </c>
      <c r="U195" t="str">
        <f>Small_caps!W43</f>
        <v>roman arthurien</v>
      </c>
    </row>
    <row r="196" spans="1:21" x14ac:dyDescent="0.2">
      <c r="A196">
        <f>Small_caps!A44</f>
        <v>242</v>
      </c>
      <c r="B196" t="str">
        <f>Small_caps!B44</f>
        <v>romc</v>
      </c>
      <c r="C196" t="str">
        <f>Small_caps!C44</f>
        <v>nievre, allier</v>
      </c>
      <c r="D196" t="str">
        <f>Small_caps!E44</f>
        <v>nievre, allier</v>
      </c>
      <c r="E196" t="str">
        <f>Small_caps!G44</f>
        <v>28</v>
      </c>
      <c r="F196" t="str">
        <f>Small_caps!H44</f>
        <v>28</v>
      </c>
      <c r="G196" t="str">
        <f>Small_caps!I44</f>
        <v>75 (nievre allier romc)</v>
      </c>
      <c r="H196" t="str">
        <f>Small_caps!J44</f>
        <v>1260</v>
      </c>
      <c r="I196" t="str">
        <f>Small_caps!K44</f>
        <v>85</v>
      </c>
      <c r="J196" t="str">
        <f>Small_caps!L44</f>
        <v>75</v>
      </c>
      <c r="K196" t="str">
        <f>Small_caps!M44</f>
        <v>oui</v>
      </c>
      <c r="L196" t="str">
        <f>Small_caps!N44</f>
        <v>ms1</v>
      </c>
      <c r="M196" t="str">
        <f>Small_caps!O44</f>
        <v>1188</v>
      </c>
      <c r="N196" t="str">
        <f>Small_caps!P44</f>
        <v>1300</v>
      </c>
      <c r="O196" t="str">
        <f>Small_caps!Q44</f>
        <v>nil</v>
      </c>
      <c r="P196" t="str">
        <f>Small_caps!R44</f>
        <v/>
      </c>
      <c r="Q196" t="str">
        <f>Small_caps!S44</f>
        <v/>
      </c>
      <c r="R196" t="str">
        <f>Small_caps!T44</f>
        <v>nil</v>
      </c>
      <c r="S196" t="str">
        <f>Small_caps!U44</f>
        <v>nil</v>
      </c>
      <c r="T196" t="str">
        <f>Small_caps!V44</f>
        <v/>
      </c>
      <c r="U196" t="str">
        <f>Small_caps!W44</f>
        <v>nil</v>
      </c>
    </row>
    <row r="197" spans="1:21" x14ac:dyDescent="0.2">
      <c r="A197">
        <f>Small_caps!A92</f>
        <v>288</v>
      </c>
      <c r="B197" t="str">
        <f>Small_caps!B92</f>
        <v>aye</v>
      </c>
      <c r="C197" t="str">
        <f>Small_caps!C92</f>
        <v>nil</v>
      </c>
      <c r="D197" t="str">
        <f>Small_caps!E92</f>
        <v>normandie</v>
      </c>
      <c r="E197" t="str">
        <f>Small_caps!G92</f>
        <v/>
      </c>
      <c r="F197" t="str">
        <f>Small_caps!H92</f>
        <v>10</v>
      </c>
      <c r="G197" t="str">
        <f>Small_caps!I92</f>
        <v>nil</v>
      </c>
      <c r="H197" t="str">
        <f>Small_caps!J92</f>
        <v>1300</v>
      </c>
      <c r="I197" t="str">
        <f>Small_caps!K92</f>
        <v>24</v>
      </c>
      <c r="J197" t="str">
        <f>Small_caps!L92</f>
        <v>62</v>
      </c>
      <c r="K197" t="str">
        <f>Small_caps!M92</f>
        <v>non</v>
      </c>
      <c r="L197" t="str">
        <f>Small_caps!N92</f>
        <v>cr1</v>
      </c>
      <c r="M197" t="str">
        <f>Small_caps!O92</f>
        <v>1200</v>
      </c>
      <c r="N197" t="str">
        <f>Small_caps!P92</f>
        <v>1300</v>
      </c>
      <c r="O197" t="str">
        <f>Small_caps!Q92</f>
        <v>pic. / norm.</v>
      </c>
      <c r="P197" t="str">
        <f>Small_caps!R92</f>
        <v/>
      </c>
      <c r="Q197" t="str">
        <f>Small_caps!S92</f>
        <v>g. nord-ouest</v>
      </c>
      <c r="R197" t="str">
        <f>Small_caps!T92</f>
        <v>nil</v>
      </c>
      <c r="S197" t="str">
        <f>Small_caps!U92</f>
        <v>nil</v>
      </c>
      <c r="T197" t="str">
        <f>Small_caps!V92</f>
        <v/>
      </c>
      <c r="U197" t="str">
        <f>Small_caps!W92</f>
        <v>chanson de geste du cycle de nanteuil, rattachee au cycle de charlemagne, en laisses d'alexandrins</v>
      </c>
    </row>
    <row r="198" spans="1:21" x14ac:dyDescent="0.2">
      <c r="A198">
        <f>Small_caps!A93</f>
        <v>33</v>
      </c>
      <c r="B198" t="str">
        <f>Small_caps!B93</f>
        <v>fab4c</v>
      </c>
      <c r="C198" t="str">
        <f>Small_caps!C93</f>
        <v>normandie</v>
      </c>
      <c r="D198" t="str">
        <f>Small_caps!E93</f>
        <v>normandie</v>
      </c>
      <c r="E198" t="str">
        <f>Small_caps!G93</f>
        <v>10</v>
      </c>
      <c r="F198" t="str">
        <f>Small_caps!H93</f>
        <v>10</v>
      </c>
      <c r="G198" t="str">
        <f>Small_caps!I93</f>
        <v>84 (normandie)</v>
      </c>
      <c r="H198" t="str">
        <f>Small_caps!J93</f>
        <v>nil</v>
      </c>
      <c r="I198" t="str">
        <f>Small_caps!K93</f>
        <v>22</v>
      </c>
      <c r="J198" t="str">
        <f>Small_caps!L93</f>
        <v>84</v>
      </c>
      <c r="K198" t="str">
        <f>Small_caps!M93</f>
        <v>oui</v>
      </c>
      <c r="L198" t="str">
        <f>Small_caps!N93</f>
        <v>ms</v>
      </c>
      <c r="M198" t="str">
        <f>Small_caps!O93</f>
        <v>1200</v>
      </c>
      <c r="N198" t="str">
        <f>Small_caps!P93</f>
        <v>1300</v>
      </c>
      <c r="O198" t="str">
        <f>Small_caps!Q93</f>
        <v>pic.</v>
      </c>
      <c r="P198" t="str">
        <f>Small_caps!R93</f>
        <v>pic.</v>
      </c>
      <c r="Q198" t="str">
        <f>Small_caps!S93</f>
        <v>g. nord</v>
      </c>
      <c r="R198" t="str">
        <f>Small_caps!T93</f>
        <v>norm.</v>
      </c>
      <c r="S198" t="str">
        <f>Small_caps!U93</f>
        <v>norm.</v>
      </c>
      <c r="T198" t="str">
        <f>Small_caps!V93</f>
        <v>g. nord-ouest</v>
      </c>
      <c r="U198" t="str">
        <f>Small_caps!W93</f>
        <v>fabliau</v>
      </c>
    </row>
    <row r="199" spans="1:21" x14ac:dyDescent="0.2">
      <c r="A199">
        <f>Small_caps!A94</f>
        <v>55</v>
      </c>
      <c r="B199" t="str">
        <f>Small_caps!B94</f>
        <v>fab4f</v>
      </c>
      <c r="C199" t="str">
        <f>Small_caps!C94</f>
        <v>somme, pas-de-calais</v>
      </c>
      <c r="D199" t="str">
        <f>Small_caps!E94</f>
        <v>somme, pas-de-calais</v>
      </c>
      <c r="E199" t="str">
        <f>Small_caps!G94</f>
        <v>11</v>
      </c>
      <c r="F199" t="str">
        <f>Small_caps!H94</f>
        <v>11</v>
      </c>
      <c r="G199" t="str">
        <f>Small_caps!I94</f>
        <v>82 (somme, pas-de-calais)</v>
      </c>
      <c r="H199" t="str">
        <f>Small_caps!J94</f>
        <v>nil</v>
      </c>
      <c r="I199" t="str">
        <f>Small_caps!K94</f>
        <v>26</v>
      </c>
      <c r="J199" t="str">
        <f>Small_caps!L94</f>
        <v>82</v>
      </c>
      <c r="K199" t="str">
        <f>Small_caps!M94</f>
        <v>oui</v>
      </c>
      <c r="L199" t="str">
        <f>Small_caps!N94</f>
        <v>ms</v>
      </c>
      <c r="M199" t="str">
        <f>Small_caps!O94</f>
        <v>1200</v>
      </c>
      <c r="N199" t="str">
        <f>Small_caps!P94</f>
        <v>1300</v>
      </c>
      <c r="O199" t="str">
        <f>Small_caps!Q94</f>
        <v>pic.</v>
      </c>
      <c r="P199" t="str">
        <f>Small_caps!R94</f>
        <v>pic.</v>
      </c>
      <c r="Q199" t="str">
        <f>Small_caps!S94</f>
        <v>g. nord</v>
      </c>
      <c r="R199" t="str">
        <f>Small_caps!T94</f>
        <v>nil</v>
      </c>
      <c r="S199" t="str">
        <f>Small_caps!U94</f>
        <v>nil</v>
      </c>
      <c r="T199" t="str">
        <f>Small_caps!V94</f>
        <v/>
      </c>
      <c r="U199" t="str">
        <f>Small_caps!W94</f>
        <v>fabliau</v>
      </c>
    </row>
    <row r="200" spans="1:21" x14ac:dyDescent="0.2">
      <c r="A200">
        <f>Small_caps!A95</f>
        <v>246</v>
      </c>
      <c r="B200" t="str">
        <f>Small_caps!B95</f>
        <v>aileg</v>
      </c>
      <c r="C200" t="str">
        <f>Small_caps!C95</f>
        <v>angleterre</v>
      </c>
      <c r="D200" t="str">
        <f>Small_caps!E95</f>
        <v>angleterre</v>
      </c>
      <c r="E200" t="str">
        <f>Small_caps!G95</f>
        <v>29</v>
      </c>
      <c r="F200" t="str">
        <f>Small_caps!H95</f>
        <v>29</v>
      </c>
      <c r="G200" t="str">
        <f>Small_caps!I95</f>
        <v>70 (angleterre)</v>
      </c>
      <c r="H200" t="str">
        <f>Small_caps!J95</f>
        <v>nil</v>
      </c>
      <c r="I200" t="str">
        <f>Small_caps!K95</f>
        <v>86</v>
      </c>
      <c r="J200" t="str">
        <f>Small_caps!L95</f>
        <v>70</v>
      </c>
      <c r="K200" t="str">
        <f>Small_caps!M95</f>
        <v>oui</v>
      </c>
      <c r="L200" t="str">
        <f>Small_caps!N95</f>
        <v>ms</v>
      </c>
      <c r="M200" t="str">
        <f>Small_caps!O95</f>
        <v>1207</v>
      </c>
      <c r="N200" t="str">
        <f>Small_caps!P95</f>
        <v>1300</v>
      </c>
      <c r="O200" t="str">
        <f>Small_caps!Q95</f>
        <v>pic.</v>
      </c>
      <c r="P200" t="str">
        <f>Small_caps!R95</f>
        <v>pic.</v>
      </c>
      <c r="Q200" t="str">
        <f>Small_caps!S95</f>
        <v>g. nord</v>
      </c>
      <c r="R200" t="str">
        <f>Small_caps!T95</f>
        <v>agn.</v>
      </c>
      <c r="S200" t="str">
        <f>Small_caps!U95</f>
        <v>agn.</v>
      </c>
      <c r="T200" t="str">
        <f>Small_caps!V95</f>
        <v>agn.</v>
      </c>
      <c r="U200" t="str">
        <f>Small_caps!W95</f>
        <v>poeme didactique</v>
      </c>
    </row>
    <row r="201" spans="1:21" x14ac:dyDescent="0.2">
      <c r="A201">
        <f>Small_caps!A96</f>
        <v>116</v>
      </c>
      <c r="B201" t="str">
        <f>Small_caps!B96</f>
        <v>ailet</v>
      </c>
      <c r="C201" t="str">
        <f>Small_caps!C96</f>
        <v>wallonie</v>
      </c>
      <c r="D201" t="str">
        <f>Small_caps!E96</f>
        <v>wallonie</v>
      </c>
      <c r="E201" t="str">
        <f>Small_caps!G96</f>
        <v>16</v>
      </c>
      <c r="F201" t="str">
        <f>Small_caps!H96</f>
        <v>16</v>
      </c>
      <c r="G201" t="str">
        <f>Small_caps!I96</f>
        <v>76 (wallonie)</v>
      </c>
      <c r="H201" t="str">
        <f>Small_caps!J96</f>
        <v>nil</v>
      </c>
      <c r="I201" t="str">
        <f>Small_caps!K96</f>
        <v>45</v>
      </c>
      <c r="J201" t="str">
        <f>Small_caps!L96</f>
        <v>76</v>
      </c>
      <c r="K201" t="str">
        <f>Small_caps!M96</f>
        <v>oui</v>
      </c>
      <c r="L201" t="str">
        <f>Small_caps!N96</f>
        <v>ms</v>
      </c>
      <c r="M201" t="str">
        <f>Small_caps!O96</f>
        <v>1207</v>
      </c>
      <c r="N201" t="str">
        <f>Small_caps!P96</f>
        <v>1300</v>
      </c>
      <c r="O201" t="str">
        <f>Small_caps!Q96</f>
        <v>pic.</v>
      </c>
      <c r="P201" t="str">
        <f>Small_caps!R96</f>
        <v>pic.</v>
      </c>
      <c r="Q201" t="str">
        <f>Small_caps!S96</f>
        <v>g. nord</v>
      </c>
      <c r="R201" t="str">
        <f>Small_caps!T96</f>
        <v>wall.</v>
      </c>
      <c r="S201" t="str">
        <f>Small_caps!U96</f>
        <v>wall.</v>
      </c>
      <c r="T201" t="str">
        <f>Small_caps!V96</f>
        <v>g. nord-est</v>
      </c>
      <c r="U201" t="str">
        <f>Small_caps!W96</f>
        <v>poeme didactique</v>
      </c>
    </row>
    <row r="202" spans="1:21" x14ac:dyDescent="0.2">
      <c r="A202">
        <f>Small_caps!A14</f>
        <v>147</v>
      </c>
      <c r="B202" t="str">
        <f>Small_caps!B14</f>
        <v>lechS</v>
      </c>
      <c r="C202" t="str">
        <f>Small_caps!C14</f>
        <v>nil</v>
      </c>
      <c r="D202" t="str">
        <f>Small_caps!E14</f>
        <v>region parisienne</v>
      </c>
      <c r="E202" t="str">
        <f>Small_caps!G14</f>
        <v/>
      </c>
      <c r="F202" t="str">
        <f>Small_caps!H14</f>
        <v>19</v>
      </c>
      <c r="G202" t="str">
        <f>Small_caps!I14</f>
        <v>nil</v>
      </c>
      <c r="H202" t="str">
        <f>Small_caps!J14</f>
        <v>nil</v>
      </c>
      <c r="I202" t="str">
        <f>Small_caps!K14</f>
        <v>nil</v>
      </c>
      <c r="J202" t="str">
        <f>Small_caps!L14</f>
        <v>nil</v>
      </c>
      <c r="K202" t="str">
        <f>Small_caps!M14</f>
        <v>oui</v>
      </c>
      <c r="L202" t="str">
        <f>Small_caps!N14</f>
        <v>cr1</v>
      </c>
      <c r="M202" t="str">
        <f>Small_caps!O14</f>
        <v>1210</v>
      </c>
      <c r="N202" t="str">
        <f>Small_caps!P14</f>
        <v>1300</v>
      </c>
      <c r="O202" t="str">
        <f>Small_caps!Q14</f>
        <v>frc.</v>
      </c>
      <c r="P202" t="str">
        <f>Small_caps!R14</f>
        <v>frc.</v>
      </c>
      <c r="Q202" t="str">
        <f>Small_caps!S14</f>
        <v>g. francien</v>
      </c>
      <c r="R202" t="str">
        <f>Small_caps!T14</f>
        <v>frc.</v>
      </c>
      <c r="S202" t="str">
        <f>Small_caps!U14</f>
        <v>frc.</v>
      </c>
      <c r="T202" t="str">
        <f>Small_caps!V14</f>
        <v>g. francien</v>
      </c>
      <c r="U202" t="str">
        <f>Small_caps!W14</f>
        <v>lai</v>
      </c>
    </row>
    <row r="203" spans="1:21" x14ac:dyDescent="0.2">
      <c r="A203">
        <f>Small_caps!A144</f>
        <v>231</v>
      </c>
      <c r="B203" t="str">
        <f>Small_caps!B144</f>
        <v>flo</v>
      </c>
      <c r="C203" t="str">
        <f>Small_caps!C144</f>
        <v>nievre, allier</v>
      </c>
      <c r="D203" t="str">
        <f>Small_caps!E144</f>
        <v>nievre, allier</v>
      </c>
      <c r="E203" t="str">
        <f>Small_caps!G144</f>
        <v>28</v>
      </c>
      <c r="F203" t="str">
        <f>Small_caps!H144</f>
        <v>28</v>
      </c>
      <c r="G203" t="str">
        <f>Small_caps!I144</f>
        <v>74 (nievre, allier)</v>
      </c>
      <c r="H203" t="str">
        <f>Small_caps!J144</f>
        <v>1300</v>
      </c>
      <c r="I203" t="str">
        <f>Small_caps!K144</f>
        <v>85</v>
      </c>
      <c r="J203" t="str">
        <f>Small_caps!L144</f>
        <v>74</v>
      </c>
      <c r="K203" t="str">
        <f>Small_caps!M144</f>
        <v>oui</v>
      </c>
      <c r="L203" t="str">
        <f>Small_caps!N144</f>
        <v>cr1</v>
      </c>
      <c r="M203" t="str">
        <f>Small_caps!O144</f>
        <v>1213</v>
      </c>
      <c r="N203" t="str">
        <f>Small_caps!P144</f>
        <v>1300</v>
      </c>
      <c r="O203" t="str">
        <f>Small_caps!Q144</f>
        <v>pic.</v>
      </c>
      <c r="P203" t="str">
        <f>Small_caps!R144</f>
        <v>pic.</v>
      </c>
      <c r="Q203" t="str">
        <f>Small_caps!S144</f>
        <v>g. nord</v>
      </c>
      <c r="R203" t="str">
        <f>Small_caps!T144</f>
        <v>est</v>
      </c>
      <c r="S203" t="str">
        <f>Small_caps!U144</f>
        <v>est</v>
      </c>
      <c r="T203" t="str">
        <f>Small_caps!V144</f>
        <v>g. est</v>
      </c>
      <c r="U203" t="str">
        <f>Small_caps!W144</f>
        <v>chanson d'aventure</v>
      </c>
    </row>
    <row r="204" spans="1:21" x14ac:dyDescent="0.2">
      <c r="A204">
        <f>Small_caps!A145</f>
        <v>50</v>
      </c>
      <c r="B204" t="str">
        <f>Small_caps!B145</f>
        <v>clari2</v>
      </c>
      <c r="C204" t="str">
        <f>Small_caps!C145</f>
        <v>somme, pas-de-calais</v>
      </c>
      <c r="D204" t="str">
        <f>Small_caps!E145</f>
        <v>somme, pas-de-calais</v>
      </c>
      <c r="E204" t="str">
        <f>Small_caps!G145</f>
        <v>11</v>
      </c>
      <c r="F204" t="str">
        <f>Small_caps!H145</f>
        <v>11</v>
      </c>
      <c r="G204" t="str">
        <f>Small_caps!I145</f>
        <v>97 (somme, pas-de-calais)</v>
      </c>
      <c r="H204" t="str">
        <f>Small_caps!J145</f>
        <v>1300</v>
      </c>
      <c r="I204" t="str">
        <f>Small_caps!K145</f>
        <v>26</v>
      </c>
      <c r="J204" t="str">
        <f>Small_caps!L145</f>
        <v>97</v>
      </c>
      <c r="K204" t="str">
        <f>Small_caps!M145</f>
        <v>non</v>
      </c>
      <c r="L204" t="str">
        <f>Small_caps!N145</f>
        <v>ms</v>
      </c>
      <c r="M204" t="str">
        <f>Small_caps!O145</f>
        <v>1217</v>
      </c>
      <c r="N204" t="str">
        <f>Small_caps!P145</f>
        <v>1300</v>
      </c>
      <c r="O204" t="str">
        <f>Small_caps!Q145</f>
        <v>pic.</v>
      </c>
      <c r="P204" t="str">
        <f>Small_caps!R145</f>
        <v>pic.</v>
      </c>
      <c r="Q204" t="str">
        <f>Small_caps!S145</f>
        <v>g. nord</v>
      </c>
      <c r="R204" t="str">
        <f>Small_caps!T145</f>
        <v>pic.</v>
      </c>
      <c r="S204" t="str">
        <f>Small_caps!U145</f>
        <v>pic.</v>
      </c>
      <c r="T204" t="str">
        <f>Small_caps!V145</f>
        <v>g. nord</v>
      </c>
      <c r="U204" t="str">
        <f>Small_caps!W145</f>
        <v>recit de la quatriï¿½me croisade</v>
      </c>
    </row>
    <row r="205" spans="1:21" x14ac:dyDescent="0.2">
      <c r="A205">
        <f>Small_caps!A146</f>
        <v>53</v>
      </c>
      <c r="B205" t="str">
        <f>Small_caps!B146</f>
        <v>desp</v>
      </c>
      <c r="C205" t="str">
        <f>Small_caps!C146</f>
        <v>somme, pas-de-calais</v>
      </c>
      <c r="D205" t="str">
        <f>Small_caps!E146</f>
        <v>somme, pas-de-calais</v>
      </c>
      <c r="E205" t="str">
        <f>Small_caps!G146</f>
        <v>11</v>
      </c>
      <c r="F205" t="str">
        <f>Small_caps!H146</f>
        <v>11</v>
      </c>
      <c r="G205" t="str">
        <f>Small_caps!I146</f>
        <v>74 (pas-de-calais sud-est)</v>
      </c>
      <c r="H205" t="str">
        <f>Small_caps!J146</f>
        <v>1300</v>
      </c>
      <c r="I205" t="str">
        <f>Small_caps!K146</f>
        <v>29</v>
      </c>
      <c r="J205" t="str">
        <f>Small_caps!L146</f>
        <v>74</v>
      </c>
      <c r="K205" t="str">
        <f>Small_caps!M146</f>
        <v>oui</v>
      </c>
      <c r="L205" t="str">
        <f>Small_caps!N146</f>
        <v>cr2</v>
      </c>
      <c r="M205" t="str">
        <f>Small_caps!O146</f>
        <v>1238</v>
      </c>
      <c r="N205" t="str">
        <f>Small_caps!P146</f>
        <v>1300</v>
      </c>
      <c r="O205" t="str">
        <f>Small_caps!Q146</f>
        <v>pic.</v>
      </c>
      <c r="P205" t="str">
        <f>Small_caps!R146</f>
        <v>pic.</v>
      </c>
      <c r="Q205" t="str">
        <f>Small_caps!S146</f>
        <v>g. nord</v>
      </c>
      <c r="R205" t="str">
        <f>Small_caps!T146</f>
        <v>pas-de-calais</v>
      </c>
      <c r="S205" t="str">
        <f>Small_caps!U146</f>
        <v>pas-de-calais</v>
      </c>
      <c r="T205" t="str">
        <f>Small_caps!V146</f>
        <v>g. nord</v>
      </c>
      <c r="U205" t="str">
        <f>Small_caps!W146</f>
        <v>roman d'aventures</v>
      </c>
    </row>
    <row r="206" spans="1:21" x14ac:dyDescent="0.2">
      <c r="A206">
        <f>Small_caps!A147</f>
        <v>165</v>
      </c>
      <c r="B206" t="str">
        <f>Small_caps!B147</f>
        <v>vergic</v>
      </c>
      <c r="C206" t="str">
        <f>Small_caps!C147</f>
        <v>yonne</v>
      </c>
      <c r="D206" t="str">
        <f>Small_caps!E147</f>
        <v>yonne</v>
      </c>
      <c r="E206" t="str">
        <f>Small_caps!G147</f>
        <v>20</v>
      </c>
      <c r="F206" t="str">
        <f>Small_caps!H147</f>
        <v>20</v>
      </c>
      <c r="G206" t="str">
        <f>Small_caps!I147</f>
        <v>80 (yonne)</v>
      </c>
      <c r="H206" t="str">
        <f>Small_caps!J147</f>
        <v>1290</v>
      </c>
      <c r="I206" t="str">
        <f>Small_caps!K147</f>
        <v>58</v>
      </c>
      <c r="J206" t="str">
        <f>Small_caps!L147</f>
        <v>80</v>
      </c>
      <c r="K206" t="str">
        <f>Small_caps!M147</f>
        <v>oui</v>
      </c>
      <c r="L206" t="str">
        <f>Small_caps!N147</f>
        <v>ms1</v>
      </c>
      <c r="M206" t="str">
        <f>Small_caps!O147</f>
        <v>1240</v>
      </c>
      <c r="N206" t="str">
        <f>Small_caps!P147</f>
        <v>1288</v>
      </c>
      <c r="O206" t="str">
        <f>Small_caps!Q147</f>
        <v>norm.</v>
      </c>
      <c r="P206" t="str">
        <f>Small_caps!R147</f>
        <v>norm.</v>
      </c>
      <c r="Q206" t="str">
        <f>Small_caps!S147</f>
        <v>g. nord-ouest</v>
      </c>
      <c r="R206" t="str">
        <f>Small_caps!T147</f>
        <v>frc.</v>
      </c>
      <c r="S206" t="str">
        <f>Small_caps!U147</f>
        <v>frc.</v>
      </c>
      <c r="T206" t="str">
        <f>Small_caps!V147</f>
        <v>g. francien</v>
      </c>
      <c r="U206" t="str">
        <f>Small_caps!W147</f>
        <v>conte courtois en octosyllabes</v>
      </c>
    </row>
    <row r="207" spans="1:21" x14ac:dyDescent="0.2">
      <c r="A207">
        <f>Small_caps!A148</f>
        <v>284</v>
      </c>
      <c r="B207" t="str">
        <f>Small_caps!B148</f>
        <v>lanvalC</v>
      </c>
      <c r="C207" t="str">
        <f>Small_caps!C148</f>
        <v>nil</v>
      </c>
      <c r="D207" t="str">
        <f>Small_caps!E148</f>
        <v>angleterre</v>
      </c>
      <c r="E207" t="str">
        <f>Small_caps!G148</f>
        <v/>
      </c>
      <c r="F207" t="str">
        <f>Small_caps!H148</f>
        <v>29</v>
      </c>
      <c r="G207" t="str">
        <f>Small_caps!I148</f>
        <v>nil</v>
      </c>
      <c r="H207" t="str">
        <f>Small_caps!J148</f>
        <v>nil</v>
      </c>
      <c r="I207" t="str">
        <f>Small_caps!K148</f>
        <v>86</v>
      </c>
      <c r="J207" t="str">
        <f>Small_caps!L148</f>
        <v>nil</v>
      </c>
      <c r="K207" t="str">
        <f>Small_caps!M148</f>
        <v>oui</v>
      </c>
      <c r="L207" t="str">
        <f>Small_caps!N148</f>
        <v>ms2</v>
      </c>
      <c r="M207" t="str">
        <f>Small_caps!O148</f>
        <v>1165</v>
      </c>
      <c r="N207" t="str">
        <f>Small_caps!P148</f>
        <v>1290</v>
      </c>
      <c r="O207" t="str">
        <f>Small_caps!Q148</f>
        <v>nord-ouest</v>
      </c>
      <c r="P207" t="str">
        <f>Small_caps!R148</f>
        <v>nord-ouest</v>
      </c>
      <c r="Q207" t="str">
        <f>Small_caps!S148</f>
        <v>g. nord-ouest</v>
      </c>
      <c r="R207" t="str">
        <f>Small_caps!T148</f>
        <v>agn.</v>
      </c>
      <c r="S207" t="str">
        <f>Small_caps!U148</f>
        <v>agn.</v>
      </c>
      <c r="T207" t="str">
        <f>Small_caps!V148</f>
        <v>agn.</v>
      </c>
      <c r="U207" t="str">
        <f>Small_caps!W148</f>
        <v>lai</v>
      </c>
    </row>
    <row r="208" spans="1:21" x14ac:dyDescent="0.2">
      <c r="A208">
        <f>Small_caps!A149</f>
        <v>40</v>
      </c>
      <c r="B208" t="str">
        <f>Small_caps!B149</f>
        <v>vergib</v>
      </c>
      <c r="C208" t="str">
        <f>Small_caps!C149</f>
        <v>normandie</v>
      </c>
      <c r="D208" t="str">
        <f>Small_caps!E149</f>
        <v>normandie</v>
      </c>
      <c r="E208" t="str">
        <f>Small_caps!G149</f>
        <v>10</v>
      </c>
      <c r="F208" t="str">
        <f>Small_caps!H149</f>
        <v>10</v>
      </c>
      <c r="G208" t="str">
        <f>Small_caps!I149</f>
        <v>83 (eure)</v>
      </c>
      <c r="H208" t="str">
        <f>Small_caps!J149</f>
        <v>1290</v>
      </c>
      <c r="I208" t="str">
        <f>Small_caps!K149</f>
        <v>24</v>
      </c>
      <c r="J208" t="str">
        <f>Small_caps!L149</f>
        <v>83</v>
      </c>
      <c r="K208" t="str">
        <f>Small_caps!M149</f>
        <v>oui</v>
      </c>
      <c r="L208" t="str">
        <f>Small_caps!N149</f>
        <v>ms1</v>
      </c>
      <c r="M208" t="str">
        <f>Small_caps!O149</f>
        <v>1240</v>
      </c>
      <c r="N208" t="str">
        <f>Small_caps!P149</f>
        <v>1300</v>
      </c>
      <c r="O208" t="str">
        <f>Small_caps!Q149</f>
        <v>norm.</v>
      </c>
      <c r="P208" t="str">
        <f>Small_caps!R149</f>
        <v>norm.</v>
      </c>
      <c r="Q208" t="str">
        <f>Small_caps!S149</f>
        <v>g. nord-ouest</v>
      </c>
      <c r="R208" t="str">
        <f>Small_caps!T149</f>
        <v xml:space="preserve">norm. </v>
      </c>
      <c r="S208" t="str">
        <f>Small_caps!U149</f>
        <v xml:space="preserve">norm. </v>
      </c>
      <c r="T208" t="str">
        <f>Small_caps!V149</f>
        <v>g. nord-ouest</v>
      </c>
      <c r="U208" t="str">
        <f>Small_caps!W149</f>
        <v>conte courtois en octosyllabes.</v>
      </c>
    </row>
    <row r="209" spans="1:21" x14ac:dyDescent="0.2">
      <c r="A209">
        <f>Small_caps!A150</f>
        <v>42</v>
      </c>
      <c r="B209" t="str">
        <f>Small_caps!B150</f>
        <v>vergii</v>
      </c>
      <c r="C209" t="str">
        <f>Small_caps!C150</f>
        <v>normandie</v>
      </c>
      <c r="D209" t="str">
        <f>Small_caps!E150</f>
        <v>normandie</v>
      </c>
      <c r="E209" t="str">
        <f>Small_caps!G150</f>
        <v>10</v>
      </c>
      <c r="F209" t="str">
        <f>Small_caps!H150</f>
        <v>10</v>
      </c>
      <c r="G209" t="str">
        <f>Small_caps!I150</f>
        <v>85 (eure)</v>
      </c>
      <c r="H209" t="str">
        <f>Small_caps!J150</f>
        <v>1300</v>
      </c>
      <c r="I209" t="str">
        <f>Small_caps!K150</f>
        <v>24</v>
      </c>
      <c r="J209" t="str">
        <f>Small_caps!L150</f>
        <v>85</v>
      </c>
      <c r="K209" t="str">
        <f>Small_caps!M150</f>
        <v>oui</v>
      </c>
      <c r="L209" t="str">
        <f>Small_caps!N150</f>
        <v>ms1</v>
      </c>
      <c r="M209" t="str">
        <f>Small_caps!O150</f>
        <v>1240</v>
      </c>
      <c r="N209" t="str">
        <f>Small_caps!P150</f>
        <v>1300</v>
      </c>
      <c r="O209" t="str">
        <f>Small_caps!Q150</f>
        <v>norm.</v>
      </c>
      <c r="P209" t="str">
        <f>Small_caps!R150</f>
        <v>norm.</v>
      </c>
      <c r="Q209" t="str">
        <f>Small_caps!S150</f>
        <v>g. nord-ouest</v>
      </c>
      <c r="R209" t="str">
        <f>Small_caps!T150</f>
        <v>norm.</v>
      </c>
      <c r="S209" t="str">
        <f>Small_caps!U150</f>
        <v>norm.</v>
      </c>
      <c r="T209" t="str">
        <f>Small_caps!V150</f>
        <v>g. nord-ouest</v>
      </c>
      <c r="U209" t="str">
        <f>Small_caps!W150</f>
        <v>conte courtois en octosyllabes</v>
      </c>
    </row>
    <row r="210" spans="1:21" x14ac:dyDescent="0.2">
      <c r="A210">
        <f>Small_caps!A151</f>
        <v>95</v>
      </c>
      <c r="B210" t="str">
        <f>Small_caps!B151</f>
        <v>vergia</v>
      </c>
      <c r="C210" t="str">
        <f>Small_caps!C151</f>
        <v>oise</v>
      </c>
      <c r="D210" t="str">
        <f>Small_caps!E151</f>
        <v>oise</v>
      </c>
      <c r="E210" t="str">
        <f>Small_caps!G151</f>
        <v>12</v>
      </c>
      <c r="F210" t="str">
        <f>Small_caps!H151</f>
        <v>12</v>
      </c>
      <c r="G210" t="str">
        <f>Small_caps!I151</f>
        <v>71 (oise)</v>
      </c>
      <c r="H210" t="str">
        <f>Small_caps!J151</f>
        <v>1300</v>
      </c>
      <c r="I210" t="str">
        <f>Small_caps!K151</f>
        <v>32</v>
      </c>
      <c r="J210" t="str">
        <f>Small_caps!L151</f>
        <v>71</v>
      </c>
      <c r="K210" t="str">
        <f>Small_caps!M151</f>
        <v>oui</v>
      </c>
      <c r="L210" t="str">
        <f>Small_caps!N151</f>
        <v>ms1</v>
      </c>
      <c r="M210" t="str">
        <f>Small_caps!O151</f>
        <v>1240</v>
      </c>
      <c r="N210" t="str">
        <f>Small_caps!P151</f>
        <v>1289</v>
      </c>
      <c r="O210" t="str">
        <f>Small_caps!Q151</f>
        <v>norm.</v>
      </c>
      <c r="P210" t="str">
        <f>Small_caps!R151</f>
        <v>norm.</v>
      </c>
      <c r="Q210" t="str">
        <f>Small_caps!S151</f>
        <v>g. nord-ouest</v>
      </c>
      <c r="R210" t="str">
        <f>Small_caps!T151</f>
        <v>pic.</v>
      </c>
      <c r="S210" t="str">
        <f>Small_caps!U151</f>
        <v>pic.</v>
      </c>
      <c r="T210" t="str">
        <f>Small_caps!V151</f>
        <v>g. nord</v>
      </c>
      <c r="U210" t="str">
        <f>Small_caps!W151</f>
        <v>conte courtois en octosyllabes</v>
      </c>
    </row>
    <row r="211" spans="1:21" x14ac:dyDescent="0.2">
      <c r="A211">
        <f>Small_caps!A152</f>
        <v>28</v>
      </c>
      <c r="B211" t="str">
        <f>Small_caps!B152</f>
        <v>narcC</v>
      </c>
      <c r="C211" t="str">
        <f>Small_caps!C152</f>
        <v>nil</v>
      </c>
      <c r="D211" t="str">
        <f>Small_caps!E152</f>
        <v>normandie</v>
      </c>
      <c r="E211" t="str">
        <f>Small_caps!G152</f>
        <v/>
      </c>
      <c r="F211" t="str">
        <f>Small_caps!H152</f>
        <v>10</v>
      </c>
      <c r="G211" t="str">
        <f>Small_caps!I152</f>
        <v>nil</v>
      </c>
      <c r="H211" t="str">
        <f>Small_caps!J152</f>
        <v>nil</v>
      </c>
      <c r="I211" t="str">
        <f>Small_caps!K152</f>
        <v>nil</v>
      </c>
      <c r="J211" t="str">
        <f>Small_caps!L152</f>
        <v>nil</v>
      </c>
      <c r="K211" t="str">
        <f>Small_caps!M152</f>
        <v>oui</v>
      </c>
      <c r="L211" t="str">
        <f>Small_caps!N152</f>
        <v>cr1</v>
      </c>
      <c r="M211" t="str">
        <f>Small_caps!O152</f>
        <v>1165</v>
      </c>
      <c r="N211" t="str">
        <f>Small_caps!P152</f>
        <v>1290</v>
      </c>
      <c r="O211" t="str">
        <f>Small_caps!Q152</f>
        <v>norm.</v>
      </c>
      <c r="P211" t="str">
        <f>Small_caps!R152</f>
        <v>norm.</v>
      </c>
      <c r="Q211" t="str">
        <f>Small_caps!S152</f>
        <v>g. nord-ouest</v>
      </c>
      <c r="R211" t="str">
        <f>Small_caps!T152</f>
        <v>pic.</v>
      </c>
      <c r="S211" t="str">
        <f>Small_caps!U152</f>
        <v>pic.</v>
      </c>
      <c r="T211" t="str">
        <f>Small_caps!V152</f>
        <v>g. nord</v>
      </c>
      <c r="U211" t="str">
        <f>Small_caps!W152</f>
        <v>poeme antiquisant</v>
      </c>
    </row>
    <row r="212" spans="1:21" x14ac:dyDescent="0.2">
      <c r="A212">
        <f>Small_caps!A153</f>
        <v>108</v>
      </c>
      <c r="B212" t="str">
        <f>Small_caps!B153</f>
        <v>amo</v>
      </c>
      <c r="C212" t="str">
        <f>Small_caps!C153</f>
        <v>nord</v>
      </c>
      <c r="D212" t="str">
        <f>Small_caps!E153</f>
        <v>nord</v>
      </c>
      <c r="E212" t="str">
        <f>Small_caps!G153</f>
        <v>14</v>
      </c>
      <c r="F212" t="str">
        <f>Small_caps!H153</f>
        <v>14</v>
      </c>
      <c r="G212" t="str">
        <f>Small_caps!I153</f>
        <v>78 (lille et env.)</v>
      </c>
      <c r="H212" t="str">
        <f>Small_caps!J153</f>
        <v>1300</v>
      </c>
      <c r="I212" t="str">
        <f>Small_caps!K153</f>
        <v>40</v>
      </c>
      <c r="J212" t="str">
        <f>Small_caps!L153</f>
        <v>78</v>
      </c>
      <c r="K212" t="str">
        <f>Small_caps!M153</f>
        <v>oui</v>
      </c>
      <c r="L212" t="str">
        <f>Small_caps!N153</f>
        <v>ms</v>
      </c>
      <c r="M212" t="str">
        <f>Small_caps!O153</f>
        <v>1250</v>
      </c>
      <c r="N212" t="str">
        <f>Small_caps!P153</f>
        <v>1300</v>
      </c>
      <c r="O212" t="str">
        <f>Small_caps!Q153</f>
        <v>flandr.</v>
      </c>
      <c r="P212" t="str">
        <f>Small_caps!R153</f>
        <v>flandr.</v>
      </c>
      <c r="Q212" t="str">
        <f>Small_caps!S153</f>
        <v>g. nord</v>
      </c>
      <c r="R212" t="str">
        <f>Small_caps!T153</f>
        <v>pic. ?</v>
      </c>
      <c r="S212" t="str">
        <f>Small_caps!U153</f>
        <v/>
      </c>
      <c r="T212" t="str">
        <f>Small_caps!V153</f>
        <v/>
      </c>
      <c r="U212" t="str">
        <f>Small_caps!W153</f>
        <v>poeme didactique</v>
      </c>
    </row>
    <row r="213" spans="1:21" x14ac:dyDescent="0.2">
      <c r="A213">
        <f>Small_caps!A154</f>
        <v>91</v>
      </c>
      <c r="B213" t="str">
        <f>Small_caps!B154</f>
        <v>amou</v>
      </c>
      <c r="C213" t="str">
        <f>Small_caps!C154</f>
        <v>oise</v>
      </c>
      <c r="D213" t="str">
        <f>Small_caps!E154</f>
        <v>oise</v>
      </c>
      <c r="E213" t="str">
        <f>Small_caps!G154</f>
        <v>12</v>
      </c>
      <c r="F213" t="str">
        <f>Small_caps!H154</f>
        <v>12</v>
      </c>
      <c r="G213" t="str">
        <f>Small_caps!I154</f>
        <v>89 (oise)</v>
      </c>
      <c r="H213" t="str">
        <f>Small_caps!J154</f>
        <v>1300</v>
      </c>
      <c r="I213" t="str">
        <f>Small_caps!K154</f>
        <v>32</v>
      </c>
      <c r="J213" t="str">
        <f>Small_caps!L154</f>
        <v>89</v>
      </c>
      <c r="K213" t="str">
        <f>Small_caps!M154</f>
        <v>oui</v>
      </c>
      <c r="L213" t="str">
        <f>Small_caps!N154</f>
        <v>cr</v>
      </c>
      <c r="M213" t="str">
        <f>Small_caps!O154</f>
        <v>1250</v>
      </c>
      <c r="N213" t="str">
        <f>Small_caps!P154</f>
        <v>1300</v>
      </c>
      <c r="O213" t="str">
        <f>Small_caps!Q154</f>
        <v>franc.</v>
      </c>
      <c r="P213" t="str">
        <f>Small_caps!R154</f>
        <v>frc.</v>
      </c>
      <c r="Q213" t="str">
        <f>Small_caps!S154</f>
        <v>g. francien</v>
      </c>
      <c r="R213" t="str">
        <f>Small_caps!T154</f>
        <v>nord</v>
      </c>
      <c r="S213" t="str">
        <f>Small_caps!U154</f>
        <v>nord</v>
      </c>
      <c r="T213" t="str">
        <f>Small_caps!V154</f>
        <v>g. nord</v>
      </c>
      <c r="U213" t="str">
        <f>Small_caps!W154</f>
        <v>bestaire rime</v>
      </c>
    </row>
    <row r="214" spans="1:21" x14ac:dyDescent="0.2">
      <c r="A214">
        <f>Small_caps!A155</f>
        <v>200</v>
      </c>
      <c r="B214" t="str">
        <f>Small_caps!B155</f>
        <v>jouf</v>
      </c>
      <c r="C214" t="str">
        <f>Small_caps!C155</f>
        <v>haute-marne</v>
      </c>
      <c r="D214" t="str">
        <f>Small_caps!E155</f>
        <v>haute-marne</v>
      </c>
      <c r="E214" t="str">
        <f>Small_caps!G155</f>
        <v>22</v>
      </c>
      <c r="F214" t="str">
        <f>Small_caps!H155</f>
        <v>22</v>
      </c>
      <c r="G214" t="str">
        <f>Small_caps!I155</f>
        <v>73 (langres et env.)</v>
      </c>
      <c r="H214" t="str">
        <f>Small_caps!J155</f>
        <v>1310</v>
      </c>
      <c r="I214" t="str">
        <f>Small_caps!K155</f>
        <v>61</v>
      </c>
      <c r="J214" t="str">
        <f>Small_caps!L155</f>
        <v>73</v>
      </c>
      <c r="K214" t="str">
        <f>Small_caps!M155</f>
        <v>oui</v>
      </c>
      <c r="L214" t="str">
        <f>Small_caps!N155</f>
        <v>ms3</v>
      </c>
      <c r="M214" t="str">
        <f>Small_caps!O155</f>
        <v>1250</v>
      </c>
      <c r="N214" t="str">
        <f>Small_caps!P155</f>
        <v>1300</v>
      </c>
      <c r="O214" t="str">
        <f>Small_caps!Q155</f>
        <v xml:space="preserve">sud-est </v>
      </c>
      <c r="P214" t="str">
        <f>Small_caps!R155</f>
        <v xml:space="preserve">sud-est </v>
      </c>
      <c r="Q214" t="str">
        <f>Small_caps!S155</f>
        <v>g. sud-est</v>
      </c>
      <c r="R214" t="str">
        <f>Small_caps!T155</f>
        <v>est</v>
      </c>
      <c r="S214" t="str">
        <f>Small_caps!U155</f>
        <v>est</v>
      </c>
      <c r="T214" t="str">
        <f>Small_caps!V155</f>
        <v>g. est</v>
      </c>
      <c r="U214" t="str">
        <f>Small_caps!W155</f>
        <v>roman d'aventures</v>
      </c>
    </row>
    <row r="215" spans="1:21" x14ac:dyDescent="0.2">
      <c r="A215">
        <f>Small_caps!A156</f>
        <v>218</v>
      </c>
      <c r="B215" t="str">
        <f>Small_caps!B156</f>
        <v>abreja</v>
      </c>
      <c r="C215" t="str">
        <f>Small_caps!C156</f>
        <v>franche-comte</v>
      </c>
      <c r="D215" t="str">
        <f>Small_caps!E156</f>
        <v>franche-comte</v>
      </c>
      <c r="E215" t="str">
        <f>Small_caps!G156</f>
        <v>26</v>
      </c>
      <c r="F215" t="str">
        <f>Small_caps!H156</f>
        <v>26</v>
      </c>
      <c r="G215" t="str">
        <f>Small_caps!I156</f>
        <v>86 (doubs)</v>
      </c>
      <c r="H215" t="str">
        <f>Small_caps!J156</f>
        <v>1290</v>
      </c>
      <c r="I215" t="str">
        <f>Small_caps!K156</f>
        <v>78</v>
      </c>
      <c r="J215" t="str">
        <f>Small_caps!L156</f>
        <v>86</v>
      </c>
      <c r="K215" t="str">
        <f>Small_caps!M156</f>
        <v>oui</v>
      </c>
      <c r="L215" t="str">
        <f>Small_caps!N156</f>
        <v>ms</v>
      </c>
      <c r="M215" t="str">
        <f>Small_caps!O156</f>
        <v>1290</v>
      </c>
      <c r="N215" t="str">
        <f>Small_caps!P156</f>
        <v>1300</v>
      </c>
      <c r="O215" t="str">
        <f>Small_caps!Q156</f>
        <v>frcomt.</v>
      </c>
      <c r="P215" t="str">
        <f>Small_caps!R156</f>
        <v>frcomt.</v>
      </c>
      <c r="Q215" t="str">
        <f>Small_caps!S156</f>
        <v>g. sud-est</v>
      </c>
      <c r="R215" t="str">
        <f>Small_caps!T156</f>
        <v>frcomt.</v>
      </c>
      <c r="S215" t="str">
        <f>Small_caps!U156</f>
        <v>frcomt.</v>
      </c>
      <c r="T215" t="str">
        <f>Small_caps!V156</f>
        <v>g. sud-est</v>
      </c>
      <c r="U215" t="str">
        <f>Small_caps!W156</f>
        <v>traite sur la chevalerie en vers octosyllabiques</v>
      </c>
    </row>
    <row r="216" spans="1:21" x14ac:dyDescent="0.2">
      <c r="A216">
        <f>Small_caps!A157</f>
        <v>83</v>
      </c>
      <c r="B216" t="str">
        <f>Small_caps!B157</f>
        <v>pritheo</v>
      </c>
      <c r="C216" t="str">
        <f>Small_caps!C157</f>
        <v>somme, pas-de-calais</v>
      </c>
      <c r="D216" t="str">
        <f>Small_caps!E157</f>
        <v>somme, pas-de-calais</v>
      </c>
      <c r="E216" t="str">
        <f>Small_caps!G157</f>
        <v>11</v>
      </c>
      <c r="F216" t="str">
        <f>Small_caps!H157</f>
        <v>11</v>
      </c>
      <c r="G216" t="str">
        <f>Small_caps!I157</f>
        <v>90 (pas-de-calais sud-est)</v>
      </c>
      <c r="H216" t="str">
        <f>Small_caps!J157</f>
        <v>nil</v>
      </c>
      <c r="I216" t="str">
        <f>Small_caps!K157</f>
        <v>29</v>
      </c>
      <c r="J216" t="str">
        <f>Small_caps!L157</f>
        <v>90</v>
      </c>
      <c r="K216" t="str">
        <f>Small_caps!M157</f>
        <v>oui</v>
      </c>
      <c r="L216" t="str">
        <f>Small_caps!N157</f>
        <v>cr2</v>
      </c>
      <c r="M216" t="str">
        <f>Small_caps!O157</f>
        <v>1290</v>
      </c>
      <c r="N216" t="str">
        <f>Small_caps!P157</f>
        <v>1300</v>
      </c>
      <c r="O216" t="str">
        <f>Small_caps!Q157</f>
        <v>pic.</v>
      </c>
      <c r="P216" t="str">
        <f>Small_caps!R157</f>
        <v>pic.</v>
      </c>
      <c r="Q216" t="str">
        <f>Small_caps!S157</f>
        <v>g. nord</v>
      </c>
      <c r="R216" t="str">
        <f>Small_caps!T157</f>
        <v>pic.</v>
      </c>
      <c r="S216" t="str">
        <f>Small_caps!U157</f>
        <v>pic.</v>
      </c>
      <c r="T216" t="str">
        <f>Small_caps!V157</f>
        <v>g. nord</v>
      </c>
      <c r="U216" t="str">
        <f>Small_caps!W157</f>
        <v>nil</v>
      </c>
    </row>
    <row r="217" spans="1:21" x14ac:dyDescent="0.2">
      <c r="A217">
        <f>Small_caps!A158</f>
        <v>103</v>
      </c>
      <c r="B217" t="str">
        <f>Small_caps!B158</f>
        <v>vache</v>
      </c>
      <c r="C217" t="str">
        <f>Small_caps!C158</f>
        <v>aisne</v>
      </c>
      <c r="D217" t="str">
        <f>Small_caps!E158</f>
        <v>aisne</v>
      </c>
      <c r="E217" t="str">
        <f>Small_caps!G158</f>
        <v>13</v>
      </c>
      <c r="F217" t="str">
        <f>Small_caps!H158</f>
        <v>13</v>
      </c>
      <c r="G217" t="str">
        <f>Small_caps!I158</f>
        <v>91 (aisne)</v>
      </c>
      <c r="H217" t="str">
        <f>Small_caps!J158</f>
        <v>nil</v>
      </c>
      <c r="I217" t="str">
        <f>Small_caps!K158</f>
        <v>37</v>
      </c>
      <c r="J217" t="str">
        <f>Small_caps!L158</f>
        <v>91</v>
      </c>
      <c r="K217" t="str">
        <f>Small_caps!M158</f>
        <v>oui</v>
      </c>
      <c r="L217" t="str">
        <f>Small_caps!N158</f>
        <v>ms1</v>
      </c>
      <c r="M217" t="str">
        <f>Small_caps!O158</f>
        <v>1290</v>
      </c>
      <c r="N217" t="str">
        <f>Small_caps!P158</f>
        <v>1300</v>
      </c>
      <c r="O217" t="str">
        <f>Small_caps!Q158</f>
        <v>champ.</v>
      </c>
      <c r="P217" t="str">
        <f>Small_caps!R158</f>
        <v>champ.</v>
      </c>
      <c r="Q217" t="str">
        <f>Small_caps!S158</f>
        <v>g. nord-est</v>
      </c>
      <c r="R217" t="str">
        <f>Small_caps!T158</f>
        <v>aisne</v>
      </c>
      <c r="S217" t="str">
        <f>Small_caps!U158</f>
        <v>aisne</v>
      </c>
      <c r="T217" t="str">
        <f>Small_caps!V158</f>
        <v>g. nord</v>
      </c>
      <c r="U217" t="str">
        <f>Small_caps!W158</f>
        <v>nil</v>
      </c>
    </row>
    <row r="218" spans="1:21" x14ac:dyDescent="0.2">
      <c r="A218">
        <f>Small_caps!A159</f>
        <v>118</v>
      </c>
      <c r="B218" t="str">
        <f>Small_caps!B159</f>
        <v>baisieux</v>
      </c>
      <c r="C218" t="str">
        <f>Small_caps!C159</f>
        <v>wallonie</v>
      </c>
      <c r="D218" t="str">
        <f>Small_caps!E159</f>
        <v>wallonie</v>
      </c>
      <c r="E218" t="str">
        <f>Small_caps!G159</f>
        <v>16</v>
      </c>
      <c r="F218" t="str">
        <f>Small_caps!H159</f>
        <v>16</v>
      </c>
      <c r="G218" t="str">
        <f>Small_caps!I159</f>
        <v>73 (wallonie)</v>
      </c>
      <c r="H218" t="str">
        <f>Small_caps!J159</f>
        <v>1300</v>
      </c>
      <c r="I218" t="str">
        <f>Small_caps!K159</f>
        <v>45</v>
      </c>
      <c r="J218" t="str">
        <f>Small_caps!L159</f>
        <v>73</v>
      </c>
      <c r="K218" t="str">
        <f>Small_caps!M159</f>
        <v>oui</v>
      </c>
      <c r="L218" t="str">
        <f>Small_caps!N159</f>
        <v>ms</v>
      </c>
      <c r="M218" t="str">
        <f>Small_caps!O159</f>
        <v>1300</v>
      </c>
      <c r="N218" t="str">
        <f>Small_caps!P159</f>
        <v>1300</v>
      </c>
      <c r="O218" t="str">
        <f>Small_caps!Q159</f>
        <v>wall.</v>
      </c>
      <c r="P218" t="str">
        <f>Small_caps!R159</f>
        <v>wall.</v>
      </c>
      <c r="Q218" t="str">
        <f>Small_caps!S159</f>
        <v>g. nord-est</v>
      </c>
      <c r="R218" t="str">
        <f>Small_caps!T159</f>
        <v>wall.</v>
      </c>
      <c r="S218" t="str">
        <f>Small_caps!U159</f>
        <v>wall.</v>
      </c>
      <c r="T218" t="str">
        <f>Small_caps!V159</f>
        <v>g. nord-est</v>
      </c>
      <c r="U218" t="str">
        <f>Small_caps!W159</f>
        <v>une nouvelle courtoise et deux dits à caractï¿½re moralisant et religieux</v>
      </c>
    </row>
    <row r="219" spans="1:21" x14ac:dyDescent="0.2">
      <c r="A219">
        <f>Small_caps!A160</f>
        <v>173</v>
      </c>
      <c r="B219" t="str">
        <f>Small_caps!B160</f>
        <v>perb</v>
      </c>
      <c r="C219" t="str">
        <f>Small_caps!C160</f>
        <v>nil</v>
      </c>
      <c r="D219" t="str">
        <f>Small_caps!E160</f>
        <v>aube</v>
      </c>
      <c r="E219" t="str">
        <f>Small_caps!G160</f>
        <v/>
      </c>
      <c r="F219" t="str">
        <f>Small_caps!H160</f>
        <v>21</v>
      </c>
      <c r="G219" t="str">
        <f>Small_caps!I160</f>
        <v>nil</v>
      </c>
      <c r="H219" t="str">
        <f>Small_caps!J160</f>
        <v>nil</v>
      </c>
      <c r="I219" t="str">
        <f>Small_caps!K160</f>
        <v>nil</v>
      </c>
      <c r="J219" t="str">
        <f>Small_caps!L160</f>
        <v>nil</v>
      </c>
      <c r="K219" t="str">
        <f>Small_caps!M160</f>
        <v>oui</v>
      </c>
      <c r="L219" t="str">
        <f>Small_caps!N160</f>
        <v>ms1</v>
      </c>
      <c r="M219" t="str">
        <f>Small_caps!O160</f>
        <v>1180</v>
      </c>
      <c r="N219" t="str">
        <f>Small_caps!P160</f>
        <v>1310</v>
      </c>
      <c r="O219" t="str">
        <f>Small_caps!Q160</f>
        <v>champ. merid.</v>
      </c>
      <c r="P219" t="str">
        <f>Small_caps!R160</f>
        <v>champ.</v>
      </c>
      <c r="Q219" t="str">
        <f>Small_caps!S160</f>
        <v>g. nord-est</v>
      </c>
      <c r="R219" t="str">
        <f>Small_caps!T160</f>
        <v>bourg. sept.</v>
      </c>
      <c r="S219" t="str">
        <f>Small_caps!U160</f>
        <v>bourg.</v>
      </c>
      <c r="T219" t="str">
        <f>Small_caps!V160</f>
        <v>g. sud-est</v>
      </c>
      <c r="U219" t="str">
        <f>Small_caps!W160</f>
        <v>roman arthurien</v>
      </c>
    </row>
    <row r="220" spans="1:21" x14ac:dyDescent="0.2">
      <c r="A220">
        <f>Small_caps!A161</f>
        <v>295</v>
      </c>
      <c r="B220" t="str">
        <f>Small_caps!B161</f>
        <v>fablesK</v>
      </c>
      <c r="C220" t="str">
        <f>Small_caps!C161</f>
        <v>nil</v>
      </c>
      <c r="D220" t="str">
        <f>Small_caps!E161</f>
        <v>na</v>
      </c>
      <c r="E220" t="str">
        <f>Small_caps!G161</f>
        <v/>
      </c>
      <c r="F220" t="str">
        <f>Small_caps!H161</f>
        <v/>
      </c>
      <c r="G220" t="str">
        <f>Small_caps!I161</f>
        <v>nil</v>
      </c>
      <c r="H220" t="str">
        <f>Small_caps!J161</f>
        <v>nil</v>
      </c>
      <c r="I220" t="str">
        <f>Small_caps!K161</f>
        <v>nil</v>
      </c>
      <c r="J220" t="str">
        <f>Small_caps!L161</f>
        <v>nil</v>
      </c>
      <c r="K220" t="str">
        <f>Small_caps!M161</f>
        <v>oui</v>
      </c>
      <c r="L220" t="str">
        <f>Small_caps!N161</f>
        <v>ms</v>
      </c>
      <c r="M220" t="str">
        <f>Small_caps!O161</f>
        <v>1180</v>
      </c>
      <c r="N220" t="str">
        <f>Small_caps!P161</f>
        <v>1310</v>
      </c>
      <c r="O220" t="str">
        <f>Small_caps!Q161</f>
        <v>nord-ouest</v>
      </c>
      <c r="P220" t="str">
        <f>Small_caps!R161</f>
        <v>nord-ouest</v>
      </c>
      <c r="Q220" t="str">
        <f>Small_caps!S161</f>
        <v>g. nord-ouest</v>
      </c>
      <c r="R220" t="str">
        <f>Small_caps!T161</f>
        <v>nil</v>
      </c>
      <c r="S220" t="str">
        <f>Small_caps!U161</f>
        <v>nil</v>
      </c>
      <c r="T220" t="str">
        <f>Small_caps!V161</f>
        <v/>
      </c>
      <c r="U220" t="str">
        <f>Small_caps!W161</f>
        <v>fable</v>
      </c>
    </row>
    <row r="221" spans="1:21" x14ac:dyDescent="0.2">
      <c r="A221">
        <f>Small_caps!A45</f>
        <v>205</v>
      </c>
      <c r="B221" t="str">
        <f>Small_caps!B45</f>
        <v>percevalb</v>
      </c>
      <c r="C221" t="str">
        <f>Small_caps!C45</f>
        <v>haute-marne</v>
      </c>
      <c r="D221" t="str">
        <f>Small_caps!E45</f>
        <v>haute-marne</v>
      </c>
      <c r="E221" t="str">
        <f>Small_caps!G45</f>
        <v>22</v>
      </c>
      <c r="F221" t="str">
        <f>Small_caps!H45</f>
        <v>22</v>
      </c>
      <c r="G221" t="str">
        <f>Small_caps!I45</f>
        <v>90 (langres et env.)</v>
      </c>
      <c r="H221" t="str">
        <f>Small_caps!J45</f>
        <v>1350</v>
      </c>
      <c r="I221" t="str">
        <f>Small_caps!K45</f>
        <v>61</v>
      </c>
      <c r="J221" t="str">
        <f>Small_caps!L45</f>
        <v>90</v>
      </c>
      <c r="K221" t="str">
        <f>Small_caps!M45</f>
        <v>oui</v>
      </c>
      <c r="L221" t="str">
        <f>Small_caps!N45</f>
        <v>ms1</v>
      </c>
      <c r="M221" t="str">
        <f>Small_caps!O45</f>
        <v>1180</v>
      </c>
      <c r="N221" t="str">
        <f>Small_caps!P45</f>
        <v>1310</v>
      </c>
      <c r="O221" t="str">
        <f>Small_caps!Q45</f>
        <v>champ. merid.</v>
      </c>
      <c r="P221" t="str">
        <f>Small_caps!R45</f>
        <v>champ.</v>
      </c>
      <c r="Q221" t="str">
        <f>Small_caps!S45</f>
        <v>g. nord-est</v>
      </c>
      <c r="R221" t="str">
        <f>Small_caps!T45</f>
        <v>bourg. sept.</v>
      </c>
      <c r="S221" t="str">
        <f>Small_caps!U45</f>
        <v>bourg.</v>
      </c>
      <c r="T221" t="str">
        <f>Small_caps!V45</f>
        <v>g. sud-est</v>
      </c>
      <c r="U221" t="str">
        <f>Small_caps!W45</f>
        <v>roman arthurien</v>
      </c>
    </row>
    <row r="222" spans="1:21" x14ac:dyDescent="0.2">
      <c r="A222">
        <f>Small_caps!A46</f>
        <v>39</v>
      </c>
      <c r="B222" t="str">
        <f>Small_caps!B46</f>
        <v>pers</v>
      </c>
      <c r="C222" t="str">
        <f>Small_caps!C46</f>
        <v>normandie</v>
      </c>
      <c r="D222" t="str">
        <f>Small_caps!E46</f>
        <v>normandie</v>
      </c>
      <c r="E222" t="str">
        <f>Small_caps!G46</f>
        <v>10</v>
      </c>
      <c r="F222" t="str">
        <f>Small_caps!H46</f>
        <v>10</v>
      </c>
      <c r="G222" t="str">
        <f>Small_caps!I46</f>
        <v>89 (eure)</v>
      </c>
      <c r="H222" t="str">
        <f>Small_caps!J46</f>
        <v>1350</v>
      </c>
      <c r="I222" t="str">
        <f>Small_caps!K46</f>
        <v>24</v>
      </c>
      <c r="J222" t="str">
        <f>Small_caps!L46</f>
        <v>89</v>
      </c>
      <c r="K222" t="str">
        <f>Small_caps!M46</f>
        <v>oui</v>
      </c>
      <c r="L222" t="str">
        <f>Small_caps!N46</f>
        <v>ms1</v>
      </c>
      <c r="M222" t="str">
        <f>Small_caps!O46</f>
        <v>1180</v>
      </c>
      <c r="N222" t="str">
        <f>Small_caps!P46</f>
        <v>1310</v>
      </c>
      <c r="O222" t="str">
        <f>Small_caps!Q46</f>
        <v>champ. merid.</v>
      </c>
      <c r="P222" t="str">
        <f>Small_caps!R46</f>
        <v>champ.</v>
      </c>
      <c r="Q222" t="str">
        <f>Small_caps!S46</f>
        <v>g. nord-est</v>
      </c>
      <c r="R222" t="str">
        <f>Small_caps!T46</f>
        <v>traits norm.</v>
      </c>
      <c r="S222" t="str">
        <f>Small_caps!U46</f>
        <v/>
      </c>
      <c r="T222" t="str">
        <f>Small_caps!V46</f>
        <v/>
      </c>
      <c r="U222" t="str">
        <f>Small_caps!W46</f>
        <v>nil</v>
      </c>
    </row>
    <row r="223" spans="1:21" x14ac:dyDescent="0.2">
      <c r="A223">
        <f>Small_caps!A47</f>
        <v>243</v>
      </c>
      <c r="B223" t="str">
        <f>Small_caps!B47</f>
        <v>romm</v>
      </c>
      <c r="C223" t="str">
        <f>Small_caps!C47</f>
        <v>nievre, allier</v>
      </c>
      <c r="D223" t="str">
        <f>Small_caps!E47</f>
        <v>nievre, allier</v>
      </c>
      <c r="E223" t="str">
        <f>Small_caps!G47</f>
        <v>28</v>
      </c>
      <c r="F223" t="str">
        <f>Small_caps!H47</f>
        <v>28</v>
      </c>
      <c r="G223" t="str">
        <f>Small_caps!I47</f>
        <v>77 (nievre, allier)</v>
      </c>
      <c r="H223" t="str">
        <f>Small_caps!J47</f>
        <v>1350</v>
      </c>
      <c r="I223" t="str">
        <f>Small_caps!K47</f>
        <v>85</v>
      </c>
      <c r="J223" t="str">
        <f>Small_caps!L47</f>
        <v>77</v>
      </c>
      <c r="K223" t="str">
        <f>Small_caps!M47</f>
        <v>oui</v>
      </c>
      <c r="L223" t="str">
        <f>Small_caps!N47</f>
        <v>ms1</v>
      </c>
      <c r="M223" t="str">
        <f>Small_caps!O47</f>
        <v>1188</v>
      </c>
      <c r="N223" t="str">
        <f>Small_caps!P47</f>
        <v>1310</v>
      </c>
      <c r="O223" t="str">
        <f>Small_caps!Q47</f>
        <v>nil</v>
      </c>
      <c r="P223" t="str">
        <f>Small_caps!R47</f>
        <v/>
      </c>
      <c r="Q223" t="str">
        <f>Small_caps!S47</f>
        <v/>
      </c>
      <c r="R223" t="str">
        <f>Small_caps!T47</f>
        <v>nil</v>
      </c>
      <c r="S223" t="str">
        <f>Small_caps!U47</f>
        <v>nil</v>
      </c>
      <c r="T223" t="str">
        <f>Small_caps!V47</f>
        <v/>
      </c>
      <c r="U223" t="str">
        <f>Small_caps!W47</f>
        <v>nil</v>
      </c>
    </row>
    <row r="224" spans="1:21" x14ac:dyDescent="0.2">
      <c r="A224">
        <f>Small_caps!A48</f>
        <v>229</v>
      </c>
      <c r="B224" t="str">
        <f>Small_caps!B48</f>
        <v>epee</v>
      </c>
      <c r="C224" t="str">
        <f>Small_caps!C48</f>
        <v>nievre, allier</v>
      </c>
      <c r="D224" t="str">
        <f>Small_caps!E48</f>
        <v>nievre, allier</v>
      </c>
      <c r="E224" t="str">
        <f>Small_caps!G48</f>
        <v>28</v>
      </c>
      <c r="F224" t="str">
        <f>Small_caps!H48</f>
        <v>28</v>
      </c>
      <c r="G224" t="str">
        <f>Small_caps!I48</f>
        <v>86 (nievre, allier)</v>
      </c>
      <c r="H224" t="str">
        <f>Small_caps!J48</f>
        <v>1300</v>
      </c>
      <c r="I224" t="str">
        <f>Small_caps!K48</f>
        <v>85</v>
      </c>
      <c r="J224" t="str">
        <f>Small_caps!L48</f>
        <v>86</v>
      </c>
      <c r="K224" t="str">
        <f>Small_caps!M48</f>
        <v>oui</v>
      </c>
      <c r="L224" t="str">
        <f>Small_caps!N48</f>
        <v>ms1</v>
      </c>
      <c r="M224" t="str">
        <f>Small_caps!O48</f>
        <v>1200</v>
      </c>
      <c r="N224" t="str">
        <f>Small_caps!P48</f>
        <v>1310</v>
      </c>
      <c r="O224" t="str">
        <f>Small_caps!Q48</f>
        <v>bourg.</v>
      </c>
      <c r="P224" t="str">
        <f>Small_caps!R48</f>
        <v>bourg.</v>
      </c>
      <c r="Q224" t="str">
        <f>Small_caps!S48</f>
        <v>g. sud-est</v>
      </c>
      <c r="R224" t="str">
        <f>Small_caps!T48</f>
        <v>bourg. sept.</v>
      </c>
      <c r="S224" t="str">
        <f>Small_caps!U48</f>
        <v>bourg.</v>
      </c>
      <c r="T224" t="str">
        <f>Small_caps!V48</f>
        <v>g. sud-est</v>
      </c>
      <c r="U224" t="str">
        <f>Small_caps!W48</f>
        <v>conte en octosyllabes</v>
      </c>
    </row>
    <row r="225" spans="1:21" x14ac:dyDescent="0.2">
      <c r="A225">
        <f>Small_caps!A49</f>
        <v>236</v>
      </c>
      <c r="B225" t="str">
        <f>Small_caps!B49</f>
        <v>mule</v>
      </c>
      <c r="C225" t="str">
        <f>Small_caps!C49</f>
        <v>nievre, allier</v>
      </c>
      <c r="D225" t="str">
        <f>Small_caps!E49</f>
        <v>nievre, allier</v>
      </c>
      <c r="E225" t="str">
        <f>Small_caps!G49</f>
        <v>28</v>
      </c>
      <c r="F225" t="str">
        <f>Small_caps!H49</f>
        <v>28</v>
      </c>
      <c r="G225" t="str">
        <f>Small_caps!I49</f>
        <v>85 (nievre, allier)</v>
      </c>
      <c r="H225" t="str">
        <f>Small_caps!J49</f>
        <v>1300</v>
      </c>
      <c r="I225" t="str">
        <f>Small_caps!K49</f>
        <v>85</v>
      </c>
      <c r="J225" t="str">
        <f>Small_caps!L49</f>
        <v>85</v>
      </c>
      <c r="K225" t="str">
        <f>Small_caps!M49</f>
        <v>oui</v>
      </c>
      <c r="L225" t="str">
        <f>Small_caps!N49</f>
        <v>ms1</v>
      </c>
      <c r="M225" t="str">
        <f>Small_caps!O49</f>
        <v>1200</v>
      </c>
      <c r="N225" t="str">
        <f>Small_caps!P49</f>
        <v>1310</v>
      </c>
      <c r="O225" t="str">
        <f>Small_caps!Q49</f>
        <v>bourg.</v>
      </c>
      <c r="P225" t="str">
        <f>Small_caps!R49</f>
        <v>bourg.</v>
      </c>
      <c r="Q225" t="str">
        <f>Small_caps!S49</f>
        <v>g. sud-est</v>
      </c>
      <c r="R225" t="str">
        <f>Small_caps!T49</f>
        <v>bourg. sept.</v>
      </c>
      <c r="S225" t="str">
        <f>Small_caps!U49</f>
        <v>bourg.</v>
      </c>
      <c r="T225" t="str">
        <f>Small_caps!V49</f>
        <v>g. sud-est</v>
      </c>
      <c r="U225" t="str">
        <f>Small_caps!W49</f>
        <v>conte en octosyllabes.</v>
      </c>
    </row>
    <row r="226" spans="1:21" x14ac:dyDescent="0.2">
      <c r="A226">
        <f>Small_caps!A50</f>
        <v>107</v>
      </c>
      <c r="B226" t="str">
        <f>Small_caps!B50</f>
        <v>aileo</v>
      </c>
      <c r="C226" t="str">
        <f>Small_caps!C50</f>
        <v>nord</v>
      </c>
      <c r="D226" t="str">
        <f>Small_caps!E50</f>
        <v>nord</v>
      </c>
      <c r="E226" t="str">
        <f>Small_caps!G50</f>
        <v>14</v>
      </c>
      <c r="F226" t="str">
        <f>Small_caps!H50</f>
        <v>14</v>
      </c>
      <c r="G226" t="str">
        <f>Small_caps!I50</f>
        <v>87 (lille et env.)</v>
      </c>
      <c r="H226" t="str">
        <f>Small_caps!J50</f>
        <v>1310</v>
      </c>
      <c r="I226" t="str">
        <f>Small_caps!K50</f>
        <v>40</v>
      </c>
      <c r="J226" t="str">
        <f>Small_caps!L50</f>
        <v>87</v>
      </c>
      <c r="K226" t="str">
        <f>Small_caps!M50</f>
        <v>oui</v>
      </c>
      <c r="L226" t="str">
        <f>Small_caps!N50</f>
        <v>ms</v>
      </c>
      <c r="M226" t="str">
        <f>Small_caps!O50</f>
        <v>1207</v>
      </c>
      <c r="N226" t="str">
        <f>Small_caps!P50</f>
        <v>1310</v>
      </c>
      <c r="O226" t="str">
        <f>Small_caps!Q50</f>
        <v>pic.</v>
      </c>
      <c r="P226" t="str">
        <f>Small_caps!R50</f>
        <v>pic.</v>
      </c>
      <c r="Q226" t="str">
        <f>Small_caps!S50</f>
        <v>g. nord</v>
      </c>
      <c r="R226" t="str">
        <f>Small_caps!T50</f>
        <v>nord-est</v>
      </c>
      <c r="S226" t="str">
        <f>Small_caps!U50</f>
        <v>nord-est</v>
      </c>
      <c r="T226" t="str">
        <f>Small_caps!V50</f>
        <v>g. nord-est</v>
      </c>
      <c r="U226" t="str">
        <f>Small_caps!W50</f>
        <v>poeme didactique</v>
      </c>
    </row>
    <row r="227" spans="1:21" x14ac:dyDescent="0.2">
      <c r="A227">
        <f>Small_caps!A51</f>
        <v>48</v>
      </c>
      <c r="B227" t="str">
        <f>Small_caps!B51</f>
        <v>bar</v>
      </c>
      <c r="C227" t="str">
        <f>Small_caps!C51</f>
        <v>somme, pas-de-calais</v>
      </c>
      <c r="D227" t="str">
        <f>Small_caps!E51</f>
        <v>somme, pas-de-calais</v>
      </c>
      <c r="E227" t="str">
        <f>Small_caps!G51</f>
        <v>11</v>
      </c>
      <c r="F227" t="str">
        <f>Small_caps!H51</f>
        <v>11</v>
      </c>
      <c r="G227" t="str">
        <f>Small_caps!I51</f>
        <v>95 (somme, pas-de-calais)</v>
      </c>
      <c r="H227" t="str">
        <f>Small_caps!J51</f>
        <v>1310</v>
      </c>
      <c r="I227" t="str">
        <f>Small_caps!K51</f>
        <v>26</v>
      </c>
      <c r="J227" t="str">
        <f>Small_caps!L51</f>
        <v>95</v>
      </c>
      <c r="K227" t="str">
        <f>Small_caps!M51</f>
        <v>oui</v>
      </c>
      <c r="L227" t="str">
        <f>Small_caps!N51</f>
        <v>cr2</v>
      </c>
      <c r="M227" t="str">
        <f>Small_caps!O51</f>
        <v>1210</v>
      </c>
      <c r="N227" t="str">
        <f>Small_caps!P51</f>
        <v>1310</v>
      </c>
      <c r="O227" t="str">
        <f>Small_caps!Q51</f>
        <v>pic.</v>
      </c>
      <c r="P227" t="str">
        <f>Small_caps!R51</f>
        <v>pic.</v>
      </c>
      <c r="Q227" t="str">
        <f>Small_caps!S51</f>
        <v>g. nord</v>
      </c>
      <c r="R227" t="str">
        <f>Small_caps!T51</f>
        <v>pic.</v>
      </c>
      <c r="S227" t="str">
        <f>Small_caps!U51</f>
        <v>pic.</v>
      </c>
      <c r="T227" t="str">
        <f>Small_caps!V51</f>
        <v>g. nord</v>
      </c>
      <c r="U227" t="str">
        <f>Small_caps!W51</f>
        <v>conte pieux</v>
      </c>
    </row>
    <row r="228" spans="1:21" x14ac:dyDescent="0.2">
      <c r="A228">
        <f>Small_caps!A52</f>
        <v>73</v>
      </c>
      <c r="B228" t="str">
        <f>Small_caps!B52</f>
        <v>merlin</v>
      </c>
      <c r="C228" t="str">
        <f>Small_caps!C52</f>
        <v>somme, pas-de-calais</v>
      </c>
      <c r="D228" t="str">
        <f>Small_caps!E52</f>
        <v>somme, pas-de-calais</v>
      </c>
      <c r="E228" t="str">
        <f>Small_caps!G52</f>
        <v>11</v>
      </c>
      <c r="F228" t="str">
        <f>Small_caps!H52</f>
        <v>11</v>
      </c>
      <c r="G228" t="str">
        <f>Small_caps!I52</f>
        <v>80 (pas-de-calais sud-est)</v>
      </c>
      <c r="H228" t="str">
        <f>Small_caps!J52</f>
        <v>1290</v>
      </c>
      <c r="I228" t="str">
        <f>Small_caps!K52</f>
        <v>29</v>
      </c>
      <c r="J228" t="str">
        <f>Small_caps!L52</f>
        <v>80</v>
      </c>
      <c r="K228" t="str">
        <f>Small_caps!M52</f>
        <v>non</v>
      </c>
      <c r="L228" t="str">
        <f>Small_caps!N52</f>
        <v>cr1</v>
      </c>
      <c r="M228" t="str">
        <f>Small_caps!O52</f>
        <v>1213</v>
      </c>
      <c r="N228" t="str">
        <f>Small_caps!P52</f>
        <v>1310</v>
      </c>
      <c r="O228" t="str">
        <f>Small_caps!Q52</f>
        <v>sud-est</v>
      </c>
      <c r="P228" t="str">
        <f>Small_caps!R52</f>
        <v>sud-est</v>
      </c>
      <c r="Q228" t="str">
        <f>Small_caps!S52</f>
        <v>g. sud-est</v>
      </c>
      <c r="R228" t="str">
        <f>Small_caps!T52</f>
        <v>pic.</v>
      </c>
      <c r="S228" t="str">
        <f>Small_caps!U52</f>
        <v>pic.</v>
      </c>
      <c r="T228" t="str">
        <f>Small_caps!V52</f>
        <v>g. nord</v>
      </c>
      <c r="U228" t="str">
        <f>Small_caps!W52</f>
        <v>roman arthurien</v>
      </c>
    </row>
    <row r="229" spans="1:21" x14ac:dyDescent="0.2">
      <c r="A229">
        <f>Small_caps!A53</f>
        <v>101</v>
      </c>
      <c r="B229" t="str">
        <f>Small_caps!B53</f>
        <v>mir</v>
      </c>
      <c r="C229" t="str">
        <f>Small_caps!C53</f>
        <v>aisne</v>
      </c>
      <c r="D229" t="str">
        <f>Small_caps!E53</f>
        <v>aisne</v>
      </c>
      <c r="E229" t="str">
        <f>Small_caps!G53</f>
        <v>13</v>
      </c>
      <c r="F229" t="str">
        <f>Small_caps!H53</f>
        <v>13</v>
      </c>
      <c r="G229" t="str">
        <f>Small_caps!I53</f>
        <v>83 (aisne)</v>
      </c>
      <c r="H229" t="str">
        <f>Small_caps!J53</f>
        <v>1310</v>
      </c>
      <c r="I229" t="str">
        <f>Small_caps!K53</f>
        <v>37</v>
      </c>
      <c r="J229" t="str">
        <f>Small_caps!L53</f>
        <v>83</v>
      </c>
      <c r="K229" t="str">
        <f>Small_caps!M53</f>
        <v>oui</v>
      </c>
      <c r="L229" t="str">
        <f>Small_caps!N53</f>
        <v>cr</v>
      </c>
      <c r="M229" t="str">
        <f>Small_caps!O53</f>
        <v>1224</v>
      </c>
      <c r="N229" t="str">
        <f>Small_caps!P53</f>
        <v>1310</v>
      </c>
      <c r="O229" t="str">
        <f>Small_caps!Q53</f>
        <v>soissonnais</v>
      </c>
      <c r="P229" t="str">
        <f>Small_caps!R53</f>
        <v>aisne</v>
      </c>
      <c r="Q229" t="str">
        <f>Small_caps!S53</f>
        <v>g. nord</v>
      </c>
      <c r="R229" t="str">
        <f>Small_caps!T53</f>
        <v>pic. merid.</v>
      </c>
      <c r="S229" t="str">
        <f>Small_caps!U53</f>
        <v xml:space="preserve">pic. </v>
      </c>
      <c r="T229" t="str">
        <f>Small_caps!V53</f>
        <v>g. nord</v>
      </c>
      <c r="U229" t="str">
        <f>Small_caps!W53</f>
        <v>miracles en vers</v>
      </c>
    </row>
    <row r="230" spans="1:21" x14ac:dyDescent="0.2">
      <c r="A230">
        <f>Small_caps!A54</f>
        <v>51</v>
      </c>
      <c r="B230" t="str">
        <f>Small_caps!B54</f>
        <v>compoit</v>
      </c>
      <c r="C230" t="str">
        <f>Small_caps!C54</f>
        <v>somme, pas-de-calais</v>
      </c>
      <c r="D230" t="str">
        <f>Small_caps!E54</f>
        <v>somme, pas-de-calais</v>
      </c>
      <c r="E230" t="str">
        <f>Small_caps!G54</f>
        <v>11</v>
      </c>
      <c r="F230" t="str">
        <f>Small_caps!H54</f>
        <v>11</v>
      </c>
      <c r="G230" t="str">
        <f>Small_caps!I54</f>
        <v>86 (pas-de-calais sud-est)</v>
      </c>
      <c r="H230" t="str">
        <f>Small_caps!J54</f>
        <v>1310</v>
      </c>
      <c r="I230" t="str">
        <f>Small_caps!K54</f>
        <v>29</v>
      </c>
      <c r="J230" t="str">
        <f>Small_caps!L54</f>
        <v>86</v>
      </c>
      <c r="K230" t="str">
        <f>Small_caps!M54</f>
        <v>oui</v>
      </c>
      <c r="L230" t="str">
        <f>Small_caps!N54</f>
        <v>ms</v>
      </c>
      <c r="M230" t="str">
        <f>Small_caps!O54</f>
        <v>1225</v>
      </c>
      <c r="N230" t="str">
        <f>Small_caps!P54</f>
        <v>1310</v>
      </c>
      <c r="O230" t="str">
        <f>Small_caps!Q54</f>
        <v>pic.</v>
      </c>
      <c r="P230" t="str">
        <f>Small_caps!R54</f>
        <v>pic.</v>
      </c>
      <c r="Q230" t="str">
        <f>Small_caps!S54</f>
        <v>g. nord</v>
      </c>
      <c r="R230" t="str">
        <f>Small_caps!T54</f>
        <v>pic.</v>
      </c>
      <c r="S230" t="str">
        <f>Small_caps!U54</f>
        <v>pic.</v>
      </c>
      <c r="T230" t="str">
        <f>Small_caps!V54</f>
        <v>g. nord</v>
      </c>
      <c r="U230" t="str">
        <f>Small_caps!W54</f>
        <v>roman en vers</v>
      </c>
    </row>
    <row r="231" spans="1:21" x14ac:dyDescent="0.2">
      <c r="A231">
        <f>Small_caps!A55</f>
        <v>137</v>
      </c>
      <c r="B231" t="str">
        <f>Small_caps!B55</f>
        <v>coinci</v>
      </c>
      <c r="C231" t="str">
        <f>Small_caps!C55</f>
        <v>marne</v>
      </c>
      <c r="D231" t="str">
        <f>Small_caps!E55</f>
        <v>marne</v>
      </c>
      <c r="E231" t="str">
        <f>Small_caps!G55</f>
        <v>18</v>
      </c>
      <c r="F231" t="str">
        <f>Small_caps!H55</f>
        <v>18</v>
      </c>
      <c r="G231" t="str">
        <f>Small_caps!I55</f>
        <v>79 (marne ouest)</v>
      </c>
      <c r="H231" t="str">
        <f>Small_caps!J55</f>
        <v>1350</v>
      </c>
      <c r="I231" t="str">
        <f>Small_caps!K55</f>
        <v>52</v>
      </c>
      <c r="J231" t="str">
        <f>Small_caps!L55</f>
        <v>79</v>
      </c>
      <c r="K231" t="str">
        <f>Small_caps!M55</f>
        <v>oui</v>
      </c>
      <c r="L231" t="str">
        <f>Small_caps!N55</f>
        <v>ms1</v>
      </c>
      <c r="M231" t="str">
        <f>Small_caps!O55</f>
        <v>1226</v>
      </c>
      <c r="N231" t="str">
        <f>Small_caps!P55</f>
        <v>1310</v>
      </c>
      <c r="O231" t="str">
        <f>Small_caps!Q55</f>
        <v>nord</v>
      </c>
      <c r="P231" t="str">
        <f>Small_caps!R55</f>
        <v>nord</v>
      </c>
      <c r="Q231" t="str">
        <f>Small_caps!S55</f>
        <v>g. nord</v>
      </c>
      <c r="R231" t="str">
        <f>Small_caps!T55</f>
        <v>pic. merid.</v>
      </c>
      <c r="S231" t="str">
        <f>Small_caps!U55</f>
        <v xml:space="preserve">pic. </v>
      </c>
      <c r="T231" t="str">
        <f>Small_caps!V55</f>
        <v>g. nord</v>
      </c>
      <c r="U231" t="str">
        <f>Small_caps!W55</f>
        <v>miracle</v>
      </c>
    </row>
    <row r="232" spans="1:21" x14ac:dyDescent="0.2">
      <c r="A232">
        <f>Small_caps!A56</f>
        <v>187</v>
      </c>
      <c r="B232" t="str">
        <f>Small_caps!B56</f>
        <v>vergie</v>
      </c>
      <c r="C232" t="str">
        <f>Small_caps!C56</f>
        <v>aube</v>
      </c>
      <c r="D232" t="str">
        <f>Small_caps!E56</f>
        <v>aube</v>
      </c>
      <c r="E232" t="str">
        <f>Small_caps!G56</f>
        <v>21</v>
      </c>
      <c r="F232" t="str">
        <f>Small_caps!H56</f>
        <v>21</v>
      </c>
      <c r="G232" t="str">
        <f>Small_caps!I56</f>
        <v>82 (aube)</v>
      </c>
      <c r="H232" t="str">
        <f>Small_caps!J56</f>
        <v>1310</v>
      </c>
      <c r="I232" t="str">
        <f>Small_caps!K56</f>
        <v>59</v>
      </c>
      <c r="J232" t="str">
        <f>Small_caps!L56</f>
        <v>82</v>
      </c>
      <c r="K232" t="str">
        <f>Small_caps!M56</f>
        <v>oui</v>
      </c>
      <c r="L232" t="str">
        <f>Small_caps!N56</f>
        <v>ms1</v>
      </c>
      <c r="M232" t="str">
        <f>Small_caps!O56</f>
        <v>1240</v>
      </c>
      <c r="N232" t="str">
        <f>Small_caps!P56</f>
        <v>1310</v>
      </c>
      <c r="O232" t="str">
        <f>Small_caps!Q56</f>
        <v>norm.</v>
      </c>
      <c r="P232" t="str">
        <f>Small_caps!R56</f>
        <v>norm.</v>
      </c>
      <c r="Q232" t="str">
        <f>Small_caps!S56</f>
        <v>g. nord-ouest</v>
      </c>
      <c r="R232" t="str">
        <f>Small_caps!T56</f>
        <v>champ. merid.</v>
      </c>
      <c r="S232" t="str">
        <f>Small_caps!U56</f>
        <v>champ.</v>
      </c>
      <c r="T232" t="str">
        <f>Small_caps!V56</f>
        <v>g. nord-est</v>
      </c>
      <c r="U232" t="str">
        <f>Small_caps!W56</f>
        <v>conte courtois en octosyllabes.</v>
      </c>
    </row>
    <row r="233" spans="1:21" x14ac:dyDescent="0.2">
      <c r="A233">
        <f>Small_caps!A57</f>
        <v>210</v>
      </c>
      <c r="B233" t="str">
        <f>Small_caps!B57</f>
        <v>vergih</v>
      </c>
      <c r="C233" t="str">
        <f>Small_caps!C57</f>
        <v>haute-marne</v>
      </c>
      <c r="D233" t="str">
        <f>Small_caps!E57</f>
        <v>haute-marne</v>
      </c>
      <c r="E233" t="str">
        <f>Small_caps!G57</f>
        <v>22</v>
      </c>
      <c r="F233" t="str">
        <f>Small_caps!H57</f>
        <v>22</v>
      </c>
      <c r="G233" t="str">
        <f>Small_caps!I57</f>
        <v>85 (chaumont et env.)</v>
      </c>
      <c r="H233" t="str">
        <f>Small_caps!J57</f>
        <v>1350</v>
      </c>
      <c r="I233" t="str">
        <f>Small_caps!K57</f>
        <v>63</v>
      </c>
      <c r="J233" t="str">
        <f>Small_caps!L57</f>
        <v>85</v>
      </c>
      <c r="K233" t="str">
        <f>Small_caps!M57</f>
        <v>oui</v>
      </c>
      <c r="L233" t="str">
        <f>Small_caps!N57</f>
        <v>ms1</v>
      </c>
      <c r="M233" t="str">
        <f>Small_caps!O57</f>
        <v>1240</v>
      </c>
      <c r="N233" t="str">
        <f>Small_caps!P57</f>
        <v>1310</v>
      </c>
      <c r="O233" t="str">
        <f>Small_caps!Q57</f>
        <v>norm.</v>
      </c>
      <c r="P233" t="str">
        <f>Small_caps!R57</f>
        <v>norm.</v>
      </c>
      <c r="Q233" t="str">
        <f>Small_caps!S57</f>
        <v>g. nord-ouest</v>
      </c>
      <c r="R233" t="str">
        <f>Small_caps!T57</f>
        <v>nil</v>
      </c>
      <c r="S233" t="str">
        <f>Small_caps!U57</f>
        <v>nil</v>
      </c>
      <c r="T233" t="str">
        <f>Small_caps!V57</f>
        <v/>
      </c>
      <c r="U233" t="str">
        <f>Small_caps!W57</f>
        <v>conte courtois en octosyllabes</v>
      </c>
    </row>
    <row r="234" spans="1:21" x14ac:dyDescent="0.2">
      <c r="A234">
        <f>Small_caps!A58</f>
        <v>96</v>
      </c>
      <c r="B234" t="str">
        <f>Small_caps!B58</f>
        <v>amad</v>
      </c>
      <c r="C234" t="str">
        <f>Small_caps!C58</f>
        <v>aisne</v>
      </c>
      <c r="D234" t="str">
        <f>Small_caps!E58</f>
        <v>aisne</v>
      </c>
      <c r="E234" t="str">
        <f>Small_caps!G58</f>
        <v>13</v>
      </c>
      <c r="F234" t="str">
        <f>Small_caps!H58</f>
        <v>13</v>
      </c>
      <c r="G234" t="str">
        <f>Small_caps!I58</f>
        <v>81 (aisne)</v>
      </c>
      <c r="H234" t="str">
        <f>Small_caps!J58</f>
        <v>1288</v>
      </c>
      <c r="I234" t="str">
        <f>Small_caps!K58</f>
        <v>37</v>
      </c>
      <c r="J234" t="str">
        <f>Small_caps!L58</f>
        <v>81</v>
      </c>
      <c r="K234" t="str">
        <f>Small_caps!M58</f>
        <v>oui</v>
      </c>
      <c r="L234" t="str">
        <f>Small_caps!N58</f>
        <v>cr3</v>
      </c>
      <c r="M234" t="str">
        <f>Small_caps!O58</f>
        <v>1210</v>
      </c>
      <c r="N234" t="str">
        <f>Small_caps!P58</f>
        <v>1289</v>
      </c>
      <c r="O234" t="str">
        <f>Small_caps!Q58</f>
        <v>agn.</v>
      </c>
      <c r="P234" t="str">
        <f>Small_caps!R58</f>
        <v>agn.</v>
      </c>
      <c r="Q234" t="str">
        <f>Small_caps!S58</f>
        <v>agn.</v>
      </c>
      <c r="R234" t="str">
        <f>Small_caps!T58</f>
        <v>pic.</v>
      </c>
      <c r="S234" t="str">
        <f>Small_caps!U58</f>
        <v>pic.</v>
      </c>
      <c r="T234" t="str">
        <f>Small_caps!V58</f>
        <v>g. nord</v>
      </c>
      <c r="U234" t="str">
        <f>Small_caps!W58</f>
        <v>roman d'aventures et d'amour en octosyllabes</v>
      </c>
    </row>
    <row r="235" spans="1:21" x14ac:dyDescent="0.2">
      <c r="A235">
        <f>Small_caps!A59</f>
        <v>239</v>
      </c>
      <c r="B235" t="str">
        <f>Small_caps!B59</f>
        <v>nima4</v>
      </c>
      <c r="C235" t="str">
        <f>Small_caps!C59</f>
        <v>nievre, allier</v>
      </c>
      <c r="D235" t="str">
        <f>Small_caps!E59</f>
        <v>nievre, allier</v>
      </c>
      <c r="E235" t="str">
        <f>Small_caps!G59</f>
        <v>28</v>
      </c>
      <c r="F235" t="str">
        <f>Small_caps!H59</f>
        <v>28</v>
      </c>
      <c r="G235" t="str">
        <f>Small_caps!I59</f>
        <v>79 (nievre, allier)</v>
      </c>
      <c r="H235" t="str">
        <f>Small_caps!J59</f>
        <v>1280</v>
      </c>
      <c r="I235" t="str">
        <f>Small_caps!K59</f>
        <v>85</v>
      </c>
      <c r="J235" t="str">
        <f>Small_caps!L59</f>
        <v>79</v>
      </c>
      <c r="K235" t="str">
        <f>Small_caps!M59</f>
        <v>oui</v>
      </c>
      <c r="L235" t="str">
        <f>Small_caps!N59</f>
        <v>ms1</v>
      </c>
      <c r="M235" t="str">
        <f>Small_caps!O59</f>
        <v>1150</v>
      </c>
      <c r="N235" t="str">
        <f>Small_caps!P59</f>
        <v>1283</v>
      </c>
      <c r="O235" t="str">
        <f>Small_caps!Q59</f>
        <v>nil</v>
      </c>
      <c r="P235" t="str">
        <f>Small_caps!R59</f>
        <v/>
      </c>
      <c r="Q235" t="str">
        <f>Small_caps!S59</f>
        <v/>
      </c>
      <c r="R235" t="str">
        <f>Small_caps!T59</f>
        <v>frc.</v>
      </c>
      <c r="S235" t="str">
        <f>Small_caps!U59</f>
        <v>frc.</v>
      </c>
      <c r="T235" t="str">
        <f>Small_caps!V59</f>
        <v>g. francien</v>
      </c>
      <c r="U235" t="str">
        <f>Small_caps!W59</f>
        <v>epopee du cycle de guillaume d'orange</v>
      </c>
    </row>
    <row r="236" spans="1:21" x14ac:dyDescent="0.2">
      <c r="A236">
        <f>Small_caps!A60</f>
        <v>29</v>
      </c>
      <c r="B236" t="str">
        <f>Small_caps!B60</f>
        <v>anti</v>
      </c>
      <c r="C236" t="str">
        <f>Small_caps!C60</f>
        <v>nil</v>
      </c>
      <c r="D236" t="str">
        <f>Small_caps!E60</f>
        <v>haute-marne</v>
      </c>
      <c r="E236" t="str">
        <f>Small_caps!G60</f>
        <v/>
      </c>
      <c r="F236" t="str">
        <f>Small_caps!H60</f>
        <v>22</v>
      </c>
      <c r="G236" t="str">
        <f>Small_caps!I60</f>
        <v>nil</v>
      </c>
      <c r="H236" t="str">
        <f>Small_caps!J60</f>
        <v>1275</v>
      </c>
      <c r="I236" t="str">
        <f>Small_caps!K60</f>
        <v>61</v>
      </c>
      <c r="J236" t="str">
        <f>Small_caps!L60</f>
        <v>61</v>
      </c>
      <c r="K236" t="str">
        <f>Small_caps!M60</f>
        <v>oui</v>
      </c>
      <c r="L236" t="str">
        <f>Small_caps!N60</f>
        <v>cr</v>
      </c>
      <c r="M236" t="str">
        <f>Small_caps!O60</f>
        <v>1236</v>
      </c>
      <c r="N236" t="str">
        <f>Small_caps!P60</f>
        <v>1288</v>
      </c>
      <c r="O236" t="str">
        <f>Small_caps!Q60</f>
        <v>norm.</v>
      </c>
      <c r="P236" t="str">
        <f>Small_caps!R60</f>
        <v>norm.</v>
      </c>
      <c r="Q236" t="str">
        <f>Small_caps!S60</f>
        <v>g. nord-ouest</v>
      </c>
      <c r="R236" t="str">
        <f>Small_caps!T60</f>
        <v>agn.</v>
      </c>
      <c r="S236" t="str">
        <f>Small_caps!U60</f>
        <v>agn.</v>
      </c>
      <c r="T236" t="str">
        <f>Small_caps!V60</f>
        <v>agn.</v>
      </c>
      <c r="U236" t="str">
        <f>Small_caps!W60</f>
        <v>poeme allegorique traitant de l'antechrist</v>
      </c>
    </row>
    <row r="237" spans="1:21" x14ac:dyDescent="0.2">
      <c r="A237">
        <f>Small_caps!A61</f>
        <v>8</v>
      </c>
      <c r="B237" t="str">
        <f>Small_caps!B61</f>
        <v>turp</v>
      </c>
      <c r="C237" t="str">
        <f>Small_caps!C61</f>
        <v>nil</v>
      </c>
      <c r="D237" t="str">
        <f>Small_caps!E61</f>
        <v>vendee, deux-sevres</v>
      </c>
      <c r="E237" t="str">
        <f>Small_caps!G61</f>
        <v/>
      </c>
      <c r="F237" t="str">
        <f>Small_caps!H61</f>
        <v>2</v>
      </c>
      <c r="G237" t="str">
        <f>Small_caps!I61</f>
        <v>nil</v>
      </c>
      <c r="H237" t="str">
        <f>Small_caps!J61</f>
        <v>1250</v>
      </c>
      <c r="I237" t="str">
        <f>Small_caps!K61</f>
        <v>1</v>
      </c>
      <c r="J237" t="str">
        <f>Small_caps!L61</f>
        <v>66</v>
      </c>
      <c r="K237" t="str">
        <f>Small_caps!M61</f>
        <v>non</v>
      </c>
      <c r="L237" t="str">
        <f>Small_caps!N61</f>
        <v>ms</v>
      </c>
      <c r="M237" t="str">
        <f>Small_caps!O61</f>
        <v>1217</v>
      </c>
      <c r="N237" t="str">
        <f>Small_caps!P61</f>
        <v>1275</v>
      </c>
      <c r="O237" t="str">
        <f>Small_caps!Q61</f>
        <v>saint.</v>
      </c>
      <c r="P237" t="str">
        <f>Small_caps!R61</f>
        <v>saint.</v>
      </c>
      <c r="Q237" t="str">
        <f>Small_caps!S61</f>
        <v>g. sud-ouest</v>
      </c>
      <c r="R237" t="str">
        <f>Small_caps!T61</f>
        <v>poit.</v>
      </c>
      <c r="S237" t="str">
        <f>Small_caps!U61</f>
        <v>poit.</v>
      </c>
      <c r="T237" t="str">
        <f>Small_caps!V61</f>
        <v>g. sud-ouest</v>
      </c>
      <c r="U237" t="str">
        <f>Small_caps!W61</f>
        <v>chronique historique</v>
      </c>
    </row>
    <row r="238" spans="1:21" x14ac:dyDescent="0.2">
      <c r="A238">
        <f>Small_caps!A62</f>
        <v>169</v>
      </c>
      <c r="B238" t="str">
        <f>Small_caps!B62</f>
        <v>jaco</v>
      </c>
      <c r="C238" t="str">
        <f>Small_caps!C62</f>
        <v>aube</v>
      </c>
      <c r="D238" t="str">
        <f>Small_caps!E62</f>
        <v>aube</v>
      </c>
      <c r="E238" t="str">
        <f>Small_caps!G62</f>
        <v>21</v>
      </c>
      <c r="F238" t="str">
        <f>Small_caps!H62</f>
        <v>21</v>
      </c>
      <c r="G238" t="str">
        <f>Small_caps!I62</f>
        <v>86 (aube)</v>
      </c>
      <c r="H238" t="str">
        <f>Small_caps!J62</f>
        <v>1300</v>
      </c>
      <c r="I238" t="str">
        <f>Small_caps!K62</f>
        <v>59</v>
      </c>
      <c r="J238" t="str">
        <f>Small_caps!L62</f>
        <v>86</v>
      </c>
      <c r="K238" t="str">
        <f>Small_caps!M62</f>
        <v>non</v>
      </c>
      <c r="L238" t="str">
        <f>Small_caps!N62</f>
        <v>cr</v>
      </c>
      <c r="M238" t="str">
        <f>Small_caps!O62</f>
        <v>1212</v>
      </c>
      <c r="N238" t="str">
        <f>Small_caps!P62</f>
        <v>1290</v>
      </c>
      <c r="O238" t="str">
        <f>Small_caps!Q62</f>
        <v>beauvais</v>
      </c>
      <c r="P238" t="str">
        <f>Small_caps!R62</f>
        <v>oise</v>
      </c>
      <c r="Q238" t="str">
        <f>Small_caps!S62</f>
        <v>g. nord</v>
      </c>
      <c r="R238" t="str">
        <f>Small_caps!T62</f>
        <v>champ.</v>
      </c>
      <c r="S238" t="str">
        <f>Small_caps!U62</f>
        <v>champ.</v>
      </c>
      <c r="T238" t="str">
        <f>Small_caps!V62</f>
        <v>g. nord-est</v>
      </c>
      <c r="U238" t="str">
        <f>Small_caps!W62</f>
        <v>traduction</v>
      </c>
    </row>
    <row r="239" spans="1:21" x14ac:dyDescent="0.2">
      <c r="A239">
        <f>Small_caps!A63</f>
        <v>144</v>
      </c>
      <c r="B239" t="str">
        <f>Small_caps!B63</f>
        <v>calex</v>
      </c>
      <c r="C239" t="str">
        <f>Small_caps!C63</f>
        <v>region parisienne</v>
      </c>
      <c r="D239" t="str">
        <f>Small_caps!E63</f>
        <v>region parisienne</v>
      </c>
      <c r="E239" t="str">
        <f>Small_caps!G63</f>
        <v>19</v>
      </c>
      <c r="F239" t="str">
        <f>Small_caps!H63</f>
        <v>19</v>
      </c>
      <c r="G239" t="str">
        <f>Small_caps!I63</f>
        <v>79 (val d'oise)</v>
      </c>
      <c r="H239" t="str">
        <f>Small_caps!J63</f>
        <v>nil</v>
      </c>
      <c r="I239" t="str">
        <f>Small_caps!K63</f>
        <v>55</v>
      </c>
      <c r="J239" t="str">
        <f>Small_caps!L63</f>
        <v>79</v>
      </c>
      <c r="K239" t="str">
        <f>Small_caps!M63</f>
        <v>oui</v>
      </c>
      <c r="L239" t="str">
        <f>Small_caps!N63</f>
        <v>ms</v>
      </c>
      <c r="M239" t="str">
        <f>Small_caps!O63</f>
        <v>1225</v>
      </c>
      <c r="N239" t="str">
        <f>Small_caps!P63</f>
        <v>1290</v>
      </c>
      <c r="O239" t="str">
        <f>Small_caps!Q63</f>
        <v>pic.</v>
      </c>
      <c r="P239" t="str">
        <f>Small_caps!R63</f>
        <v>pic.</v>
      </c>
      <c r="Q239" t="str">
        <f>Small_caps!S63</f>
        <v>g. nord</v>
      </c>
      <c r="R239" t="str">
        <f>Small_caps!T63</f>
        <v>nil</v>
      </c>
      <c r="S239" t="str">
        <f>Small_caps!U63</f>
        <v>nil</v>
      </c>
      <c r="T239" t="str">
        <f>Small_caps!V63</f>
        <v/>
      </c>
      <c r="U239" t="str">
        <f>Small_caps!W63</f>
        <v>nil</v>
      </c>
    </row>
    <row r="240" spans="1:21" x14ac:dyDescent="0.2">
      <c r="A240">
        <f>Small_caps!A64</f>
        <v>286</v>
      </c>
      <c r="B240" t="str">
        <f>Small_caps!B64</f>
        <v>nicoa</v>
      </c>
      <c r="C240" t="str">
        <f>Small_caps!C64</f>
        <v>nil</v>
      </c>
      <c r="D240" t="str">
        <f>Small_caps!E64</f>
        <v>angleterre</v>
      </c>
      <c r="E240" t="str">
        <f>Small_caps!G64</f>
        <v/>
      </c>
      <c r="F240" t="str">
        <f>Small_caps!H64</f>
        <v>29</v>
      </c>
      <c r="G240" t="str">
        <f>Small_caps!I64</f>
        <v>nil</v>
      </c>
      <c r="H240" t="str">
        <f>Small_caps!J64</f>
        <v>1250</v>
      </c>
      <c r="I240" t="str">
        <f>Small_caps!K64</f>
        <v>86</v>
      </c>
      <c r="J240" t="str">
        <f>Small_caps!L64</f>
        <v>69</v>
      </c>
      <c r="K240" t="str">
        <f>Small_caps!M64</f>
        <v>non</v>
      </c>
      <c r="L240" t="str">
        <f>Small_caps!N64</f>
        <v>ms1</v>
      </c>
      <c r="M240" t="str">
        <f>Small_caps!O64</f>
        <v>1225</v>
      </c>
      <c r="N240" t="str">
        <f>Small_caps!P64</f>
        <v>1290</v>
      </c>
      <c r="O240" t="str">
        <f>Small_caps!Q64</f>
        <v>nil</v>
      </c>
      <c r="P240" t="str">
        <f>Small_caps!R64</f>
        <v/>
      </c>
      <c r="Q240" t="str">
        <f>Small_caps!S64</f>
        <v/>
      </c>
      <c r="R240" t="str">
        <f>Small_caps!T64</f>
        <v>agn.</v>
      </c>
      <c r="S240" t="str">
        <f>Small_caps!U64</f>
        <v>agn.</v>
      </c>
      <c r="T240" t="str">
        <f>Small_caps!V64</f>
        <v>agn.</v>
      </c>
      <c r="U240" t="str">
        <f>Small_caps!W64</f>
        <v>traduction de l'evangile</v>
      </c>
    </row>
    <row r="241" spans="1:21" x14ac:dyDescent="0.2">
      <c r="A241">
        <f>Small_caps!A65</f>
        <v>198</v>
      </c>
      <c r="B241" t="str">
        <f>Small_caps!B65</f>
        <v>fabd</v>
      </c>
      <c r="C241" t="str">
        <f>Small_caps!C65</f>
        <v>haute-marne</v>
      </c>
      <c r="D241" t="str">
        <f>Small_caps!E65</f>
        <v>haute-marne</v>
      </c>
      <c r="E241" t="str">
        <f>Small_caps!G65</f>
        <v>22</v>
      </c>
      <c r="F241" t="str">
        <f>Small_caps!H65</f>
        <v>22</v>
      </c>
      <c r="G241" t="str">
        <f>Small_caps!I65</f>
        <v>84 (langres et env.)</v>
      </c>
      <c r="H241" t="str">
        <f>Small_caps!J65</f>
        <v>nil</v>
      </c>
      <c r="I241" t="str">
        <f>Small_caps!K65</f>
        <v>61</v>
      </c>
      <c r="J241" t="str">
        <f>Small_caps!L65</f>
        <v>84</v>
      </c>
      <c r="K241" t="str">
        <f>Small_caps!M65</f>
        <v>oui</v>
      </c>
      <c r="L241" t="str">
        <f>Small_caps!N65</f>
        <v>ms</v>
      </c>
      <c r="M241" t="str">
        <f>Small_caps!O65</f>
        <v>1250</v>
      </c>
      <c r="N241" t="str">
        <f>Small_caps!P65</f>
        <v>1290</v>
      </c>
      <c r="O241" t="str">
        <f>Small_caps!Q65</f>
        <v>pic.</v>
      </c>
      <c r="P241" t="str">
        <f>Small_caps!R65</f>
        <v>pic.</v>
      </c>
      <c r="Q241" t="str">
        <f>Small_caps!S65</f>
        <v>g. nord</v>
      </c>
      <c r="R241" t="str">
        <f>Small_caps!T65</f>
        <v>frc.</v>
      </c>
      <c r="S241" t="str">
        <f>Small_caps!U65</f>
        <v>frc.</v>
      </c>
      <c r="T241" t="str">
        <f>Small_caps!V65</f>
        <v>g. francien</v>
      </c>
      <c r="U241" t="str">
        <f>Small_caps!W65</f>
        <v>fabliau</v>
      </c>
    </row>
    <row r="242" spans="1:21" x14ac:dyDescent="0.2">
      <c r="A242">
        <f>Small_caps!A66</f>
        <v>98</v>
      </c>
      <c r="B242" t="str">
        <f>Small_caps!B66</f>
        <v>egip</v>
      </c>
      <c r="C242" t="str">
        <f>Small_caps!C66</f>
        <v>aisne</v>
      </c>
      <c r="D242" t="str">
        <f>Small_caps!E66</f>
        <v>aisne</v>
      </c>
      <c r="E242" t="str">
        <f>Small_caps!G66</f>
        <v>13</v>
      </c>
      <c r="F242" t="str">
        <f>Small_caps!H66</f>
        <v>13</v>
      </c>
      <c r="G242" t="str">
        <f>Small_caps!I66</f>
        <v>78 (aisne)</v>
      </c>
      <c r="H242" t="str">
        <f>Small_caps!J66</f>
        <v>1283</v>
      </c>
      <c r="I242" t="str">
        <f>Small_caps!K66</f>
        <v>37</v>
      </c>
      <c r="J242" t="str">
        <f>Small_caps!L66</f>
        <v>78</v>
      </c>
      <c r="K242" t="str">
        <f>Small_caps!M66</f>
        <v>oui</v>
      </c>
      <c r="L242" t="str">
        <f>Small_caps!N66</f>
        <v>cr2</v>
      </c>
      <c r="M242" t="str">
        <f>Small_caps!O66</f>
        <v>1263</v>
      </c>
      <c r="N242" t="str">
        <f>Small_caps!P66</f>
        <v>1288</v>
      </c>
      <c r="O242" t="str">
        <f>Small_caps!Q66</f>
        <v>champ. merid.</v>
      </c>
      <c r="P242" t="str">
        <f>Small_caps!R66</f>
        <v>champ.</v>
      </c>
      <c r="Q242" t="str">
        <f>Small_caps!S66</f>
        <v>g. nord-est</v>
      </c>
      <c r="R242" t="str">
        <f>Small_caps!T66</f>
        <v>frc.</v>
      </c>
      <c r="S242" t="str">
        <f>Small_caps!U66</f>
        <v>frc.</v>
      </c>
      <c r="T242" t="str">
        <f>Small_caps!V66</f>
        <v>g. francien</v>
      </c>
      <c r="U242" t="str">
        <f>Small_caps!W66</f>
        <v>vie de saint</v>
      </c>
    </row>
    <row r="243" spans="1:21" x14ac:dyDescent="0.2">
      <c r="A243">
        <f>Small_caps!A67</f>
        <v>106</v>
      </c>
      <c r="B243" t="str">
        <f>Small_caps!B67</f>
        <v>vilhar</v>
      </c>
      <c r="C243" t="str">
        <f>Small_caps!C67</f>
        <v>aisne</v>
      </c>
      <c r="D243" t="str">
        <f>Small_caps!E67</f>
        <v>aisne</v>
      </c>
      <c r="E243" t="str">
        <f>Small_caps!G67</f>
        <v>13</v>
      </c>
      <c r="F243" t="str">
        <f>Small_caps!H67</f>
        <v>13</v>
      </c>
      <c r="G243" t="str">
        <f>Small_caps!I67</f>
        <v>90 (aisne)</v>
      </c>
      <c r="H243" t="str">
        <f>Small_caps!J67</f>
        <v>1290</v>
      </c>
      <c r="I243" t="str">
        <f>Small_caps!K67</f>
        <v>37</v>
      </c>
      <c r="J243" t="str">
        <f>Small_caps!L67</f>
        <v>90</v>
      </c>
      <c r="K243" t="str">
        <f>Small_caps!M67</f>
        <v>non</v>
      </c>
      <c r="L243" t="str">
        <f>Small_caps!N67</f>
        <v>ms1</v>
      </c>
      <c r="M243" t="str">
        <f>Small_caps!O67</f>
        <v>1205</v>
      </c>
      <c r="N243" t="str">
        <f>Small_caps!P67</f>
        <v>1290</v>
      </c>
      <c r="O243" t="str">
        <f>Small_caps!Q67</f>
        <v>champ.</v>
      </c>
      <c r="P243" t="str">
        <f>Small_caps!R67</f>
        <v>champ.</v>
      </c>
      <c r="Q243" t="str">
        <f>Small_caps!S67</f>
        <v>g. nord-est</v>
      </c>
      <c r="R243" t="str">
        <f>Small_caps!T67</f>
        <v>frc.</v>
      </c>
      <c r="S243" t="str">
        <f>Small_caps!U67</f>
        <v>frc.</v>
      </c>
      <c r="T243" t="str">
        <f>Small_caps!V67</f>
        <v>g. francien</v>
      </c>
      <c r="U243" t="str">
        <f>Small_caps!W67</f>
        <v>chronique historique</v>
      </c>
    </row>
    <row r="244" spans="1:21" x14ac:dyDescent="0.2">
      <c r="A244">
        <f>Small_caps!A68</f>
        <v>197</v>
      </c>
      <c r="B244" t="str">
        <f>Small_caps!B68</f>
        <v>fabb</v>
      </c>
      <c r="C244" t="str">
        <f>Small_caps!C68</f>
        <v>haute-marne</v>
      </c>
      <c r="D244" t="str">
        <f>Small_caps!E68</f>
        <v>haute-marne</v>
      </c>
      <c r="E244" t="str">
        <f>Small_caps!G68</f>
        <v>22</v>
      </c>
      <c r="F244" t="str">
        <f>Small_caps!H68</f>
        <v>22</v>
      </c>
      <c r="G244" t="str">
        <f>Small_caps!I68</f>
        <v>88 (langres et env.)</v>
      </c>
      <c r="H244" t="str">
        <f>Small_caps!J68</f>
        <v>nil</v>
      </c>
      <c r="I244" t="str">
        <f>Small_caps!K68</f>
        <v>61</v>
      </c>
      <c r="J244" t="str">
        <f>Small_caps!L68</f>
        <v>88</v>
      </c>
      <c r="K244" t="str">
        <f>Small_caps!M68</f>
        <v>oui</v>
      </c>
      <c r="L244" t="str">
        <f>Small_caps!N68</f>
        <v>ms</v>
      </c>
      <c r="M244" t="str">
        <f>Small_caps!O68</f>
        <v>1250</v>
      </c>
      <c r="N244" t="str">
        <f>Small_caps!P68</f>
        <v>1310</v>
      </c>
      <c r="O244" t="str">
        <f>Small_caps!Q68</f>
        <v>pic.</v>
      </c>
      <c r="P244" t="str">
        <f>Small_caps!R68</f>
        <v>pic.</v>
      </c>
      <c r="Q244" t="str">
        <f>Small_caps!S68</f>
        <v>g. nord</v>
      </c>
      <c r="R244" t="str">
        <f>Small_caps!T68</f>
        <v>bourg. sept.</v>
      </c>
      <c r="S244" t="str">
        <f>Small_caps!U68</f>
        <v>bourg.</v>
      </c>
      <c r="T244" t="str">
        <f>Small_caps!V68</f>
        <v>g. sud-est</v>
      </c>
      <c r="U244" t="str">
        <f>Small_caps!W68</f>
        <v>fabliau</v>
      </c>
    </row>
    <row r="245" spans="1:21" x14ac:dyDescent="0.2">
      <c r="A245">
        <f>Small_caps!A69</f>
        <v>193</v>
      </c>
      <c r="B245" t="str">
        <f>Small_caps!B69</f>
        <v>chauvency</v>
      </c>
      <c r="C245" t="str">
        <f>Small_caps!C69</f>
        <v>haute-marne</v>
      </c>
      <c r="D245" t="str">
        <f>Small_caps!E69</f>
        <v>haute-marne</v>
      </c>
      <c r="E245" t="str">
        <f>Small_caps!G69</f>
        <v>22</v>
      </c>
      <c r="F245" t="str">
        <f>Small_caps!H69</f>
        <v>22</v>
      </c>
      <c r="G245" t="str">
        <f>Small_caps!I69</f>
        <v>87 (chaumont et env.)</v>
      </c>
      <c r="H245" t="str">
        <f>Small_caps!J69</f>
        <v>1310</v>
      </c>
      <c r="I245" t="str">
        <f>Small_caps!K69</f>
        <v>63</v>
      </c>
      <c r="J245" t="str">
        <f>Small_caps!L69</f>
        <v>87</v>
      </c>
      <c r="K245" t="str">
        <f>Small_caps!M69</f>
        <v>oui</v>
      </c>
      <c r="L245" t="str">
        <f>Small_caps!N69</f>
        <v>cr1</v>
      </c>
      <c r="M245" t="str">
        <f>Small_caps!O69</f>
        <v>1285</v>
      </c>
      <c r="N245" t="str">
        <f>Small_caps!P69</f>
        <v>1310</v>
      </c>
      <c r="O245" t="str">
        <f>Small_caps!Q69</f>
        <v>meuse</v>
      </c>
      <c r="P245" t="str">
        <f>Small_caps!R69</f>
        <v>meuse</v>
      </c>
      <c r="Q245" t="str">
        <f>Small_caps!S69</f>
        <v>g. nord-est</v>
      </c>
      <c r="R245" t="str">
        <f>Small_caps!T69</f>
        <v>lorr.</v>
      </c>
      <c r="S245" t="str">
        <f>Small_caps!U69</f>
        <v>lorr.</v>
      </c>
      <c r="T245" t="str">
        <f>Small_caps!V69</f>
        <v>g. nord-est</v>
      </c>
      <c r="U245" t="str">
        <f>Small_caps!W69</f>
        <v>roman de  chevalerie en vers</v>
      </c>
    </row>
    <row r="246" spans="1:21" x14ac:dyDescent="0.2">
      <c r="A246">
        <f>Small_caps!A70</f>
        <v>37</v>
      </c>
      <c r="B246" t="str">
        <f>Small_caps!B70</f>
        <v>loys</v>
      </c>
      <c r="C246" t="str">
        <f>Small_caps!C70</f>
        <v>normandie</v>
      </c>
      <c r="D246" t="str">
        <f>Small_caps!E70</f>
        <v>normandie</v>
      </c>
      <c r="E246" t="str">
        <f>Small_caps!G70</f>
        <v>10</v>
      </c>
      <c r="F246" t="str">
        <f>Small_caps!H70</f>
        <v>10</v>
      </c>
      <c r="G246" t="str">
        <f>Small_caps!I70</f>
        <v>96 (eure)</v>
      </c>
      <c r="H246" t="str">
        <f>Small_caps!J70</f>
        <v>1310</v>
      </c>
      <c r="I246" t="str">
        <f>Small_caps!K70</f>
        <v>24</v>
      </c>
      <c r="J246" t="str">
        <f>Small_caps!L70</f>
        <v>96</v>
      </c>
      <c r="K246" t="str">
        <f>Small_caps!M70</f>
        <v>non</v>
      </c>
      <c r="L246" t="str">
        <f>Small_caps!N70</f>
        <v>ms1</v>
      </c>
      <c r="M246" t="str">
        <f>Small_caps!O70</f>
        <v>1298</v>
      </c>
      <c r="N246" t="str">
        <f>Small_caps!P70</f>
        <v>1310</v>
      </c>
      <c r="O246" t="str">
        <f>Small_caps!Q70</f>
        <v>multiple</v>
      </c>
      <c r="P246" t="str">
        <f>Small_caps!R70</f>
        <v/>
      </c>
      <c r="Q246" t="str">
        <f>Small_caps!S70</f>
        <v/>
      </c>
      <c r="R246" t="str">
        <f>Small_caps!T70</f>
        <v>nil</v>
      </c>
      <c r="S246" t="str">
        <f>Small_caps!U70</f>
        <v>nil</v>
      </c>
      <c r="T246" t="str">
        <f>Small_caps!V70</f>
        <v/>
      </c>
      <c r="U246" t="str">
        <f>Small_caps!W70</f>
        <v>miracles en prose</v>
      </c>
    </row>
    <row r="247" spans="1:21" x14ac:dyDescent="0.2">
      <c r="A247">
        <f>Small_caps!A71</f>
        <v>219</v>
      </c>
      <c r="B247" t="str">
        <f>Small_caps!B71</f>
        <v>bourg</v>
      </c>
      <c r="C247" t="str">
        <f>Small_caps!C71</f>
        <v>franche-comte</v>
      </c>
      <c r="D247" t="str">
        <f>Small_caps!E71</f>
        <v>franche-comte</v>
      </c>
      <c r="E247" t="str">
        <f>Small_caps!G71</f>
        <v>26</v>
      </c>
      <c r="F247" t="str">
        <f>Small_caps!H71</f>
        <v>26</v>
      </c>
      <c r="G247" t="str">
        <f>Small_caps!I71</f>
        <v>90 (haute-saone)</v>
      </c>
      <c r="H247" t="str">
        <f>Small_caps!J71</f>
        <v>1310</v>
      </c>
      <c r="I247" t="str">
        <f>Small_caps!K71</f>
        <v>79</v>
      </c>
      <c r="J247" t="str">
        <f>Small_caps!L71</f>
        <v>90</v>
      </c>
      <c r="K247" t="str">
        <f>Small_caps!M71</f>
        <v>oui</v>
      </c>
      <c r="L247" t="str">
        <f>Small_caps!N71</f>
        <v>ms1</v>
      </c>
      <c r="M247" t="str">
        <f>Small_caps!O71</f>
        <v>1310</v>
      </c>
      <c r="N247" t="str">
        <f>Small_caps!P71</f>
        <v>1310</v>
      </c>
      <c r="O247" t="str">
        <f>Small_caps!Q71</f>
        <v>nil</v>
      </c>
      <c r="P247" t="str">
        <f>Small_caps!R71</f>
        <v/>
      </c>
      <c r="Q247" t="str">
        <f>Small_caps!S71</f>
        <v/>
      </c>
      <c r="R247" t="str">
        <f>Small_caps!T71</f>
        <v>bourg.</v>
      </c>
      <c r="S247" t="str">
        <f>Small_caps!U71</f>
        <v>bourg.</v>
      </c>
      <c r="T247" t="str">
        <f>Small_caps!V71</f>
        <v>g. sud-est</v>
      </c>
      <c r="U247" t="str">
        <f>Small_caps!W71</f>
        <v>1) des poignes d'enfer: legende pieuse, 2)  les ii chevaliers : enseignement moral, 3) enseignement moral: enseignement moral</v>
      </c>
    </row>
    <row r="248" spans="1:21" x14ac:dyDescent="0.2">
      <c r="A248">
        <f>Small_caps!A72</f>
        <v>126</v>
      </c>
      <c r="B248" t="str">
        <f>Small_caps!B72</f>
        <v>moral2</v>
      </c>
      <c r="C248" t="str">
        <f>Small_caps!C72</f>
        <v>wallonie</v>
      </c>
      <c r="D248" t="str">
        <f>Small_caps!E72</f>
        <v>wallonie</v>
      </c>
      <c r="E248" t="str">
        <f>Small_caps!G72</f>
        <v>16</v>
      </c>
      <c r="F248" t="str">
        <f>Small_caps!H72</f>
        <v>16</v>
      </c>
      <c r="G248" t="str">
        <f>Small_caps!I72</f>
        <v>91 (wallonie)</v>
      </c>
      <c r="H248" t="str">
        <f>Small_caps!J72</f>
        <v>nil</v>
      </c>
      <c r="I248" t="str">
        <f>Small_caps!K72</f>
        <v>45</v>
      </c>
      <c r="J248" t="str">
        <f>Small_caps!L72</f>
        <v>91</v>
      </c>
      <c r="K248" t="str">
        <f>Small_caps!M72</f>
        <v>oui</v>
      </c>
      <c r="L248" t="str">
        <f>Small_caps!N72</f>
        <v>cr1</v>
      </c>
      <c r="M248" t="str">
        <f>Small_caps!O72</f>
        <v>1200</v>
      </c>
      <c r="N248" t="str">
        <f>Small_caps!P72</f>
        <v>1311</v>
      </c>
      <c r="O248" t="str">
        <f>Small_caps!Q72</f>
        <v>wall.</v>
      </c>
      <c r="P248" t="str">
        <f>Small_caps!R72</f>
        <v>wall.</v>
      </c>
      <c r="Q248" t="str">
        <f>Small_caps!S72</f>
        <v>g. nord-est</v>
      </c>
      <c r="R248" t="str">
        <f>Small_caps!T72</f>
        <v>wall.</v>
      </c>
      <c r="S248" t="str">
        <f>Small_caps!U72</f>
        <v>wall.</v>
      </c>
      <c r="T248" t="str">
        <f>Small_caps!V72</f>
        <v>g. nord-est</v>
      </c>
      <c r="U248" t="str">
        <f>Small_caps!W72</f>
        <v>traite de vie chretienne</v>
      </c>
    </row>
    <row r="249" spans="1:21" x14ac:dyDescent="0.2">
      <c r="A249">
        <f>Small_caps!A73</f>
        <v>65</v>
      </c>
      <c r="B249" t="str">
        <f>Small_caps!B73</f>
        <v>lancpr</v>
      </c>
      <c r="C249" t="str">
        <f>Small_caps!C73</f>
        <v>nil</v>
      </c>
      <c r="D249" t="str">
        <f>Small_caps!E73</f>
        <v>somme, pas-de-calais</v>
      </c>
      <c r="E249" t="str">
        <f>Small_caps!G73</f>
        <v/>
      </c>
      <c r="F249" t="str">
        <f>Small_caps!H73</f>
        <v>11</v>
      </c>
      <c r="G249" t="str">
        <f>Small_caps!I73</f>
        <v>nil</v>
      </c>
      <c r="H249" t="str">
        <f>Small_caps!J73</f>
        <v>1310</v>
      </c>
      <c r="I249" t="str">
        <f>Small_caps!K73</f>
        <v>26</v>
      </c>
      <c r="J249" t="str">
        <f>Small_caps!L73</f>
        <v>76</v>
      </c>
      <c r="K249" t="str">
        <f>Small_caps!M73</f>
        <v>non</v>
      </c>
      <c r="L249" t="str">
        <f>Small_caps!N73</f>
        <v>nil</v>
      </c>
      <c r="M249" t="str">
        <f>Small_caps!O73</f>
        <v>1220</v>
      </c>
      <c r="N249" t="str">
        <f>Small_caps!P73</f>
        <v>1316</v>
      </c>
      <c r="O249" t="str">
        <f>Small_caps!Q73</f>
        <v>nil</v>
      </c>
      <c r="P249" t="str">
        <f>Small_caps!R73</f>
        <v/>
      </c>
      <c r="Q249" t="str">
        <f>Small_caps!S73</f>
        <v/>
      </c>
      <c r="R249" t="str">
        <f>Small_caps!T73</f>
        <v>pic.</v>
      </c>
      <c r="S249" t="str">
        <f>Small_caps!U73</f>
        <v>pic.</v>
      </c>
      <c r="T249" t="str">
        <f>Small_caps!V73</f>
        <v>g. nord</v>
      </c>
      <c r="U249" t="str">
        <f>Small_caps!W73</f>
        <v>nil</v>
      </c>
    </row>
    <row r="250" spans="1:21" x14ac:dyDescent="0.2">
      <c r="A250">
        <f>Small_caps!A74</f>
        <v>89</v>
      </c>
      <c r="B250" t="str">
        <f>Small_caps!B74</f>
        <v>yvp</v>
      </c>
      <c r="C250" t="str">
        <f>Small_caps!C74</f>
        <v>somme, pas-de-calais</v>
      </c>
      <c r="D250" t="str">
        <f>Small_caps!E74</f>
        <v>somme, pas-de-calais</v>
      </c>
      <c r="E250" t="str">
        <f>Small_caps!G74</f>
        <v>11</v>
      </c>
      <c r="F250" t="str">
        <f>Small_caps!H74</f>
        <v>11</v>
      </c>
      <c r="G250" t="str">
        <f>Small_caps!I74</f>
        <v>86 (somme, pas-de-calais)</v>
      </c>
      <c r="H250" t="str">
        <f>Small_caps!J74</f>
        <v>1250</v>
      </c>
      <c r="I250" t="str">
        <f>Small_caps!K74</f>
        <v>26</v>
      </c>
      <c r="J250" t="str">
        <f>Small_caps!L74</f>
        <v>86</v>
      </c>
      <c r="K250" t="str">
        <f>Small_caps!M74</f>
        <v>oui</v>
      </c>
      <c r="L250" t="str">
        <f>Small_caps!N74</f>
        <v>ms</v>
      </c>
      <c r="M250" t="str">
        <f>Small_caps!O74</f>
        <v>1177</v>
      </c>
      <c r="N250" t="str">
        <f>Small_caps!P74</f>
        <v>1317</v>
      </c>
      <c r="O250" t="str">
        <f>Small_caps!Q74</f>
        <v>champ. merid.</v>
      </c>
      <c r="P250" t="str">
        <f>Small_caps!R74</f>
        <v>champ.</v>
      </c>
      <c r="Q250" t="str">
        <f>Small_caps!S74</f>
        <v>g. nord-est</v>
      </c>
      <c r="R250" t="str">
        <f>Small_caps!T74</f>
        <v>pic.</v>
      </c>
      <c r="S250" t="str">
        <f>Small_caps!U74</f>
        <v>pic.</v>
      </c>
      <c r="T250" t="str">
        <f>Small_caps!V74</f>
        <v>g. nord</v>
      </c>
      <c r="U250" t="str">
        <f>Small_caps!W74</f>
        <v>roman arthurien en octosyllabes</v>
      </c>
    </row>
    <row r="251" spans="1:21" x14ac:dyDescent="0.2">
      <c r="A251">
        <f>Small_caps!A75</f>
        <v>227</v>
      </c>
      <c r="B251" t="str">
        <f>Small_caps!B75</f>
        <v>barril</v>
      </c>
      <c r="C251" t="str">
        <f>Small_caps!C75</f>
        <v>nievre, allier</v>
      </c>
      <c r="D251" t="str">
        <f>Small_caps!E75</f>
        <v>nievre, allier</v>
      </c>
      <c r="E251" t="str">
        <f>Small_caps!G75</f>
        <v>28</v>
      </c>
      <c r="F251" t="str">
        <f>Small_caps!H75</f>
        <v>28</v>
      </c>
      <c r="G251" t="str">
        <f>Small_caps!I75</f>
        <v>85 (nievre, allier)</v>
      </c>
      <c r="H251" t="str">
        <f>Small_caps!J75</f>
        <v>1310</v>
      </c>
      <c r="I251" t="str">
        <f>Small_caps!K75</f>
        <v>85</v>
      </c>
      <c r="J251" t="str">
        <f>Small_caps!L75</f>
        <v>85</v>
      </c>
      <c r="K251" t="str">
        <f>Small_caps!M75</f>
        <v>oui</v>
      </c>
      <c r="L251" t="str">
        <f>Small_caps!N75</f>
        <v>ms</v>
      </c>
      <c r="M251" t="str">
        <f>Small_caps!O75</f>
        <v>1218</v>
      </c>
      <c r="N251" t="str">
        <f>Small_caps!P75</f>
        <v>1317</v>
      </c>
      <c r="O251" t="str">
        <f>Small_caps!Q75</f>
        <v>orl.</v>
      </c>
      <c r="P251" t="str">
        <f>Small_caps!R75</f>
        <v>orl.</v>
      </c>
      <c r="Q251" t="str">
        <f>Small_caps!S75</f>
        <v>g. sud</v>
      </c>
      <c r="R251" t="str">
        <f>Small_caps!T75</f>
        <v>orl.</v>
      </c>
      <c r="S251" t="str">
        <f>Small_caps!U75</f>
        <v>orl.</v>
      </c>
      <c r="T251" t="str">
        <f>Small_caps!V75</f>
        <v>g. sud</v>
      </c>
      <c r="U251" t="str">
        <f>Small_caps!W75</f>
        <v>poeme</v>
      </c>
    </row>
    <row r="252" spans="1:21" x14ac:dyDescent="0.2">
      <c r="A252">
        <f>Small_caps!A76</f>
        <v>27</v>
      </c>
      <c r="B252" t="str">
        <f>Small_caps!B76</f>
        <v>enf</v>
      </c>
      <c r="C252" t="str">
        <f>Small_caps!C76</f>
        <v>normandie</v>
      </c>
      <c r="D252" t="str">
        <f>Small_caps!E76</f>
        <v>normandie</v>
      </c>
      <c r="E252" t="str">
        <f>Small_caps!G76</f>
        <v>10</v>
      </c>
      <c r="F252" t="str">
        <f>Small_caps!H76</f>
        <v>10</v>
      </c>
      <c r="G252" t="str">
        <f>Small_caps!I76</f>
        <v>85 (normandie)</v>
      </c>
      <c r="H252" t="str">
        <f>Small_caps!J76</f>
        <v>1350</v>
      </c>
      <c r="I252" t="str">
        <f>Small_caps!K76</f>
        <v>22</v>
      </c>
      <c r="J252" t="str">
        <f>Small_caps!L76</f>
        <v>85</v>
      </c>
      <c r="K252" t="str">
        <f>Small_caps!M76</f>
        <v>oui</v>
      </c>
      <c r="L252" t="str">
        <f>Small_caps!N76</f>
        <v>ms</v>
      </c>
      <c r="M252" t="str">
        <f>Small_caps!O76</f>
        <v>1275</v>
      </c>
      <c r="N252" t="str">
        <f>Small_caps!P76</f>
        <v>1317</v>
      </c>
      <c r="O252" t="str">
        <f>Small_caps!Q76</f>
        <v>ouest</v>
      </c>
      <c r="P252" t="str">
        <f>Small_caps!R76</f>
        <v>ouest</v>
      </c>
      <c r="Q252" t="str">
        <f>Small_caps!S76</f>
        <v>g. ouest</v>
      </c>
      <c r="R252" t="str">
        <f>Small_caps!T76</f>
        <v>pic.</v>
      </c>
      <c r="S252" t="str">
        <f>Small_caps!U76</f>
        <v>pic.</v>
      </c>
      <c r="T252" t="str">
        <f>Small_caps!V76</f>
        <v>g. nord</v>
      </c>
      <c r="U252" t="str">
        <f>Small_caps!W76</f>
        <v>poeme evangelique à couplets octosyllabiques apocryphe</v>
      </c>
    </row>
    <row r="253" spans="1:21" x14ac:dyDescent="0.2">
      <c r="A253">
        <f>Small_caps!A77</f>
        <v>21</v>
      </c>
      <c r="B253" t="str">
        <f>Small_caps!B77</f>
        <v>clef</v>
      </c>
      <c r="C253" t="str">
        <f>Small_caps!C77</f>
        <v>normandie</v>
      </c>
      <c r="D253" t="str">
        <f>Small_caps!E77</f>
        <v>normandie</v>
      </c>
      <c r="E253" t="str">
        <f>Small_caps!G77</f>
        <v>10</v>
      </c>
      <c r="F253" t="str">
        <f>Small_caps!H77</f>
        <v>10</v>
      </c>
      <c r="G253" t="str">
        <f>Small_caps!I77</f>
        <v>92 (normandie)</v>
      </c>
      <c r="H253" t="str">
        <f>Small_caps!J77</f>
        <v>nil</v>
      </c>
      <c r="I253" t="str">
        <f>Small_caps!K77</f>
        <v>22</v>
      </c>
      <c r="J253" t="str">
        <f>Small_caps!L77</f>
        <v>92</v>
      </c>
      <c r="K253" t="str">
        <f>Small_caps!M77</f>
        <v>oui</v>
      </c>
      <c r="L253" t="str">
        <f>Small_caps!N77</f>
        <v>cr</v>
      </c>
      <c r="M253" t="str">
        <f>Small_caps!O77</f>
        <v>1280</v>
      </c>
      <c r="N253" t="str">
        <f>Small_caps!P77</f>
        <v>1317</v>
      </c>
      <c r="O253" t="str">
        <f>Small_caps!Q77</f>
        <v>norm.</v>
      </c>
      <c r="P253" t="str">
        <f>Small_caps!R77</f>
        <v>norm.</v>
      </c>
      <c r="Q253" t="str">
        <f>Small_caps!S77</f>
        <v>g. nord-ouest</v>
      </c>
      <c r="R253" t="str">
        <f>Small_caps!T77</f>
        <v>pic.</v>
      </c>
      <c r="S253" t="str">
        <f>Small_caps!U77</f>
        <v>pic.</v>
      </c>
      <c r="T253" t="str">
        <f>Small_caps!V77</f>
        <v>g. nord</v>
      </c>
      <c r="U253" t="str">
        <f>Small_caps!W77</f>
        <v>imitation de l'ars amatoria d'ovide</v>
      </c>
    </row>
    <row r="254" spans="1:21" x14ac:dyDescent="0.2">
      <c r="A254">
        <f>Small_caps!A78</f>
        <v>41</v>
      </c>
      <c r="B254" t="str">
        <f>Small_caps!B78</f>
        <v>vergif</v>
      </c>
      <c r="C254" t="str">
        <f>Small_caps!C78</f>
        <v>normandie</v>
      </c>
      <c r="D254" t="str">
        <f>Small_caps!E78</f>
        <v>normandie</v>
      </c>
      <c r="E254" t="str">
        <f>Small_caps!G78</f>
        <v>10</v>
      </c>
      <c r="F254" t="str">
        <f>Small_caps!H78</f>
        <v>10</v>
      </c>
      <c r="G254" t="str">
        <f>Small_caps!I78</f>
        <v>81 (normandie)</v>
      </c>
      <c r="H254" t="str">
        <f>Small_caps!J78</f>
        <v>1310</v>
      </c>
      <c r="I254" t="str">
        <f>Small_caps!K78</f>
        <v>22</v>
      </c>
      <c r="J254" t="str">
        <f>Small_caps!L78</f>
        <v>81</v>
      </c>
      <c r="K254" t="str">
        <f>Small_caps!M78</f>
        <v>oui</v>
      </c>
      <c r="L254" t="str">
        <f>Small_caps!N78</f>
        <v>ms1</v>
      </c>
      <c r="M254" t="str">
        <f>Small_caps!O78</f>
        <v>1240</v>
      </c>
      <c r="N254" t="str">
        <f>Small_caps!P78</f>
        <v>1318</v>
      </c>
      <c r="O254" t="str">
        <f>Small_caps!Q78</f>
        <v>norm.</v>
      </c>
      <c r="P254" t="str">
        <f>Small_caps!R78</f>
        <v>norm.</v>
      </c>
      <c r="Q254" t="str">
        <f>Small_caps!S78</f>
        <v>g. nord-ouest</v>
      </c>
      <c r="R254" t="str">
        <f>Small_caps!T78</f>
        <v>pic.</v>
      </c>
      <c r="S254" t="str">
        <f>Small_caps!U78</f>
        <v>pic.</v>
      </c>
      <c r="T254" t="str">
        <f>Small_caps!V78</f>
        <v>g. nord</v>
      </c>
      <c r="U254" t="str">
        <f>Small_caps!W78</f>
        <v>conte courtois en actosyllabes.</v>
      </c>
    </row>
    <row r="255" spans="1:21" x14ac:dyDescent="0.2">
      <c r="A255">
        <f>Small_caps!A79</f>
        <v>35</v>
      </c>
      <c r="B255" t="str">
        <f>Small_caps!B79</f>
        <v>gepa</v>
      </c>
      <c r="C255" t="str">
        <f>Small_caps!C79</f>
        <v>normandie</v>
      </c>
      <c r="D255" t="str">
        <f>Small_caps!E79</f>
        <v>normandie</v>
      </c>
      <c r="E255" t="str">
        <f>Small_caps!G79</f>
        <v>10</v>
      </c>
      <c r="F255" t="str">
        <f>Small_caps!H79</f>
        <v>10</v>
      </c>
      <c r="G255" t="str">
        <f>Small_caps!I79</f>
        <v>87 (normandie)</v>
      </c>
      <c r="H255" t="str">
        <f>Small_caps!J79</f>
        <v>1317</v>
      </c>
      <c r="I255" t="str">
        <f>Small_caps!K79</f>
        <v>22</v>
      </c>
      <c r="J255" t="str">
        <f>Small_caps!L79</f>
        <v>87</v>
      </c>
      <c r="K255" t="str">
        <f>Small_caps!M79</f>
        <v>oui</v>
      </c>
      <c r="L255" t="str">
        <f>Small_caps!N79</f>
        <v>ms</v>
      </c>
      <c r="M255" t="str">
        <f>Small_caps!O79</f>
        <v>1316</v>
      </c>
      <c r="N255" t="str">
        <f>Small_caps!P79</f>
        <v>1318</v>
      </c>
      <c r="O255" t="str">
        <f>Small_caps!Q79</f>
        <v>norm.</v>
      </c>
      <c r="P255" t="str">
        <f>Small_caps!R79</f>
        <v>norm.</v>
      </c>
      <c r="Q255" t="str">
        <f>Small_caps!S79</f>
        <v>g. nord-ouest</v>
      </c>
      <c r="R255" t="str">
        <f>Small_caps!T79</f>
        <v>nil</v>
      </c>
      <c r="S255" t="str">
        <f>Small_caps!U79</f>
        <v>nil</v>
      </c>
      <c r="T255" t="str">
        <f>Small_caps!V79</f>
        <v/>
      </c>
      <c r="U255" t="str">
        <f>Small_caps!W79</f>
        <v>oeuvre narrative en vers</v>
      </c>
    </row>
    <row r="256" spans="1:21" x14ac:dyDescent="0.2">
      <c r="A256">
        <f>Small_caps!A80</f>
        <v>238</v>
      </c>
      <c r="B256" t="str">
        <f>Small_caps!B80</f>
        <v>nima3</v>
      </c>
      <c r="C256" t="str">
        <f>Small_caps!C80</f>
        <v>nievre, allier</v>
      </c>
      <c r="D256" t="str">
        <f>Small_caps!E80</f>
        <v>nievre, allier</v>
      </c>
      <c r="E256" t="str">
        <f>Small_caps!G80</f>
        <v>28</v>
      </c>
      <c r="F256" t="str">
        <f>Small_caps!H80</f>
        <v>28</v>
      </c>
      <c r="G256" t="str">
        <f>Small_caps!I80</f>
        <v>76 (nievre, allier)</v>
      </c>
      <c r="H256" t="str">
        <f>Small_caps!J80</f>
        <v>1325</v>
      </c>
      <c r="I256" t="str">
        <f>Small_caps!K80</f>
        <v>85</v>
      </c>
      <c r="J256" t="str">
        <f>Small_caps!L80</f>
        <v>76</v>
      </c>
      <c r="K256" t="str">
        <f>Small_caps!M80</f>
        <v>oui</v>
      </c>
      <c r="L256" t="str">
        <f>Small_caps!N80</f>
        <v>ms1</v>
      </c>
      <c r="M256" t="str">
        <f>Small_caps!O80</f>
        <v>1150</v>
      </c>
      <c r="N256" t="str">
        <f>Small_caps!P80</f>
        <v>1325</v>
      </c>
      <c r="O256" t="str">
        <f>Small_caps!Q80</f>
        <v>nil</v>
      </c>
      <c r="P256" t="str">
        <f>Small_caps!R80</f>
        <v/>
      </c>
      <c r="Q256" t="str">
        <f>Small_caps!S80</f>
        <v/>
      </c>
      <c r="R256" t="str">
        <f>Small_caps!T80</f>
        <v>lorr.</v>
      </c>
      <c r="S256" t="str">
        <f>Small_caps!U80</f>
        <v>lorr.</v>
      </c>
      <c r="T256" t="str">
        <f>Small_caps!V80</f>
        <v>g. nord-est</v>
      </c>
      <c r="U256" t="str">
        <f>Small_caps!W80</f>
        <v>epopee du cycle de guillaume d'orange</v>
      </c>
    </row>
    <row r="257" spans="1:21" x14ac:dyDescent="0.2">
      <c r="A257">
        <f>Small_caps!A81</f>
        <v>223</v>
      </c>
      <c r="B257" t="str">
        <f>Small_caps!B81</f>
        <v>floov</v>
      </c>
      <c r="C257" t="str">
        <f>Small_caps!C81</f>
        <v>bourgogne</v>
      </c>
      <c r="D257" t="str">
        <f>Small_caps!E81</f>
        <v>bourgogne</v>
      </c>
      <c r="E257" t="str">
        <f>Small_caps!G81</f>
        <v>27</v>
      </c>
      <c r="F257" t="str">
        <f>Small_caps!H81</f>
        <v>27</v>
      </c>
      <c r="G257" t="str">
        <f>Small_caps!I81</f>
        <v>84 (bourgogne)</v>
      </c>
      <c r="H257" t="str">
        <f>Small_caps!J81</f>
        <v>1350</v>
      </c>
      <c r="I257" t="str">
        <f>Small_caps!K81</f>
        <v>81</v>
      </c>
      <c r="J257" t="str">
        <f>Small_caps!L81</f>
        <v>84</v>
      </c>
      <c r="K257" t="str">
        <f>Small_caps!M81</f>
        <v>oui</v>
      </c>
      <c r="L257" t="str">
        <f>Small_caps!N81</f>
        <v>cr2</v>
      </c>
      <c r="M257" t="str">
        <f>Small_caps!O81</f>
        <v>1190</v>
      </c>
      <c r="N257" t="str">
        <f>Small_caps!P81</f>
        <v>1325</v>
      </c>
      <c r="O257" t="str">
        <f>Small_caps!Q81</f>
        <v>sud-est</v>
      </c>
      <c r="P257" t="str">
        <f>Small_caps!R81</f>
        <v>sud-est</v>
      </c>
      <c r="Q257" t="str">
        <f>Small_caps!S81</f>
        <v>g. sud-est</v>
      </c>
      <c r="R257" t="str">
        <f>Small_caps!T81</f>
        <v>bourg.</v>
      </c>
      <c r="S257" t="str">
        <f>Small_caps!U81</f>
        <v>bourg.</v>
      </c>
      <c r="T257" t="str">
        <f>Small_caps!V81</f>
        <v>g. sud-est</v>
      </c>
      <c r="U257" t="str">
        <f>Small_caps!W81</f>
        <v>chanson de geste</v>
      </c>
    </row>
    <row r="258" spans="1:21" x14ac:dyDescent="0.2">
      <c r="A258">
        <f>Small_caps!A82</f>
        <v>282</v>
      </c>
      <c r="B258" t="str">
        <f>Small_caps!B82</f>
        <v>edmund</v>
      </c>
      <c r="C258" t="str">
        <f>Small_caps!C82</f>
        <v>nil</v>
      </c>
      <c r="D258" t="str">
        <f>Small_caps!E82</f>
        <v>angleterre</v>
      </c>
      <c r="E258" t="str">
        <f>Small_caps!G82</f>
        <v/>
      </c>
      <c r="F258" t="str">
        <f>Small_caps!H82</f>
        <v>29</v>
      </c>
      <c r="G258" t="str">
        <f>Small_caps!I82</f>
        <v>nil</v>
      </c>
      <c r="H258" t="str">
        <f>Small_caps!J82</f>
        <v>nil</v>
      </c>
      <c r="I258" t="str">
        <f>Small_caps!K82</f>
        <v>86</v>
      </c>
      <c r="J258" t="str">
        <f>Small_caps!L82</f>
        <v>nil</v>
      </c>
      <c r="K258" t="str">
        <f>Small_caps!M82</f>
        <v>oui</v>
      </c>
      <c r="L258" t="str">
        <f>Small_caps!N82</f>
        <v>ms2</v>
      </c>
      <c r="M258" t="str">
        <f>Small_caps!O82</f>
        <v>1195</v>
      </c>
      <c r="N258" t="str">
        <f>Small_caps!P82</f>
        <v>1325</v>
      </c>
      <c r="O258" t="str">
        <f>Small_caps!Q82</f>
        <v>agn.</v>
      </c>
      <c r="P258" t="str">
        <f>Small_caps!R82</f>
        <v>agn.</v>
      </c>
      <c r="Q258" t="str">
        <f>Small_caps!S82</f>
        <v>agn.</v>
      </c>
      <c r="R258" t="str">
        <f>Small_caps!T82</f>
        <v>agn.</v>
      </c>
      <c r="S258" t="str">
        <f>Small_caps!U82</f>
        <v>agn.</v>
      </c>
      <c r="T258" t="str">
        <f>Small_caps!V82</f>
        <v>agn.</v>
      </c>
      <c r="U258" t="str">
        <f>Small_caps!W82</f>
        <v>vie de saint</v>
      </c>
    </row>
    <row r="259" spans="1:21" x14ac:dyDescent="0.2">
      <c r="A259">
        <f>Small_caps!A83</f>
        <v>160</v>
      </c>
      <c r="B259" t="str">
        <f>Small_caps!B83</f>
        <v>vergil</v>
      </c>
      <c r="C259" t="str">
        <f>Small_caps!C83</f>
        <v>region parisienne</v>
      </c>
      <c r="D259" t="str">
        <f>Small_caps!E83</f>
        <v>region parisienne</v>
      </c>
      <c r="E259" t="str">
        <f>Small_caps!G83</f>
        <v>19</v>
      </c>
      <c r="F259" t="str">
        <f>Small_caps!H83</f>
        <v>19</v>
      </c>
      <c r="G259" t="str">
        <f>Small_caps!I83</f>
        <v>86 (region parisienne)</v>
      </c>
      <c r="H259" t="str">
        <f>Small_caps!J83</f>
        <v>1325</v>
      </c>
      <c r="I259" t="str">
        <f>Small_caps!K83</f>
        <v>54</v>
      </c>
      <c r="J259" t="str">
        <f>Small_caps!L83</f>
        <v>86</v>
      </c>
      <c r="K259" t="str">
        <f>Small_caps!M83</f>
        <v>oui</v>
      </c>
      <c r="L259" t="str">
        <f>Small_caps!N83</f>
        <v>ms1</v>
      </c>
      <c r="M259" t="str">
        <f>Small_caps!O83</f>
        <v>1240</v>
      </c>
      <c r="N259" t="str">
        <f>Small_caps!P83</f>
        <v>1325</v>
      </c>
      <c r="O259" t="str">
        <f>Small_caps!Q83</f>
        <v>norm.</v>
      </c>
      <c r="P259" t="str">
        <f>Small_caps!R83</f>
        <v>norm.</v>
      </c>
      <c r="Q259" t="str">
        <f>Small_caps!S83</f>
        <v>g. nord-ouest</v>
      </c>
      <c r="R259" t="str">
        <f>Small_caps!T83</f>
        <v>frc.</v>
      </c>
      <c r="S259" t="str">
        <f>Small_caps!U83</f>
        <v>frc.</v>
      </c>
      <c r="T259" t="str">
        <f>Small_caps!V83</f>
        <v>g. francien</v>
      </c>
      <c r="U259" t="str">
        <f>Small_caps!W83</f>
        <v>conte courtois en octosyllabes</v>
      </c>
    </row>
    <row r="260" spans="1:21" x14ac:dyDescent="0.2">
      <c r="A260">
        <f>Small_caps!A84</f>
        <v>220</v>
      </c>
      <c r="B260" t="str">
        <f>Small_caps!B84</f>
        <v>kathe</v>
      </c>
      <c r="C260" t="str">
        <f>Small_caps!C84</f>
        <v>franche-comte</v>
      </c>
      <c r="D260" t="str">
        <f>Small_caps!E84</f>
        <v>franche-comte</v>
      </c>
      <c r="E260" t="str">
        <f>Small_caps!G84</f>
        <v>26</v>
      </c>
      <c r="F260" t="str">
        <f>Small_caps!H84</f>
        <v>26</v>
      </c>
      <c r="G260" t="str">
        <f>Small_caps!I84</f>
        <v>75 (haute-saone)</v>
      </c>
      <c r="H260" t="str">
        <f>Small_caps!J84</f>
        <v>1350</v>
      </c>
      <c r="I260" t="str">
        <f>Small_caps!K84</f>
        <v>79</v>
      </c>
      <c r="J260" t="str">
        <f>Small_caps!L84</f>
        <v>75</v>
      </c>
      <c r="K260" t="str">
        <f>Small_caps!M84</f>
        <v>oui</v>
      </c>
      <c r="L260" t="str">
        <f>Small_caps!N84</f>
        <v>ms1</v>
      </c>
      <c r="M260" t="str">
        <f>Small_caps!O84</f>
        <v>1250</v>
      </c>
      <c r="N260" t="str">
        <f>Small_caps!P84</f>
        <v>1325</v>
      </c>
      <c r="O260" t="str">
        <f>Small_caps!Q84</f>
        <v>poit.</v>
      </c>
      <c r="P260" t="str">
        <f>Small_caps!R84</f>
        <v>poit.</v>
      </c>
      <c r="Q260" t="str">
        <f>Small_caps!S84</f>
        <v>g. sud-ouest</v>
      </c>
      <c r="R260" t="str">
        <f>Small_caps!T84</f>
        <v>traits frpr.</v>
      </c>
      <c r="S260" t="str">
        <f>Small_caps!U84</f>
        <v/>
      </c>
      <c r="T260" t="str">
        <f>Small_caps!V84</f>
        <v/>
      </c>
      <c r="U260" t="str">
        <f>Small_caps!W84</f>
        <v>vie de sainte en vers irreguliers</v>
      </c>
    </row>
    <row r="261" spans="1:21" x14ac:dyDescent="0.2">
      <c r="A261">
        <f>Small_caps!A85</f>
        <v>256</v>
      </c>
      <c r="B261" t="str">
        <f>Small_caps!B85</f>
        <v>plainte</v>
      </c>
      <c r="C261" t="str">
        <f>Small_caps!C85</f>
        <v>nil</v>
      </c>
      <c r="D261" t="str">
        <f>Small_caps!E85</f>
        <v>angleterre</v>
      </c>
      <c r="E261" t="str">
        <f>Small_caps!G85</f>
        <v/>
      </c>
      <c r="F261" t="str">
        <f>Small_caps!H85</f>
        <v>29</v>
      </c>
      <c r="G261" t="str">
        <f>Small_caps!I85</f>
        <v>nil</v>
      </c>
      <c r="H261" t="str">
        <f>Small_caps!J85</f>
        <v>nil</v>
      </c>
      <c r="I261" t="str">
        <f>Small_caps!K85</f>
        <v>86</v>
      </c>
      <c r="J261" t="str">
        <f>Small_caps!L85</f>
        <v>nil</v>
      </c>
      <c r="K261" t="str">
        <f>Small_caps!M85</f>
        <v>oui</v>
      </c>
      <c r="L261" t="str">
        <f>Small_caps!N85</f>
        <v>cr</v>
      </c>
      <c r="M261" t="str">
        <f>Small_caps!O85</f>
        <v>1312</v>
      </c>
      <c r="N261" t="str">
        <f>Small_caps!P85</f>
        <v>1325</v>
      </c>
      <c r="O261" t="str">
        <f>Small_caps!Q85</f>
        <v>agn.</v>
      </c>
      <c r="P261" t="str">
        <f>Small_caps!R85</f>
        <v>agn.</v>
      </c>
      <c r="Q261" t="str">
        <f>Small_caps!S85</f>
        <v>agn.</v>
      </c>
      <c r="R261" t="str">
        <f>Small_caps!T85</f>
        <v>agn.</v>
      </c>
      <c r="S261" t="str">
        <f>Small_caps!U85</f>
        <v>agn.</v>
      </c>
      <c r="T261" t="str">
        <f>Small_caps!V85</f>
        <v>agn.</v>
      </c>
      <c r="U261" t="str">
        <f>Small_caps!W85</f>
        <v>complainte</v>
      </c>
    </row>
    <row r="262" spans="1:21" x14ac:dyDescent="0.2">
      <c r="A262">
        <f>Small_caps!A86</f>
        <v>154</v>
      </c>
      <c r="B262" t="str">
        <f>Small_caps!B86</f>
        <v>peru</v>
      </c>
      <c r="C262" t="str">
        <f>Small_caps!C86</f>
        <v>region parisienne</v>
      </c>
      <c r="D262" t="str">
        <f>Small_caps!E86</f>
        <v>region parisienne</v>
      </c>
      <c r="E262" t="str">
        <f>Small_caps!G86</f>
        <v>19</v>
      </c>
      <c r="F262" t="str">
        <f>Small_caps!H86</f>
        <v>19</v>
      </c>
      <c r="G262" t="str">
        <f>Small_caps!I86</f>
        <v>87 (val d'oise)</v>
      </c>
      <c r="H262" t="str">
        <f>Small_caps!J86</f>
        <v>1350</v>
      </c>
      <c r="I262" t="str">
        <f>Small_caps!K86</f>
        <v>55</v>
      </c>
      <c r="J262" t="str">
        <f>Small_caps!L86</f>
        <v>87</v>
      </c>
      <c r="K262" t="str">
        <f>Small_caps!M86</f>
        <v>oui</v>
      </c>
      <c r="L262" t="str">
        <f>Small_caps!N86</f>
        <v>ms1</v>
      </c>
      <c r="M262" t="str">
        <f>Small_caps!O86</f>
        <v>1180</v>
      </c>
      <c r="N262" t="str">
        <f>Small_caps!P86</f>
        <v>1330</v>
      </c>
      <c r="O262" t="str">
        <f>Small_caps!Q86</f>
        <v>champ. merid.</v>
      </c>
      <c r="P262" t="str">
        <f>Small_caps!R86</f>
        <v>champ.</v>
      </c>
      <c r="Q262" t="str">
        <f>Small_caps!S86</f>
        <v>g. nord-est</v>
      </c>
      <c r="R262" t="str">
        <f>Small_caps!T86</f>
        <v>paris</v>
      </c>
      <c r="S262" t="str">
        <f>Small_caps!U86</f>
        <v>paris</v>
      </c>
      <c r="T262" t="str">
        <f>Small_caps!V86</f>
        <v>g. francien</v>
      </c>
      <c r="U262" t="str">
        <f>Small_caps!W86</f>
        <v>roman arthurien</v>
      </c>
    </row>
    <row r="263" spans="1:21" x14ac:dyDescent="0.2">
      <c r="A263">
        <f>Small_caps!A87</f>
        <v>102</v>
      </c>
      <c r="B263" t="str">
        <f>Small_caps!B87</f>
        <v>nimb1</v>
      </c>
      <c r="C263" t="str">
        <f>Small_caps!C87</f>
        <v>aisne</v>
      </c>
      <c r="D263" t="str">
        <f>Small_caps!E87</f>
        <v>aisne</v>
      </c>
      <c r="E263" t="str">
        <f>Small_caps!G87</f>
        <v>13</v>
      </c>
      <c r="F263" t="str">
        <f>Small_caps!H87</f>
        <v>13</v>
      </c>
      <c r="G263" t="str">
        <f>Small_caps!I87</f>
        <v>85 (aisne)</v>
      </c>
      <c r="H263" t="str">
        <f>Small_caps!J87</f>
        <v>1310</v>
      </c>
      <c r="I263" t="str">
        <f>Small_caps!K87</f>
        <v>37</v>
      </c>
      <c r="J263" t="str">
        <f>Small_caps!L87</f>
        <v>85</v>
      </c>
      <c r="K263" t="str">
        <f>Small_caps!M87</f>
        <v>oui</v>
      </c>
      <c r="L263" t="str">
        <f>Small_caps!N87</f>
        <v>ms1</v>
      </c>
      <c r="M263" t="str">
        <f>Small_caps!O87</f>
        <v>1150</v>
      </c>
      <c r="N263" t="str">
        <f>Small_caps!P87</f>
        <v>1335</v>
      </c>
      <c r="O263" t="str">
        <f>Small_caps!Q87</f>
        <v>nil</v>
      </c>
      <c r="P263" t="str">
        <f>Small_caps!R87</f>
        <v/>
      </c>
      <c r="Q263" t="str">
        <f>Small_caps!S87</f>
        <v/>
      </c>
      <c r="R263" t="str">
        <f>Small_caps!T87</f>
        <v>paris</v>
      </c>
      <c r="S263" t="str">
        <f>Small_caps!U87</f>
        <v>paris</v>
      </c>
      <c r="T263" t="str">
        <f>Small_caps!V87</f>
        <v>g. francien</v>
      </c>
      <c r="U263" t="str">
        <f>Small_caps!W87</f>
        <v>epopee du cycle de guillaume d'orange</v>
      </c>
    </row>
    <row r="264" spans="1:21" x14ac:dyDescent="0.2">
      <c r="A264">
        <f>Small_caps!A88</f>
        <v>38</v>
      </c>
      <c r="B264" t="str">
        <f>Small_caps!B88</f>
        <v>nimb2</v>
      </c>
      <c r="C264" t="str">
        <f>Small_caps!C88</f>
        <v>normandie</v>
      </c>
      <c r="D264" t="str">
        <f>Small_caps!E88</f>
        <v>normandie</v>
      </c>
      <c r="E264" t="str">
        <f>Small_caps!G88</f>
        <v>10</v>
      </c>
      <c r="F264" t="str">
        <f>Small_caps!H88</f>
        <v>10</v>
      </c>
      <c r="G264" t="str">
        <f>Small_caps!I88</f>
        <v>91 (eure)</v>
      </c>
      <c r="H264" t="str">
        <f>Small_caps!J88</f>
        <v>1350</v>
      </c>
      <c r="I264" t="str">
        <f>Small_caps!K88</f>
        <v>24</v>
      </c>
      <c r="J264" t="str">
        <f>Small_caps!L88</f>
        <v>91</v>
      </c>
      <c r="K264" t="str">
        <f>Small_caps!M88</f>
        <v>oui</v>
      </c>
      <c r="L264" t="str">
        <f>Small_caps!N88</f>
        <v>ms1</v>
      </c>
      <c r="M264" t="str">
        <f>Small_caps!O88</f>
        <v>1150</v>
      </c>
      <c r="N264" t="str">
        <f>Small_caps!P88</f>
        <v>1335</v>
      </c>
      <c r="O264" t="str">
        <f>Small_caps!Q88</f>
        <v>nil</v>
      </c>
      <c r="P264" t="str">
        <f>Small_caps!R88</f>
        <v/>
      </c>
      <c r="Q264" t="str">
        <f>Small_caps!S88</f>
        <v/>
      </c>
      <c r="R264" t="str">
        <f>Small_caps!T88</f>
        <v>paris</v>
      </c>
      <c r="S264" t="str">
        <f>Small_caps!U88</f>
        <v>paris</v>
      </c>
      <c r="T264" t="str">
        <f>Small_caps!V88</f>
        <v>g. francien</v>
      </c>
      <c r="U264" t="str">
        <f>Small_caps!W88</f>
        <v>epopee du cycle de guillaume d'orange</v>
      </c>
    </row>
    <row r="265" spans="1:21" x14ac:dyDescent="0.2">
      <c r="A265">
        <f>Small_caps!A89</f>
        <v>148</v>
      </c>
      <c r="B265" t="str">
        <f>Small_caps!B89</f>
        <v>joinv</v>
      </c>
      <c r="C265" t="str">
        <f>Small_caps!C89</f>
        <v>region parisienne</v>
      </c>
      <c r="D265" t="str">
        <f>Small_caps!E89</f>
        <v>region parisienne</v>
      </c>
      <c r="E265" t="str">
        <f>Small_caps!G89</f>
        <v>19</v>
      </c>
      <c r="F265" t="str">
        <f>Small_caps!H89</f>
        <v>19</v>
      </c>
      <c r="G265" t="str">
        <f>Small_caps!I89</f>
        <v>87 (val d'oise)</v>
      </c>
      <c r="H265" t="str">
        <f>Small_caps!J89</f>
        <v>1350</v>
      </c>
      <c r="I265" t="str">
        <f>Small_caps!K89</f>
        <v>55</v>
      </c>
      <c r="J265" t="str">
        <f>Small_caps!L89</f>
        <v>87</v>
      </c>
      <c r="K265" t="str">
        <f>Small_caps!M89</f>
        <v>non</v>
      </c>
      <c r="L265" t="str">
        <f>Small_caps!N89</f>
        <v>cr1</v>
      </c>
      <c r="M265" t="str">
        <f>Small_caps!O89</f>
        <v>1307</v>
      </c>
      <c r="N265" t="str">
        <f>Small_caps!P89</f>
        <v>1335</v>
      </c>
      <c r="O265" t="str">
        <f>Small_caps!Q89</f>
        <v>champ.</v>
      </c>
      <c r="P265" t="str">
        <f>Small_caps!R89</f>
        <v>champ.</v>
      </c>
      <c r="Q265" t="str">
        <f>Small_caps!S89</f>
        <v>g. nord-est</v>
      </c>
      <c r="R265" t="str">
        <f>Small_caps!T89</f>
        <v>nord-est</v>
      </c>
      <c r="S265" t="str">
        <f>Small_caps!U89</f>
        <v>nord-est</v>
      </c>
      <c r="T265" t="str">
        <f>Small_caps!V89</f>
        <v>g. nord-est</v>
      </c>
      <c r="U265" t="str">
        <f>Small_caps!W89</f>
        <v>chronique en prose</v>
      </c>
    </row>
    <row r="266" spans="1:21" x14ac:dyDescent="0.2">
      <c r="A266">
        <f>Small_caps!A90</f>
        <v>167</v>
      </c>
      <c r="B266" t="str">
        <f>Small_caps!B90</f>
        <v>contre</v>
      </c>
      <c r="C266" t="str">
        <f>Small_caps!C90</f>
        <v>aube</v>
      </c>
      <c r="D266" t="str">
        <f>Small_caps!E90</f>
        <v>aube</v>
      </c>
      <c r="E266" t="str">
        <f>Small_caps!G90</f>
        <v>21</v>
      </c>
      <c r="F266" t="str">
        <f>Small_caps!H90</f>
        <v>21</v>
      </c>
      <c r="G266" t="str">
        <f>Small_caps!I90</f>
        <v>87 (aube)</v>
      </c>
      <c r="H266" t="str">
        <f>Small_caps!J90</f>
        <v>1310</v>
      </c>
      <c r="I266" t="str">
        <f>Small_caps!K90</f>
        <v>59</v>
      </c>
      <c r="J266" t="str">
        <f>Small_caps!L90</f>
        <v>87</v>
      </c>
      <c r="K266" t="str">
        <f>Small_caps!M90</f>
        <v>oui</v>
      </c>
      <c r="L266" t="str">
        <f>Small_caps!N90</f>
        <v>cr2</v>
      </c>
      <c r="M266" t="str">
        <f>Small_caps!O90</f>
        <v>1322</v>
      </c>
      <c r="N266" t="str">
        <f>Small_caps!P90</f>
        <v>1337</v>
      </c>
      <c r="O266" t="str">
        <f>Small_caps!Q90</f>
        <v>champ. merid.</v>
      </c>
      <c r="P266" t="str">
        <f>Small_caps!R90</f>
        <v>champ.</v>
      </c>
      <c r="Q266" t="str">
        <f>Small_caps!S90</f>
        <v>g. nord-est</v>
      </c>
      <c r="R266" t="str">
        <f>Small_caps!T90</f>
        <v>nil</v>
      </c>
      <c r="S266" t="str">
        <f>Small_caps!U90</f>
        <v>nil</v>
      </c>
      <c r="T266" t="str">
        <f>Small_caps!V90</f>
        <v/>
      </c>
      <c r="U266" t="str">
        <f>Small_caps!W90</f>
        <v>oeuvre moralisante</v>
      </c>
    </row>
    <row r="267" spans="1:21" x14ac:dyDescent="0.2">
      <c r="A267">
        <f>Small_caps!A91</f>
        <v>266</v>
      </c>
      <c r="B267" t="str">
        <f>Small_caps!B91</f>
        <v>yonecQ</v>
      </c>
      <c r="C267" t="str">
        <f>Small_caps!C91</f>
        <v>nil</v>
      </c>
      <c r="D267" t="str">
        <f>Small_caps!E91</f>
        <v>angleterre</v>
      </c>
      <c r="E267" t="str">
        <f>Small_caps!G91</f>
        <v/>
      </c>
      <c r="F267" t="str">
        <f>Small_caps!H91</f>
        <v>29</v>
      </c>
      <c r="G267" t="str">
        <f>Small_caps!I91</f>
        <v>nil</v>
      </c>
      <c r="H267" t="str">
        <f>Small_caps!J91</f>
        <v>nil</v>
      </c>
      <c r="I267" t="str">
        <f>Small_caps!K91</f>
        <v>nil</v>
      </c>
      <c r="J267" t="str">
        <f>Small_caps!L91</f>
        <v>nil</v>
      </c>
      <c r="K267" t="str">
        <f>Small_caps!M91</f>
        <v>oui</v>
      </c>
      <c r="L267" t="str">
        <f>Small_caps!N91</f>
        <v>ms</v>
      </c>
      <c r="M267" t="str">
        <f>Small_caps!O91</f>
        <v>1165</v>
      </c>
      <c r="N267" t="str">
        <f>Small_caps!P91</f>
        <v>1339</v>
      </c>
      <c r="O267" t="str">
        <f>Small_caps!Q91</f>
        <v>agn.</v>
      </c>
      <c r="P267" t="str">
        <f>Small_caps!R91</f>
        <v>agn.</v>
      </c>
      <c r="Q267" t="str">
        <f>Small_caps!S91</f>
        <v>agn.</v>
      </c>
      <c r="R267" t="str">
        <f>Small_caps!T91</f>
        <v>frc.</v>
      </c>
      <c r="S267" t="str">
        <f>Small_caps!U91</f>
        <v>frc.</v>
      </c>
      <c r="T267" t="str">
        <f>Small_caps!V91</f>
        <v>g. francien</v>
      </c>
      <c r="U267" t="str">
        <f>Small_caps!W91</f>
        <v>lai breton</v>
      </c>
    </row>
    <row r="268" spans="1:21" x14ac:dyDescent="0.2">
      <c r="A268">
        <f>Small_caps!A3</f>
        <v>155</v>
      </c>
      <c r="B268" t="str">
        <f>Small_caps!B3</f>
        <v>romd</v>
      </c>
      <c r="C268" t="str">
        <f>Small_caps!C3</f>
        <v>region parisienne</v>
      </c>
      <c r="D268" t="str">
        <f>Small_caps!E3</f>
        <v>region parisienne</v>
      </c>
      <c r="E268" t="str">
        <f>Small_caps!G3</f>
        <v>19</v>
      </c>
      <c r="F268" t="str">
        <f>Small_caps!H3</f>
        <v>19</v>
      </c>
      <c r="G268" t="str">
        <f>Small_caps!I3</f>
        <v>84 (paris)</v>
      </c>
      <c r="H268" t="str">
        <f>Small_caps!J3</f>
        <v>1339</v>
      </c>
      <c r="I268" t="str">
        <f>Small_caps!K3</f>
        <v>56</v>
      </c>
      <c r="J268" t="str">
        <f>Small_caps!L3</f>
        <v>84</v>
      </c>
      <c r="K268" t="str">
        <f>Small_caps!M3</f>
        <v>oui</v>
      </c>
      <c r="L268" t="str">
        <f>Small_caps!N3</f>
        <v>ms1</v>
      </c>
      <c r="M268" t="str">
        <f>Small_caps!O3</f>
        <v>1188</v>
      </c>
      <c r="N268" t="str">
        <f>Small_caps!P3</f>
        <v>1339</v>
      </c>
      <c r="O268" t="str">
        <f>Small_caps!Q3</f>
        <v>nil</v>
      </c>
      <c r="P268" t="str">
        <f>Small_caps!R3</f>
        <v/>
      </c>
      <c r="Q268" t="str">
        <f>Small_caps!S3</f>
        <v/>
      </c>
      <c r="R268" t="str">
        <f>Small_caps!T3</f>
        <v>frc.</v>
      </c>
      <c r="S268" t="str">
        <f>Small_caps!U3</f>
        <v>frc.</v>
      </c>
      <c r="T268" t="str">
        <f>Small_caps!V3</f>
        <v>g. francien</v>
      </c>
      <c r="U268" t="str">
        <f>Small_caps!W3</f>
        <v>nil</v>
      </c>
    </row>
    <row r="269" spans="1:21" x14ac:dyDescent="0.2">
      <c r="A269">
        <f>Small_caps!A4</f>
        <v>59</v>
      </c>
      <c r="B269" t="str">
        <f>Small_caps!B4</f>
        <v>guigP</v>
      </c>
      <c r="C269" t="str">
        <f>Small_caps!C4</f>
        <v>nil</v>
      </c>
      <c r="D269" t="str">
        <f>Small_caps!E4</f>
        <v>somme, pas-de-calais</v>
      </c>
      <c r="E269" t="str">
        <f>Small_caps!G4</f>
        <v/>
      </c>
      <c r="F269" t="str">
        <f>Small_caps!H4</f>
        <v>11</v>
      </c>
      <c r="G269" t="str">
        <f>Small_caps!I4</f>
        <v>nil</v>
      </c>
      <c r="H269" t="str">
        <f>Small_caps!J4</f>
        <v>nil</v>
      </c>
      <c r="I269" t="str">
        <f>Small_caps!K4</f>
        <v>nil</v>
      </c>
      <c r="J269" t="str">
        <f>Small_caps!L4</f>
        <v>nil</v>
      </c>
      <c r="K269" t="str">
        <f>Small_caps!M4</f>
        <v>oui</v>
      </c>
      <c r="L269" t="str">
        <f>Small_caps!N4</f>
        <v>nil</v>
      </c>
      <c r="M269" t="str">
        <f>Small_caps!O4</f>
        <v>1165</v>
      </c>
      <c r="N269" t="str">
        <f>Small_caps!P4</f>
        <v>1290</v>
      </c>
      <c r="O269" t="str">
        <f>Small_caps!Q4</f>
        <v>nord-ouest</v>
      </c>
      <c r="P269" t="str">
        <f>Small_caps!R4</f>
        <v>nord-ouest</v>
      </c>
      <c r="Q269" t="str">
        <f>Small_caps!S4</f>
        <v>g. nord-ouest</v>
      </c>
      <c r="R269" t="str">
        <f>Small_caps!T4</f>
        <v>pic.</v>
      </c>
      <c r="S269" t="str">
        <f>Small_caps!U4</f>
        <v>pic.</v>
      </c>
      <c r="T269" t="str">
        <f>Small_caps!V4</f>
        <v>g. nord</v>
      </c>
      <c r="U269" t="str">
        <f>Small_caps!W4</f>
        <v>lai</v>
      </c>
    </row>
    <row r="270" spans="1:21" x14ac:dyDescent="0.2">
      <c r="A270">
        <f>Small_caps!A5</f>
        <v>262</v>
      </c>
      <c r="B270" t="str">
        <f>Small_caps!B5</f>
        <v>sergbO</v>
      </c>
      <c r="C270" t="str">
        <f>Small_caps!C5</f>
        <v>nil</v>
      </c>
      <c r="D270" t="str">
        <f>Small_caps!E5</f>
        <v>angleterre</v>
      </c>
      <c r="E270" t="str">
        <f>Small_caps!G5</f>
        <v/>
      </c>
      <c r="F270" t="str">
        <f>Small_caps!H5</f>
        <v>29</v>
      </c>
      <c r="G270" t="str">
        <f>Small_caps!I5</f>
        <v>nil</v>
      </c>
      <c r="H270" t="str">
        <f>Small_caps!J5</f>
        <v>nil</v>
      </c>
      <c r="I270" t="str">
        <f>Small_caps!K5</f>
        <v>nil</v>
      </c>
      <c r="J270" t="str">
        <f>Small_caps!L5</f>
        <v>nil</v>
      </c>
      <c r="K270" t="str">
        <f>Small_caps!M5</f>
        <v>oui</v>
      </c>
      <c r="L270" t="str">
        <f>Small_caps!N5</f>
        <v>ms</v>
      </c>
      <c r="M270" t="str">
        <f>Small_caps!O5</f>
        <v>1190</v>
      </c>
      <c r="N270" t="str">
        <f>Small_caps!P5</f>
        <v>1277</v>
      </c>
      <c r="O270" t="str">
        <f>Small_caps!Q5</f>
        <v>agn.</v>
      </c>
      <c r="P270" t="str">
        <f>Small_caps!R5</f>
        <v>agn.</v>
      </c>
      <c r="Q270" t="str">
        <f>Small_caps!S5</f>
        <v>agn.</v>
      </c>
      <c r="R270" t="str">
        <f>Small_caps!T5</f>
        <v>agn.</v>
      </c>
      <c r="S270" t="str">
        <f>Small_caps!U5</f>
        <v>agn.</v>
      </c>
      <c r="T270" t="str">
        <f>Small_caps!V5</f>
        <v>agn.</v>
      </c>
      <c r="U270" t="str">
        <f>Small_caps!W5</f>
        <v>sermon</v>
      </c>
    </row>
    <row r="271" spans="1:21" x14ac:dyDescent="0.2">
      <c r="A271">
        <f>Small_caps!A6</f>
        <v>60</v>
      </c>
      <c r="B271" t="str">
        <f>Small_caps!B6</f>
        <v>atre</v>
      </c>
      <c r="C271" t="str">
        <f>Small_caps!C6</f>
        <v>nil</v>
      </c>
      <c r="D271" t="str">
        <f>Small_caps!E6</f>
        <v>somme, pas-de-calais</v>
      </c>
      <c r="E271" t="str">
        <f>Small_caps!G6</f>
        <v/>
      </c>
      <c r="F271" t="str">
        <f>Small_caps!H6</f>
        <v>11</v>
      </c>
      <c r="G271" t="str">
        <f>Small_caps!I6</f>
        <v>nil</v>
      </c>
      <c r="H271" t="str">
        <f>Small_caps!J6</f>
        <v>1290</v>
      </c>
      <c r="I271" t="str">
        <f>Small_caps!K6</f>
        <v>29</v>
      </c>
      <c r="J271" t="str">
        <f>Small_caps!L6</f>
        <v>65</v>
      </c>
      <c r="K271" t="str">
        <f>Small_caps!M6</f>
        <v>oui</v>
      </c>
      <c r="L271" t="str">
        <f>Small_caps!N6</f>
        <v>cr2</v>
      </c>
      <c r="M271" t="str">
        <f>Small_caps!O6</f>
        <v>1250</v>
      </c>
      <c r="N271" t="str">
        <f>Small_caps!P6</f>
        <v>1290</v>
      </c>
      <c r="O271" t="str">
        <f>Small_caps!Q6</f>
        <v>ouest</v>
      </c>
      <c r="P271" t="str">
        <f>Small_caps!R6</f>
        <v>ouest</v>
      </c>
      <c r="Q271" t="str">
        <f>Small_caps!S6</f>
        <v>g. ouest</v>
      </c>
      <c r="R271" t="str">
        <f>Small_caps!T6</f>
        <v>pic.</v>
      </c>
      <c r="S271" t="str">
        <f>Small_caps!U6</f>
        <v>pic.</v>
      </c>
      <c r="T271" t="str">
        <f>Small_caps!V6</f>
        <v>g. nord</v>
      </c>
      <c r="U271" t="str">
        <f>Small_caps!W6</f>
        <v>roman arthurien en octosyllabes</v>
      </c>
    </row>
    <row r="272" spans="1:21" x14ac:dyDescent="0.2">
      <c r="A272">
        <f>Small_caps!A7</f>
        <v>136</v>
      </c>
      <c r="B272" t="str">
        <f>Small_caps!B7</f>
        <v>cass</v>
      </c>
      <c r="C272" t="str">
        <f>Small_caps!C7</f>
        <v>marne</v>
      </c>
      <c r="D272" t="str">
        <f>Small_caps!E7</f>
        <v>marne</v>
      </c>
      <c r="E272" t="str">
        <f>Small_caps!G7</f>
        <v>18</v>
      </c>
      <c r="F272" t="str">
        <f>Small_caps!H7</f>
        <v>18</v>
      </c>
      <c r="G272" t="str">
        <f>Small_caps!I7</f>
        <v>77 (marne ouest)</v>
      </c>
      <c r="H272" t="str">
        <f>Small_caps!J7</f>
        <v>1290</v>
      </c>
      <c r="I272" t="str">
        <f>Small_caps!K7</f>
        <v>52</v>
      </c>
      <c r="J272" t="str">
        <f>Small_caps!L7</f>
        <v>77</v>
      </c>
      <c r="K272" t="str">
        <f>Small_caps!M7</f>
        <v>non</v>
      </c>
      <c r="L272" t="str">
        <f>Small_caps!N7</f>
        <v>cr2</v>
      </c>
      <c r="M272" t="str">
        <f>Small_caps!O7</f>
        <v>1275</v>
      </c>
      <c r="N272" t="str">
        <f>Small_caps!P7</f>
        <v>1290</v>
      </c>
      <c r="O272" t="str">
        <f>Small_caps!Q7</f>
        <v>pic.</v>
      </c>
      <c r="P272" t="str">
        <f>Small_caps!R7</f>
        <v>pic.</v>
      </c>
      <c r="Q272" t="str">
        <f>Small_caps!S7</f>
        <v>g. nord</v>
      </c>
      <c r="R272" t="str">
        <f>Small_caps!T7</f>
        <v>frc.</v>
      </c>
      <c r="S272" t="str">
        <f>Small_caps!U7</f>
        <v>frc.</v>
      </c>
      <c r="T272" t="str">
        <f>Small_caps!V7</f>
        <v>g. francien</v>
      </c>
      <c r="U272" t="str">
        <f>Small_caps!W7</f>
        <v>roman en prose</v>
      </c>
    </row>
    <row r="273" spans="1:21" x14ac:dyDescent="0.2">
      <c r="A273">
        <f>Small_caps!A8</f>
        <v>135</v>
      </c>
      <c r="B273" t="str">
        <f>Small_caps!B8</f>
        <v>artch</v>
      </c>
      <c r="C273" t="str">
        <f>Small_caps!C8</f>
        <v>marne</v>
      </c>
      <c r="D273" t="str">
        <f>Small_caps!E8</f>
        <v>marne</v>
      </c>
      <c r="E273" t="str">
        <f>Small_caps!G8</f>
        <v>18</v>
      </c>
      <c r="F273" t="str">
        <f>Small_caps!H8</f>
        <v>18</v>
      </c>
      <c r="G273" t="str">
        <f>Small_caps!I8</f>
        <v>82 (marne ouest)</v>
      </c>
      <c r="H273" t="str">
        <f>Small_caps!J8</f>
        <v>1340</v>
      </c>
      <c r="I273" t="str">
        <f>Small_caps!K8</f>
        <v>52</v>
      </c>
      <c r="J273" t="str">
        <f>Small_caps!L8</f>
        <v>82</v>
      </c>
      <c r="K273" t="str">
        <f>Small_caps!M8</f>
        <v>non</v>
      </c>
      <c r="L273" t="str">
        <f>Small_caps!N8</f>
        <v>cr2</v>
      </c>
      <c r="M273" t="str">
        <f>Small_caps!O8</f>
        <v>1288</v>
      </c>
      <c r="N273" t="str">
        <f>Small_caps!P8</f>
        <v>1340</v>
      </c>
      <c r="O273" t="str">
        <f>Small_caps!Q8</f>
        <v>frc.</v>
      </c>
      <c r="P273" t="str">
        <f>Small_caps!R8</f>
        <v>frc.</v>
      </c>
      <c r="Q273" t="str">
        <f>Small_caps!S8</f>
        <v>g. francien</v>
      </c>
      <c r="R273" t="str">
        <f>Small_caps!T8</f>
        <v>pic.</v>
      </c>
      <c r="S273" t="str">
        <f>Small_caps!U8</f>
        <v>pic.</v>
      </c>
      <c r="T273" t="str">
        <f>Small_caps!V8</f>
        <v>g. nord</v>
      </c>
      <c r="U273" t="str">
        <f>Small_caps!W8</f>
        <v>traduction française en prose du de re militari de vï¿½gï¿½ce</v>
      </c>
    </row>
    <row r="274" spans="1:21" x14ac:dyDescent="0.2">
      <c r="A274">
        <f>Small_caps!A9</f>
        <v>97</v>
      </c>
      <c r="B274" t="str">
        <f>Small_caps!B9</f>
        <v>athi</v>
      </c>
      <c r="C274" t="str">
        <f>Small_caps!C9</f>
        <v>aisne</v>
      </c>
      <c r="D274" t="str">
        <f>Small_caps!E9</f>
        <v>aisne</v>
      </c>
      <c r="E274" t="str">
        <f>Small_caps!G9</f>
        <v>13</v>
      </c>
      <c r="F274" t="str">
        <f>Small_caps!H9</f>
        <v>13</v>
      </c>
      <c r="G274" t="str">
        <f>Small_caps!I9</f>
        <v>74 (aisne)</v>
      </c>
      <c r="H274" t="str">
        <f>Small_caps!J9</f>
        <v>nil</v>
      </c>
      <c r="I274" t="str">
        <f>Small_caps!K9</f>
        <v>37</v>
      </c>
      <c r="J274" t="str">
        <f>Small_caps!L9</f>
        <v>74</v>
      </c>
      <c r="K274" t="str">
        <f>Small_caps!M9</f>
        <v>oui</v>
      </c>
      <c r="L274" t="str">
        <f>Small_caps!N9</f>
        <v>cr2</v>
      </c>
      <c r="M274" t="str">
        <f>Small_caps!O9</f>
        <v>1200</v>
      </c>
      <c r="N274" t="str">
        <f>Small_caps!P9</f>
        <v>1350</v>
      </c>
      <c r="O274" t="str">
        <f>Small_caps!Q9</f>
        <v>pic.</v>
      </c>
      <c r="P274" t="str">
        <f>Small_caps!R9</f>
        <v>pic.</v>
      </c>
      <c r="Q274" t="str">
        <f>Small_caps!S9</f>
        <v>g. nord</v>
      </c>
      <c r="R274" t="str">
        <f>Small_caps!T9</f>
        <v>frc.</v>
      </c>
      <c r="S274" t="str">
        <f>Small_caps!U9</f>
        <v>frc.</v>
      </c>
      <c r="T274" t="str">
        <f>Small_caps!V9</f>
        <v>g. francien</v>
      </c>
      <c r="U274" t="str">
        <f>Small_caps!W9</f>
        <v>histoire de deux amis en octosyllabes</v>
      </c>
    </row>
    <row r="275" spans="1:21" x14ac:dyDescent="0.2">
      <c r="A275">
        <f>Small_caps!A10</f>
        <v>234</v>
      </c>
      <c r="B275" t="str">
        <f>Small_caps!B10</f>
        <v>mace</v>
      </c>
      <c r="C275" t="str">
        <f>Small_caps!C10</f>
        <v>nievre, allier</v>
      </c>
      <c r="D275" t="str">
        <f>Small_caps!E10</f>
        <v>nievre, allier</v>
      </c>
      <c r="E275" t="str">
        <f>Small_caps!G10</f>
        <v>28</v>
      </c>
      <c r="F275" t="str">
        <f>Small_caps!H10</f>
        <v>28</v>
      </c>
      <c r="G275" t="str">
        <f>Small_caps!I10</f>
        <v>84 (nievre, allier)</v>
      </c>
      <c r="H275" t="str">
        <f>Small_caps!J10</f>
        <v>1343</v>
      </c>
      <c r="I275" t="str">
        <f>Small_caps!K10</f>
        <v>85</v>
      </c>
      <c r="J275" t="str">
        <f>Small_caps!L10</f>
        <v>84</v>
      </c>
      <c r="K275" t="str">
        <f>Small_caps!M10</f>
        <v>oui</v>
      </c>
      <c r="L275" t="str">
        <f>Small_caps!N10</f>
        <v>cr</v>
      </c>
      <c r="M275" t="str">
        <f>Small_caps!O10</f>
        <v>1300</v>
      </c>
      <c r="N275" t="str">
        <f>Small_caps!P10</f>
        <v>1343</v>
      </c>
      <c r="O275" t="str">
        <f>Small_caps!Q10</f>
        <v>centre</v>
      </c>
      <c r="P275" t="str">
        <f>Small_caps!R10</f>
        <v>centre</v>
      </c>
      <c r="Q275" t="str">
        <f>Small_caps!S10</f>
        <v>g. sud</v>
      </c>
      <c r="R275" t="str">
        <f>Small_caps!T10</f>
        <v>berr.</v>
      </c>
      <c r="S275" t="str">
        <f>Small_caps!U10</f>
        <v>berr.</v>
      </c>
      <c r="T275" t="str">
        <f>Small_caps!V10</f>
        <v>g. sud</v>
      </c>
      <c r="U275" t="str">
        <f>Small_caps!W10</f>
        <v>trad. de l'ancien testament</v>
      </c>
    </row>
    <row r="276" spans="1:21" x14ac:dyDescent="0.2">
      <c r="A276">
        <f>Small_caps!A11</f>
        <v>175</v>
      </c>
      <c r="B276" t="str">
        <f>Small_caps!B11</f>
        <v>perh</v>
      </c>
      <c r="C276" t="str">
        <f>Small_caps!C11</f>
        <v>nil</v>
      </c>
      <c r="D276" t="str">
        <f>Small_caps!E11</f>
        <v>angleterre</v>
      </c>
      <c r="E276" t="str">
        <f>Small_caps!G11</f>
        <v/>
      </c>
      <c r="F276" t="str">
        <f>Small_caps!H11</f>
        <v>29</v>
      </c>
      <c r="G276" t="str">
        <f>Small_caps!I11</f>
        <v>nil</v>
      </c>
      <c r="H276" t="str">
        <f>Small_caps!J11</f>
        <v>1375</v>
      </c>
      <c r="I276" t="str">
        <f>Small_caps!K11</f>
        <v>86</v>
      </c>
      <c r="J276" t="str">
        <f>Small_caps!L11</f>
        <v>58</v>
      </c>
      <c r="K276" t="str">
        <f>Small_caps!M11</f>
        <v>oui</v>
      </c>
      <c r="L276" t="str">
        <f>Small_caps!N11</f>
        <v>ms1</v>
      </c>
      <c r="M276" t="str">
        <f>Small_caps!O11</f>
        <v>1180</v>
      </c>
      <c r="N276" t="str">
        <f>Small_caps!P11</f>
        <v>1350</v>
      </c>
      <c r="O276" t="str">
        <f>Small_caps!Q11</f>
        <v>champ. merid.</v>
      </c>
      <c r="P276" t="str">
        <f>Small_caps!R11</f>
        <v>champ.</v>
      </c>
      <c r="Q276" t="str">
        <f>Small_caps!S11</f>
        <v>g. nord-est</v>
      </c>
      <c r="R276" t="str">
        <f>Small_caps!T11</f>
        <v>agn.</v>
      </c>
      <c r="S276" t="str">
        <f>Small_caps!U11</f>
        <v>agn.</v>
      </c>
      <c r="T276" t="str">
        <f>Small_caps!V11</f>
        <v>agn.</v>
      </c>
      <c r="U276" t="str">
        <f>Small_caps!W11</f>
        <v>roman arthurien</v>
      </c>
    </row>
    <row r="277" spans="1:21" x14ac:dyDescent="0.2">
      <c r="A277">
        <f>Small_caps!A12</f>
        <v>208</v>
      </c>
      <c r="B277" t="str">
        <f>Small_caps!B12</f>
        <v>roml</v>
      </c>
      <c r="C277" t="str">
        <f>Small_caps!C12</f>
        <v>haute-marne</v>
      </c>
      <c r="D277" t="str">
        <f>Small_caps!E12</f>
        <v>haute-marne</v>
      </c>
      <c r="E277" t="str">
        <f>Small_caps!G12</f>
        <v>22</v>
      </c>
      <c r="F277" t="str">
        <f>Small_caps!H12</f>
        <v>22</v>
      </c>
      <c r="G277" t="str">
        <f>Small_caps!I12</f>
        <v>91 (langres et env.)</v>
      </c>
      <c r="H277" t="str">
        <f>Small_caps!J12</f>
        <v>1350</v>
      </c>
      <c r="I277" t="str">
        <f>Small_caps!K12</f>
        <v>61</v>
      </c>
      <c r="J277" t="str">
        <f>Small_caps!L12</f>
        <v>91</v>
      </c>
      <c r="K277" t="str">
        <f>Small_caps!M12</f>
        <v>oui</v>
      </c>
      <c r="L277" t="str">
        <f>Small_caps!N12</f>
        <v>ms1</v>
      </c>
      <c r="M277" t="str">
        <f>Small_caps!O12</f>
        <v>1188</v>
      </c>
      <c r="N277" t="str">
        <f>Small_caps!P12</f>
        <v>1350</v>
      </c>
      <c r="O277" t="str">
        <f>Small_caps!Q12</f>
        <v>nil</v>
      </c>
      <c r="P277" t="str">
        <f>Small_caps!R12</f>
        <v/>
      </c>
      <c r="Q277" t="str">
        <f>Small_caps!S12</f>
        <v/>
      </c>
      <c r="R277" t="str">
        <f>Small_caps!T12</f>
        <v>nil</v>
      </c>
      <c r="S277" t="str">
        <f>Small_caps!U12</f>
        <v>nil</v>
      </c>
      <c r="T277" t="str">
        <f>Small_caps!V12</f>
        <v/>
      </c>
      <c r="U277" t="str">
        <f>Small_caps!W12</f>
        <v>nil</v>
      </c>
    </row>
    <row r="278" spans="1:21" x14ac:dyDescent="0.2">
      <c r="A278">
        <f>Small_caps!A218</f>
        <v>105</v>
      </c>
      <c r="B278" t="str">
        <f>Small_caps!B218</f>
        <v>vergik</v>
      </c>
      <c r="C278" t="str">
        <f>Small_caps!C218</f>
        <v>aisne</v>
      </c>
      <c r="D278" t="str">
        <f>Small_caps!E218</f>
        <v>aisne</v>
      </c>
      <c r="E278" t="str">
        <f>Small_caps!G218</f>
        <v>13</v>
      </c>
      <c r="F278" t="str">
        <f>Small_caps!H218</f>
        <v>13</v>
      </c>
      <c r="G278" t="str">
        <f>Small_caps!I218</f>
        <v>81 (aisne)</v>
      </c>
      <c r="H278" t="str">
        <f>Small_caps!J218</f>
        <v>1350</v>
      </c>
      <c r="I278" t="str">
        <f>Small_caps!K218</f>
        <v>37</v>
      </c>
      <c r="J278" t="str">
        <f>Small_caps!L218</f>
        <v>81</v>
      </c>
      <c r="K278" t="str">
        <f>Small_caps!M218</f>
        <v>oui</v>
      </c>
      <c r="L278" t="str">
        <f>Small_caps!N218</f>
        <v>ms1</v>
      </c>
      <c r="M278" t="str">
        <f>Small_caps!O218</f>
        <v>1240</v>
      </c>
      <c r="N278" t="str">
        <f>Small_caps!P218</f>
        <v>1350</v>
      </c>
      <c r="O278" t="str">
        <f>Small_caps!Q218</f>
        <v>norm.</v>
      </c>
      <c r="P278" t="str">
        <f>Small_caps!R218</f>
        <v>norm.</v>
      </c>
      <c r="Q278" t="str">
        <f>Small_caps!S218</f>
        <v>g. nord-ouest</v>
      </c>
      <c r="R278" t="str">
        <f>Small_caps!T218</f>
        <v>pic.</v>
      </c>
      <c r="S278" t="str">
        <f>Small_caps!U218</f>
        <v>pic.</v>
      </c>
      <c r="T278" t="str">
        <f>Small_caps!V218</f>
        <v>g. nord</v>
      </c>
      <c r="U278" t="str">
        <f>Small_caps!W218</f>
        <v>conte courtois en octosyllabes</v>
      </c>
    </row>
    <row r="279" spans="1:21" x14ac:dyDescent="0.2">
      <c r="A279">
        <f>Small_caps!A117</f>
        <v>13</v>
      </c>
      <c r="B279" t="str">
        <f>Small_caps!B117</f>
        <v>ndchar</v>
      </c>
      <c r="C279" t="str">
        <f>Small_caps!C117</f>
        <v>orleanais</v>
      </c>
      <c r="D279" t="str">
        <f>Small_caps!E117</f>
        <v>orleanais</v>
      </c>
      <c r="E279" t="str">
        <f>Small_caps!G117</f>
        <v>5</v>
      </c>
      <c r="F279" t="str">
        <f>Small_caps!H117</f>
        <v>5</v>
      </c>
      <c r="G279" t="str">
        <f>Small_caps!I117</f>
        <v>89 (orleanais)</v>
      </c>
      <c r="H279" t="str">
        <f>Small_caps!J117</f>
        <v>1250</v>
      </c>
      <c r="I279" t="str">
        <f>Small_caps!K117</f>
        <v>11</v>
      </c>
      <c r="J279" t="str">
        <f>Small_caps!L117</f>
        <v>89</v>
      </c>
      <c r="K279" t="str">
        <f>Small_caps!M117</f>
        <v>oui</v>
      </c>
      <c r="L279" t="str">
        <f>Small_caps!N117</f>
        <v>ms2</v>
      </c>
      <c r="M279" t="str">
        <f>Small_caps!O117</f>
        <v>1257</v>
      </c>
      <c r="N279" t="str">
        <f>Small_caps!P117</f>
        <v>1350</v>
      </c>
      <c r="O279" t="str">
        <f>Small_caps!Q117</f>
        <v>chartres</v>
      </c>
      <c r="P279" t="str">
        <f>Small_caps!R117</f>
        <v>eure-et-loir</v>
      </c>
      <c r="Q279" t="str">
        <f>Small_caps!S117</f>
        <v>g. ouest</v>
      </c>
      <c r="R279" t="str">
        <f>Small_caps!T117</f>
        <v>chartres</v>
      </c>
      <c r="S279" t="str">
        <f>Small_caps!U117</f>
        <v>eure-et-loir</v>
      </c>
      <c r="T279" t="str">
        <f>Small_caps!V117</f>
        <v>g. est</v>
      </c>
      <c r="U279" t="str">
        <f>Small_caps!W117</f>
        <v>recit de miracles en octosyllabes</v>
      </c>
    </row>
    <row r="280" spans="1:21" x14ac:dyDescent="0.2">
      <c r="A280">
        <f>Small_caps!A118</f>
        <v>132</v>
      </c>
      <c r="B280" t="str">
        <f>Small_caps!B118</f>
        <v>remi</v>
      </c>
      <c r="C280" t="str">
        <f>Small_caps!C118</f>
        <v>ardennes</v>
      </c>
      <c r="D280" t="str">
        <f>Small_caps!E118</f>
        <v>ardennes</v>
      </c>
      <c r="E280" t="str">
        <f>Small_caps!G118</f>
        <v>17</v>
      </c>
      <c r="F280" t="str">
        <f>Small_caps!H118</f>
        <v>17</v>
      </c>
      <c r="G280" t="str">
        <f>Small_caps!I118</f>
        <v>86 (ardennes sud)</v>
      </c>
      <c r="H280" t="str">
        <f>Small_caps!J118</f>
        <v>1300</v>
      </c>
      <c r="I280" t="str">
        <f>Small_caps!K118</f>
        <v>50</v>
      </c>
      <c r="J280" t="str">
        <f>Small_caps!L118</f>
        <v>86</v>
      </c>
      <c r="K280" t="str">
        <f>Small_caps!M118</f>
        <v>oui</v>
      </c>
      <c r="L280" t="str">
        <f>Small_caps!N118</f>
        <v>ms2</v>
      </c>
      <c r="M280" t="str">
        <f>Small_caps!O118</f>
        <v>1283</v>
      </c>
      <c r="N280" t="str">
        <f>Small_caps!P118</f>
        <v>1350</v>
      </c>
      <c r="O280" t="str">
        <f>Small_caps!Q118</f>
        <v>champ. sept.</v>
      </c>
      <c r="P280" t="str">
        <f>Small_caps!R118</f>
        <v>champ.</v>
      </c>
      <c r="Q280" t="str">
        <f>Small_caps!S118</f>
        <v>g. nord-est</v>
      </c>
      <c r="R280" t="str">
        <f>Small_caps!T118</f>
        <v>ardennes</v>
      </c>
      <c r="S280" t="str">
        <f>Small_caps!U118</f>
        <v>champ.</v>
      </c>
      <c r="T280" t="str">
        <f>Small_caps!V118</f>
        <v>g. nord-est</v>
      </c>
      <c r="U280" t="str">
        <f>Small_caps!W118</f>
        <v>vie de saint</v>
      </c>
    </row>
    <row r="281" spans="1:21" x14ac:dyDescent="0.2">
      <c r="A281">
        <f>Small_caps!A119</f>
        <v>79</v>
      </c>
      <c r="B281" t="str">
        <f>Small_caps!B119</f>
        <v>or</v>
      </c>
      <c r="C281" t="str">
        <f>Small_caps!C119</f>
        <v>somme, pas-de-calais</v>
      </c>
      <c r="D281" t="str">
        <f>Small_caps!E119</f>
        <v>somme, pas-de-calais</v>
      </c>
      <c r="E281" t="str">
        <f>Small_caps!G119</f>
        <v>11</v>
      </c>
      <c r="F281" t="str">
        <f>Small_caps!H119</f>
        <v>11</v>
      </c>
      <c r="G281" t="str">
        <f>Small_caps!I119</f>
        <v>83 (pas-de-calais sud-est)</v>
      </c>
      <c r="H281" t="str">
        <f>Small_caps!J119</f>
        <v>1290</v>
      </c>
      <c r="I281" t="str">
        <f>Small_caps!K119</f>
        <v>29</v>
      </c>
      <c r="J281" t="str">
        <f>Small_caps!L119</f>
        <v>83</v>
      </c>
      <c r="K281" t="str">
        <f>Small_caps!M119</f>
        <v>oui</v>
      </c>
      <c r="L281" t="str">
        <f>Small_caps!N119</f>
        <v>cr1</v>
      </c>
      <c r="M281" t="str">
        <f>Small_caps!O119</f>
        <v>1200</v>
      </c>
      <c r="N281" t="str">
        <f>Small_caps!P119</f>
        <v>1370</v>
      </c>
      <c r="O281" t="str">
        <f>Small_caps!Q119</f>
        <v>pic.</v>
      </c>
      <c r="P281" t="str">
        <f>Small_caps!R119</f>
        <v>pic.</v>
      </c>
      <c r="Q281" t="str">
        <f>Small_caps!S119</f>
        <v>g. nord</v>
      </c>
      <c r="R281" t="str">
        <f>Small_caps!T119</f>
        <v>pic.</v>
      </c>
      <c r="S281" t="str">
        <f>Small_caps!U119</f>
        <v>pic.</v>
      </c>
      <c r="T281" t="str">
        <f>Small_caps!V119</f>
        <v>g. nord</v>
      </c>
      <c r="U281" t="str">
        <f>Small_caps!W119</f>
        <v>vie de saint</v>
      </c>
    </row>
    <row r="282" spans="1:21" x14ac:dyDescent="0.2">
      <c r="A282">
        <f>Small_caps!A120</f>
        <v>225</v>
      </c>
      <c r="B282" t="str">
        <f>Small_caps!B120</f>
        <v>vilea</v>
      </c>
      <c r="C282" t="str">
        <f>Small_caps!C120</f>
        <v>bourgogne</v>
      </c>
      <c r="D282" t="str">
        <f>Small_caps!E120</f>
        <v>bourgogne</v>
      </c>
      <c r="E282" t="str">
        <f>Small_caps!G120</f>
        <v>27</v>
      </c>
      <c r="F282" t="str">
        <f>Small_caps!H120</f>
        <v>27</v>
      </c>
      <c r="G282" t="str">
        <f>Small_caps!I120</f>
        <v>76 (cote-d'or sud + saine-et-loire)</v>
      </c>
      <c r="H282" t="str">
        <f>Small_caps!J120</f>
        <v>1375</v>
      </c>
      <c r="I282" t="str">
        <f>Small_caps!K120</f>
        <v>84</v>
      </c>
      <c r="J282" t="str">
        <f>Small_caps!L120</f>
        <v>76</v>
      </c>
      <c r="K282" t="str">
        <f>Small_caps!M120</f>
        <v>non</v>
      </c>
      <c r="L282" t="str">
        <f>Small_caps!N120</f>
        <v>cr2</v>
      </c>
      <c r="M282" t="str">
        <f>Small_caps!O120</f>
        <v>1205</v>
      </c>
      <c r="N282" t="str">
        <f>Small_caps!P120</f>
        <v>1375</v>
      </c>
      <c r="O282" t="str">
        <f>Small_caps!Q120</f>
        <v>champ.</v>
      </c>
      <c r="P282" t="str">
        <f>Small_caps!R120</f>
        <v>champ.</v>
      </c>
      <c r="Q282" t="str">
        <f>Small_caps!S120</f>
        <v>g. nord-est</v>
      </c>
      <c r="R282" t="str">
        <f>Small_caps!T120</f>
        <v>nil</v>
      </c>
      <c r="S282" t="str">
        <f>Small_caps!U120</f>
        <v>nil</v>
      </c>
      <c r="T282" t="str">
        <f>Small_caps!V120</f>
        <v/>
      </c>
      <c r="U282" t="str">
        <f>Small_caps!W120</f>
        <v>chronique historique</v>
      </c>
    </row>
    <row r="283" spans="1:21" x14ac:dyDescent="0.2">
      <c r="A283">
        <f>Small_caps!A121</f>
        <v>212</v>
      </c>
      <c r="B283" t="str">
        <f>Small_caps!B121</f>
        <v>loth</v>
      </c>
      <c r="C283" t="str">
        <f>Small_caps!C121</f>
        <v>meuse</v>
      </c>
      <c r="D283" t="str">
        <f>Small_caps!E121</f>
        <v>meuse</v>
      </c>
      <c r="E283" t="str">
        <f>Small_caps!G121</f>
        <v>23</v>
      </c>
      <c r="F283" t="str">
        <f>Small_caps!H121</f>
        <v>23</v>
      </c>
      <c r="G283" t="str">
        <f>Small_caps!I121</f>
        <v>75 (verdun et env.)</v>
      </c>
      <c r="H283" t="str">
        <f>Small_caps!J121</f>
        <v>1350</v>
      </c>
      <c r="I283" t="str">
        <f>Small_caps!K121</f>
        <v>67</v>
      </c>
      <c r="J283" t="str">
        <f>Small_caps!L121</f>
        <v>75</v>
      </c>
      <c r="K283" t="str">
        <f>Small_caps!M121</f>
        <v>non</v>
      </c>
      <c r="L283" t="str">
        <f>Small_caps!N121</f>
        <v>ms</v>
      </c>
      <c r="M283" t="str">
        <f>Small_caps!O121</f>
        <v>1365</v>
      </c>
      <c r="N283" t="str">
        <f>Small_caps!P121</f>
        <v>1375</v>
      </c>
      <c r="O283" t="str">
        <f>Small_caps!Q121</f>
        <v>lorr.</v>
      </c>
      <c r="P283" t="str">
        <f>Small_caps!R121</f>
        <v>lorr.</v>
      </c>
      <c r="Q283" t="str">
        <f>Small_caps!S121</f>
        <v>g. nord-est</v>
      </c>
      <c r="R283" t="str">
        <f>Small_caps!T121</f>
        <v>lorr.</v>
      </c>
      <c r="S283" t="str">
        <f>Small_caps!U121</f>
        <v>lorr.</v>
      </c>
      <c r="T283" t="str">
        <f>Small_caps!V121</f>
        <v>g. nord-est</v>
      </c>
      <c r="U283" t="str">
        <f>Small_caps!W121</f>
        <v>psautier</v>
      </c>
    </row>
    <row r="284" spans="1:21" x14ac:dyDescent="0.2">
      <c r="A284">
        <f>Small_caps!A122</f>
        <v>183</v>
      </c>
      <c r="B284" t="str">
        <f>Small_caps!B122</f>
        <v>fablesT</v>
      </c>
      <c r="C284" t="str">
        <f>Small_caps!C122</f>
        <v>nil</v>
      </c>
      <c r="D284" t="str">
        <f>Small_caps!E122</f>
        <v>angleterre</v>
      </c>
      <c r="E284" t="str">
        <f>Small_caps!G122</f>
        <v/>
      </c>
      <c r="F284" t="str">
        <f>Small_caps!H122</f>
        <v>29</v>
      </c>
      <c r="G284" t="str">
        <f>Small_caps!I122</f>
        <v>nil</v>
      </c>
      <c r="H284" t="str">
        <f>Small_caps!J122</f>
        <v>nil</v>
      </c>
      <c r="I284" t="str">
        <f>Small_caps!K122</f>
        <v>86</v>
      </c>
      <c r="J284" t="str">
        <f>Small_caps!L122</f>
        <v>nil</v>
      </c>
      <c r="K284" t="str">
        <f>Small_caps!M122</f>
        <v>oui</v>
      </c>
      <c r="L284" t="str">
        <f>Small_caps!N122</f>
        <v>ms</v>
      </c>
      <c r="M284" t="str">
        <f>Small_caps!O122</f>
        <v>1180</v>
      </c>
      <c r="N284" t="str">
        <f>Small_caps!P122</f>
        <v>1287</v>
      </c>
      <c r="O284" t="str">
        <f>Small_caps!Q122</f>
        <v>nord-ouest</v>
      </c>
      <c r="P284" t="str">
        <f>Small_caps!R122</f>
        <v>nord-ouest</v>
      </c>
      <c r="Q284" t="str">
        <f>Small_caps!S122</f>
        <v>g. nord-ouest</v>
      </c>
      <c r="R284" t="str">
        <f>Small_caps!T122</f>
        <v>champ.</v>
      </c>
      <c r="S284" t="str">
        <f>Small_caps!U122</f>
        <v>champ.</v>
      </c>
      <c r="T284" t="str">
        <f>Small_caps!V122</f>
        <v>g. nord-est</v>
      </c>
      <c r="U284" t="str">
        <f>Small_caps!W122</f>
        <v>fable</v>
      </c>
    </row>
    <row r="285" spans="1:21" x14ac:dyDescent="0.2">
      <c r="A285">
        <f>Small_caps!A123</f>
        <v>164</v>
      </c>
      <c r="B285" t="str">
        <f>Small_caps!B123</f>
        <v>songe</v>
      </c>
      <c r="C285" t="str">
        <f>Small_caps!C123</f>
        <v>yonne</v>
      </c>
      <c r="D285" t="str">
        <f>Small_caps!E123</f>
        <v>yonne</v>
      </c>
      <c r="E285" t="str">
        <f>Small_caps!G123</f>
        <v>20</v>
      </c>
      <c r="F285" t="str">
        <f>Small_caps!H123</f>
        <v>20</v>
      </c>
      <c r="G285" t="str">
        <f>Small_caps!I123</f>
        <v>76 (yonne)</v>
      </c>
      <c r="H285" t="str">
        <f>Small_caps!J123</f>
        <v>nil</v>
      </c>
      <c r="I285" t="str">
        <f>Small_caps!K123</f>
        <v>58</v>
      </c>
      <c r="J285" t="str">
        <f>Small_caps!L123</f>
        <v>76</v>
      </c>
      <c r="K285" t="str">
        <f>Small_caps!M123</f>
        <v>oui</v>
      </c>
      <c r="L285" t="str">
        <f>Small_caps!N123</f>
        <v>cr3</v>
      </c>
      <c r="M285" t="str">
        <f>Small_caps!O123</f>
        <v>1214</v>
      </c>
      <c r="N285" t="str">
        <f>Small_caps!P123</f>
        <v>1288</v>
      </c>
      <c r="O285" t="str">
        <f>Small_caps!Q123</f>
        <v>beauvais</v>
      </c>
      <c r="P285" t="str">
        <f>Small_caps!R123</f>
        <v>oise</v>
      </c>
      <c r="Q285" t="str">
        <f>Small_caps!S123</f>
        <v>g. nord</v>
      </c>
      <c r="R285" t="str">
        <f>Small_caps!T123</f>
        <v>nil</v>
      </c>
      <c r="S285" t="str">
        <f>Small_caps!U123</f>
        <v>nil</v>
      </c>
      <c r="T285" t="str">
        <f>Small_caps!V123</f>
        <v/>
      </c>
      <c r="U285" t="str">
        <f>Small_caps!W123</f>
        <v>nil</v>
      </c>
    </row>
    <row r="286" spans="1:21" x14ac:dyDescent="0.2">
      <c r="A286">
        <f>Small_caps!A124</f>
        <v>261</v>
      </c>
      <c r="B286" t="str">
        <f>Small_caps!B124</f>
        <v>sergbH</v>
      </c>
      <c r="C286" t="str">
        <f>Small_caps!C124</f>
        <v>nil</v>
      </c>
      <c r="D286" t="str">
        <f>Small_caps!E124</f>
        <v>angleterre</v>
      </c>
      <c r="E286" t="str">
        <f>Small_caps!G124</f>
        <v/>
      </c>
      <c r="F286" t="str">
        <f>Small_caps!H124</f>
        <v>29</v>
      </c>
      <c r="G286" t="str">
        <f>Small_caps!I124</f>
        <v>nil</v>
      </c>
      <c r="H286" t="str">
        <f>Small_caps!J124</f>
        <v>nil</v>
      </c>
      <c r="I286" t="str">
        <f>Small_caps!K124</f>
        <v>nil</v>
      </c>
      <c r="J286" t="str">
        <f>Small_caps!L124</f>
        <v>nil</v>
      </c>
      <c r="K286" t="str">
        <f>Small_caps!M124</f>
        <v>oui</v>
      </c>
      <c r="L286" t="str">
        <f>Small_caps!N124</f>
        <v>cr1</v>
      </c>
      <c r="M286" t="str">
        <f>Small_caps!O124</f>
        <v>1190</v>
      </c>
      <c r="N286" t="str">
        <f>Small_caps!P124</f>
        <v>1250</v>
      </c>
      <c r="O286" t="str">
        <f>Small_caps!Q124</f>
        <v>agn.</v>
      </c>
      <c r="P286" t="str">
        <f>Small_caps!R124</f>
        <v>agn.</v>
      </c>
      <c r="Q286" t="str">
        <f>Small_caps!S124</f>
        <v>agn.</v>
      </c>
      <c r="R286" t="str">
        <f>Small_caps!T124</f>
        <v>agn.</v>
      </c>
      <c r="S286" t="str">
        <f>Small_caps!U124</f>
        <v>agn.</v>
      </c>
      <c r="T286" t="str">
        <f>Small_caps!V124</f>
        <v>agn.</v>
      </c>
      <c r="U286" t="str">
        <f>Small_caps!W124</f>
        <v>sermon</v>
      </c>
    </row>
    <row r="287" spans="1:21" x14ac:dyDescent="0.2">
      <c r="A287">
        <f>Small_caps!A125</f>
        <v>143</v>
      </c>
      <c r="B287" t="str">
        <f>Small_caps!B125</f>
        <v>abe</v>
      </c>
      <c r="C287" t="str">
        <f>Small_caps!C125</f>
        <v>region parisienne</v>
      </c>
      <c r="D287" t="str">
        <f>Small_caps!E125</f>
        <v>region parisienne</v>
      </c>
      <c r="E287" t="str">
        <f>Small_caps!G125</f>
        <v>19</v>
      </c>
      <c r="F287" t="str">
        <f>Small_caps!H125</f>
        <v>19</v>
      </c>
      <c r="G287" t="str">
        <f>Small_caps!I125</f>
        <v>84 (region parisienne)</v>
      </c>
      <c r="H287" t="str">
        <f>Small_caps!J125</f>
        <v>1325</v>
      </c>
      <c r="I287" t="str">
        <f>Small_caps!K125</f>
        <v>54</v>
      </c>
      <c r="J287" t="str">
        <f>Small_caps!L125</f>
        <v>84</v>
      </c>
      <c r="K287" t="str">
        <f>Small_caps!M125</f>
        <v>non</v>
      </c>
      <c r="L287" t="str">
        <f>Small_caps!N125</f>
        <v>ms3</v>
      </c>
      <c r="M287" t="str">
        <f>Small_caps!O125</f>
        <v>1280</v>
      </c>
      <c r="N287" t="str">
        <f>Small_caps!P125</f>
        <v>1395</v>
      </c>
      <c r="O287" t="str">
        <f>Small_caps!Q125</f>
        <v>frc.</v>
      </c>
      <c r="P287" t="str">
        <f>Small_caps!R125</f>
        <v>frc.</v>
      </c>
      <c r="Q287" t="str">
        <f>Small_caps!S125</f>
        <v>g. francien</v>
      </c>
      <c r="R287" t="str">
        <f>Small_caps!T125</f>
        <v>paris</v>
      </c>
      <c r="S287" t="str">
        <f>Small_caps!U125</f>
        <v>paris</v>
      </c>
      <c r="T287" t="str">
        <f>Small_caps!V125</f>
        <v>g. francien</v>
      </c>
      <c r="U287" t="str">
        <f>Small_caps!W125</f>
        <v>epistolaire</v>
      </c>
    </row>
    <row r="288" spans="1:21" x14ac:dyDescent="0.2">
      <c r="A288">
        <f>Small_caps!A126</f>
        <v>289</v>
      </c>
      <c r="B288" t="str">
        <f>Small_caps!B126</f>
        <v>fablesZ</v>
      </c>
      <c r="C288" t="str">
        <f>Small_caps!C126</f>
        <v>nil</v>
      </c>
      <c r="D288" t="str">
        <f>Small_caps!E126</f>
        <v>na</v>
      </c>
      <c r="E288" t="str">
        <f>Small_caps!G126</f>
        <v/>
      </c>
      <c r="F288" t="str">
        <f>Small_caps!H126</f>
        <v/>
      </c>
      <c r="G288" t="str">
        <f>Small_caps!I126</f>
        <v>nil</v>
      </c>
      <c r="H288" t="str">
        <f>Small_caps!J126</f>
        <v>nil</v>
      </c>
      <c r="I288" t="str">
        <f>Small_caps!K126</f>
        <v>nil</v>
      </c>
      <c r="J288" t="str">
        <f>Small_caps!L126</f>
        <v>nil</v>
      </c>
      <c r="K288" t="str">
        <f>Small_caps!M126</f>
        <v>oui</v>
      </c>
      <c r="L288" t="str">
        <f>Small_caps!N126</f>
        <v>ms</v>
      </c>
      <c r="M288" t="str">
        <f>Small_caps!O126</f>
        <v>1180</v>
      </c>
      <c r="N288" t="str">
        <f>Small_caps!P126</f>
        <v>1400</v>
      </c>
      <c r="O288" t="str">
        <f>Small_caps!Q126</f>
        <v>nord-ouest</v>
      </c>
      <c r="P288" t="str">
        <f>Small_caps!R126</f>
        <v>nord-ouest</v>
      </c>
      <c r="Q288" t="str">
        <f>Small_caps!S126</f>
        <v>g. nord-ouest</v>
      </c>
      <c r="R288" t="str">
        <f>Small_caps!T126</f>
        <v>nil</v>
      </c>
      <c r="S288" t="str">
        <f>Small_caps!U126</f>
        <v>nil</v>
      </c>
      <c r="T288" t="str">
        <f>Small_caps!V126</f>
        <v/>
      </c>
      <c r="U288" t="str">
        <f>Small_caps!W126</f>
        <v>fable</v>
      </c>
    </row>
    <row r="289" spans="1:21" x14ac:dyDescent="0.2">
      <c r="A289">
        <f>Small_caps!A127</f>
        <v>156</v>
      </c>
      <c r="B289" t="str">
        <f>Small_caps!B127</f>
        <v>rome</v>
      </c>
      <c r="C289" t="str">
        <f>Small_caps!C127</f>
        <v>region parisienne</v>
      </c>
      <c r="D289" t="str">
        <f>Small_caps!E127</f>
        <v>region parisienne</v>
      </c>
      <c r="E289" t="str">
        <f>Small_caps!G127</f>
        <v>19</v>
      </c>
      <c r="F289" t="str">
        <f>Small_caps!H127</f>
        <v>19</v>
      </c>
      <c r="G289" t="str">
        <f>Small_caps!I127</f>
        <v>78 (seine-et-marne)</v>
      </c>
      <c r="H289" t="str">
        <f>Small_caps!J127</f>
        <v>1400</v>
      </c>
      <c r="I289" t="str">
        <f>Small_caps!K127</f>
        <v>nil</v>
      </c>
      <c r="J289" t="str">
        <f>Small_caps!L127</f>
        <v>78</v>
      </c>
      <c r="K289" t="str">
        <f>Small_caps!M127</f>
        <v>oui</v>
      </c>
      <c r="L289" t="str">
        <f>Small_caps!N127</f>
        <v>ms1</v>
      </c>
      <c r="M289" t="str">
        <f>Small_caps!O127</f>
        <v>1188</v>
      </c>
      <c r="N289" t="str">
        <f>Small_caps!P127</f>
        <v>1400</v>
      </c>
      <c r="O289" t="str">
        <f>Small_caps!Q127</f>
        <v>nil</v>
      </c>
      <c r="P289" t="str">
        <f>Small_caps!R127</f>
        <v/>
      </c>
      <c r="Q289" t="str">
        <f>Small_caps!S127</f>
        <v/>
      </c>
      <c r="R289" t="str">
        <f>Small_caps!T127</f>
        <v>nil</v>
      </c>
      <c r="S289" t="str">
        <f>Small_caps!U127</f>
        <v>nil</v>
      </c>
      <c r="T289" t="str">
        <f>Small_caps!V127</f>
        <v/>
      </c>
      <c r="U289" t="str">
        <f>Small_caps!W127</f>
        <v>nil</v>
      </c>
    </row>
    <row r="290" spans="1:21" x14ac:dyDescent="0.2">
      <c r="A290">
        <f>Small_caps!A128</f>
        <v>64</v>
      </c>
      <c r="B290" t="str">
        <f>Small_caps!B128</f>
        <v>songe14</v>
      </c>
      <c r="C290" t="str">
        <f>Small_caps!C128</f>
        <v>nil</v>
      </c>
      <c r="D290" t="str">
        <f>Small_caps!E128</f>
        <v>somme, pas-de-calais</v>
      </c>
      <c r="E290" t="str">
        <f>Small_caps!G128</f>
        <v/>
      </c>
      <c r="F290" t="str">
        <f>Small_caps!H128</f>
        <v>11</v>
      </c>
      <c r="G290" t="str">
        <f>Small_caps!I128</f>
        <v>nil</v>
      </c>
      <c r="H290" t="str">
        <f>Small_caps!J128</f>
        <v>nil</v>
      </c>
      <c r="I290" t="str">
        <f>Small_caps!K128</f>
        <v>nil</v>
      </c>
      <c r="J290" t="str">
        <f>Small_caps!L128</f>
        <v>nil</v>
      </c>
      <c r="K290" t="str">
        <f>Small_caps!M128</f>
        <v>non</v>
      </c>
      <c r="L290" t="str">
        <f>Small_caps!N128</f>
        <v>ms1</v>
      </c>
      <c r="M290" t="str">
        <f>Small_caps!O128</f>
        <v>1389</v>
      </c>
      <c r="N290" t="str">
        <f>Small_caps!P128</f>
        <v>1400</v>
      </c>
      <c r="O290" t="str">
        <f>Small_caps!Q128</f>
        <v>pic.</v>
      </c>
      <c r="P290" t="str">
        <f>Small_caps!R128</f>
        <v>pic.</v>
      </c>
      <c r="Q290" t="str">
        <f>Small_caps!S128</f>
        <v>g. nord</v>
      </c>
      <c r="R290" t="str">
        <f>Small_caps!T128</f>
        <v>nil</v>
      </c>
      <c r="S290" t="str">
        <f>Small_caps!U128</f>
        <v>nil</v>
      </c>
      <c r="T290" t="str">
        <f>Small_caps!V128</f>
        <v/>
      </c>
      <c r="U290" t="str">
        <f>Small_caps!W128</f>
        <v>nil</v>
      </c>
    </row>
    <row r="291" spans="1:21" x14ac:dyDescent="0.2">
      <c r="A291">
        <f>Small_caps!A129</f>
        <v>122</v>
      </c>
      <c r="B291" t="str">
        <f>Small_caps!B129</f>
        <v>fierens</v>
      </c>
      <c r="C291" t="str">
        <f>Small_caps!C129</f>
        <v>nil</v>
      </c>
      <c r="D291" t="str">
        <f>Small_caps!E129</f>
        <v>wallonie</v>
      </c>
      <c r="E291" t="str">
        <f>Small_caps!G129</f>
        <v/>
      </c>
      <c r="F291" t="str">
        <f>Small_caps!H129</f>
        <v>16</v>
      </c>
      <c r="G291" t="str">
        <f>Small_caps!I129</f>
        <v>nil</v>
      </c>
      <c r="H291" t="str">
        <f>Small_caps!J129</f>
        <v>nil</v>
      </c>
      <c r="I291" t="str">
        <f>Small_caps!K129</f>
        <v>nil</v>
      </c>
      <c r="J291" t="str">
        <f>Small_caps!L129</f>
        <v>nil</v>
      </c>
      <c r="K291" t="str">
        <f>Small_caps!M129</f>
        <v>non</v>
      </c>
      <c r="L291" t="str">
        <f>Small_caps!N129</f>
        <v>ms</v>
      </c>
      <c r="M291" t="str">
        <f>Small_caps!O129</f>
        <v>1489</v>
      </c>
      <c r="N291" t="str">
        <f>Small_caps!P129</f>
        <v>1489</v>
      </c>
      <c r="O291" t="str">
        <f>Small_caps!Q129</f>
        <v>tournai</v>
      </c>
      <c r="P291" t="str">
        <f>Small_caps!R129</f>
        <v>wall.</v>
      </c>
      <c r="Q291" t="str">
        <f>Small_caps!S129</f>
        <v>g. nord-est</v>
      </c>
      <c r="R291" t="str">
        <f>Small_caps!T129</f>
        <v>tournai</v>
      </c>
      <c r="S291" t="str">
        <f>Small_caps!U129</f>
        <v>hain.</v>
      </c>
      <c r="T291" t="str">
        <f>Small_caps!V129</f>
        <v>g. nord</v>
      </c>
      <c r="U291" t="str">
        <f>Small_caps!W129</f>
        <v>recueil de chartes et d'actes d'acquisitions de l'hopitalsaint-jacques de tournai, texte non litteraire</v>
      </c>
    </row>
    <row r="292" spans="1:21" x14ac:dyDescent="0.2">
      <c r="A292">
        <f>Small_caps!A130</f>
        <v>293</v>
      </c>
      <c r="B292" t="str">
        <f>Small_caps!B130</f>
        <v>verite</v>
      </c>
      <c r="C292" t="str">
        <f>Small_caps!C130</f>
        <v>nil</v>
      </c>
      <c r="D292" t="str">
        <f>Small_caps!E130</f>
        <v>na</v>
      </c>
      <c r="E292" t="str">
        <f>Small_caps!G130</f>
        <v/>
      </c>
      <c r="F292" t="str">
        <f>Small_caps!H130</f>
        <v/>
      </c>
      <c r="G292" t="str">
        <f>Small_caps!I130</f>
        <v>nil</v>
      </c>
      <c r="H292" t="str">
        <f>Small_caps!J130</f>
        <v>1450</v>
      </c>
      <c r="I292" t="str">
        <f>Small_caps!K130</f>
        <v>nil</v>
      </c>
      <c r="J292" t="str">
        <f>Small_caps!L130</f>
        <v>nil</v>
      </c>
      <c r="K292" t="str">
        <f>Small_caps!M130</f>
        <v>oui</v>
      </c>
      <c r="L292" t="str">
        <f>Small_caps!N130</f>
        <v>ms</v>
      </c>
      <c r="M292" t="str">
        <f>Small_caps!O130</f>
        <v>nil</v>
      </c>
      <c r="N292" t="str">
        <f>Small_caps!P130</f>
        <v>1750</v>
      </c>
      <c r="O292" t="str">
        <f>Small_caps!Q130</f>
        <v>nil</v>
      </c>
      <c r="P292" t="str">
        <f>Small_caps!R130</f>
        <v/>
      </c>
      <c r="Q292" t="str">
        <f>Small_caps!S130</f>
        <v/>
      </c>
      <c r="R292" t="str">
        <f>Small_caps!T130</f>
        <v>nil</v>
      </c>
      <c r="S292" t="str">
        <f>Small_caps!U130</f>
        <v>nil</v>
      </c>
      <c r="T292" t="str">
        <f>Small_caps!V130</f>
        <v/>
      </c>
      <c r="U292" t="str">
        <f>Small_caps!W130</f>
        <v>nil</v>
      </c>
    </row>
    <row r="293" spans="1:21" x14ac:dyDescent="0.2">
      <c r="A293">
        <f>Small_caps!A162</f>
        <v>290</v>
      </c>
      <c r="B293" t="str">
        <f>Small_caps!B162</f>
        <v>rombriva</v>
      </c>
      <c r="C293" t="str">
        <f>Small_caps!C162</f>
        <v>nil</v>
      </c>
      <c r="D293" t="str">
        <f>Small_caps!E162</f>
        <v>na</v>
      </c>
      <c r="E293" t="str">
        <f>Small_caps!G162</f>
        <v/>
      </c>
      <c r="F293" t="str">
        <f>Small_caps!H162</f>
        <v/>
      </c>
      <c r="G293" t="str">
        <f>Small_caps!I162</f>
        <v>nil</v>
      </c>
      <c r="H293" t="str">
        <f>Small_caps!J162</f>
        <v>nil</v>
      </c>
      <c r="I293" t="str">
        <f>Small_caps!K162</f>
        <v>nil</v>
      </c>
      <c r="J293" t="str">
        <f>Small_caps!L162</f>
        <v>nil</v>
      </c>
      <c r="K293" t="str">
        <f>Small_caps!M162</f>
        <v>oui</v>
      </c>
      <c r="L293" t="str">
        <f>Small_caps!N162</f>
        <v>ms</v>
      </c>
      <c r="M293" t="str">
        <f>Small_caps!O162</f>
        <v>1188</v>
      </c>
      <c r="N293" t="str">
        <f>Small_caps!P162</f>
        <v>nil</v>
      </c>
      <c r="O293" t="str">
        <f>Small_caps!Q162</f>
        <v>nil</v>
      </c>
      <c r="P293" t="str">
        <f>Small_caps!R162</f>
        <v/>
      </c>
      <c r="Q293" t="str">
        <f>Small_caps!S162</f>
        <v/>
      </c>
      <c r="R293" t="str">
        <f>Small_caps!T162</f>
        <v>nil</v>
      </c>
      <c r="S293" t="str">
        <f>Small_caps!U162</f>
        <v>nil</v>
      </c>
      <c r="T293" t="str">
        <f>Small_caps!V162</f>
        <v/>
      </c>
      <c r="U293" t="str">
        <f>Small_caps!W162</f>
        <v>nil</v>
      </c>
    </row>
    <row r="294" spans="1:21" x14ac:dyDescent="0.2">
      <c r="A294">
        <f>Small_caps!A163</f>
        <v>291</v>
      </c>
      <c r="B294" t="str">
        <f>Small_caps!B163</f>
        <v>romi</v>
      </c>
      <c r="C294" t="str">
        <f>Small_caps!C163</f>
        <v>nil</v>
      </c>
      <c r="D294" t="str">
        <f>Small_caps!E163</f>
        <v>na</v>
      </c>
      <c r="E294" t="str">
        <f>Small_caps!G163</f>
        <v/>
      </c>
      <c r="F294" t="str">
        <f>Small_caps!H163</f>
        <v/>
      </c>
      <c r="G294" t="str">
        <f>Small_caps!I163</f>
        <v>nil</v>
      </c>
      <c r="H294" t="str">
        <f>Small_caps!J163</f>
        <v>nil</v>
      </c>
      <c r="I294" t="str">
        <f>Small_caps!K163</f>
        <v>nil</v>
      </c>
      <c r="J294" t="str">
        <f>Small_caps!L163</f>
        <v>nil</v>
      </c>
      <c r="K294" t="str">
        <f>Small_caps!M163</f>
        <v>oui</v>
      </c>
      <c r="L294" t="str">
        <f>Small_caps!N163</f>
        <v>ms1</v>
      </c>
      <c r="M294" t="str">
        <f>Small_caps!O163</f>
        <v>1188</v>
      </c>
      <c r="N294" t="str">
        <f>Small_caps!P163</f>
        <v>nil</v>
      </c>
      <c r="O294" t="str">
        <f>Small_caps!Q163</f>
        <v>nil</v>
      </c>
      <c r="P294" t="str">
        <f>Small_caps!R163</f>
        <v/>
      </c>
      <c r="Q294" t="str">
        <f>Small_caps!S163</f>
        <v/>
      </c>
      <c r="R294" t="str">
        <f>Small_caps!T163</f>
        <v>nil</v>
      </c>
      <c r="S294" t="str">
        <f>Small_caps!U163</f>
        <v>nil</v>
      </c>
      <c r="T294" t="str">
        <f>Small_caps!V163</f>
        <v/>
      </c>
      <c r="U294" t="str">
        <f>Small_caps!W163</f>
        <v>nil</v>
      </c>
    </row>
    <row r="295" spans="1:21" x14ac:dyDescent="0.2">
      <c r="A295">
        <f>Small_caps!A164</f>
        <v>186</v>
      </c>
      <c r="B295" t="str">
        <f>Small_caps!B164</f>
        <v>romo</v>
      </c>
      <c r="C295" t="str">
        <f>Small_caps!C164</f>
        <v>aube</v>
      </c>
      <c r="D295" t="str">
        <f>Small_caps!E164</f>
        <v>aube</v>
      </c>
      <c r="E295" t="str">
        <f>Small_caps!G164</f>
        <v>21</v>
      </c>
      <c r="F295" t="str">
        <f>Small_caps!H164</f>
        <v>21</v>
      </c>
      <c r="G295" t="str">
        <f>Small_caps!I164</f>
        <v>89</v>
      </c>
      <c r="H295" t="str">
        <f>Small_caps!J164</f>
        <v>1310</v>
      </c>
      <c r="I295" t="str">
        <f>Small_caps!K164</f>
        <v>59</v>
      </c>
      <c r="J295" t="str">
        <f>Small_caps!L164</f>
        <v>89</v>
      </c>
      <c r="K295" t="str">
        <f>Small_caps!M164</f>
        <v>oui</v>
      </c>
      <c r="L295" t="str">
        <f>Small_caps!N164</f>
        <v>ms1</v>
      </c>
      <c r="M295" t="str">
        <f>Small_caps!O164</f>
        <v>1188</v>
      </c>
      <c r="N295" t="str">
        <f>Small_caps!P164</f>
        <v>nil</v>
      </c>
      <c r="O295" t="str">
        <f>Small_caps!Q164</f>
        <v>nil</v>
      </c>
      <c r="P295" t="str">
        <f>Small_caps!R164</f>
        <v/>
      </c>
      <c r="Q295" t="str">
        <f>Small_caps!S164</f>
        <v/>
      </c>
      <c r="R295" t="str">
        <f>Small_caps!T164</f>
        <v>nil</v>
      </c>
      <c r="S295" t="str">
        <f>Small_caps!U164</f>
        <v>nil</v>
      </c>
      <c r="T295" t="str">
        <f>Small_caps!V164</f>
        <v/>
      </c>
      <c r="U295" t="str">
        <f>Small_caps!W164</f>
        <v>nil</v>
      </c>
    </row>
    <row r="296" spans="1:21" x14ac:dyDescent="0.2">
      <c r="A296">
        <f>Small_caps!A165</f>
        <v>49</v>
      </c>
      <c r="B296" t="str">
        <f>Small_caps!B165</f>
        <v>bodo</v>
      </c>
      <c r="C296" t="str">
        <f>Small_caps!C165</f>
        <v>somme, pas-de-calais</v>
      </c>
      <c r="D296" t="str">
        <f>Small_caps!E165</f>
        <v>somme, pas-de-calais</v>
      </c>
      <c r="E296" t="str">
        <f>Small_caps!G165</f>
        <v>11</v>
      </c>
      <c r="F296" t="str">
        <f>Small_caps!H165</f>
        <v>11</v>
      </c>
      <c r="G296" t="str">
        <f>Small_caps!I165</f>
        <v>73 (pas-de-calais sud-est)</v>
      </c>
      <c r="H296" t="str">
        <f>Small_caps!J165</f>
        <v>nil</v>
      </c>
      <c r="I296" t="str">
        <f>Small_caps!K165</f>
        <v>29</v>
      </c>
      <c r="J296" t="str">
        <f>Small_caps!L165</f>
        <v>73</v>
      </c>
      <c r="K296" t="str">
        <f>Small_caps!M165</f>
        <v>oui</v>
      </c>
      <c r="L296" t="str">
        <f>Small_caps!N165</f>
        <v>ms2</v>
      </c>
      <c r="M296" t="str">
        <f>Small_caps!O165</f>
        <v>1200</v>
      </c>
      <c r="N296" t="str">
        <f>Small_caps!P165</f>
        <v>nil</v>
      </c>
      <c r="O296" t="str">
        <f>Small_caps!Q165</f>
        <v>pic.</v>
      </c>
      <c r="P296" t="str">
        <f>Small_caps!R165</f>
        <v>pic.</v>
      </c>
      <c r="Q296" t="str">
        <f>Small_caps!S165</f>
        <v>g. nord</v>
      </c>
      <c r="R296" t="str">
        <f>Small_caps!T165</f>
        <v>nil</v>
      </c>
      <c r="S296" t="str">
        <f>Small_caps!U165</f>
        <v>nil</v>
      </c>
      <c r="T296" t="str">
        <f>Small_caps!V165</f>
        <v/>
      </c>
      <c r="U296" t="str">
        <f>Small_caps!W165</f>
        <v>vie de saint</v>
      </c>
    </row>
    <row r="297" spans="1:21" x14ac:dyDescent="0.2">
      <c r="A297">
        <f>Small_caps!A166</f>
        <v>253</v>
      </c>
      <c r="B297" t="str">
        <f>Small_caps!B166</f>
        <v>oakbook</v>
      </c>
      <c r="C297" t="str">
        <f>Small_caps!C166</f>
        <v>nil</v>
      </c>
      <c r="D297" t="str">
        <f>Small_caps!E166</f>
        <v>angleterre</v>
      </c>
      <c r="E297" t="str">
        <f>Small_caps!G166</f>
        <v/>
      </c>
      <c r="F297" t="str">
        <f>Small_caps!H166</f>
        <v>29</v>
      </c>
      <c r="G297" t="str">
        <f>Small_caps!I166</f>
        <v>nil</v>
      </c>
      <c r="H297" t="str">
        <f>Small_caps!J166</f>
        <v>nil</v>
      </c>
      <c r="I297" t="str">
        <f>Small_caps!K166</f>
        <v>86</v>
      </c>
      <c r="J297" t="str">
        <f>Small_caps!L166</f>
        <v>nil</v>
      </c>
      <c r="K297" t="str">
        <f>Small_caps!M166</f>
        <v>non</v>
      </c>
      <c r="L297" t="str">
        <f>Small_caps!N166</f>
        <v>ms1</v>
      </c>
      <c r="M297" t="str">
        <f>Small_caps!O166</f>
        <v>nil</v>
      </c>
      <c r="N297" t="str">
        <f>Small_caps!P166</f>
        <v>nil</v>
      </c>
      <c r="O297" t="str">
        <f>Small_caps!Q166</f>
        <v>nil</v>
      </c>
      <c r="P297" t="str">
        <f>Small_caps!R166</f>
        <v/>
      </c>
      <c r="Q297" t="str">
        <f>Small_caps!S166</f>
        <v/>
      </c>
      <c r="R297" t="str">
        <f>Small_caps!T166</f>
        <v>nil</v>
      </c>
      <c r="S297" t="str">
        <f>Small_caps!U166</f>
        <v>nil</v>
      </c>
      <c r="T297" t="str">
        <f>Small_caps!V166</f>
        <v/>
      </c>
      <c r="U297" t="str">
        <f>Small_caps!W166</f>
        <v>documentaire</v>
      </c>
    </row>
  </sheetData>
  <autoFilter ref="A1:U297" xr:uid="{01C58DC2-6C99-7C45-B0FA-B6B5884445BB}">
    <sortState xmlns:xlrd2="http://schemas.microsoft.com/office/spreadsheetml/2017/richdata2" ref="A2:U297">
      <sortCondition ref="D1:D2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data_basic</vt:lpstr>
      <vt:lpstr>Ecart de dates</vt:lpstr>
      <vt:lpstr>NCA et NCA  regionDees</vt:lpstr>
      <vt:lpstr>NCA3 NCA4</vt:lpstr>
      <vt:lpstr>NCA et DEES</vt:lpstr>
      <vt:lpstr>Missing_regions</vt:lpstr>
      <vt:lpstr>Small_caps</vt:lpstr>
      <vt:lpstr>Caps_normalised</vt:lpstr>
      <vt:lpstr>Feuil2</vt:lpstr>
      <vt:lpstr>data_basic!NCA_notices_table_1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Premat</dc:creator>
  <cp:lastModifiedBy>Timothée Premat</cp:lastModifiedBy>
  <dcterms:created xsi:type="dcterms:W3CDTF">2022-10-10T07:52:54Z</dcterms:created>
  <dcterms:modified xsi:type="dcterms:W3CDTF">2023-02-15T11:41:28Z</dcterms:modified>
</cp:coreProperties>
</file>