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fixed/fixed_smote/"/>
    </mc:Choice>
  </mc:AlternateContent>
  <xr:revisionPtr revIDLastSave="0" documentId="13_ncr:1_{50118AE1-3431-CB4C-AB22-F468DF888489}" xr6:coauthVersionLast="40" xr6:coauthVersionMax="40" xr10:uidLastSave="{00000000-0000-0000-0000-000000000000}"/>
  <bookViews>
    <workbookView xWindow="0" yWindow="460" windowWidth="28800" windowHeight="17540" activeTab="13" xr2:uid="{9FAC2C79-A0B4-AF46-AB90-4B293DB222EF}"/>
  </bookViews>
  <sheets>
    <sheet name="ALL" sheetId="13" r:id="rId1"/>
    <sheet name="DC" sheetId="1" r:id="rId2"/>
    <sheet name="GC" sheetId="2" r:id="rId3"/>
    <sheet name="FE" sheetId="3" r:id="rId4"/>
    <sheet name="LM" sheetId="4" r:id="rId5"/>
    <sheet name="DC-DET" sheetId="5" r:id="rId6"/>
    <sheet name="GC-DET" sheetId="6" r:id="rId7"/>
    <sheet name="FE-DET" sheetId="7" r:id="rId8"/>
    <sheet name="LM-DET" sheetId="8" r:id="rId9"/>
    <sheet name="DC-R" sheetId="9" r:id="rId10"/>
    <sheet name="GC-R" sheetId="10" r:id="rId11"/>
    <sheet name="FE-R" sheetId="11" r:id="rId12"/>
    <sheet name="LM-R" sheetId="12" r:id="rId13"/>
    <sheet name="ALL-RATES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4" l="1"/>
  <c r="C69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1" i="14"/>
  <c r="B70" i="14"/>
  <c r="B69" i="14"/>
  <c r="A70" i="14"/>
  <c r="A69" i="14"/>
  <c r="J82" i="13"/>
  <c r="J81" i="13"/>
  <c r="K72" i="13"/>
  <c r="K71" i="13"/>
  <c r="K70" i="13"/>
  <c r="H72" i="13"/>
  <c r="H71" i="13"/>
  <c r="H70" i="13"/>
  <c r="J72" i="13"/>
  <c r="J71" i="13"/>
  <c r="G72" i="13"/>
  <c r="G70" i="13"/>
  <c r="G71" i="13"/>
  <c r="J79" i="13"/>
  <c r="G79" i="13"/>
  <c r="G82" i="13"/>
  <c r="G81" i="13"/>
  <c r="J77" i="13"/>
  <c r="J76" i="13"/>
  <c r="G77" i="13"/>
  <c r="G76" i="13"/>
  <c r="J74" i="13"/>
  <c r="G74" i="13"/>
  <c r="J70" i="13"/>
  <c r="J68" i="13"/>
  <c r="G68" i="13"/>
  <c r="D68" i="13"/>
  <c r="J67" i="13"/>
  <c r="G67" i="13"/>
  <c r="D67" i="13"/>
  <c r="J66" i="13"/>
  <c r="G66" i="13"/>
  <c r="D66" i="13"/>
  <c r="J65" i="13"/>
  <c r="G65" i="13"/>
  <c r="D65" i="13"/>
  <c r="J64" i="13"/>
  <c r="G64" i="13"/>
  <c r="D64" i="13"/>
  <c r="J63" i="13"/>
  <c r="G63" i="13"/>
  <c r="D63" i="13"/>
  <c r="J62" i="13"/>
  <c r="G62" i="13"/>
  <c r="D62" i="13"/>
  <c r="J61" i="13"/>
  <c r="G61" i="13"/>
  <c r="D61" i="13"/>
  <c r="J60" i="13"/>
  <c r="G60" i="13"/>
  <c r="D60" i="13"/>
  <c r="J59" i="13"/>
  <c r="G59" i="13"/>
  <c r="D59" i="13"/>
  <c r="J58" i="13"/>
  <c r="G58" i="13"/>
  <c r="D58" i="13"/>
  <c r="J57" i="13"/>
  <c r="G57" i="13"/>
  <c r="D57" i="13"/>
  <c r="J56" i="13"/>
  <c r="G56" i="13"/>
  <c r="D56" i="13"/>
  <c r="J55" i="13"/>
  <c r="G55" i="13"/>
  <c r="D55" i="13"/>
  <c r="J54" i="13"/>
  <c r="G54" i="13"/>
  <c r="D54" i="13"/>
  <c r="J53" i="13"/>
  <c r="G53" i="13"/>
  <c r="D53" i="13"/>
  <c r="J52" i="13"/>
  <c r="G52" i="13"/>
  <c r="D52" i="13"/>
  <c r="J51" i="13"/>
  <c r="G51" i="13"/>
  <c r="D51" i="13"/>
  <c r="J50" i="13"/>
  <c r="G50" i="13"/>
  <c r="D50" i="13"/>
  <c r="J49" i="13"/>
  <c r="G49" i="13"/>
  <c r="D49" i="13"/>
  <c r="J48" i="13"/>
  <c r="G48" i="13"/>
  <c r="D48" i="13"/>
  <c r="J47" i="13"/>
  <c r="G47" i="13"/>
  <c r="D47" i="13"/>
  <c r="J46" i="13"/>
  <c r="G46" i="13"/>
  <c r="D46" i="13"/>
  <c r="J45" i="13"/>
  <c r="G45" i="13"/>
  <c r="D45" i="13"/>
  <c r="J44" i="13"/>
  <c r="G44" i="13"/>
  <c r="D44" i="13"/>
  <c r="J43" i="13"/>
  <c r="G43" i="13"/>
  <c r="D43" i="13"/>
  <c r="J42" i="13"/>
  <c r="G42" i="13"/>
  <c r="D42" i="13"/>
  <c r="J41" i="13"/>
  <c r="G41" i="13"/>
  <c r="D41" i="13"/>
  <c r="J40" i="13"/>
  <c r="G40" i="13"/>
  <c r="D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J19" i="13"/>
  <c r="G19" i="13"/>
  <c r="D19" i="13"/>
  <c r="J18" i="13"/>
  <c r="G18" i="13"/>
  <c r="D18" i="13"/>
  <c r="J17" i="13"/>
  <c r="G17" i="13"/>
  <c r="D17" i="13"/>
  <c r="J16" i="13"/>
  <c r="G16" i="13"/>
  <c r="D16" i="13"/>
  <c r="J15" i="13"/>
  <c r="G15" i="13"/>
  <c r="D15" i="13"/>
  <c r="J14" i="13"/>
  <c r="G14" i="13"/>
  <c r="D14" i="13"/>
  <c r="J13" i="13"/>
  <c r="G13" i="13"/>
  <c r="D13" i="13"/>
  <c r="J12" i="13"/>
  <c r="G12" i="13"/>
  <c r="D12" i="13"/>
  <c r="J11" i="13"/>
  <c r="G11" i="13"/>
  <c r="D11" i="13"/>
  <c r="J10" i="13"/>
  <c r="G10" i="13"/>
  <c r="D10" i="13"/>
  <c r="J9" i="13"/>
  <c r="G9" i="13"/>
  <c r="D9" i="13"/>
  <c r="J8" i="13"/>
  <c r="G8" i="13"/>
  <c r="D8" i="13"/>
  <c r="J7" i="13"/>
  <c r="G7" i="13"/>
  <c r="D7" i="13"/>
  <c r="J6" i="13"/>
  <c r="G6" i="13"/>
  <c r="D6" i="13"/>
  <c r="J5" i="13"/>
  <c r="G5" i="13"/>
  <c r="D5" i="13"/>
  <c r="J4" i="13"/>
  <c r="G4" i="13"/>
  <c r="D4" i="13"/>
  <c r="J3" i="13"/>
  <c r="G3" i="13"/>
  <c r="D3" i="13"/>
  <c r="J2" i="13"/>
  <c r="G2" i="13"/>
  <c r="D2" i="13"/>
  <c r="J1" i="13"/>
  <c r="G1" i="13"/>
  <c r="D1" i="13"/>
  <c r="I72" i="13" l="1"/>
  <c r="F72" i="13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V3" i="12"/>
  <c r="S3" i="12"/>
  <c r="P3" i="12"/>
  <c r="M3" i="12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V3" i="11"/>
  <c r="S3" i="11"/>
  <c r="P3" i="11"/>
  <c r="M3" i="11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V3" i="10"/>
  <c r="S3" i="10"/>
  <c r="P3" i="10"/>
  <c r="M3" i="10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V3" i="9"/>
  <c r="S3" i="9"/>
  <c r="P3" i="9"/>
  <c r="M3" i="9"/>
  <c r="J3" i="9"/>
  <c r="G3" i="9"/>
  <c r="D3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P3" i="8"/>
  <c r="M3" i="8"/>
  <c r="J3" i="8"/>
  <c r="G3" i="8"/>
  <c r="D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P3" i="7"/>
  <c r="M3" i="7"/>
  <c r="J3" i="7"/>
  <c r="G3" i="7"/>
  <c r="D3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P3" i="6"/>
  <c r="M3" i="6"/>
  <c r="J3" i="6"/>
  <c r="G3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J3" i="5"/>
  <c r="P3" i="5"/>
  <c r="M3" i="5"/>
  <c r="G3" i="5"/>
  <c r="J38" i="4" l="1"/>
  <c r="G38" i="4"/>
  <c r="D38" i="4"/>
  <c r="J28" i="4"/>
  <c r="G28" i="4"/>
  <c r="D28" i="4"/>
  <c r="J37" i="4"/>
  <c r="G37" i="4"/>
  <c r="D37" i="4"/>
  <c r="J36" i="4"/>
  <c r="G36" i="4"/>
  <c r="D36" i="4"/>
  <c r="J35" i="4"/>
  <c r="G35" i="4"/>
  <c r="D35" i="4"/>
  <c r="J27" i="4"/>
  <c r="G27" i="4"/>
  <c r="D27" i="4"/>
  <c r="J34" i="4"/>
  <c r="G34" i="4"/>
  <c r="D34" i="4"/>
  <c r="J33" i="4"/>
  <c r="G33" i="4"/>
  <c r="D33" i="4"/>
  <c r="J25" i="4"/>
  <c r="G25" i="4"/>
  <c r="D25" i="4"/>
  <c r="J23" i="4"/>
  <c r="G23" i="4"/>
  <c r="D23" i="4"/>
  <c r="J29" i="4"/>
  <c r="G29" i="4"/>
  <c r="D29" i="4"/>
  <c r="J30" i="4"/>
  <c r="G30" i="4"/>
  <c r="D30" i="4"/>
  <c r="J22" i="4"/>
  <c r="G22" i="4"/>
  <c r="D22" i="4"/>
  <c r="J26" i="4"/>
  <c r="G26" i="4"/>
  <c r="D26" i="4"/>
  <c r="J31" i="4"/>
  <c r="G31" i="4"/>
  <c r="D31" i="4"/>
  <c r="J32" i="4"/>
  <c r="G32" i="4"/>
  <c r="D32" i="4"/>
  <c r="J24" i="4"/>
  <c r="G24" i="4"/>
  <c r="D24" i="4"/>
  <c r="J30" i="3"/>
  <c r="G30" i="3"/>
  <c r="D30" i="3"/>
  <c r="J28" i="3"/>
  <c r="G28" i="3"/>
  <c r="D28" i="3"/>
  <c r="J32" i="3"/>
  <c r="G32" i="3"/>
  <c r="D32" i="3"/>
  <c r="J33" i="3"/>
  <c r="G33" i="3"/>
  <c r="D33" i="3"/>
  <c r="J35" i="3"/>
  <c r="G35" i="3"/>
  <c r="D35" i="3"/>
  <c r="J29" i="3"/>
  <c r="G29" i="3"/>
  <c r="D29" i="3"/>
  <c r="J36" i="3"/>
  <c r="G36" i="3"/>
  <c r="D36" i="3"/>
  <c r="J34" i="3"/>
  <c r="G34" i="3"/>
  <c r="D34" i="3"/>
  <c r="J23" i="3"/>
  <c r="G23" i="3"/>
  <c r="D23" i="3"/>
  <c r="J22" i="3"/>
  <c r="G22" i="3"/>
  <c r="D22" i="3"/>
  <c r="J24" i="3"/>
  <c r="G24" i="3"/>
  <c r="D24" i="3"/>
  <c r="J25" i="3"/>
  <c r="G25" i="3"/>
  <c r="D25" i="3"/>
  <c r="J26" i="3"/>
  <c r="G26" i="3"/>
  <c r="D26" i="3"/>
  <c r="J27" i="3"/>
  <c r="G27" i="3"/>
  <c r="D27" i="3"/>
  <c r="J31" i="3"/>
  <c r="G31" i="3"/>
  <c r="D31" i="3"/>
  <c r="J38" i="3"/>
  <c r="G38" i="3"/>
  <c r="D38" i="3"/>
  <c r="J37" i="3"/>
  <c r="G37" i="3"/>
  <c r="D37" i="3"/>
  <c r="J28" i="2"/>
  <c r="G28" i="2"/>
  <c r="D28" i="2"/>
  <c r="J33" i="2"/>
  <c r="G33" i="2"/>
  <c r="D33" i="2"/>
  <c r="J27" i="2"/>
  <c r="G27" i="2"/>
  <c r="D27" i="2"/>
  <c r="J32" i="2"/>
  <c r="G32" i="2"/>
  <c r="D32" i="2"/>
  <c r="J36" i="2"/>
  <c r="G36" i="2"/>
  <c r="D36" i="2"/>
  <c r="J37" i="2"/>
  <c r="G37" i="2"/>
  <c r="D37" i="2"/>
  <c r="J30" i="2"/>
  <c r="G30" i="2"/>
  <c r="D30" i="2"/>
  <c r="J38" i="2"/>
  <c r="G38" i="2"/>
  <c r="D38" i="2"/>
  <c r="J25" i="2"/>
  <c r="G25" i="2"/>
  <c r="D25" i="2"/>
  <c r="J23" i="2"/>
  <c r="G23" i="2"/>
  <c r="D23" i="2"/>
  <c r="J22" i="2"/>
  <c r="G22" i="2"/>
  <c r="D22" i="2"/>
  <c r="J24" i="2"/>
  <c r="G24" i="2"/>
  <c r="D24" i="2"/>
  <c r="J35" i="2"/>
  <c r="G35" i="2"/>
  <c r="D35" i="2"/>
  <c r="J26" i="2"/>
  <c r="G26" i="2"/>
  <c r="D26" i="2"/>
  <c r="J29" i="2"/>
  <c r="G29" i="2"/>
  <c r="D29" i="2"/>
  <c r="J34" i="2"/>
  <c r="G34" i="2"/>
  <c r="D34" i="2"/>
  <c r="J31" i="2"/>
  <c r="G31" i="2"/>
  <c r="D31" i="2"/>
  <c r="J30" i="1"/>
  <c r="G30" i="1"/>
  <c r="D30" i="1"/>
  <c r="J28" i="1"/>
  <c r="G28" i="1"/>
  <c r="D28" i="1"/>
  <c r="J31" i="1"/>
  <c r="G31" i="1"/>
  <c r="D31" i="1"/>
  <c r="J29" i="1"/>
  <c r="G29" i="1"/>
  <c r="D29" i="1"/>
  <c r="J32" i="1"/>
  <c r="G32" i="1"/>
  <c r="D32" i="1"/>
  <c r="J27" i="1"/>
  <c r="G27" i="1"/>
  <c r="D27" i="1"/>
  <c r="J33" i="1"/>
  <c r="G33" i="1"/>
  <c r="D33" i="1"/>
  <c r="J37" i="1"/>
  <c r="G37" i="1"/>
  <c r="D37" i="1"/>
  <c r="J25" i="1"/>
  <c r="G25" i="1"/>
  <c r="D25" i="1"/>
  <c r="J26" i="1"/>
  <c r="G26" i="1"/>
  <c r="D26" i="1"/>
  <c r="J22" i="1"/>
  <c r="G22" i="1"/>
  <c r="D22" i="1"/>
  <c r="J23" i="1"/>
  <c r="G23" i="1"/>
  <c r="D23" i="1"/>
  <c r="J35" i="1"/>
  <c r="G35" i="1"/>
  <c r="D35" i="1"/>
  <c r="J34" i="1"/>
  <c r="G34" i="1"/>
  <c r="D34" i="1"/>
  <c r="J38" i="1"/>
  <c r="G38" i="1"/>
  <c r="D38" i="1"/>
  <c r="J36" i="1"/>
  <c r="G36" i="1"/>
  <c r="D36" i="1"/>
  <c r="J24" i="1"/>
  <c r="G24" i="1"/>
  <c r="D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J3" i="1"/>
  <c r="G3" i="1"/>
  <c r="D3" i="1"/>
  <c r="D18" i="2"/>
  <c r="G18" i="2"/>
  <c r="J18" i="2"/>
  <c r="D19" i="2"/>
  <c r="G19" i="2"/>
  <c r="J19" i="2"/>
  <c r="D20" i="2"/>
  <c r="G20" i="2"/>
  <c r="J20" i="2"/>
  <c r="D14" i="2"/>
  <c r="G14" i="2"/>
  <c r="J14" i="2"/>
  <c r="D15" i="2"/>
  <c r="G15" i="2"/>
  <c r="J15" i="2"/>
  <c r="D16" i="2"/>
  <c r="G16" i="2"/>
  <c r="J16" i="2"/>
  <c r="D10" i="2"/>
  <c r="G10" i="2"/>
  <c r="J10" i="2"/>
  <c r="D11" i="2"/>
  <c r="G11" i="2"/>
  <c r="J11" i="2"/>
  <c r="D12" i="2"/>
  <c r="G12" i="2"/>
  <c r="J12" i="2"/>
  <c r="D6" i="2"/>
  <c r="G6" i="2"/>
  <c r="J6" i="2"/>
  <c r="D7" i="2"/>
  <c r="G7" i="2"/>
  <c r="J7" i="2"/>
  <c r="D8" i="2"/>
  <c r="G8" i="2"/>
  <c r="J8" i="2"/>
  <c r="D18" i="3"/>
  <c r="G18" i="3"/>
  <c r="J18" i="3"/>
  <c r="D19" i="3"/>
  <c r="G19" i="3"/>
  <c r="J19" i="3"/>
  <c r="D20" i="3"/>
  <c r="G20" i="3"/>
  <c r="J20" i="3"/>
  <c r="D14" i="3"/>
  <c r="G14" i="3"/>
  <c r="J14" i="3"/>
  <c r="D15" i="3"/>
  <c r="G15" i="3"/>
  <c r="J15" i="3"/>
  <c r="D16" i="3"/>
  <c r="G16" i="3"/>
  <c r="J16" i="3"/>
  <c r="D10" i="3"/>
  <c r="G10" i="3"/>
  <c r="J10" i="3"/>
  <c r="D11" i="3"/>
  <c r="G11" i="3"/>
  <c r="J11" i="3"/>
  <c r="D12" i="3"/>
  <c r="G12" i="3"/>
  <c r="J12" i="3"/>
  <c r="D6" i="3"/>
  <c r="G6" i="3"/>
  <c r="J6" i="3"/>
  <c r="D7" i="3"/>
  <c r="G7" i="3"/>
  <c r="J7" i="3"/>
  <c r="D8" i="3"/>
  <c r="G8" i="3"/>
  <c r="J8" i="3"/>
  <c r="D18" i="4"/>
  <c r="G18" i="4"/>
  <c r="J18" i="4"/>
  <c r="D19" i="4"/>
  <c r="G19" i="4"/>
  <c r="J19" i="4"/>
  <c r="D20" i="4"/>
  <c r="G20" i="4"/>
  <c r="J20" i="4"/>
  <c r="D14" i="4"/>
  <c r="G14" i="4"/>
  <c r="J14" i="4"/>
  <c r="D15" i="4"/>
  <c r="G15" i="4"/>
  <c r="J15" i="4"/>
  <c r="D16" i="4"/>
  <c r="G16" i="4"/>
  <c r="J16" i="4"/>
  <c r="D10" i="4"/>
  <c r="G10" i="4"/>
  <c r="J10" i="4"/>
  <c r="D11" i="4"/>
  <c r="G11" i="4"/>
  <c r="J11" i="4"/>
  <c r="D12" i="4"/>
  <c r="G12" i="4"/>
  <c r="J12" i="4"/>
  <c r="D6" i="4"/>
  <c r="G6" i="4"/>
  <c r="J6" i="4"/>
  <c r="D7" i="4"/>
  <c r="G7" i="4"/>
  <c r="J7" i="4"/>
  <c r="D8" i="4"/>
  <c r="G8" i="4"/>
  <c r="J8" i="4"/>
  <c r="J4" i="4"/>
  <c r="J5" i="4"/>
  <c r="J9" i="4"/>
  <c r="J13" i="4"/>
  <c r="J17" i="4"/>
  <c r="G4" i="4"/>
  <c r="G5" i="4"/>
  <c r="G9" i="4"/>
  <c r="G13" i="4"/>
  <c r="G17" i="4"/>
  <c r="D4" i="4"/>
  <c r="D5" i="4"/>
  <c r="D9" i="4"/>
  <c r="D13" i="4"/>
  <c r="D17" i="4"/>
  <c r="J3" i="4"/>
  <c r="G3" i="4"/>
  <c r="D3" i="4"/>
  <c r="J4" i="3"/>
  <c r="J5" i="3"/>
  <c r="J9" i="3"/>
  <c r="J13" i="3"/>
  <c r="J17" i="3"/>
  <c r="G4" i="3"/>
  <c r="G5" i="3"/>
  <c r="G9" i="3"/>
  <c r="G13" i="3"/>
  <c r="G17" i="3"/>
  <c r="D4" i="3"/>
  <c r="D5" i="3"/>
  <c r="D9" i="3"/>
  <c r="D13" i="3"/>
  <c r="D17" i="3"/>
  <c r="J3" i="3"/>
  <c r="G3" i="3"/>
  <c r="D3" i="3"/>
  <c r="J4" i="2"/>
  <c r="J5" i="2"/>
  <c r="J9" i="2"/>
  <c r="J13" i="2"/>
  <c r="J17" i="2"/>
  <c r="G4" i="2"/>
  <c r="G5" i="2"/>
  <c r="G9" i="2"/>
  <c r="G13" i="2"/>
  <c r="G17" i="2"/>
  <c r="D4" i="2"/>
  <c r="D5" i="2"/>
  <c r="D9" i="2"/>
  <c r="D13" i="2"/>
  <c r="D17" i="2"/>
  <c r="J3" i="2"/>
  <c r="G3" i="2"/>
  <c r="D3" i="2"/>
</calcChain>
</file>

<file path=xl/sharedStrings.xml><?xml version="1.0" encoding="utf-8"?>
<sst xmlns="http://schemas.openxmlformats.org/spreadsheetml/2006/main" count="596" uniqueCount="37">
  <si>
    <t>RAND</t>
  </si>
  <si>
    <t>ONER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</si>
  <si>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</si>
  <si>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</si>
  <si>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</si>
  <si>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</si>
  <si>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</si>
  <si>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</si>
  <si>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</si>
  <si>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</si>
  <si>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</si>
  <si>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CART-CFS</t>
  </si>
  <si>
    <t>CART-DTF</t>
  </si>
  <si>
    <t>CART-SVMF</t>
  </si>
  <si>
    <t>RF</t>
  </si>
  <si>
    <t>RF-CFS</t>
  </si>
  <si>
    <t>RF-DTF</t>
  </si>
  <si>
    <t>RF-SVMF</t>
  </si>
  <si>
    <t>Accuracy</t>
  </si>
  <si>
    <t>F-Score</t>
  </si>
  <si>
    <t>1 - Normalized Distance to Heaven</t>
  </si>
  <si>
    <t>Norm</t>
  </si>
  <si>
    <t>SMOTE</t>
  </si>
  <si>
    <t>Diff</t>
  </si>
  <si>
    <t>Prec</t>
  </si>
  <si>
    <t>Rec</t>
  </si>
  <si>
    <t>DtH</t>
  </si>
  <si>
    <t>TPR</t>
  </si>
  <si>
    <t>TNR</t>
  </si>
  <si>
    <t>FPR</t>
  </si>
  <si>
    <t>FNR</t>
  </si>
  <si>
    <t>NORM</t>
  </si>
  <si>
    <t>DIFF</t>
  </si>
  <si>
    <t>Data Class</t>
  </si>
  <si>
    <t>God Class</t>
  </si>
  <si>
    <t>Feature Envy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</si>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</sst>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yriad Pro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9" fontId="0" fillId="0" borderId="0" xfId="1" applyFont="1"/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DC!$A$22:$A$38</c:f>
              <c:strCache>
                <c:ptCount val="17"/>
                <c:pt idx="0">
                  <c:v>SVM-CFS</c:v>
                </c:pt>
                <c:pt idx="1">
                  <c:v>SVM</c:v>
                </c:pt>
                <c:pt idx="2">
                  <c:v>ONER</c:v>
                </c:pt>
                <c:pt idx="3">
                  <c:v>SVM-SVMF</c:v>
                </c:pt>
                <c:pt idx="4">
                  <c:v>SVM-DTF</c:v>
                </c:pt>
                <c:pt idx="5">
                  <c:v>CART-DTF</c:v>
                </c:pt>
                <c:pt idx="6">
                  <c:v>RF-DTF</c:v>
                </c:pt>
                <c:pt idx="7">
                  <c:v>RF</c:v>
                </c:pt>
                <c:pt idx="8">
                  <c:v>RF-SVMF</c:v>
                </c:pt>
                <c:pt idx="9">
                  <c:v>RF-CFS</c:v>
                </c:pt>
                <c:pt idx="10">
                  <c:v>CART-SVMF</c:v>
                </c:pt>
                <c:pt idx="11">
                  <c:v>CART-CFS</c:v>
                </c:pt>
                <c:pt idx="12">
                  <c:v>NB-DTF</c:v>
                </c:pt>
                <c:pt idx="13">
                  <c:v>NB-SVMF</c:v>
                </c:pt>
                <c:pt idx="14">
                  <c:v>NB</c:v>
                </c:pt>
                <c:pt idx="15">
                  <c:v>CART</c:v>
                </c:pt>
                <c:pt idx="16">
                  <c:v>NB-CFS</c:v>
                </c:pt>
              </c:strCache>
            </c:strRef>
          </c:cat>
          <c:val>
            <c:numRef>
              <c:f>DC!$D$22:$D$38</c:f>
              <c:numCache>
                <c:formatCode>0.00</c:formatCode>
                <c:ptCount val="17"/>
                <c:pt idx="0">
                  <c:v>-0.36000000000000004</c:v>
                </c:pt>
                <c:pt idx="1">
                  <c:v>-0.40000000000000008</c:v>
                </c:pt>
                <c:pt idx="2">
                  <c:v>-0.27</c:v>
                </c:pt>
                <c:pt idx="3">
                  <c:v>-2.9999999999999916E-2</c:v>
                </c:pt>
                <c:pt idx="4">
                  <c:v>-0.10999999999999999</c:v>
                </c:pt>
                <c:pt idx="5">
                  <c:v>-9.9999999999999978E-2</c:v>
                </c:pt>
                <c:pt idx="6">
                  <c:v>-9.9999999999999978E-2</c:v>
                </c:pt>
                <c:pt idx="7">
                  <c:v>0</c:v>
                </c:pt>
                <c:pt idx="8">
                  <c:v>-2.9999999999999916E-2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0</c:v>
                </c:pt>
                <c:pt idx="12">
                  <c:v>-7.999999999999996E-2</c:v>
                </c:pt>
                <c:pt idx="13">
                  <c:v>-0.14000000000000001</c:v>
                </c:pt>
                <c:pt idx="14">
                  <c:v>-0.10000000000000003</c:v>
                </c:pt>
                <c:pt idx="15">
                  <c:v>-1.0000000000000009E-2</c:v>
                </c:pt>
                <c:pt idx="16">
                  <c:v>-0.21000000000000002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4-DF4C-902F-0DB48E981869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DC!$A$22:$A$38</c:f>
              <c:strCache>
                <c:ptCount val="17"/>
                <c:pt idx="0">
                  <c:v>SVM-CFS</c:v>
                </c:pt>
                <c:pt idx="1">
                  <c:v>SVM</c:v>
                </c:pt>
                <c:pt idx="2">
                  <c:v>ONER</c:v>
                </c:pt>
                <c:pt idx="3">
                  <c:v>SVM-SVMF</c:v>
                </c:pt>
                <c:pt idx="4">
                  <c:v>SVM-DTF</c:v>
                </c:pt>
                <c:pt idx="5">
                  <c:v>CART-DTF</c:v>
                </c:pt>
                <c:pt idx="6">
                  <c:v>RF-DTF</c:v>
                </c:pt>
                <c:pt idx="7">
                  <c:v>RF</c:v>
                </c:pt>
                <c:pt idx="8">
                  <c:v>RF-SVMF</c:v>
                </c:pt>
                <c:pt idx="9">
                  <c:v>RF-CFS</c:v>
                </c:pt>
                <c:pt idx="10">
                  <c:v>CART-SVMF</c:v>
                </c:pt>
                <c:pt idx="11">
                  <c:v>CART-CFS</c:v>
                </c:pt>
                <c:pt idx="12">
                  <c:v>NB-DTF</c:v>
                </c:pt>
                <c:pt idx="13">
                  <c:v>NB-SVMF</c:v>
                </c:pt>
                <c:pt idx="14">
                  <c:v>NB</c:v>
                </c:pt>
                <c:pt idx="15">
                  <c:v>CART</c:v>
                </c:pt>
                <c:pt idx="16">
                  <c:v>NB-CFS</c:v>
                </c:pt>
              </c:strCache>
            </c:strRef>
          </c:cat>
          <c:val>
            <c:numRef>
              <c:f>DC!$G$22:$G$38</c:f>
              <c:numCache>
                <c:formatCode>0.00</c:formatCode>
                <c:ptCount val="17"/>
                <c:pt idx="0">
                  <c:v>0.32</c:v>
                </c:pt>
                <c:pt idx="1">
                  <c:v>0.28999999999999998</c:v>
                </c:pt>
                <c:pt idx="2">
                  <c:v>0.12</c:v>
                </c:pt>
                <c:pt idx="3">
                  <c:v>0.12</c:v>
                </c:pt>
                <c:pt idx="4">
                  <c:v>9.0000000000000024E-2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6.9999999999999979E-2</c:v>
                </c:pt>
                <c:pt idx="8">
                  <c:v>0.06</c:v>
                </c:pt>
                <c:pt idx="9">
                  <c:v>4.9999999999999989E-2</c:v>
                </c:pt>
                <c:pt idx="10">
                  <c:v>3.999999999999998E-2</c:v>
                </c:pt>
                <c:pt idx="11">
                  <c:v>3.0000000000000027E-2</c:v>
                </c:pt>
                <c:pt idx="12">
                  <c:v>2.9999999999999971E-2</c:v>
                </c:pt>
                <c:pt idx="13">
                  <c:v>1.0000000000000009E-2</c:v>
                </c:pt>
                <c:pt idx="14">
                  <c:v>0</c:v>
                </c:pt>
                <c:pt idx="15">
                  <c:v>-1.0000000000000009E-2</c:v>
                </c:pt>
                <c:pt idx="16">
                  <c:v>-1.9999999999999962E-2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4-DF4C-902F-0DB48E981869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DC!$A$22:$A$38</c:f>
              <c:strCache>
                <c:ptCount val="17"/>
                <c:pt idx="0">
                  <c:v>SVM-CFS</c:v>
                </c:pt>
                <c:pt idx="1">
                  <c:v>SVM</c:v>
                </c:pt>
                <c:pt idx="2">
                  <c:v>ONER</c:v>
                </c:pt>
                <c:pt idx="3">
                  <c:v>SVM-SVMF</c:v>
                </c:pt>
                <c:pt idx="4">
                  <c:v>SVM-DTF</c:v>
                </c:pt>
                <c:pt idx="5">
                  <c:v>CART-DTF</c:v>
                </c:pt>
                <c:pt idx="6">
                  <c:v>RF-DTF</c:v>
                </c:pt>
                <c:pt idx="7">
                  <c:v>RF</c:v>
                </c:pt>
                <c:pt idx="8">
                  <c:v>RF-SVMF</c:v>
                </c:pt>
                <c:pt idx="9">
                  <c:v>RF-CFS</c:v>
                </c:pt>
                <c:pt idx="10">
                  <c:v>CART-SVMF</c:v>
                </c:pt>
                <c:pt idx="11">
                  <c:v>CART-CFS</c:v>
                </c:pt>
                <c:pt idx="12">
                  <c:v>NB-DTF</c:v>
                </c:pt>
                <c:pt idx="13">
                  <c:v>NB-SVMF</c:v>
                </c:pt>
                <c:pt idx="14">
                  <c:v>NB</c:v>
                </c:pt>
                <c:pt idx="15">
                  <c:v>CART</c:v>
                </c:pt>
                <c:pt idx="16">
                  <c:v>NB-CFS</c:v>
                </c:pt>
              </c:strCache>
            </c:strRef>
          </c:cat>
          <c:val>
            <c:numRef>
              <c:f>DC!$J$22:$J$38</c:f>
              <c:numCache>
                <c:formatCode>0.00</c:formatCode>
                <c:ptCount val="17"/>
                <c:pt idx="0">
                  <c:v>0.10000000000000003</c:v>
                </c:pt>
                <c:pt idx="1">
                  <c:v>0.19</c:v>
                </c:pt>
                <c:pt idx="2">
                  <c:v>0.2</c:v>
                </c:pt>
                <c:pt idx="3">
                  <c:v>0.2</c:v>
                </c:pt>
                <c:pt idx="4">
                  <c:v>0.19</c:v>
                </c:pt>
                <c:pt idx="5">
                  <c:v>0.18</c:v>
                </c:pt>
                <c:pt idx="6">
                  <c:v>0.19</c:v>
                </c:pt>
                <c:pt idx="7">
                  <c:v>0.06</c:v>
                </c:pt>
                <c:pt idx="8">
                  <c:v>5.9999999999999942E-2</c:v>
                </c:pt>
                <c:pt idx="9">
                  <c:v>6.0000000000000053E-2</c:v>
                </c:pt>
                <c:pt idx="10">
                  <c:v>4.0000000000000036E-2</c:v>
                </c:pt>
                <c:pt idx="11">
                  <c:v>5.0000000000000044E-2</c:v>
                </c:pt>
                <c:pt idx="12">
                  <c:v>0.06</c:v>
                </c:pt>
                <c:pt idx="13">
                  <c:v>8.0000000000000016E-2</c:v>
                </c:pt>
                <c:pt idx="14">
                  <c:v>-5.9999999999999942E-2</c:v>
                </c:pt>
                <c:pt idx="15">
                  <c:v>-1.0000000000000009E-2</c:v>
                </c:pt>
                <c:pt idx="16">
                  <c:v>-4.0000000000000036E-2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4-DF4C-902F-0DB48E98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40992"/>
        <c:axId val="330447807"/>
      </c:barChart>
      <c:catAx>
        <c:axId val="21377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7807"/>
        <c:crosses val="autoZero"/>
        <c:auto val="1"/>
        <c:lblAlgn val="ctr"/>
        <c:lblOffset val="100"/>
        <c:noMultiLvlLbl val="0"/>
      </c:catAx>
      <c:valAx>
        <c:axId val="33044780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4099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TPR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'GC-R'!$A$4:$A$20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'GC-R'!$M$4:$M$20</c:f>
              <c:numCache>
                <c:formatCode>General</c:formatCode>
                <c:ptCount val="17"/>
                <c:pt idx="0">
                  <c:v>0</c:v>
                </c:pt>
                <c:pt idx="1">
                  <c:v>2.0000000000000018E-2</c:v>
                </c:pt>
                <c:pt idx="2">
                  <c:v>5.9999999999999942E-2</c:v>
                </c:pt>
                <c:pt idx="3">
                  <c:v>0.26</c:v>
                </c:pt>
                <c:pt idx="4">
                  <c:v>0.19999999999999996</c:v>
                </c:pt>
                <c:pt idx="5">
                  <c:v>0.67</c:v>
                </c:pt>
                <c:pt idx="6">
                  <c:v>0.93</c:v>
                </c:pt>
                <c:pt idx="7">
                  <c:v>0.93</c:v>
                </c:pt>
                <c:pt idx="8">
                  <c:v>0.24</c:v>
                </c:pt>
                <c:pt idx="9">
                  <c:v>-0.17999999999999994</c:v>
                </c:pt>
                <c:pt idx="10">
                  <c:v>6.0000000000000053E-2</c:v>
                </c:pt>
                <c:pt idx="11">
                  <c:v>-9.000000000000008E-2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0.10999999999999999</c:v>
                </c:pt>
                <c:pt idx="16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3-E54B-9576-9B16E69D9764}"/>
            </c:ext>
          </c:extLst>
        </c:ser>
        <c:ser>
          <c:idx val="2"/>
          <c:order val="1"/>
          <c:tx>
            <c:v>FPR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'GC-R'!$A$4:$A$20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'GC-R'!$S$4:$S$20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4.0000000000000008E-2</c:v>
                </c:pt>
                <c:pt idx="3">
                  <c:v>0.20999999999999996</c:v>
                </c:pt>
                <c:pt idx="4">
                  <c:v>0.30000000000000004</c:v>
                </c:pt>
                <c:pt idx="5">
                  <c:v>0.65</c:v>
                </c:pt>
                <c:pt idx="6">
                  <c:v>0.35</c:v>
                </c:pt>
                <c:pt idx="7">
                  <c:v>0.61</c:v>
                </c:pt>
                <c:pt idx="8">
                  <c:v>6.9999999999999993E-2</c:v>
                </c:pt>
                <c:pt idx="9">
                  <c:v>0.1</c:v>
                </c:pt>
                <c:pt idx="10">
                  <c:v>6.9999999999999979E-2</c:v>
                </c:pt>
                <c:pt idx="11">
                  <c:v>0.03</c:v>
                </c:pt>
                <c:pt idx="12">
                  <c:v>4.9999999999999989E-2</c:v>
                </c:pt>
                <c:pt idx="13">
                  <c:v>0</c:v>
                </c:pt>
                <c:pt idx="14">
                  <c:v>0.03</c:v>
                </c:pt>
                <c:pt idx="15">
                  <c:v>7.0000000000000007E-2</c:v>
                </c:pt>
                <c:pt idx="16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3-E54B-9576-9B16E69D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760719"/>
        <c:axId val="1415885023"/>
      </c:barChart>
      <c:catAx>
        <c:axId val="14157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5023"/>
        <c:crosses val="autoZero"/>
        <c:auto val="1"/>
        <c:lblAlgn val="ctr"/>
        <c:lblOffset val="100"/>
        <c:noMultiLvlLbl val="0"/>
      </c:catAx>
      <c:valAx>
        <c:axId val="1415885023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TPR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'FE-R'!$A$4:$A$20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'FE-R'!$M$4:$M$20</c:f>
              <c:numCache>
                <c:formatCode>General</c:formatCode>
                <c:ptCount val="17"/>
                <c:pt idx="0">
                  <c:v>0</c:v>
                </c:pt>
                <c:pt idx="1">
                  <c:v>4.9999999999999989E-2</c:v>
                </c:pt>
                <c:pt idx="2">
                  <c:v>0.19</c:v>
                </c:pt>
                <c:pt idx="3">
                  <c:v>0.41000000000000003</c:v>
                </c:pt>
                <c:pt idx="4">
                  <c:v>0.48</c:v>
                </c:pt>
                <c:pt idx="5">
                  <c:v>0.33</c:v>
                </c:pt>
                <c:pt idx="6">
                  <c:v>0.42</c:v>
                </c:pt>
                <c:pt idx="7">
                  <c:v>0.36</c:v>
                </c:pt>
                <c:pt idx="8">
                  <c:v>0.49</c:v>
                </c:pt>
                <c:pt idx="9">
                  <c:v>0.09</c:v>
                </c:pt>
                <c:pt idx="10">
                  <c:v>0</c:v>
                </c:pt>
                <c:pt idx="11">
                  <c:v>0.19</c:v>
                </c:pt>
                <c:pt idx="12">
                  <c:v>9.999999999999995E-3</c:v>
                </c:pt>
                <c:pt idx="13">
                  <c:v>0.1</c:v>
                </c:pt>
                <c:pt idx="14">
                  <c:v>0.15000000000000002</c:v>
                </c:pt>
                <c:pt idx="15">
                  <c:v>0.27</c:v>
                </c:pt>
                <c:pt idx="1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6-E945-8228-EF3EBAD28927}"/>
            </c:ext>
          </c:extLst>
        </c:ser>
        <c:ser>
          <c:idx val="2"/>
          <c:order val="1"/>
          <c:tx>
            <c:v>FPR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'FE-R'!$A$4:$A$20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'FE-R'!$S$4:$S$20</c:f>
              <c:numCache>
                <c:formatCode>General</c:formatCode>
                <c:ptCount val="17"/>
                <c:pt idx="0">
                  <c:v>0</c:v>
                </c:pt>
                <c:pt idx="1">
                  <c:v>0.03</c:v>
                </c:pt>
                <c:pt idx="2">
                  <c:v>4.9999999999999989E-2</c:v>
                </c:pt>
                <c:pt idx="3">
                  <c:v>0.22000000000000003</c:v>
                </c:pt>
                <c:pt idx="4">
                  <c:v>0.12</c:v>
                </c:pt>
                <c:pt idx="5">
                  <c:v>0.17</c:v>
                </c:pt>
                <c:pt idx="6">
                  <c:v>7.9999999999999988E-2</c:v>
                </c:pt>
                <c:pt idx="7">
                  <c:v>0.17</c:v>
                </c:pt>
                <c:pt idx="8">
                  <c:v>0.22</c:v>
                </c:pt>
                <c:pt idx="9">
                  <c:v>0</c:v>
                </c:pt>
                <c:pt idx="10">
                  <c:v>2.0000000000000018E-2</c:v>
                </c:pt>
                <c:pt idx="11">
                  <c:v>0.2</c:v>
                </c:pt>
                <c:pt idx="12">
                  <c:v>2.9999999999999971E-2</c:v>
                </c:pt>
                <c:pt idx="13">
                  <c:v>1.0000000000000009E-2</c:v>
                </c:pt>
                <c:pt idx="14">
                  <c:v>0</c:v>
                </c:pt>
                <c:pt idx="15">
                  <c:v>0.2</c:v>
                </c:pt>
                <c:pt idx="16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6-E945-8228-EF3EBAD2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82527"/>
        <c:axId val="1390689887"/>
      </c:barChart>
      <c:catAx>
        <c:axId val="141448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9887"/>
        <c:crosses val="autoZero"/>
        <c:auto val="1"/>
        <c:lblAlgn val="ctr"/>
        <c:lblOffset val="100"/>
        <c:noMultiLvlLbl val="0"/>
      </c:catAx>
      <c:valAx>
        <c:axId val="1390689887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TPR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'LM-R'!$A$4:$A$20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'LM-R'!$M$4:$M$20</c:f>
              <c:numCache>
                <c:formatCode>General</c:formatCode>
                <c:ptCount val="17"/>
                <c:pt idx="0">
                  <c:v>0.44</c:v>
                </c:pt>
                <c:pt idx="1">
                  <c:v>1.999999999999999E-2</c:v>
                </c:pt>
                <c:pt idx="2">
                  <c:v>0.36000000000000004</c:v>
                </c:pt>
                <c:pt idx="3">
                  <c:v>0.59</c:v>
                </c:pt>
                <c:pt idx="4">
                  <c:v>0.67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0.33</c:v>
                </c:pt>
                <c:pt idx="9">
                  <c:v>0</c:v>
                </c:pt>
                <c:pt idx="10">
                  <c:v>0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D542-BC4E-603BC8985D51}"/>
            </c:ext>
          </c:extLst>
        </c:ser>
        <c:ser>
          <c:idx val="2"/>
          <c:order val="1"/>
          <c:tx>
            <c:v>FPR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'LM-R'!$A$4:$A$20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'LM-R'!$S$4:$S$20</c:f>
              <c:numCache>
                <c:formatCode>General</c:formatCode>
                <c:ptCount val="17"/>
                <c:pt idx="0">
                  <c:v>0.53</c:v>
                </c:pt>
                <c:pt idx="1">
                  <c:v>7.9999999999999988E-2</c:v>
                </c:pt>
                <c:pt idx="2">
                  <c:v>0.52</c:v>
                </c:pt>
                <c:pt idx="3">
                  <c:v>0.42999999999999994</c:v>
                </c:pt>
                <c:pt idx="4">
                  <c:v>0.48999999999999994</c:v>
                </c:pt>
                <c:pt idx="5">
                  <c:v>0.30000000000000004</c:v>
                </c:pt>
                <c:pt idx="6">
                  <c:v>0.26</c:v>
                </c:pt>
                <c:pt idx="7">
                  <c:v>0.41</c:v>
                </c:pt>
                <c:pt idx="8">
                  <c:v>0.34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0.29000000000000004</c:v>
                </c:pt>
                <c:pt idx="12">
                  <c:v>0</c:v>
                </c:pt>
                <c:pt idx="13">
                  <c:v>0.03</c:v>
                </c:pt>
                <c:pt idx="14">
                  <c:v>5.0000000000000017E-2</c:v>
                </c:pt>
                <c:pt idx="15">
                  <c:v>0.33999999999999997</c:v>
                </c:pt>
                <c:pt idx="16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B-D542-BC4E-603BC898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70175"/>
        <c:axId val="1418887711"/>
      </c:barChart>
      <c:catAx>
        <c:axId val="141927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87711"/>
        <c:crosses val="autoZero"/>
        <c:auto val="1"/>
        <c:lblAlgn val="ctr"/>
        <c:lblOffset val="100"/>
        <c:noMultiLvlLbl val="0"/>
      </c:catAx>
      <c:valAx>
        <c:axId val="1418887711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GC!$A$22:$A$38</c:f>
              <c:strCache>
                <c:ptCount val="17"/>
                <c:pt idx="0">
                  <c:v>SVM-CFS</c:v>
                </c:pt>
                <c:pt idx="1">
                  <c:v>SVM-DTF</c:v>
                </c:pt>
                <c:pt idx="2">
                  <c:v>SVM</c:v>
                </c:pt>
                <c:pt idx="3">
                  <c:v>SVM-SVMF</c:v>
                </c:pt>
                <c:pt idx="4">
                  <c:v>NB-DTF</c:v>
                </c:pt>
                <c:pt idx="5">
                  <c:v>RF-CFS</c:v>
                </c:pt>
                <c:pt idx="6">
                  <c:v>RF-SVMF</c:v>
                </c:pt>
                <c:pt idx="7">
                  <c:v>NB-CFS</c:v>
                </c:pt>
                <c:pt idx="8">
                  <c:v>CART-CFS</c:v>
                </c:pt>
                <c:pt idx="9">
                  <c:v>ONER</c:v>
                </c:pt>
                <c:pt idx="10">
                  <c:v>RF</c:v>
                </c:pt>
                <c:pt idx="11">
                  <c:v>RF-DTF</c:v>
                </c:pt>
                <c:pt idx="12">
                  <c:v>NB</c:v>
                </c:pt>
                <c:pt idx="13">
                  <c:v>NB-SVMF</c:v>
                </c:pt>
                <c:pt idx="14">
                  <c:v>CART-SVMF</c:v>
                </c:pt>
                <c:pt idx="15">
                  <c:v>CART-DTF</c:v>
                </c:pt>
                <c:pt idx="16">
                  <c:v>CART</c:v>
                </c:pt>
              </c:strCache>
            </c:strRef>
          </c:cat>
          <c:val>
            <c:numRef>
              <c:f>GC!$D$22:$D$38</c:f>
              <c:numCache>
                <c:formatCode>0.00</c:formatCode>
                <c:ptCount val="17"/>
                <c:pt idx="0">
                  <c:v>-4.9999999999999933E-2</c:v>
                </c:pt>
                <c:pt idx="1">
                  <c:v>-0.21999999999999997</c:v>
                </c:pt>
                <c:pt idx="2">
                  <c:v>-0.33999999999999997</c:v>
                </c:pt>
                <c:pt idx="3">
                  <c:v>2.9999999999999916E-2</c:v>
                </c:pt>
                <c:pt idx="4">
                  <c:v>-7.999999999999996E-2</c:v>
                </c:pt>
                <c:pt idx="5">
                  <c:v>-2.0000000000000018E-2</c:v>
                </c:pt>
                <c:pt idx="6">
                  <c:v>-3.0000000000000027E-2</c:v>
                </c:pt>
                <c:pt idx="7">
                  <c:v>0</c:v>
                </c:pt>
                <c:pt idx="8">
                  <c:v>-6.0000000000000053E-2</c:v>
                </c:pt>
                <c:pt idx="9">
                  <c:v>0</c:v>
                </c:pt>
                <c:pt idx="10">
                  <c:v>0</c:v>
                </c:pt>
                <c:pt idx="11">
                  <c:v>-2.0000000000000018E-2</c:v>
                </c:pt>
                <c:pt idx="12">
                  <c:v>0</c:v>
                </c:pt>
                <c:pt idx="13">
                  <c:v>-0.15000000000000002</c:v>
                </c:pt>
                <c:pt idx="14">
                  <c:v>-4.0000000000000036E-2</c:v>
                </c:pt>
                <c:pt idx="15">
                  <c:v>-2.0000000000000018E-2</c:v>
                </c:pt>
                <c:pt idx="16">
                  <c:v>-0.10999999999999999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6-0F4A-AD22-F954CA4FB880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GC!$A$22:$A$38</c:f>
              <c:strCache>
                <c:ptCount val="17"/>
                <c:pt idx="0">
                  <c:v>SVM-CFS</c:v>
                </c:pt>
                <c:pt idx="1">
                  <c:v>SVM-DTF</c:v>
                </c:pt>
                <c:pt idx="2">
                  <c:v>SVM</c:v>
                </c:pt>
                <c:pt idx="3">
                  <c:v>SVM-SVMF</c:v>
                </c:pt>
                <c:pt idx="4">
                  <c:v>NB-DTF</c:v>
                </c:pt>
                <c:pt idx="5">
                  <c:v>RF-CFS</c:v>
                </c:pt>
                <c:pt idx="6">
                  <c:v>RF-SVMF</c:v>
                </c:pt>
                <c:pt idx="7">
                  <c:v>NB-CFS</c:v>
                </c:pt>
                <c:pt idx="8">
                  <c:v>CART-CFS</c:v>
                </c:pt>
                <c:pt idx="9">
                  <c:v>ONER</c:v>
                </c:pt>
                <c:pt idx="10">
                  <c:v>RF</c:v>
                </c:pt>
                <c:pt idx="11">
                  <c:v>RF-DTF</c:v>
                </c:pt>
                <c:pt idx="12">
                  <c:v>NB</c:v>
                </c:pt>
                <c:pt idx="13">
                  <c:v>NB-SVMF</c:v>
                </c:pt>
                <c:pt idx="14">
                  <c:v>CART-SVMF</c:v>
                </c:pt>
                <c:pt idx="15">
                  <c:v>CART-DTF</c:v>
                </c:pt>
                <c:pt idx="16">
                  <c:v>CART</c:v>
                </c:pt>
              </c:strCache>
            </c:strRef>
          </c:cat>
          <c:val>
            <c:numRef>
              <c:f>GC!$G$22:$G$38</c:f>
              <c:numCache>
                <c:formatCode>0.00</c:formatCode>
                <c:ptCount val="17"/>
                <c:pt idx="0">
                  <c:v>0.57999999999999996</c:v>
                </c:pt>
                <c:pt idx="1">
                  <c:v>0.5</c:v>
                </c:pt>
                <c:pt idx="2">
                  <c:v>0.36</c:v>
                </c:pt>
                <c:pt idx="3">
                  <c:v>0.19</c:v>
                </c:pt>
                <c:pt idx="4">
                  <c:v>7.0000000000000007E-2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1.9999999999999907E-2</c:v>
                </c:pt>
                <c:pt idx="8">
                  <c:v>1.0000000000000009E-2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-1.0000000000000009E-2</c:v>
                </c:pt>
                <c:pt idx="13">
                  <c:v>-2.0000000000000018E-2</c:v>
                </c:pt>
                <c:pt idx="14">
                  <c:v>-2.9999999999999916E-2</c:v>
                </c:pt>
                <c:pt idx="15">
                  <c:v>-7.0000000000000062E-2</c:v>
                </c:pt>
                <c:pt idx="16">
                  <c:v>-0.16999999999999993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6-0F4A-AD22-F954CA4FB880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GC!$A$22:$A$38</c:f>
              <c:strCache>
                <c:ptCount val="17"/>
                <c:pt idx="0">
                  <c:v>SVM-CFS</c:v>
                </c:pt>
                <c:pt idx="1">
                  <c:v>SVM-DTF</c:v>
                </c:pt>
                <c:pt idx="2">
                  <c:v>SVM</c:v>
                </c:pt>
                <c:pt idx="3">
                  <c:v>SVM-SVMF</c:v>
                </c:pt>
                <c:pt idx="4">
                  <c:v>NB-DTF</c:v>
                </c:pt>
                <c:pt idx="5">
                  <c:v>RF-CFS</c:v>
                </c:pt>
                <c:pt idx="6">
                  <c:v>RF-SVMF</c:v>
                </c:pt>
                <c:pt idx="7">
                  <c:v>NB-CFS</c:v>
                </c:pt>
                <c:pt idx="8">
                  <c:v>CART-CFS</c:v>
                </c:pt>
                <c:pt idx="9">
                  <c:v>ONER</c:v>
                </c:pt>
                <c:pt idx="10">
                  <c:v>RF</c:v>
                </c:pt>
                <c:pt idx="11">
                  <c:v>RF-DTF</c:v>
                </c:pt>
                <c:pt idx="12">
                  <c:v>NB</c:v>
                </c:pt>
                <c:pt idx="13">
                  <c:v>NB-SVMF</c:v>
                </c:pt>
                <c:pt idx="14">
                  <c:v>CART-SVMF</c:v>
                </c:pt>
                <c:pt idx="15">
                  <c:v>CART-DTF</c:v>
                </c:pt>
                <c:pt idx="16">
                  <c:v>CART</c:v>
                </c:pt>
              </c:strCache>
            </c:strRef>
          </c:cat>
          <c:val>
            <c:numRef>
              <c:f>GC!$J$22:$J$38</c:f>
              <c:numCache>
                <c:formatCode>0.00</c:formatCode>
                <c:ptCount val="17"/>
                <c:pt idx="0">
                  <c:v>0.41</c:v>
                </c:pt>
                <c:pt idx="1">
                  <c:v>0.23000000000000004</c:v>
                </c:pt>
                <c:pt idx="2">
                  <c:v>0.15000000000000002</c:v>
                </c:pt>
                <c:pt idx="3">
                  <c:v>0.16999999999999993</c:v>
                </c:pt>
                <c:pt idx="4">
                  <c:v>7.999999999999996E-2</c:v>
                </c:pt>
                <c:pt idx="5">
                  <c:v>2.9999999999999971E-2</c:v>
                </c:pt>
                <c:pt idx="6">
                  <c:v>4.0000000000000036E-2</c:v>
                </c:pt>
                <c:pt idx="7">
                  <c:v>2.0000000000000018E-2</c:v>
                </c:pt>
                <c:pt idx="8">
                  <c:v>6.0000000000000053E-2</c:v>
                </c:pt>
                <c:pt idx="9">
                  <c:v>0</c:v>
                </c:pt>
                <c:pt idx="10">
                  <c:v>0</c:v>
                </c:pt>
                <c:pt idx="11">
                  <c:v>2.9999999999999916E-2</c:v>
                </c:pt>
                <c:pt idx="12">
                  <c:v>0</c:v>
                </c:pt>
                <c:pt idx="13">
                  <c:v>-3.0000000000000027E-2</c:v>
                </c:pt>
                <c:pt idx="14">
                  <c:v>-1.0000000000000009E-2</c:v>
                </c:pt>
                <c:pt idx="15">
                  <c:v>-5.9999999999999942E-2</c:v>
                </c:pt>
                <c:pt idx="16">
                  <c:v>-0.15000000000000002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6-0F4A-AD22-F954CA4F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458352"/>
        <c:axId val="353855807"/>
      </c:barChart>
      <c:catAx>
        <c:axId val="20854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55807"/>
        <c:crosses val="autoZero"/>
        <c:auto val="1"/>
        <c:lblAlgn val="ctr"/>
        <c:lblOffset val="100"/>
        <c:noMultiLvlLbl val="0"/>
      </c:catAx>
      <c:valAx>
        <c:axId val="35385580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5835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FE!$A$22:$A$38</c:f>
              <c:strCache>
                <c:ptCount val="17"/>
                <c:pt idx="0">
                  <c:v>SVM-DTF</c:v>
                </c:pt>
                <c:pt idx="1">
                  <c:v>SVM-SVMF</c:v>
                </c:pt>
                <c:pt idx="2">
                  <c:v>SVM-CFS</c:v>
                </c:pt>
                <c:pt idx="3">
                  <c:v>SVM</c:v>
                </c:pt>
                <c:pt idx="4">
                  <c:v>NB-SVMF</c:v>
                </c:pt>
                <c:pt idx="5">
                  <c:v>NB-DTF</c:v>
                </c:pt>
                <c:pt idx="6">
                  <c:v>RF-DTF</c:v>
                </c:pt>
                <c:pt idx="7">
                  <c:v>CART-DTF</c:v>
                </c:pt>
                <c:pt idx="8">
                  <c:v>RF-SVMF</c:v>
                </c:pt>
                <c:pt idx="9">
                  <c:v>NB-CFS</c:v>
                </c:pt>
                <c:pt idx="10">
                  <c:v>RF-CFS</c:v>
                </c:pt>
                <c:pt idx="11">
                  <c:v>RF</c:v>
                </c:pt>
                <c:pt idx="12">
                  <c:v>CART</c:v>
                </c:pt>
                <c:pt idx="13">
                  <c:v>CART-SVMF</c:v>
                </c:pt>
                <c:pt idx="14">
                  <c:v>CART-CFS</c:v>
                </c:pt>
                <c:pt idx="15">
                  <c:v>ONER</c:v>
                </c:pt>
                <c:pt idx="16">
                  <c:v>NB</c:v>
                </c:pt>
              </c:strCache>
            </c:strRef>
          </c:cat>
          <c:val>
            <c:numRef>
              <c:f>FE!$D$22:$D$38</c:f>
              <c:numCache>
                <c:formatCode>0.00</c:formatCode>
                <c:ptCount val="17"/>
                <c:pt idx="0">
                  <c:v>-5.9999999999999942E-2</c:v>
                </c:pt>
                <c:pt idx="1">
                  <c:v>-6.9999999999999951E-2</c:v>
                </c:pt>
                <c:pt idx="2">
                  <c:v>5.0000000000000044E-2</c:v>
                </c:pt>
                <c:pt idx="3">
                  <c:v>-4.9999999999999933E-2</c:v>
                </c:pt>
                <c:pt idx="4">
                  <c:v>-4.0000000000000036E-2</c:v>
                </c:pt>
                <c:pt idx="5">
                  <c:v>-3.9999999999999925E-2</c:v>
                </c:pt>
                <c:pt idx="6">
                  <c:v>-6.9999999999999951E-2</c:v>
                </c:pt>
                <c:pt idx="7">
                  <c:v>-0.10999999999999999</c:v>
                </c:pt>
                <c:pt idx="8">
                  <c:v>0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1.0000000000000009E-2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E041-91E2-B4093BFE3178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FE!$A$22:$A$38</c:f>
              <c:strCache>
                <c:ptCount val="17"/>
                <c:pt idx="0">
                  <c:v>SVM-DTF</c:v>
                </c:pt>
                <c:pt idx="1">
                  <c:v>SVM-SVMF</c:v>
                </c:pt>
                <c:pt idx="2">
                  <c:v>SVM-CFS</c:v>
                </c:pt>
                <c:pt idx="3">
                  <c:v>SVM</c:v>
                </c:pt>
                <c:pt idx="4">
                  <c:v>NB-SVMF</c:v>
                </c:pt>
                <c:pt idx="5">
                  <c:v>NB-DTF</c:v>
                </c:pt>
                <c:pt idx="6">
                  <c:v>RF-DTF</c:v>
                </c:pt>
                <c:pt idx="7">
                  <c:v>CART-DTF</c:v>
                </c:pt>
                <c:pt idx="8">
                  <c:v>RF-SVMF</c:v>
                </c:pt>
                <c:pt idx="9">
                  <c:v>NB-CFS</c:v>
                </c:pt>
                <c:pt idx="10">
                  <c:v>RF-CFS</c:v>
                </c:pt>
                <c:pt idx="11">
                  <c:v>RF</c:v>
                </c:pt>
                <c:pt idx="12">
                  <c:v>CART</c:v>
                </c:pt>
                <c:pt idx="13">
                  <c:v>CART-SVMF</c:v>
                </c:pt>
                <c:pt idx="14">
                  <c:v>CART-CFS</c:v>
                </c:pt>
                <c:pt idx="15">
                  <c:v>ONER</c:v>
                </c:pt>
                <c:pt idx="16">
                  <c:v>NB</c:v>
                </c:pt>
              </c:strCache>
            </c:strRef>
          </c:cat>
          <c:val>
            <c:numRef>
              <c:f>FE!$G$22:$G$38</c:f>
              <c:numCache>
                <c:formatCode>0.00</c:formatCode>
                <c:ptCount val="17"/>
                <c:pt idx="0">
                  <c:v>0.36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0.28000000000000003</c:v>
                </c:pt>
                <c:pt idx="4">
                  <c:v>0.19</c:v>
                </c:pt>
                <c:pt idx="5">
                  <c:v>0.18000000000000002</c:v>
                </c:pt>
                <c:pt idx="6">
                  <c:v>0.16999999999999998</c:v>
                </c:pt>
                <c:pt idx="7">
                  <c:v>0.16000000000000003</c:v>
                </c:pt>
                <c:pt idx="8">
                  <c:v>0.1</c:v>
                </c:pt>
                <c:pt idx="9">
                  <c:v>7.0000000000000062E-2</c:v>
                </c:pt>
                <c:pt idx="10">
                  <c:v>7.0000000000000034E-2</c:v>
                </c:pt>
                <c:pt idx="11">
                  <c:v>4.9999999999999989E-2</c:v>
                </c:pt>
                <c:pt idx="12">
                  <c:v>0.03</c:v>
                </c:pt>
                <c:pt idx="13">
                  <c:v>0.03</c:v>
                </c:pt>
                <c:pt idx="14">
                  <c:v>9.999999999999995E-3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1-E041-91E2-B4093BFE3178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FE!$A$22:$A$38</c:f>
              <c:strCache>
                <c:ptCount val="17"/>
                <c:pt idx="0">
                  <c:v>SVM-DTF</c:v>
                </c:pt>
                <c:pt idx="1">
                  <c:v>SVM-SVMF</c:v>
                </c:pt>
                <c:pt idx="2">
                  <c:v>SVM-CFS</c:v>
                </c:pt>
                <c:pt idx="3">
                  <c:v>SVM</c:v>
                </c:pt>
                <c:pt idx="4">
                  <c:v>NB-SVMF</c:v>
                </c:pt>
                <c:pt idx="5">
                  <c:v>NB-DTF</c:v>
                </c:pt>
                <c:pt idx="6">
                  <c:v>RF-DTF</c:v>
                </c:pt>
                <c:pt idx="7">
                  <c:v>CART-DTF</c:v>
                </c:pt>
                <c:pt idx="8">
                  <c:v>RF-SVMF</c:v>
                </c:pt>
                <c:pt idx="9">
                  <c:v>NB-CFS</c:v>
                </c:pt>
                <c:pt idx="10">
                  <c:v>RF-CFS</c:v>
                </c:pt>
                <c:pt idx="11">
                  <c:v>RF</c:v>
                </c:pt>
                <c:pt idx="12">
                  <c:v>CART</c:v>
                </c:pt>
                <c:pt idx="13">
                  <c:v>CART-SVMF</c:v>
                </c:pt>
                <c:pt idx="14">
                  <c:v>CART-CFS</c:v>
                </c:pt>
                <c:pt idx="15">
                  <c:v>ONER</c:v>
                </c:pt>
                <c:pt idx="16">
                  <c:v>NB</c:v>
                </c:pt>
              </c:strCache>
            </c:strRef>
          </c:cat>
          <c:val>
            <c:numRef>
              <c:f>FE!$J$22:$J$38</c:f>
              <c:numCache>
                <c:formatCode>0.00</c:formatCode>
                <c:ptCount val="17"/>
                <c:pt idx="0">
                  <c:v>0.18</c:v>
                </c:pt>
                <c:pt idx="1">
                  <c:v>0.30000000000000004</c:v>
                </c:pt>
                <c:pt idx="2">
                  <c:v>0.27999999999999997</c:v>
                </c:pt>
                <c:pt idx="3">
                  <c:v>0.19</c:v>
                </c:pt>
                <c:pt idx="4">
                  <c:v>0.20000000000000007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9.9999999999999978E-2</c:v>
                </c:pt>
                <c:pt idx="8">
                  <c:v>7.0000000000000007E-2</c:v>
                </c:pt>
                <c:pt idx="9">
                  <c:v>7.999999999999996E-2</c:v>
                </c:pt>
                <c:pt idx="10">
                  <c:v>5.0000000000000044E-2</c:v>
                </c:pt>
                <c:pt idx="11">
                  <c:v>3.999999999999998E-2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1-E041-91E2-B4093BFE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06607"/>
        <c:axId val="298650767"/>
      </c:barChart>
      <c:catAx>
        <c:axId val="3069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50767"/>
        <c:crosses val="autoZero"/>
        <c:auto val="1"/>
        <c:lblAlgn val="ctr"/>
        <c:lblOffset val="100"/>
        <c:noMultiLvlLbl val="0"/>
      </c:catAx>
      <c:valAx>
        <c:axId val="29865076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6607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LM!$A$22:$A$38</c:f>
              <c:strCache>
                <c:ptCount val="17"/>
                <c:pt idx="0">
                  <c:v>NB-SVMF</c:v>
                </c:pt>
                <c:pt idx="1">
                  <c:v>SVM-DTF</c:v>
                </c:pt>
                <c:pt idx="2">
                  <c:v>ONER</c:v>
                </c:pt>
                <c:pt idx="3">
                  <c:v>SVM-SVMF</c:v>
                </c:pt>
                <c:pt idx="4">
                  <c:v>NB-DTF</c:v>
                </c:pt>
                <c:pt idx="5">
                  <c:v>CART-DTF</c:v>
                </c:pt>
                <c:pt idx="6">
                  <c:v>RF-DTF</c:v>
                </c:pt>
                <c:pt idx="7">
                  <c:v>SVM-CFS</c:v>
                </c:pt>
                <c:pt idx="8">
                  <c:v>SVM</c:v>
                </c:pt>
                <c:pt idx="9">
                  <c:v>NB-CFS</c:v>
                </c:pt>
                <c:pt idx="10">
                  <c:v>NB</c:v>
                </c:pt>
                <c:pt idx="11">
                  <c:v>CART</c:v>
                </c:pt>
                <c:pt idx="12">
                  <c:v>CART-CFS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RF-SVMF</c:v>
                </c:pt>
              </c:strCache>
            </c:strRef>
          </c:cat>
          <c:val>
            <c:numRef>
              <c:f>LM!$D$22:$D$38</c:f>
              <c:numCache>
                <c:formatCode>0.00</c:formatCode>
                <c:ptCount val="17"/>
                <c:pt idx="0">
                  <c:v>-0.28000000000000003</c:v>
                </c:pt>
                <c:pt idx="1">
                  <c:v>-0.25</c:v>
                </c:pt>
                <c:pt idx="2">
                  <c:v>-0.29000000000000004</c:v>
                </c:pt>
                <c:pt idx="3">
                  <c:v>-0.22000000000000008</c:v>
                </c:pt>
                <c:pt idx="4">
                  <c:v>-0.24999999999999994</c:v>
                </c:pt>
                <c:pt idx="5">
                  <c:v>-0.19000000000000006</c:v>
                </c:pt>
                <c:pt idx="6">
                  <c:v>-0.21000000000000008</c:v>
                </c:pt>
                <c:pt idx="7">
                  <c:v>-0.17000000000000004</c:v>
                </c:pt>
                <c:pt idx="8">
                  <c:v>-0.19000000000000006</c:v>
                </c:pt>
                <c:pt idx="9">
                  <c:v>-0.32</c:v>
                </c:pt>
                <c:pt idx="10">
                  <c:v>-3.9999999999999925E-2</c:v>
                </c:pt>
                <c:pt idx="11">
                  <c:v>-5.0000000000000044E-2</c:v>
                </c:pt>
                <c:pt idx="12">
                  <c:v>-2.0000000000000018E-2</c:v>
                </c:pt>
                <c:pt idx="13">
                  <c:v>0</c:v>
                </c:pt>
                <c:pt idx="14">
                  <c:v>0</c:v>
                </c:pt>
                <c:pt idx="15">
                  <c:v>-2.0000000000000018E-2</c:v>
                </c:pt>
                <c:pt idx="16">
                  <c:v>-4.0000000000000036E-2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B045-9C12-619FDB82679B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LM!$A$22:$A$38</c:f>
              <c:strCache>
                <c:ptCount val="17"/>
                <c:pt idx="0">
                  <c:v>NB-SVMF</c:v>
                </c:pt>
                <c:pt idx="1">
                  <c:v>SVM-DTF</c:v>
                </c:pt>
                <c:pt idx="2">
                  <c:v>ONER</c:v>
                </c:pt>
                <c:pt idx="3">
                  <c:v>SVM-SVMF</c:v>
                </c:pt>
                <c:pt idx="4">
                  <c:v>NB-DTF</c:v>
                </c:pt>
                <c:pt idx="5">
                  <c:v>CART-DTF</c:v>
                </c:pt>
                <c:pt idx="6">
                  <c:v>RF-DTF</c:v>
                </c:pt>
                <c:pt idx="7">
                  <c:v>SVM-CFS</c:v>
                </c:pt>
                <c:pt idx="8">
                  <c:v>SVM</c:v>
                </c:pt>
                <c:pt idx="9">
                  <c:v>NB-CFS</c:v>
                </c:pt>
                <c:pt idx="10">
                  <c:v>NB</c:v>
                </c:pt>
                <c:pt idx="11">
                  <c:v>CART</c:v>
                </c:pt>
                <c:pt idx="12">
                  <c:v>CART-CFS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RF-SVMF</c:v>
                </c:pt>
              </c:strCache>
            </c:strRef>
          </c:cat>
          <c:val>
            <c:numRef>
              <c:f>LM!$G$22:$G$38</c:f>
              <c:numCache>
                <c:formatCode>0.00</c:formatCode>
                <c:ptCount val="17"/>
                <c:pt idx="0">
                  <c:v>0.32</c:v>
                </c:pt>
                <c:pt idx="1">
                  <c:v>0.27</c:v>
                </c:pt>
                <c:pt idx="2">
                  <c:v>0.26</c:v>
                </c:pt>
                <c:pt idx="3">
                  <c:v>0.23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0.15</c:v>
                </c:pt>
                <c:pt idx="8">
                  <c:v>0.14000000000000001</c:v>
                </c:pt>
                <c:pt idx="9">
                  <c:v>7.9999999999999988E-2</c:v>
                </c:pt>
                <c:pt idx="10">
                  <c:v>1.0000000000000009E-2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B045-9C12-619FDB82679B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LM!$A$22:$A$38</c:f>
              <c:strCache>
                <c:ptCount val="17"/>
                <c:pt idx="0">
                  <c:v>NB-SVMF</c:v>
                </c:pt>
                <c:pt idx="1">
                  <c:v>SVM-DTF</c:v>
                </c:pt>
                <c:pt idx="2">
                  <c:v>ONER</c:v>
                </c:pt>
                <c:pt idx="3">
                  <c:v>SVM-SVMF</c:v>
                </c:pt>
                <c:pt idx="4">
                  <c:v>NB-DTF</c:v>
                </c:pt>
                <c:pt idx="5">
                  <c:v>CART-DTF</c:v>
                </c:pt>
                <c:pt idx="6">
                  <c:v>RF-DTF</c:v>
                </c:pt>
                <c:pt idx="7">
                  <c:v>SVM-CFS</c:v>
                </c:pt>
                <c:pt idx="8">
                  <c:v>SVM</c:v>
                </c:pt>
                <c:pt idx="9">
                  <c:v>NB-CFS</c:v>
                </c:pt>
                <c:pt idx="10">
                  <c:v>NB</c:v>
                </c:pt>
                <c:pt idx="11">
                  <c:v>CART</c:v>
                </c:pt>
                <c:pt idx="12">
                  <c:v>CART-CFS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RF-SVMF</c:v>
                </c:pt>
              </c:strCache>
            </c:strRef>
          </c:cat>
          <c:val>
            <c:numRef>
              <c:f>LM!$J$22:$J$38</c:f>
              <c:numCache>
                <c:formatCode>0.00</c:formatCode>
                <c:ptCount val="17"/>
                <c:pt idx="0">
                  <c:v>0.23000000000000004</c:v>
                </c:pt>
                <c:pt idx="1">
                  <c:v>0.19</c:v>
                </c:pt>
                <c:pt idx="2">
                  <c:v>0.15000000000000002</c:v>
                </c:pt>
                <c:pt idx="3">
                  <c:v>0.16000000000000003</c:v>
                </c:pt>
                <c:pt idx="4">
                  <c:v>0.13999999999999996</c:v>
                </c:pt>
                <c:pt idx="5">
                  <c:v>0.12</c:v>
                </c:pt>
                <c:pt idx="6">
                  <c:v>0.12</c:v>
                </c:pt>
                <c:pt idx="7">
                  <c:v>8.9999999999999969E-2</c:v>
                </c:pt>
                <c:pt idx="8">
                  <c:v>6.9999999999999951E-2</c:v>
                </c:pt>
                <c:pt idx="9">
                  <c:v>0</c:v>
                </c:pt>
                <c:pt idx="10">
                  <c:v>1.0000000000000009E-2</c:v>
                </c:pt>
                <c:pt idx="11">
                  <c:v>0</c:v>
                </c:pt>
                <c:pt idx="12">
                  <c:v>0</c:v>
                </c:pt>
                <c:pt idx="13">
                  <c:v>9.9999999999999534E-3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0-B045-9C12-619FDB82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75471"/>
        <c:axId val="2138659312"/>
      </c:barChart>
      <c:catAx>
        <c:axId val="3036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59312"/>
        <c:crosses val="autoZero"/>
        <c:auto val="1"/>
        <c:lblAlgn val="ctr"/>
        <c:lblOffset val="100"/>
        <c:noMultiLvlLbl val="0"/>
      </c:catAx>
      <c:valAx>
        <c:axId val="2138659312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5471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'DC-DET'!$D$4:$D$20</c:f>
              <c:numCache>
                <c:formatCode>General</c:formatCode>
                <c:ptCount val="17"/>
                <c:pt idx="0">
                  <c:v>-0.27</c:v>
                </c:pt>
                <c:pt idx="1">
                  <c:v>-0.10000000000000003</c:v>
                </c:pt>
                <c:pt idx="2">
                  <c:v>-0.21000000000000002</c:v>
                </c:pt>
                <c:pt idx="3">
                  <c:v>-7.999999999999996E-2</c:v>
                </c:pt>
                <c:pt idx="4">
                  <c:v>-0.14000000000000001</c:v>
                </c:pt>
                <c:pt idx="5">
                  <c:v>-0.40000000000000008</c:v>
                </c:pt>
                <c:pt idx="6">
                  <c:v>-0.36000000000000004</c:v>
                </c:pt>
                <c:pt idx="7">
                  <c:v>-0.10999999999999999</c:v>
                </c:pt>
                <c:pt idx="8">
                  <c:v>-2.9999999999999916E-2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-9.9999999999999978E-2</c:v>
                </c:pt>
                <c:pt idx="12">
                  <c:v>-2.0000000000000018E-2</c:v>
                </c:pt>
                <c:pt idx="13">
                  <c:v>0</c:v>
                </c:pt>
                <c:pt idx="14">
                  <c:v>-2.0000000000000018E-2</c:v>
                </c:pt>
                <c:pt idx="15">
                  <c:v>-9.9999999999999978E-2</c:v>
                </c:pt>
                <c:pt idx="16">
                  <c:v>-2.9999999999999916E-2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5740-A09E-E32342967D23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'DC-DET'!$G$4:$G$20</c:f>
              <c:numCache>
                <c:formatCode>0.00</c:formatCode>
                <c:ptCount val="17"/>
                <c:pt idx="0">
                  <c:v>0.12</c:v>
                </c:pt>
                <c:pt idx="1">
                  <c:v>0</c:v>
                </c:pt>
                <c:pt idx="2">
                  <c:v>-1.9999999999999962E-2</c:v>
                </c:pt>
                <c:pt idx="3">
                  <c:v>2.9999999999999971E-2</c:v>
                </c:pt>
                <c:pt idx="4">
                  <c:v>1.0000000000000009E-2</c:v>
                </c:pt>
                <c:pt idx="5">
                  <c:v>0.28999999999999998</c:v>
                </c:pt>
                <c:pt idx="6">
                  <c:v>0.32</c:v>
                </c:pt>
                <c:pt idx="7">
                  <c:v>9.0000000000000024E-2</c:v>
                </c:pt>
                <c:pt idx="8">
                  <c:v>0.12</c:v>
                </c:pt>
                <c:pt idx="9">
                  <c:v>-1.0000000000000009E-2</c:v>
                </c:pt>
                <c:pt idx="10">
                  <c:v>3.0000000000000027E-2</c:v>
                </c:pt>
                <c:pt idx="11">
                  <c:v>7.0000000000000007E-2</c:v>
                </c:pt>
                <c:pt idx="12">
                  <c:v>3.999999999999998E-2</c:v>
                </c:pt>
                <c:pt idx="13">
                  <c:v>6.9999999999999979E-2</c:v>
                </c:pt>
                <c:pt idx="14">
                  <c:v>4.9999999999999989E-2</c:v>
                </c:pt>
                <c:pt idx="15">
                  <c:v>7.0000000000000007E-2</c:v>
                </c:pt>
                <c:pt idx="1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4-5740-A09E-E32342967D23}"/>
            </c:ext>
          </c:extLst>
        </c:ser>
        <c:ser>
          <c:idx val="2"/>
          <c:order val="2"/>
          <c:tx>
            <c:v>1 - Norm DtH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'DC-DET'!$J$4:$J$20</c:f>
              <c:numCache>
                <c:formatCode>General</c:formatCode>
                <c:ptCount val="17"/>
                <c:pt idx="0">
                  <c:v>0.2</c:v>
                </c:pt>
                <c:pt idx="1">
                  <c:v>-5.9999999999999942E-2</c:v>
                </c:pt>
                <c:pt idx="2">
                  <c:v>-4.0000000000000036E-2</c:v>
                </c:pt>
                <c:pt idx="3">
                  <c:v>0.06</c:v>
                </c:pt>
                <c:pt idx="4">
                  <c:v>8.0000000000000016E-2</c:v>
                </c:pt>
                <c:pt idx="5">
                  <c:v>0.19</c:v>
                </c:pt>
                <c:pt idx="6">
                  <c:v>0.10000000000000003</c:v>
                </c:pt>
                <c:pt idx="7">
                  <c:v>0.19</c:v>
                </c:pt>
                <c:pt idx="8">
                  <c:v>0.2</c:v>
                </c:pt>
                <c:pt idx="9">
                  <c:v>-1.0000000000000009E-2</c:v>
                </c:pt>
                <c:pt idx="10">
                  <c:v>5.0000000000000044E-2</c:v>
                </c:pt>
                <c:pt idx="11">
                  <c:v>0.18</c:v>
                </c:pt>
                <c:pt idx="12">
                  <c:v>4.0000000000000036E-2</c:v>
                </c:pt>
                <c:pt idx="13">
                  <c:v>0.06</c:v>
                </c:pt>
                <c:pt idx="14">
                  <c:v>6.0000000000000053E-2</c:v>
                </c:pt>
                <c:pt idx="15">
                  <c:v>0.19</c:v>
                </c:pt>
                <c:pt idx="16">
                  <c:v>5.9999999999999942E-2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4-5740-A09E-E32342967D23}"/>
            </c:ext>
          </c:extLst>
        </c:ser>
        <c:ser>
          <c:idx val="3"/>
          <c:order val="3"/>
          <c:tx>
            <c:v>Precision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'DC-DET'!$M$4:$M$20</c:f>
              <c:numCache>
                <c:formatCode>0.00</c:formatCode>
                <c:ptCount val="17"/>
                <c:pt idx="0">
                  <c:v>-0.72</c:v>
                </c:pt>
                <c:pt idx="1">
                  <c:v>-2.0000000000000018E-2</c:v>
                </c:pt>
                <c:pt idx="2">
                  <c:v>-5.0000000000000017E-2</c:v>
                </c:pt>
                <c:pt idx="3">
                  <c:v>-0.2</c:v>
                </c:pt>
                <c:pt idx="4">
                  <c:v>-0.23999999999999996</c:v>
                </c:pt>
                <c:pt idx="5">
                  <c:v>0.18</c:v>
                </c:pt>
                <c:pt idx="6">
                  <c:v>0.2</c:v>
                </c:pt>
                <c:pt idx="7">
                  <c:v>-0.42</c:v>
                </c:pt>
                <c:pt idx="8">
                  <c:v>-0.21000000000000002</c:v>
                </c:pt>
                <c:pt idx="9">
                  <c:v>-8.0000000000000016E-2</c:v>
                </c:pt>
                <c:pt idx="10">
                  <c:v>0</c:v>
                </c:pt>
                <c:pt idx="11">
                  <c:v>-0.34</c:v>
                </c:pt>
                <c:pt idx="12">
                  <c:v>-3.999999999999998E-2</c:v>
                </c:pt>
                <c:pt idx="13">
                  <c:v>-1.9999999999999962E-2</c:v>
                </c:pt>
                <c:pt idx="14">
                  <c:v>-2.0000000000000018E-2</c:v>
                </c:pt>
                <c:pt idx="15">
                  <c:v>-0.34</c:v>
                </c:pt>
                <c:pt idx="16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4-5740-A09E-E32342967D23}"/>
            </c:ext>
          </c:extLst>
        </c:ser>
        <c:ser>
          <c:idx val="4"/>
          <c:order val="4"/>
          <c:tx>
            <c:v>Recall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'DC-DET'!$P$4:$P$20</c:f>
              <c:numCache>
                <c:formatCode>0.00</c:formatCode>
                <c:ptCount val="17"/>
                <c:pt idx="0">
                  <c:v>0.7</c:v>
                </c:pt>
                <c:pt idx="1">
                  <c:v>5.9999999999999942E-2</c:v>
                </c:pt>
                <c:pt idx="2">
                  <c:v>0.30000000000000004</c:v>
                </c:pt>
                <c:pt idx="3">
                  <c:v>9.9999999999999978E-2</c:v>
                </c:pt>
                <c:pt idx="4">
                  <c:v>0.32999999999999996</c:v>
                </c:pt>
                <c:pt idx="5">
                  <c:v>0.7</c:v>
                </c:pt>
                <c:pt idx="6">
                  <c:v>0.82</c:v>
                </c:pt>
                <c:pt idx="7">
                  <c:v>0.3</c:v>
                </c:pt>
                <c:pt idx="8">
                  <c:v>0.3</c:v>
                </c:pt>
                <c:pt idx="9">
                  <c:v>0</c:v>
                </c:pt>
                <c:pt idx="10">
                  <c:v>9.9999999999999978E-2</c:v>
                </c:pt>
                <c:pt idx="11">
                  <c:v>0.3</c:v>
                </c:pt>
                <c:pt idx="12">
                  <c:v>4.9999999999999989E-2</c:v>
                </c:pt>
                <c:pt idx="13">
                  <c:v>9.9999999999999978E-2</c:v>
                </c:pt>
                <c:pt idx="14">
                  <c:v>0.10000000000000003</c:v>
                </c:pt>
                <c:pt idx="15">
                  <c:v>0.3</c:v>
                </c:pt>
                <c:pt idx="16">
                  <c:v>9.0000000000000024E-2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4-5740-A09E-E3234296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524511"/>
        <c:axId val="1380772799"/>
      </c:barChart>
      <c:catAx>
        <c:axId val="13805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72799"/>
        <c:crosses val="autoZero"/>
        <c:auto val="1"/>
        <c:lblAlgn val="ctr"/>
        <c:lblOffset val="100"/>
        <c:noMultiLvlLbl val="0"/>
      </c:catAx>
      <c:valAx>
        <c:axId val="138077279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-7.999999999999996E-2</c:v>
                </c:pt>
                <c:pt idx="4">
                  <c:v>-0.15000000000000002</c:v>
                </c:pt>
                <c:pt idx="5">
                  <c:v>-0.33999999999999997</c:v>
                </c:pt>
                <c:pt idx="6">
                  <c:v>-4.9999999999999933E-2</c:v>
                </c:pt>
                <c:pt idx="7">
                  <c:v>-0.21999999999999997</c:v>
                </c:pt>
                <c:pt idx="8">
                  <c:v>2.9999999999999916E-2</c:v>
                </c:pt>
                <c:pt idx="9">
                  <c:v>-0.10999999999999999</c:v>
                </c:pt>
                <c:pt idx="10">
                  <c:v>-6.0000000000000053E-2</c:v>
                </c:pt>
                <c:pt idx="11">
                  <c:v>-2.0000000000000018E-2</c:v>
                </c:pt>
                <c:pt idx="12">
                  <c:v>-4.0000000000000036E-2</c:v>
                </c:pt>
                <c:pt idx="13">
                  <c:v>0</c:v>
                </c:pt>
                <c:pt idx="14">
                  <c:v>-2.0000000000000018E-2</c:v>
                </c:pt>
                <c:pt idx="15">
                  <c:v>-2.0000000000000018E-2</c:v>
                </c:pt>
                <c:pt idx="16">
                  <c:v>-3.0000000000000027E-2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0743-A900-CE43DC7DCC6A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'GC-DET'!$G$4:$G$20</c:f>
              <c:numCache>
                <c:formatCode>0.00</c:formatCode>
                <c:ptCount val="17"/>
                <c:pt idx="0">
                  <c:v>0</c:v>
                </c:pt>
                <c:pt idx="1">
                  <c:v>-1.0000000000000009E-2</c:v>
                </c:pt>
                <c:pt idx="2">
                  <c:v>1.9999999999999907E-2</c:v>
                </c:pt>
                <c:pt idx="3">
                  <c:v>7.0000000000000007E-2</c:v>
                </c:pt>
                <c:pt idx="4">
                  <c:v>-2.0000000000000018E-2</c:v>
                </c:pt>
                <c:pt idx="5">
                  <c:v>0.36</c:v>
                </c:pt>
                <c:pt idx="6">
                  <c:v>0.57999999999999996</c:v>
                </c:pt>
                <c:pt idx="7">
                  <c:v>0.5</c:v>
                </c:pt>
                <c:pt idx="8">
                  <c:v>0.19</c:v>
                </c:pt>
                <c:pt idx="9">
                  <c:v>-0.16999999999999993</c:v>
                </c:pt>
                <c:pt idx="10">
                  <c:v>1.0000000000000009E-2</c:v>
                </c:pt>
                <c:pt idx="11">
                  <c:v>-7.0000000000000062E-2</c:v>
                </c:pt>
                <c:pt idx="12">
                  <c:v>-2.9999999999999916E-2</c:v>
                </c:pt>
                <c:pt idx="13">
                  <c:v>0</c:v>
                </c:pt>
                <c:pt idx="14">
                  <c:v>3.999999999999998E-2</c:v>
                </c:pt>
                <c:pt idx="15">
                  <c:v>0</c:v>
                </c:pt>
                <c:pt idx="16">
                  <c:v>3.999999999999998E-2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B-0743-A900-CE43DC7DCC6A}"/>
            </c:ext>
          </c:extLst>
        </c:ser>
        <c:ser>
          <c:idx val="2"/>
          <c:order val="2"/>
          <c:tx>
            <c:v>1 - Norm DtH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'GC-DET'!$J$4:$J$20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7.999999999999996E-2</c:v>
                </c:pt>
                <c:pt idx="4">
                  <c:v>-3.0000000000000027E-2</c:v>
                </c:pt>
                <c:pt idx="5">
                  <c:v>0.15000000000000002</c:v>
                </c:pt>
                <c:pt idx="6">
                  <c:v>0.41</c:v>
                </c:pt>
                <c:pt idx="7">
                  <c:v>0.23000000000000004</c:v>
                </c:pt>
                <c:pt idx="8">
                  <c:v>0.16999999999999993</c:v>
                </c:pt>
                <c:pt idx="9">
                  <c:v>-0.15000000000000002</c:v>
                </c:pt>
                <c:pt idx="10">
                  <c:v>6.0000000000000053E-2</c:v>
                </c:pt>
                <c:pt idx="11">
                  <c:v>-5.9999999999999942E-2</c:v>
                </c:pt>
                <c:pt idx="12">
                  <c:v>-1.0000000000000009E-2</c:v>
                </c:pt>
                <c:pt idx="13">
                  <c:v>0</c:v>
                </c:pt>
                <c:pt idx="14">
                  <c:v>2.9999999999999971E-2</c:v>
                </c:pt>
                <c:pt idx="15">
                  <c:v>2.9999999999999916E-2</c:v>
                </c:pt>
                <c:pt idx="16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B-0743-A900-CE43DC7DCC6A}"/>
            </c:ext>
          </c:extLst>
        </c:ser>
        <c:ser>
          <c:idx val="3"/>
          <c:order val="3"/>
          <c:tx>
            <c:v>Precision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'GC-DET'!$M$4:$M$20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-8.9999999999999969E-2</c:v>
                </c:pt>
                <c:pt idx="4">
                  <c:v>-0.11000000000000004</c:v>
                </c:pt>
                <c:pt idx="5">
                  <c:v>0.25</c:v>
                </c:pt>
                <c:pt idx="6">
                  <c:v>0.44</c:v>
                </c:pt>
                <c:pt idx="7">
                  <c:v>0.34</c:v>
                </c:pt>
                <c:pt idx="8">
                  <c:v>-2.0000000000000018E-2</c:v>
                </c:pt>
                <c:pt idx="9">
                  <c:v>-0.22999999999999998</c:v>
                </c:pt>
                <c:pt idx="10">
                  <c:v>-9.000000000000008E-2</c:v>
                </c:pt>
                <c:pt idx="11">
                  <c:v>-9.9999999999999978E-2</c:v>
                </c:pt>
                <c:pt idx="12">
                  <c:v>-7.999999999999996E-2</c:v>
                </c:pt>
                <c:pt idx="13">
                  <c:v>0</c:v>
                </c:pt>
                <c:pt idx="14">
                  <c:v>9.9999999999999534E-3</c:v>
                </c:pt>
                <c:pt idx="15">
                  <c:v>-3.9999999999999925E-2</c:v>
                </c:pt>
                <c:pt idx="16">
                  <c:v>-2.0000000000000018E-2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B-0743-A900-CE43DC7DCC6A}"/>
            </c:ext>
          </c:extLst>
        </c:ser>
        <c:ser>
          <c:idx val="4"/>
          <c:order val="4"/>
          <c:tx>
            <c:v>Recall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'GC-DET'!$P$4:$P$20</c:f>
              <c:numCache>
                <c:formatCode>0.00</c:formatCode>
                <c:ptCount val="17"/>
                <c:pt idx="0">
                  <c:v>0</c:v>
                </c:pt>
                <c:pt idx="1">
                  <c:v>2.0000000000000018E-2</c:v>
                </c:pt>
                <c:pt idx="2">
                  <c:v>5.9999999999999942E-2</c:v>
                </c:pt>
                <c:pt idx="3">
                  <c:v>0.26</c:v>
                </c:pt>
                <c:pt idx="4">
                  <c:v>0.19999999999999996</c:v>
                </c:pt>
                <c:pt idx="5">
                  <c:v>0.67</c:v>
                </c:pt>
                <c:pt idx="6">
                  <c:v>0.93</c:v>
                </c:pt>
                <c:pt idx="7">
                  <c:v>0.93</c:v>
                </c:pt>
                <c:pt idx="8">
                  <c:v>0.24</c:v>
                </c:pt>
                <c:pt idx="9">
                  <c:v>-0.17999999999999994</c:v>
                </c:pt>
                <c:pt idx="10">
                  <c:v>6.0000000000000053E-2</c:v>
                </c:pt>
                <c:pt idx="11">
                  <c:v>-9.000000000000008E-2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0.10999999999999999</c:v>
                </c:pt>
                <c:pt idx="16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B-0743-A900-CE43DC7D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841567"/>
        <c:axId val="1391507951"/>
      </c:barChart>
      <c:catAx>
        <c:axId val="13918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7951"/>
        <c:crosses val="autoZero"/>
        <c:auto val="1"/>
        <c:lblAlgn val="ctr"/>
        <c:lblOffset val="100"/>
        <c:noMultiLvlLbl val="0"/>
      </c:catAx>
      <c:valAx>
        <c:axId val="13915079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'FE-DET'!$D$4:$D$20</c:f>
              <c:numCache>
                <c:formatCode>General</c:formatCode>
                <c:ptCount val="17"/>
                <c:pt idx="0">
                  <c:v>1.0000000000000009E-2</c:v>
                </c:pt>
                <c:pt idx="1">
                  <c:v>0</c:v>
                </c:pt>
                <c:pt idx="2">
                  <c:v>2.0000000000000018E-2</c:v>
                </c:pt>
                <c:pt idx="3">
                  <c:v>-3.9999999999999925E-2</c:v>
                </c:pt>
                <c:pt idx="4">
                  <c:v>-4.0000000000000036E-2</c:v>
                </c:pt>
                <c:pt idx="5">
                  <c:v>-4.9999999999999933E-2</c:v>
                </c:pt>
                <c:pt idx="6">
                  <c:v>5.0000000000000044E-2</c:v>
                </c:pt>
                <c:pt idx="7">
                  <c:v>-5.9999999999999942E-2</c:v>
                </c:pt>
                <c:pt idx="8">
                  <c:v>-6.9999999999999951E-2</c:v>
                </c:pt>
                <c:pt idx="9">
                  <c:v>0</c:v>
                </c:pt>
                <c:pt idx="10">
                  <c:v>0</c:v>
                </c:pt>
                <c:pt idx="11">
                  <c:v>-0.10999999999999999</c:v>
                </c:pt>
                <c:pt idx="12">
                  <c:v>0</c:v>
                </c:pt>
                <c:pt idx="13">
                  <c:v>0</c:v>
                </c:pt>
                <c:pt idx="14">
                  <c:v>2.0000000000000018E-2</c:v>
                </c:pt>
                <c:pt idx="15">
                  <c:v>-6.9999999999999951E-2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7-FA43-854D-42A5474C79F8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'FE-DET'!$G$4:$G$20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7.0000000000000062E-2</c:v>
                </c:pt>
                <c:pt idx="3">
                  <c:v>0.18000000000000002</c:v>
                </c:pt>
                <c:pt idx="4">
                  <c:v>0.19</c:v>
                </c:pt>
                <c:pt idx="5">
                  <c:v>0.28000000000000003</c:v>
                </c:pt>
                <c:pt idx="6">
                  <c:v>0.33999999999999997</c:v>
                </c:pt>
                <c:pt idx="7">
                  <c:v>0.36</c:v>
                </c:pt>
                <c:pt idx="8">
                  <c:v>0.35</c:v>
                </c:pt>
                <c:pt idx="9">
                  <c:v>0.03</c:v>
                </c:pt>
                <c:pt idx="10">
                  <c:v>9.999999999999995E-3</c:v>
                </c:pt>
                <c:pt idx="11">
                  <c:v>0.16000000000000003</c:v>
                </c:pt>
                <c:pt idx="12">
                  <c:v>0.03</c:v>
                </c:pt>
                <c:pt idx="13">
                  <c:v>4.9999999999999989E-2</c:v>
                </c:pt>
                <c:pt idx="14">
                  <c:v>7.0000000000000034E-2</c:v>
                </c:pt>
                <c:pt idx="15">
                  <c:v>0.16999999999999998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7-FA43-854D-42A5474C79F8}"/>
            </c:ext>
          </c:extLst>
        </c:ser>
        <c:ser>
          <c:idx val="2"/>
          <c:order val="2"/>
          <c:tx>
            <c:v>1 - Norm DtH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'FE-DET'!$J$4:$J$20</c:f>
              <c:numCache>
                <c:formatCode>General</c:formatCode>
                <c:ptCount val="17"/>
                <c:pt idx="0">
                  <c:v>1.0000000000000009E-2</c:v>
                </c:pt>
                <c:pt idx="1">
                  <c:v>0</c:v>
                </c:pt>
                <c:pt idx="2">
                  <c:v>7.999999999999996E-2</c:v>
                </c:pt>
                <c:pt idx="3">
                  <c:v>7.0000000000000007E-2</c:v>
                </c:pt>
                <c:pt idx="4">
                  <c:v>0.20000000000000007</c:v>
                </c:pt>
                <c:pt idx="5">
                  <c:v>0.19</c:v>
                </c:pt>
                <c:pt idx="6">
                  <c:v>0.27999999999999997</c:v>
                </c:pt>
                <c:pt idx="7">
                  <c:v>0.18</c:v>
                </c:pt>
                <c:pt idx="8">
                  <c:v>0.30000000000000004</c:v>
                </c:pt>
                <c:pt idx="9">
                  <c:v>2.0000000000000018E-2</c:v>
                </c:pt>
                <c:pt idx="10">
                  <c:v>1.0000000000000009E-2</c:v>
                </c:pt>
                <c:pt idx="11">
                  <c:v>9.9999999999999978E-2</c:v>
                </c:pt>
                <c:pt idx="12">
                  <c:v>2.0000000000000018E-2</c:v>
                </c:pt>
                <c:pt idx="13">
                  <c:v>3.999999999999998E-2</c:v>
                </c:pt>
                <c:pt idx="14">
                  <c:v>5.0000000000000044E-2</c:v>
                </c:pt>
                <c:pt idx="15">
                  <c:v>0.12</c:v>
                </c:pt>
                <c:pt idx="1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7-FA43-854D-42A5474C79F8}"/>
            </c:ext>
          </c:extLst>
        </c:ser>
        <c:ser>
          <c:idx val="3"/>
          <c:order val="3"/>
          <c:tx>
            <c:v>Precision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'FE-DET'!$M$4:$M$20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3.0000000000000027E-2</c:v>
                </c:pt>
                <c:pt idx="3">
                  <c:v>3.999999999999998E-2</c:v>
                </c:pt>
                <c:pt idx="4">
                  <c:v>1.9999999999999962E-2</c:v>
                </c:pt>
                <c:pt idx="5">
                  <c:v>0.23</c:v>
                </c:pt>
                <c:pt idx="6">
                  <c:v>0.26999999999999996</c:v>
                </c:pt>
                <c:pt idx="7">
                  <c:v>0.3</c:v>
                </c:pt>
                <c:pt idx="8">
                  <c:v>0.16</c:v>
                </c:pt>
                <c:pt idx="9">
                  <c:v>-9.9999999999999811E-3</c:v>
                </c:pt>
                <c:pt idx="10">
                  <c:v>0.03</c:v>
                </c:pt>
                <c:pt idx="11">
                  <c:v>4.9999999999999989E-2</c:v>
                </c:pt>
                <c:pt idx="12">
                  <c:v>0.05</c:v>
                </c:pt>
                <c:pt idx="13">
                  <c:v>0.03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7-FA43-854D-42A5474C79F8}"/>
            </c:ext>
          </c:extLst>
        </c:ser>
        <c:ser>
          <c:idx val="4"/>
          <c:order val="4"/>
          <c:tx>
            <c:v>Recall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'FE-DET'!$P$4:$P$20</c:f>
              <c:numCache>
                <c:formatCode>0.00</c:formatCode>
                <c:ptCount val="17"/>
                <c:pt idx="0">
                  <c:v>0</c:v>
                </c:pt>
                <c:pt idx="1">
                  <c:v>4.9999999999999989E-2</c:v>
                </c:pt>
                <c:pt idx="2">
                  <c:v>0.19</c:v>
                </c:pt>
                <c:pt idx="3">
                  <c:v>0.41000000000000003</c:v>
                </c:pt>
                <c:pt idx="4">
                  <c:v>0.48</c:v>
                </c:pt>
                <c:pt idx="5">
                  <c:v>0.33</c:v>
                </c:pt>
                <c:pt idx="6">
                  <c:v>0.42</c:v>
                </c:pt>
                <c:pt idx="7">
                  <c:v>0.36</c:v>
                </c:pt>
                <c:pt idx="8">
                  <c:v>0.49</c:v>
                </c:pt>
                <c:pt idx="9">
                  <c:v>0.09</c:v>
                </c:pt>
                <c:pt idx="10">
                  <c:v>0</c:v>
                </c:pt>
                <c:pt idx="11">
                  <c:v>0.19</c:v>
                </c:pt>
                <c:pt idx="12">
                  <c:v>9.999999999999995E-3</c:v>
                </c:pt>
                <c:pt idx="13">
                  <c:v>0.1</c:v>
                </c:pt>
                <c:pt idx="14">
                  <c:v>0.15000000000000002</c:v>
                </c:pt>
                <c:pt idx="15">
                  <c:v>0.27</c:v>
                </c:pt>
                <c:pt idx="1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7-FA43-854D-42A5474C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711551"/>
        <c:axId val="1411073263"/>
      </c:barChart>
      <c:catAx>
        <c:axId val="13917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73263"/>
        <c:crosses val="autoZero"/>
        <c:auto val="1"/>
        <c:lblAlgn val="ctr"/>
        <c:lblOffset val="100"/>
        <c:noMultiLvlLbl val="0"/>
      </c:catAx>
      <c:valAx>
        <c:axId val="141107326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'LM-DET'!$D$4:$D$20</c:f>
              <c:numCache>
                <c:formatCode>General</c:formatCode>
                <c:ptCount val="17"/>
                <c:pt idx="0">
                  <c:v>-0.29000000000000004</c:v>
                </c:pt>
                <c:pt idx="1">
                  <c:v>-3.9999999999999925E-2</c:v>
                </c:pt>
                <c:pt idx="2">
                  <c:v>-0.32</c:v>
                </c:pt>
                <c:pt idx="3">
                  <c:v>-0.24999999999999994</c:v>
                </c:pt>
                <c:pt idx="4">
                  <c:v>-0.28000000000000003</c:v>
                </c:pt>
                <c:pt idx="5">
                  <c:v>-0.19000000000000006</c:v>
                </c:pt>
                <c:pt idx="6">
                  <c:v>-0.17000000000000004</c:v>
                </c:pt>
                <c:pt idx="7">
                  <c:v>-0.25</c:v>
                </c:pt>
                <c:pt idx="8">
                  <c:v>-0.22000000000000008</c:v>
                </c:pt>
                <c:pt idx="9">
                  <c:v>-5.0000000000000044E-2</c:v>
                </c:pt>
                <c:pt idx="10">
                  <c:v>-2.0000000000000018E-2</c:v>
                </c:pt>
                <c:pt idx="11">
                  <c:v>-0.19000000000000006</c:v>
                </c:pt>
                <c:pt idx="12">
                  <c:v>0</c:v>
                </c:pt>
                <c:pt idx="13">
                  <c:v>0</c:v>
                </c:pt>
                <c:pt idx="14">
                  <c:v>-2.0000000000000018E-2</c:v>
                </c:pt>
                <c:pt idx="15">
                  <c:v>-0.21000000000000008</c:v>
                </c:pt>
                <c:pt idx="16">
                  <c:v>-4.0000000000000036E-2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2-0D43-856B-D9497F3D061D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'LM-DET'!$G$4:$G$20</c:f>
              <c:numCache>
                <c:formatCode>0.00</c:formatCode>
                <c:ptCount val="17"/>
                <c:pt idx="0">
                  <c:v>0.26</c:v>
                </c:pt>
                <c:pt idx="1">
                  <c:v>1.0000000000000009E-2</c:v>
                </c:pt>
                <c:pt idx="2">
                  <c:v>7.9999999999999988E-2</c:v>
                </c:pt>
                <c:pt idx="3">
                  <c:v>0.19</c:v>
                </c:pt>
                <c:pt idx="4">
                  <c:v>0.32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0.27</c:v>
                </c:pt>
                <c:pt idx="8">
                  <c:v>0.23</c:v>
                </c:pt>
                <c:pt idx="9">
                  <c:v>0</c:v>
                </c:pt>
                <c:pt idx="10">
                  <c:v>0</c:v>
                </c:pt>
                <c:pt idx="11">
                  <c:v>0.19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2-0D43-856B-D9497F3D061D}"/>
            </c:ext>
          </c:extLst>
        </c:ser>
        <c:ser>
          <c:idx val="2"/>
          <c:order val="2"/>
          <c:tx>
            <c:v>1 - Norm DtH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'LM-DET'!$A$4:$A$20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'LM-DET'!$J$4:$J$20</c:f>
              <c:numCache>
                <c:formatCode>General</c:formatCode>
                <c:ptCount val="17"/>
                <c:pt idx="0">
                  <c:v>0.15000000000000002</c:v>
                </c:pt>
                <c:pt idx="1">
                  <c:v>1.0000000000000009E-2</c:v>
                </c:pt>
                <c:pt idx="2">
                  <c:v>0</c:v>
                </c:pt>
                <c:pt idx="3">
                  <c:v>0.13999999999999996</c:v>
                </c:pt>
                <c:pt idx="4">
                  <c:v>0.23000000000000004</c:v>
                </c:pt>
                <c:pt idx="5">
                  <c:v>6.9999999999999951E-2</c:v>
                </c:pt>
                <c:pt idx="6">
                  <c:v>8.9999999999999969E-2</c:v>
                </c:pt>
                <c:pt idx="7">
                  <c:v>0.19</c:v>
                </c:pt>
                <c:pt idx="8">
                  <c:v>0.16000000000000003</c:v>
                </c:pt>
                <c:pt idx="9">
                  <c:v>0</c:v>
                </c:pt>
                <c:pt idx="10">
                  <c:v>0</c:v>
                </c:pt>
                <c:pt idx="11">
                  <c:v>0.12</c:v>
                </c:pt>
                <c:pt idx="12">
                  <c:v>9.9999999999999534E-3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2-0D43-856B-D9497F3D061D}"/>
            </c:ext>
          </c:extLst>
        </c:ser>
        <c:ser>
          <c:idx val="3"/>
          <c:order val="3"/>
          <c:tx>
            <c:v>Precision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'LM-DET'!$A$4:$A$20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'LM-DET'!$M$4:$M$20</c:f>
              <c:numCache>
                <c:formatCode>0.00</c:formatCode>
                <c:ptCount val="17"/>
                <c:pt idx="0">
                  <c:v>0.19</c:v>
                </c:pt>
                <c:pt idx="1">
                  <c:v>-4.0000000000000008E-2</c:v>
                </c:pt>
                <c:pt idx="2">
                  <c:v>-0.06</c:v>
                </c:pt>
                <c:pt idx="3">
                  <c:v>0.11</c:v>
                </c:pt>
                <c:pt idx="4">
                  <c:v>0.22</c:v>
                </c:pt>
                <c:pt idx="5">
                  <c:v>0.1</c:v>
                </c:pt>
                <c:pt idx="6">
                  <c:v>0.11</c:v>
                </c:pt>
                <c:pt idx="7">
                  <c:v>0.2</c:v>
                </c:pt>
                <c:pt idx="8">
                  <c:v>0.17</c:v>
                </c:pt>
                <c:pt idx="9">
                  <c:v>0</c:v>
                </c:pt>
                <c:pt idx="10">
                  <c:v>0</c:v>
                </c:pt>
                <c:pt idx="11">
                  <c:v>0.18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2-0D43-856B-D9497F3D061D}"/>
            </c:ext>
          </c:extLst>
        </c:ser>
        <c:ser>
          <c:idx val="4"/>
          <c:order val="4"/>
          <c:tx>
            <c:v>Recall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'LM-DET'!$A$4:$A$20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'LM-DET'!$P$4:$P$20</c:f>
              <c:numCache>
                <c:formatCode>0.00</c:formatCode>
                <c:ptCount val="17"/>
                <c:pt idx="0">
                  <c:v>0.44</c:v>
                </c:pt>
                <c:pt idx="1">
                  <c:v>1.999999999999999E-2</c:v>
                </c:pt>
                <c:pt idx="2">
                  <c:v>0.36000000000000004</c:v>
                </c:pt>
                <c:pt idx="3">
                  <c:v>0.59</c:v>
                </c:pt>
                <c:pt idx="4">
                  <c:v>0.67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0.33</c:v>
                </c:pt>
                <c:pt idx="9">
                  <c:v>0</c:v>
                </c:pt>
                <c:pt idx="10">
                  <c:v>0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12-0D43-856B-D9497F3D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777487"/>
        <c:axId val="1415131663"/>
      </c:barChart>
      <c:catAx>
        <c:axId val="138877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31663"/>
        <c:crosses val="autoZero"/>
        <c:auto val="1"/>
        <c:lblAlgn val="ctr"/>
        <c:lblOffset val="100"/>
        <c:noMultiLvlLbl val="0"/>
      </c:catAx>
      <c:valAx>
        <c:axId val="141513166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TPR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'DC-R'!$A$4:$A$20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'DC-R'!$M$4:$M$20</c:f>
              <c:numCache>
                <c:formatCode>General</c:formatCode>
                <c:ptCount val="17"/>
                <c:pt idx="0">
                  <c:v>0.7</c:v>
                </c:pt>
                <c:pt idx="1">
                  <c:v>5.9999999999999942E-2</c:v>
                </c:pt>
                <c:pt idx="2">
                  <c:v>0.30000000000000004</c:v>
                </c:pt>
                <c:pt idx="3">
                  <c:v>9.9999999999999978E-2</c:v>
                </c:pt>
                <c:pt idx="4">
                  <c:v>0.32999999999999996</c:v>
                </c:pt>
                <c:pt idx="5">
                  <c:v>0.7</c:v>
                </c:pt>
                <c:pt idx="6">
                  <c:v>0.82</c:v>
                </c:pt>
                <c:pt idx="7">
                  <c:v>0.3</c:v>
                </c:pt>
                <c:pt idx="8">
                  <c:v>0.3</c:v>
                </c:pt>
                <c:pt idx="9">
                  <c:v>0</c:v>
                </c:pt>
                <c:pt idx="10">
                  <c:v>9.9999999999999978E-2</c:v>
                </c:pt>
                <c:pt idx="11">
                  <c:v>0.3</c:v>
                </c:pt>
                <c:pt idx="12">
                  <c:v>4.9999999999999989E-2</c:v>
                </c:pt>
                <c:pt idx="13">
                  <c:v>9.9999999999999978E-2</c:v>
                </c:pt>
                <c:pt idx="14">
                  <c:v>0.10000000000000003</c:v>
                </c:pt>
                <c:pt idx="15">
                  <c:v>0.3</c:v>
                </c:pt>
                <c:pt idx="16">
                  <c:v>9.0000000000000024E-2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D-2949-B89C-4497F80A064C}"/>
            </c:ext>
          </c:extLst>
        </c:ser>
        <c:ser>
          <c:idx val="2"/>
          <c:order val="1"/>
          <c:tx>
            <c:v>FPR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'DC-R'!$A$4:$A$20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'DC-R'!$S$4:$S$20</c:f>
              <c:numCache>
                <c:formatCode>General</c:formatCode>
                <c:ptCount val="17"/>
                <c:pt idx="0">
                  <c:v>0.5</c:v>
                </c:pt>
                <c:pt idx="1">
                  <c:v>0.13999999999999996</c:v>
                </c:pt>
                <c:pt idx="2">
                  <c:v>0.30000000000000004</c:v>
                </c:pt>
                <c:pt idx="3">
                  <c:v>0.13</c:v>
                </c:pt>
                <c:pt idx="4">
                  <c:v>0.20999999999999996</c:v>
                </c:pt>
                <c:pt idx="5">
                  <c:v>0.65</c:v>
                </c:pt>
                <c:pt idx="6">
                  <c:v>0.61</c:v>
                </c:pt>
                <c:pt idx="7">
                  <c:v>0.21000000000000002</c:v>
                </c:pt>
                <c:pt idx="8">
                  <c:v>0.08</c:v>
                </c:pt>
                <c:pt idx="9">
                  <c:v>4.0000000000000008E-2</c:v>
                </c:pt>
                <c:pt idx="10">
                  <c:v>3.9999999999999994E-2</c:v>
                </c:pt>
                <c:pt idx="11">
                  <c:v>0.19</c:v>
                </c:pt>
                <c:pt idx="12">
                  <c:v>4.9999999999999989E-2</c:v>
                </c:pt>
                <c:pt idx="13">
                  <c:v>4.0000000000000008E-2</c:v>
                </c:pt>
                <c:pt idx="14">
                  <c:v>4.9999999999999989E-2</c:v>
                </c:pt>
                <c:pt idx="15">
                  <c:v>0.19</c:v>
                </c:pt>
                <c:pt idx="16">
                  <c:v>6.9999999999999993E-2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D-2949-B89C-4497F80A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983135"/>
        <c:axId val="1414569535"/>
      </c:barChart>
      <c:catAx>
        <c:axId val="14159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69535"/>
        <c:crosses val="autoZero"/>
        <c:auto val="1"/>
        <c:lblAlgn val="ctr"/>
        <c:lblOffset val="100"/>
        <c:noMultiLvlLbl val="0"/>
      </c:catAx>
      <c:valAx>
        <c:axId val="1414569535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0</xdr:rowOff>
    </xdr:from>
    <xdr:to>
      <xdr:col>22</xdr:col>
      <xdr:colOff>57150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74A7-27F2-4742-9C05-F4DAC0A20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16</xdr:row>
      <xdr:rowOff>50800</xdr:rowOff>
    </xdr:from>
    <xdr:to>
      <xdr:col>12</xdr:col>
      <xdr:colOff>133350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7DD2C-D882-9C4D-BBF6-82AEECAD0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21</xdr:row>
      <xdr:rowOff>12700</xdr:rowOff>
    </xdr:from>
    <xdr:to>
      <xdr:col>11</xdr:col>
      <xdr:colOff>768350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DB31D-3EA0-8544-9977-673183FB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20</xdr:row>
      <xdr:rowOff>177800</xdr:rowOff>
    </xdr:from>
    <xdr:to>
      <xdr:col>11</xdr:col>
      <xdr:colOff>730250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4B422-5EA5-8F4F-840B-889E402E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0</xdr:rowOff>
    </xdr:from>
    <xdr:to>
      <xdr:col>22</xdr:col>
      <xdr:colOff>57150</xdr:colOff>
      <xdr:row>23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0E8D2-A749-3E4F-995E-07A8968F6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B4B95-4835-FC48-9E06-CDA5ACE1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0</xdr:rowOff>
    </xdr:from>
    <xdr:to>
      <xdr:col>22</xdr:col>
      <xdr:colOff>57150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8B734-14BA-364D-933A-B0935279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21</xdr:row>
      <xdr:rowOff>0</xdr:rowOff>
    </xdr:from>
    <xdr:to>
      <xdr:col>12</xdr:col>
      <xdr:colOff>57150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20217-A4C5-AD47-AD50-1852205B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21</xdr:row>
      <xdr:rowOff>0</xdr:rowOff>
    </xdr:from>
    <xdr:to>
      <xdr:col>12</xdr:col>
      <xdr:colOff>57150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E3B0B-231A-AB40-BF72-2EBA622C0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12</xdr:col>
      <xdr:colOff>63500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F77D-FBA6-084F-8DC1-88A751EB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12</xdr:col>
      <xdr:colOff>63500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F68AD-6728-C747-946A-002E3436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21</xdr:row>
      <xdr:rowOff>0</xdr:rowOff>
    </xdr:from>
    <xdr:to>
      <xdr:col>12</xdr:col>
      <xdr:colOff>349250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43EB-DC43-8D46-BD35-C669BB939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6E70-E3A8-DB42-8FDF-3B68810DC3C9}">
  <dimension ref="A1:K83"/>
  <sheetViews>
    <sheetView topLeftCell="A51" workbookViewId="0">
      <selection activeCell="J76" sqref="J76"/>
    </sheetView>
  </sheetViews>
  <sheetFormatPr baseColWidth="10" defaultRowHeight="16" x14ac:dyDescent="0.2"/>
  <sheetData>
    <row r="1" spans="1:10" x14ac:dyDescent="0.2">
      <c r="A1" s="9" t="s">
        <v>7</v>
      </c>
      <c r="B1" s="3">
        <v>0.81</v>
      </c>
      <c r="C1" s="3">
        <v>0.45</v>
      </c>
      <c r="D1" s="16">
        <f t="shared" ref="D1:D64" si="0">C1-B1</f>
        <v>-0.36000000000000004</v>
      </c>
      <c r="E1" s="3">
        <v>0</v>
      </c>
      <c r="F1" s="3">
        <v>0.32</v>
      </c>
      <c r="G1" s="16">
        <f t="shared" ref="G1:G64" si="1">F1-E1</f>
        <v>0.32</v>
      </c>
      <c r="H1" s="3">
        <v>0.28999999999999998</v>
      </c>
      <c r="I1" s="3">
        <v>0.39</v>
      </c>
      <c r="J1" s="16">
        <f t="shared" ref="J1:J64" si="2">I1-H1</f>
        <v>0.10000000000000003</v>
      </c>
    </row>
    <row r="2" spans="1:10" x14ac:dyDescent="0.2">
      <c r="A2" s="9" t="s">
        <v>6</v>
      </c>
      <c r="B2" s="3">
        <v>0.81</v>
      </c>
      <c r="C2" s="3">
        <v>0.41</v>
      </c>
      <c r="D2" s="16">
        <f t="shared" si="0"/>
        <v>-0.40000000000000008</v>
      </c>
      <c r="E2" s="3">
        <v>0</v>
      </c>
      <c r="F2" s="3">
        <v>0.28999999999999998</v>
      </c>
      <c r="G2" s="16">
        <f t="shared" si="1"/>
        <v>0.28999999999999998</v>
      </c>
      <c r="H2" s="3">
        <v>0.28999999999999998</v>
      </c>
      <c r="I2" s="3">
        <v>0.48</v>
      </c>
      <c r="J2" s="16">
        <f t="shared" si="2"/>
        <v>0.19</v>
      </c>
    </row>
    <row r="3" spans="1:10" x14ac:dyDescent="0.2">
      <c r="A3" s="9" t="s">
        <v>1</v>
      </c>
      <c r="B3" s="3">
        <v>0.84</v>
      </c>
      <c r="C3" s="3">
        <v>0.56999999999999995</v>
      </c>
      <c r="D3" s="16">
        <f t="shared" si="0"/>
        <v>-0.27</v>
      </c>
      <c r="E3" s="3">
        <v>0.31</v>
      </c>
      <c r="F3" s="3">
        <v>0.43</v>
      </c>
      <c r="G3" s="16">
        <f t="shared" si="1"/>
        <v>0.12</v>
      </c>
      <c r="H3" s="3">
        <v>0.43</v>
      </c>
      <c r="I3" s="3">
        <v>0.63</v>
      </c>
      <c r="J3" s="16">
        <f t="shared" si="2"/>
        <v>0.2</v>
      </c>
    </row>
    <row r="4" spans="1:10" x14ac:dyDescent="0.2">
      <c r="A4" s="9" t="s">
        <v>9</v>
      </c>
      <c r="B4" s="3">
        <v>0.84</v>
      </c>
      <c r="C4" s="3">
        <v>0.81</v>
      </c>
      <c r="D4" s="16">
        <f t="shared" si="0"/>
        <v>-2.9999999999999916E-2</v>
      </c>
      <c r="E4" s="3">
        <v>0.33</v>
      </c>
      <c r="F4" s="3">
        <v>0.45</v>
      </c>
      <c r="G4" s="16">
        <f t="shared" si="1"/>
        <v>0.12</v>
      </c>
      <c r="H4" s="3">
        <v>0.43</v>
      </c>
      <c r="I4" s="3">
        <v>0.63</v>
      </c>
      <c r="J4" s="16">
        <f t="shared" si="2"/>
        <v>0.2</v>
      </c>
    </row>
    <row r="5" spans="1:10" x14ac:dyDescent="0.2">
      <c r="A5" s="9" t="s">
        <v>8</v>
      </c>
      <c r="B5" s="3">
        <v>0.84</v>
      </c>
      <c r="C5" s="3">
        <v>0.73</v>
      </c>
      <c r="D5" s="16">
        <f t="shared" si="0"/>
        <v>-0.10999999999999999</v>
      </c>
      <c r="E5" s="3">
        <v>0.31</v>
      </c>
      <c r="F5" s="3">
        <v>0.4</v>
      </c>
      <c r="G5" s="16">
        <f t="shared" si="1"/>
        <v>9.0000000000000024E-2</v>
      </c>
      <c r="H5" s="3">
        <v>0.43</v>
      </c>
      <c r="I5" s="3">
        <v>0.62</v>
      </c>
      <c r="J5" s="16">
        <f t="shared" si="2"/>
        <v>0.19</v>
      </c>
    </row>
    <row r="6" spans="1:10" x14ac:dyDescent="0.2">
      <c r="A6" s="9" t="s">
        <v>12</v>
      </c>
      <c r="B6" s="3">
        <v>0.84</v>
      </c>
      <c r="C6" s="3">
        <v>0.74</v>
      </c>
      <c r="D6" s="16">
        <f t="shared" si="0"/>
        <v>-9.9999999999999978E-2</v>
      </c>
      <c r="E6" s="3">
        <v>0.33</v>
      </c>
      <c r="F6" s="3">
        <v>0.4</v>
      </c>
      <c r="G6" s="16">
        <f t="shared" si="1"/>
        <v>7.0000000000000007E-2</v>
      </c>
      <c r="H6" s="3">
        <v>0.43</v>
      </c>
      <c r="I6" s="3">
        <v>0.61</v>
      </c>
      <c r="J6" s="16">
        <f t="shared" si="2"/>
        <v>0.18</v>
      </c>
    </row>
    <row r="7" spans="1:10" x14ac:dyDescent="0.2">
      <c r="A7" s="9" t="s">
        <v>16</v>
      </c>
      <c r="B7" s="3">
        <v>0.84</v>
      </c>
      <c r="C7" s="3">
        <v>0.74</v>
      </c>
      <c r="D7" s="16">
        <f t="shared" si="0"/>
        <v>-9.9999999999999978E-2</v>
      </c>
      <c r="E7" s="3">
        <v>0.33</v>
      </c>
      <c r="F7" s="3">
        <v>0.4</v>
      </c>
      <c r="G7" s="16">
        <f t="shared" si="1"/>
        <v>7.0000000000000007E-2</v>
      </c>
      <c r="H7" s="3">
        <v>0.43</v>
      </c>
      <c r="I7" s="3">
        <v>0.62</v>
      </c>
      <c r="J7" s="16">
        <f t="shared" si="2"/>
        <v>0.19</v>
      </c>
    </row>
    <row r="8" spans="1:10" x14ac:dyDescent="0.2">
      <c r="A8" s="9" t="s">
        <v>14</v>
      </c>
      <c r="B8" s="3">
        <v>0.75</v>
      </c>
      <c r="C8" s="3">
        <v>0.75</v>
      </c>
      <c r="D8" s="16">
        <f t="shared" si="0"/>
        <v>0</v>
      </c>
      <c r="E8" s="3">
        <v>0.22</v>
      </c>
      <c r="F8" s="3">
        <v>0.28999999999999998</v>
      </c>
      <c r="G8" s="16">
        <f t="shared" si="1"/>
        <v>6.9999999999999979E-2</v>
      </c>
      <c r="H8" s="3">
        <v>0.43</v>
      </c>
      <c r="I8" s="3">
        <v>0.49</v>
      </c>
      <c r="J8" s="16">
        <f t="shared" si="2"/>
        <v>0.06</v>
      </c>
    </row>
    <row r="9" spans="1:10" x14ac:dyDescent="0.2">
      <c r="A9" s="9" t="s">
        <v>17</v>
      </c>
      <c r="B9" s="3">
        <v>0.83</v>
      </c>
      <c r="C9" s="3">
        <v>0.8</v>
      </c>
      <c r="D9" s="16">
        <f t="shared" si="0"/>
        <v>-2.9999999999999916E-2</v>
      </c>
      <c r="E9" s="3">
        <v>0.4</v>
      </c>
      <c r="F9" s="3">
        <v>0.46</v>
      </c>
      <c r="G9" s="16">
        <f t="shared" si="1"/>
        <v>0.06</v>
      </c>
      <c r="H9" s="3">
        <v>0.54</v>
      </c>
      <c r="I9" s="3">
        <v>0.6</v>
      </c>
      <c r="J9" s="16">
        <f t="shared" si="2"/>
        <v>5.9999999999999942E-2</v>
      </c>
    </row>
    <row r="10" spans="1:10" x14ac:dyDescent="0.2">
      <c r="A10" s="9" t="s">
        <v>15</v>
      </c>
      <c r="B10" s="3">
        <v>0.79</v>
      </c>
      <c r="C10" s="3">
        <v>0.77</v>
      </c>
      <c r="D10" s="16">
        <f t="shared" si="0"/>
        <v>-2.0000000000000018E-2</v>
      </c>
      <c r="E10" s="3">
        <v>0.33</v>
      </c>
      <c r="F10" s="3">
        <v>0.38</v>
      </c>
      <c r="G10" s="16">
        <f t="shared" si="1"/>
        <v>4.9999999999999989E-2</v>
      </c>
      <c r="H10" s="3">
        <v>0.5</v>
      </c>
      <c r="I10" s="3">
        <v>0.56000000000000005</v>
      </c>
      <c r="J10" s="16">
        <f t="shared" si="2"/>
        <v>6.0000000000000053E-2</v>
      </c>
    </row>
    <row r="11" spans="1:10" x14ac:dyDescent="0.2">
      <c r="A11" s="9" t="s">
        <v>13</v>
      </c>
      <c r="B11" s="3">
        <v>0.81</v>
      </c>
      <c r="C11" s="3">
        <v>0.79</v>
      </c>
      <c r="D11" s="16">
        <f t="shared" si="0"/>
        <v>-2.0000000000000018E-2</v>
      </c>
      <c r="E11" s="3">
        <v>0.4</v>
      </c>
      <c r="F11" s="3">
        <v>0.44</v>
      </c>
      <c r="G11" s="16">
        <f t="shared" si="1"/>
        <v>3.999999999999998E-2</v>
      </c>
      <c r="H11" s="3">
        <v>0.56999999999999995</v>
      </c>
      <c r="I11" s="3">
        <v>0.61</v>
      </c>
      <c r="J11" s="16">
        <f t="shared" si="2"/>
        <v>4.0000000000000036E-2</v>
      </c>
    </row>
    <row r="12" spans="1:10" x14ac:dyDescent="0.2">
      <c r="A12" s="9" t="s">
        <v>11</v>
      </c>
      <c r="B12" s="3">
        <v>0.79</v>
      </c>
      <c r="C12" s="3">
        <v>0.79</v>
      </c>
      <c r="D12" s="16">
        <f t="shared" si="0"/>
        <v>0</v>
      </c>
      <c r="E12" s="3">
        <v>0.42</v>
      </c>
      <c r="F12" s="3">
        <v>0.45</v>
      </c>
      <c r="G12" s="16">
        <f t="shared" si="1"/>
        <v>3.0000000000000027E-2</v>
      </c>
      <c r="H12" s="3">
        <v>0.56999999999999995</v>
      </c>
      <c r="I12" s="3">
        <v>0.62</v>
      </c>
      <c r="J12" s="16">
        <f t="shared" si="2"/>
        <v>5.0000000000000044E-2</v>
      </c>
    </row>
    <row r="13" spans="1:10" x14ac:dyDescent="0.2">
      <c r="A13" s="9" t="s">
        <v>4</v>
      </c>
      <c r="B13" s="3">
        <v>0.82</v>
      </c>
      <c r="C13" s="3">
        <v>0.74</v>
      </c>
      <c r="D13" s="16">
        <f t="shared" si="0"/>
        <v>-7.999999999999996E-2</v>
      </c>
      <c r="E13" s="3">
        <v>0.27</v>
      </c>
      <c r="F13" s="3">
        <v>0.3</v>
      </c>
      <c r="G13" s="16">
        <f t="shared" si="1"/>
        <v>2.9999999999999971E-2</v>
      </c>
      <c r="H13" s="3">
        <v>0.43</v>
      </c>
      <c r="I13" s="3">
        <v>0.49</v>
      </c>
      <c r="J13" s="16">
        <f t="shared" si="2"/>
        <v>0.06</v>
      </c>
    </row>
    <row r="14" spans="1:10" x14ac:dyDescent="0.2">
      <c r="A14" s="9" t="s">
        <v>5</v>
      </c>
      <c r="B14" s="3">
        <v>0.81</v>
      </c>
      <c r="C14" s="3">
        <v>0.67</v>
      </c>
      <c r="D14" s="16">
        <f t="shared" si="0"/>
        <v>-0.14000000000000001</v>
      </c>
      <c r="E14" s="3">
        <v>0.31</v>
      </c>
      <c r="F14" s="3">
        <v>0.32</v>
      </c>
      <c r="G14" s="16">
        <f t="shared" si="1"/>
        <v>1.0000000000000009E-2</v>
      </c>
      <c r="H14" s="3">
        <v>0.43</v>
      </c>
      <c r="I14" s="3">
        <v>0.51</v>
      </c>
      <c r="J14" s="16">
        <f t="shared" si="2"/>
        <v>8.0000000000000016E-2</v>
      </c>
    </row>
    <row r="15" spans="1:10" x14ac:dyDescent="0.2">
      <c r="A15" s="9" t="s">
        <v>2</v>
      </c>
      <c r="B15" s="3">
        <v>0.56000000000000005</v>
      </c>
      <c r="C15" s="3">
        <v>0.46</v>
      </c>
      <c r="D15" s="16">
        <f t="shared" si="0"/>
        <v>-0.10000000000000003</v>
      </c>
      <c r="E15" s="3">
        <v>0.33</v>
      </c>
      <c r="F15" s="3">
        <v>0.33</v>
      </c>
      <c r="G15" s="16">
        <f t="shared" si="1"/>
        <v>0</v>
      </c>
      <c r="H15" s="3">
        <v>0.57999999999999996</v>
      </c>
      <c r="I15" s="3">
        <v>0.52</v>
      </c>
      <c r="J15" s="16">
        <f t="shared" si="2"/>
        <v>-5.9999999999999942E-2</v>
      </c>
    </row>
    <row r="16" spans="1:10" x14ac:dyDescent="0.2">
      <c r="A16" s="9" t="s">
        <v>10</v>
      </c>
      <c r="B16" s="3">
        <v>0.76</v>
      </c>
      <c r="C16" s="3">
        <v>0.75</v>
      </c>
      <c r="D16" s="16">
        <f t="shared" si="0"/>
        <v>-1.0000000000000009E-2</v>
      </c>
      <c r="E16" s="3">
        <v>0.36</v>
      </c>
      <c r="F16" s="3">
        <v>0.35</v>
      </c>
      <c r="G16" s="16">
        <f t="shared" si="1"/>
        <v>-1.0000000000000009E-2</v>
      </c>
      <c r="H16" s="3">
        <v>0.56000000000000005</v>
      </c>
      <c r="I16" s="3">
        <v>0.55000000000000004</v>
      </c>
      <c r="J16" s="16">
        <f t="shared" si="2"/>
        <v>-1.0000000000000009E-2</v>
      </c>
    </row>
    <row r="17" spans="1:11" x14ac:dyDescent="0.2">
      <c r="A17" s="17" t="s">
        <v>3</v>
      </c>
      <c r="B17" s="18">
        <v>0.64</v>
      </c>
      <c r="C17" s="18">
        <v>0.43</v>
      </c>
      <c r="D17" s="19">
        <f t="shared" si="0"/>
        <v>-0.21000000000000002</v>
      </c>
      <c r="E17" s="18">
        <v>0.35</v>
      </c>
      <c r="F17" s="18">
        <v>0.33</v>
      </c>
      <c r="G17" s="19">
        <f t="shared" si="1"/>
        <v>-1.9999999999999962E-2</v>
      </c>
      <c r="H17" s="18">
        <v>0.55000000000000004</v>
      </c>
      <c r="I17" s="18">
        <v>0.51</v>
      </c>
      <c r="J17" s="19">
        <f t="shared" si="2"/>
        <v>-4.0000000000000036E-2</v>
      </c>
      <c r="K17" t="s">
        <v>33</v>
      </c>
    </row>
    <row r="18" spans="1:11" x14ac:dyDescent="0.2">
      <c r="A18" s="20" t="s">
        <v>7</v>
      </c>
      <c r="B18" s="21">
        <v>0.72</v>
      </c>
      <c r="C18" s="21">
        <v>0.67</v>
      </c>
      <c r="D18" s="22">
        <f t="shared" si="0"/>
        <v>-4.9999999999999933E-2</v>
      </c>
      <c r="E18" s="21">
        <v>0</v>
      </c>
      <c r="F18" s="21">
        <v>0.57999999999999996</v>
      </c>
      <c r="G18" s="22">
        <f t="shared" si="1"/>
        <v>0.57999999999999996</v>
      </c>
      <c r="H18" s="21">
        <v>0.28999999999999998</v>
      </c>
      <c r="I18" s="21">
        <v>0.7</v>
      </c>
      <c r="J18" s="22">
        <f t="shared" si="2"/>
        <v>0.41</v>
      </c>
    </row>
    <row r="19" spans="1:11" x14ac:dyDescent="0.2">
      <c r="A19" s="9" t="s">
        <v>8</v>
      </c>
      <c r="B19" s="3">
        <v>0.72</v>
      </c>
      <c r="C19" s="3">
        <v>0.5</v>
      </c>
      <c r="D19" s="16">
        <f t="shared" si="0"/>
        <v>-0.21999999999999997</v>
      </c>
      <c r="E19" s="3">
        <v>0</v>
      </c>
      <c r="F19" s="3">
        <v>0.5</v>
      </c>
      <c r="G19" s="16">
        <f t="shared" si="1"/>
        <v>0.5</v>
      </c>
      <c r="H19" s="3">
        <v>0.28999999999999998</v>
      </c>
      <c r="I19" s="3">
        <v>0.52</v>
      </c>
      <c r="J19" s="16">
        <f t="shared" si="2"/>
        <v>0.23000000000000004</v>
      </c>
    </row>
    <row r="20" spans="1:11" x14ac:dyDescent="0.2">
      <c r="A20" s="9" t="s">
        <v>6</v>
      </c>
      <c r="B20" s="3">
        <v>0.72</v>
      </c>
      <c r="C20" s="3">
        <v>0.38</v>
      </c>
      <c r="D20" s="16">
        <f t="shared" si="0"/>
        <v>-0.33999999999999997</v>
      </c>
      <c r="E20" s="3">
        <v>0</v>
      </c>
      <c r="F20" s="3">
        <v>0.36</v>
      </c>
      <c r="G20" s="16">
        <f t="shared" si="1"/>
        <v>0.36</v>
      </c>
      <c r="H20" s="3">
        <v>0.28999999999999998</v>
      </c>
      <c r="I20" s="3">
        <v>0.44</v>
      </c>
      <c r="J20" s="16">
        <f t="shared" si="2"/>
        <v>0.15000000000000002</v>
      </c>
    </row>
    <row r="21" spans="1:11" x14ac:dyDescent="0.2">
      <c r="A21" s="9" t="s">
        <v>9</v>
      </c>
      <c r="B21" s="3">
        <v>0.79</v>
      </c>
      <c r="C21" s="3">
        <v>0.82</v>
      </c>
      <c r="D21" s="16">
        <f t="shared" si="0"/>
        <v>2.9999999999999916E-2</v>
      </c>
      <c r="E21" s="3">
        <v>0.45</v>
      </c>
      <c r="F21" s="3">
        <v>0.64</v>
      </c>
      <c r="G21" s="16">
        <f t="shared" si="1"/>
        <v>0.19</v>
      </c>
      <c r="H21" s="3">
        <v>0.54</v>
      </c>
      <c r="I21" s="3">
        <v>0.71</v>
      </c>
      <c r="J21" s="16">
        <f t="shared" si="2"/>
        <v>0.16999999999999993</v>
      </c>
    </row>
    <row r="22" spans="1:11" x14ac:dyDescent="0.2">
      <c r="A22" s="9" t="s">
        <v>4</v>
      </c>
      <c r="B22" s="3">
        <v>0.72</v>
      </c>
      <c r="C22" s="3">
        <v>0.64</v>
      </c>
      <c r="D22" s="16">
        <f t="shared" si="0"/>
        <v>-7.999999999999996E-2</v>
      </c>
      <c r="E22" s="3">
        <v>0.45</v>
      </c>
      <c r="F22" s="3">
        <v>0.52</v>
      </c>
      <c r="G22" s="16">
        <f t="shared" si="1"/>
        <v>7.0000000000000007E-2</v>
      </c>
      <c r="H22" s="3">
        <v>0.54</v>
      </c>
      <c r="I22" s="3">
        <v>0.62</v>
      </c>
      <c r="J22" s="16">
        <f t="shared" si="2"/>
        <v>7.999999999999996E-2</v>
      </c>
    </row>
    <row r="23" spans="1:11" x14ac:dyDescent="0.2">
      <c r="A23" s="9" t="s">
        <v>15</v>
      </c>
      <c r="B23" s="3">
        <v>0.64</v>
      </c>
      <c r="C23" s="3">
        <v>0.62</v>
      </c>
      <c r="D23" s="16">
        <f t="shared" si="0"/>
        <v>-2.0000000000000018E-2</v>
      </c>
      <c r="E23" s="3">
        <v>0.25</v>
      </c>
      <c r="F23" s="3">
        <v>0.28999999999999998</v>
      </c>
      <c r="G23" s="16">
        <f t="shared" si="1"/>
        <v>3.999999999999998E-2</v>
      </c>
      <c r="H23" s="3">
        <v>0.44</v>
      </c>
      <c r="I23" s="3">
        <v>0.47</v>
      </c>
      <c r="J23" s="16">
        <f t="shared" si="2"/>
        <v>2.9999999999999971E-2</v>
      </c>
    </row>
    <row r="24" spans="1:11" x14ac:dyDescent="0.2">
      <c r="A24" s="9" t="s">
        <v>17</v>
      </c>
      <c r="B24" s="3">
        <v>0.75</v>
      </c>
      <c r="C24" s="3">
        <v>0.72</v>
      </c>
      <c r="D24" s="16">
        <f t="shared" si="0"/>
        <v>-3.0000000000000027E-2</v>
      </c>
      <c r="E24" s="3">
        <v>0.44</v>
      </c>
      <c r="F24" s="3">
        <v>0.48</v>
      </c>
      <c r="G24" s="16">
        <f t="shared" si="1"/>
        <v>3.999999999999998E-2</v>
      </c>
      <c r="H24" s="3">
        <v>0.56999999999999995</v>
      </c>
      <c r="I24" s="3">
        <v>0.61</v>
      </c>
      <c r="J24" s="16">
        <f t="shared" si="2"/>
        <v>4.0000000000000036E-2</v>
      </c>
    </row>
    <row r="25" spans="1:11" x14ac:dyDescent="0.2">
      <c r="A25" s="9" t="s">
        <v>3</v>
      </c>
      <c r="B25" s="3">
        <v>0.74</v>
      </c>
      <c r="C25" s="3">
        <v>0.74</v>
      </c>
      <c r="D25" s="16">
        <f t="shared" si="0"/>
        <v>0</v>
      </c>
      <c r="E25" s="3">
        <v>0.56000000000000005</v>
      </c>
      <c r="F25" s="3">
        <v>0.57999999999999996</v>
      </c>
      <c r="G25" s="16">
        <f t="shared" si="1"/>
        <v>1.9999999999999907E-2</v>
      </c>
      <c r="H25" s="3">
        <v>0.69</v>
      </c>
      <c r="I25" s="3">
        <v>0.71</v>
      </c>
      <c r="J25" s="16">
        <f t="shared" si="2"/>
        <v>2.0000000000000018E-2</v>
      </c>
    </row>
    <row r="26" spans="1:11" x14ac:dyDescent="0.2">
      <c r="A26" s="9" t="s">
        <v>11</v>
      </c>
      <c r="B26" s="3">
        <v>0.78</v>
      </c>
      <c r="C26" s="3">
        <v>0.72</v>
      </c>
      <c r="D26" s="16">
        <f t="shared" si="0"/>
        <v>-6.0000000000000053E-2</v>
      </c>
      <c r="E26" s="3">
        <v>0.5</v>
      </c>
      <c r="F26" s="3">
        <v>0.51</v>
      </c>
      <c r="G26" s="16">
        <f t="shared" si="1"/>
        <v>1.0000000000000009E-2</v>
      </c>
      <c r="H26" s="3">
        <v>0.59</v>
      </c>
      <c r="I26" s="3">
        <v>0.65</v>
      </c>
      <c r="J26" s="16">
        <f t="shared" si="2"/>
        <v>6.0000000000000053E-2</v>
      </c>
    </row>
    <row r="27" spans="1:11" x14ac:dyDescent="0.2">
      <c r="A27" s="9" t="s">
        <v>1</v>
      </c>
      <c r="B27" s="3">
        <v>0.78</v>
      </c>
      <c r="C27" s="3">
        <v>0.78</v>
      </c>
      <c r="D27" s="16">
        <f t="shared" si="0"/>
        <v>0</v>
      </c>
      <c r="E27" s="3">
        <v>0.68</v>
      </c>
      <c r="F27" s="3">
        <v>0.68</v>
      </c>
      <c r="G27" s="16">
        <f t="shared" si="1"/>
        <v>0</v>
      </c>
      <c r="H27" s="3">
        <v>0.8</v>
      </c>
      <c r="I27" s="3">
        <v>0.8</v>
      </c>
      <c r="J27" s="16">
        <f t="shared" si="2"/>
        <v>0</v>
      </c>
    </row>
    <row r="28" spans="1:11" x14ac:dyDescent="0.2">
      <c r="A28" s="9" t="s">
        <v>14</v>
      </c>
      <c r="B28" s="3">
        <v>0.6</v>
      </c>
      <c r="C28" s="3">
        <v>0.6</v>
      </c>
      <c r="D28" s="16">
        <f t="shared" si="0"/>
        <v>0</v>
      </c>
      <c r="E28" s="3">
        <v>0.22</v>
      </c>
      <c r="F28" s="3">
        <v>0.22</v>
      </c>
      <c r="G28" s="16">
        <f t="shared" si="1"/>
        <v>0</v>
      </c>
      <c r="H28" s="3">
        <v>0.42</v>
      </c>
      <c r="I28" s="3">
        <v>0.42</v>
      </c>
      <c r="J28" s="16">
        <f t="shared" si="2"/>
        <v>0</v>
      </c>
    </row>
    <row r="29" spans="1:11" x14ac:dyDescent="0.2">
      <c r="A29" s="9" t="s">
        <v>16</v>
      </c>
      <c r="B29" s="3">
        <v>0.78</v>
      </c>
      <c r="C29" s="3">
        <v>0.76</v>
      </c>
      <c r="D29" s="16">
        <f t="shared" si="0"/>
        <v>-2.0000000000000018E-2</v>
      </c>
      <c r="E29" s="3">
        <v>0.56000000000000005</v>
      </c>
      <c r="F29" s="3">
        <v>0.56000000000000005</v>
      </c>
      <c r="G29" s="16">
        <f t="shared" si="1"/>
        <v>0</v>
      </c>
      <c r="H29" s="3">
        <v>0.66</v>
      </c>
      <c r="I29" s="3">
        <v>0.69</v>
      </c>
      <c r="J29" s="16">
        <f t="shared" si="2"/>
        <v>2.9999999999999916E-2</v>
      </c>
    </row>
    <row r="30" spans="1:11" x14ac:dyDescent="0.2">
      <c r="A30" s="9" t="s">
        <v>2</v>
      </c>
      <c r="B30" s="3">
        <v>0.74</v>
      </c>
      <c r="C30" s="3">
        <v>0.74</v>
      </c>
      <c r="D30" s="16">
        <f t="shared" si="0"/>
        <v>0</v>
      </c>
      <c r="E30" s="3">
        <v>0.59</v>
      </c>
      <c r="F30" s="3">
        <v>0.57999999999999996</v>
      </c>
      <c r="G30" s="16">
        <f t="shared" si="1"/>
        <v>-1.0000000000000009E-2</v>
      </c>
      <c r="H30" s="3">
        <v>0.72</v>
      </c>
      <c r="I30" s="3">
        <v>0.72</v>
      </c>
      <c r="J30" s="16">
        <f t="shared" si="2"/>
        <v>0</v>
      </c>
    </row>
    <row r="31" spans="1:11" x14ac:dyDescent="0.2">
      <c r="A31" s="9" t="s">
        <v>5</v>
      </c>
      <c r="B31" s="3">
        <v>0.72</v>
      </c>
      <c r="C31" s="3">
        <v>0.56999999999999995</v>
      </c>
      <c r="D31" s="16">
        <f t="shared" si="0"/>
        <v>-0.15000000000000002</v>
      </c>
      <c r="E31" s="3">
        <v>0.51</v>
      </c>
      <c r="F31" s="3">
        <v>0.49</v>
      </c>
      <c r="G31" s="16">
        <f t="shared" si="1"/>
        <v>-2.0000000000000018E-2</v>
      </c>
      <c r="H31" s="3">
        <v>0.62</v>
      </c>
      <c r="I31" s="3">
        <v>0.59</v>
      </c>
      <c r="J31" s="16">
        <f t="shared" si="2"/>
        <v>-3.0000000000000027E-2</v>
      </c>
    </row>
    <row r="32" spans="1:11" x14ac:dyDescent="0.2">
      <c r="A32" s="9" t="s">
        <v>13</v>
      </c>
      <c r="B32" s="3">
        <v>0.79</v>
      </c>
      <c r="C32" s="3">
        <v>0.75</v>
      </c>
      <c r="D32" s="16">
        <f t="shared" si="0"/>
        <v>-4.0000000000000036E-2</v>
      </c>
      <c r="E32" s="3">
        <v>0.59</v>
      </c>
      <c r="F32" s="3">
        <v>0.56000000000000005</v>
      </c>
      <c r="G32" s="16">
        <f t="shared" si="1"/>
        <v>-2.9999999999999916E-2</v>
      </c>
      <c r="H32" s="3">
        <v>0.67</v>
      </c>
      <c r="I32" s="3">
        <v>0.66</v>
      </c>
      <c r="J32" s="16">
        <f t="shared" si="2"/>
        <v>-1.0000000000000009E-2</v>
      </c>
    </row>
    <row r="33" spans="1:11" x14ac:dyDescent="0.2">
      <c r="A33" s="9" t="s">
        <v>12</v>
      </c>
      <c r="B33" s="3">
        <v>0.86</v>
      </c>
      <c r="C33" s="3">
        <v>0.84</v>
      </c>
      <c r="D33" s="16">
        <f t="shared" si="0"/>
        <v>-2.0000000000000018E-2</v>
      </c>
      <c r="E33" s="3">
        <v>0.76</v>
      </c>
      <c r="F33" s="3">
        <v>0.69</v>
      </c>
      <c r="G33" s="16">
        <f t="shared" si="1"/>
        <v>-7.0000000000000062E-2</v>
      </c>
      <c r="H33" s="3">
        <v>0.84</v>
      </c>
      <c r="I33" s="3">
        <v>0.78</v>
      </c>
      <c r="J33" s="16">
        <f t="shared" si="2"/>
        <v>-5.9999999999999942E-2</v>
      </c>
    </row>
    <row r="34" spans="1:11" x14ac:dyDescent="0.2">
      <c r="A34" s="17" t="s">
        <v>10</v>
      </c>
      <c r="B34" s="18">
        <v>0.86</v>
      </c>
      <c r="C34" s="18">
        <v>0.75</v>
      </c>
      <c r="D34" s="19">
        <f t="shared" si="0"/>
        <v>-0.10999999999999999</v>
      </c>
      <c r="E34" s="18">
        <v>0.69</v>
      </c>
      <c r="F34" s="18">
        <v>0.52</v>
      </c>
      <c r="G34" s="19">
        <f t="shared" si="1"/>
        <v>-0.16999999999999993</v>
      </c>
      <c r="H34" s="18">
        <v>0.78</v>
      </c>
      <c r="I34" s="18">
        <v>0.63</v>
      </c>
      <c r="J34" s="19">
        <f t="shared" si="2"/>
        <v>-0.15000000000000002</v>
      </c>
      <c r="K34" t="s">
        <v>34</v>
      </c>
    </row>
    <row r="35" spans="1:11" x14ac:dyDescent="0.2">
      <c r="A35" s="20" t="s">
        <v>8</v>
      </c>
      <c r="B35" s="21">
        <v>0.73</v>
      </c>
      <c r="C35" s="21">
        <v>0.67</v>
      </c>
      <c r="D35" s="22">
        <f t="shared" si="0"/>
        <v>-5.9999999999999942E-2</v>
      </c>
      <c r="E35" s="21">
        <v>0</v>
      </c>
      <c r="F35" s="21">
        <v>0.36</v>
      </c>
      <c r="G35" s="22">
        <f t="shared" si="1"/>
        <v>0.36</v>
      </c>
      <c r="H35" s="21">
        <v>0.28999999999999998</v>
      </c>
      <c r="I35" s="21">
        <v>0.47</v>
      </c>
      <c r="J35" s="22">
        <f t="shared" si="2"/>
        <v>0.18</v>
      </c>
    </row>
    <row r="36" spans="1:11" x14ac:dyDescent="0.2">
      <c r="A36" s="9" t="s">
        <v>9</v>
      </c>
      <c r="B36" s="3">
        <v>0.72</v>
      </c>
      <c r="C36" s="3">
        <v>0.65</v>
      </c>
      <c r="D36" s="16">
        <f t="shared" si="0"/>
        <v>-6.9999999999999951E-2</v>
      </c>
      <c r="E36" s="3">
        <v>0.13</v>
      </c>
      <c r="F36" s="3">
        <v>0.48</v>
      </c>
      <c r="G36" s="16">
        <f t="shared" si="1"/>
        <v>0.35</v>
      </c>
      <c r="H36" s="3">
        <v>0.35</v>
      </c>
      <c r="I36" s="3">
        <v>0.65</v>
      </c>
      <c r="J36" s="16">
        <f t="shared" si="2"/>
        <v>0.30000000000000004</v>
      </c>
    </row>
    <row r="37" spans="1:11" x14ac:dyDescent="0.2">
      <c r="A37" s="9" t="s">
        <v>7</v>
      </c>
      <c r="B37" s="3">
        <v>0.6</v>
      </c>
      <c r="C37" s="3">
        <v>0.65</v>
      </c>
      <c r="D37" s="16">
        <f t="shared" si="0"/>
        <v>5.0000000000000044E-2</v>
      </c>
      <c r="E37" s="3">
        <v>0.09</v>
      </c>
      <c r="F37" s="3">
        <v>0.43</v>
      </c>
      <c r="G37" s="16">
        <f t="shared" si="1"/>
        <v>0.33999999999999997</v>
      </c>
      <c r="H37" s="3">
        <v>0.32</v>
      </c>
      <c r="I37" s="3">
        <v>0.6</v>
      </c>
      <c r="J37" s="16">
        <f t="shared" si="2"/>
        <v>0.27999999999999997</v>
      </c>
    </row>
    <row r="38" spans="1:11" x14ac:dyDescent="0.2">
      <c r="A38" s="9" t="s">
        <v>6</v>
      </c>
      <c r="B38" s="3">
        <v>0.59</v>
      </c>
      <c r="C38" s="3">
        <v>0.54</v>
      </c>
      <c r="D38" s="16">
        <f t="shared" si="0"/>
        <v>-4.9999999999999933E-2</v>
      </c>
      <c r="E38" s="3">
        <v>0</v>
      </c>
      <c r="F38" s="3">
        <v>0.28000000000000003</v>
      </c>
      <c r="G38" s="16">
        <f t="shared" si="1"/>
        <v>0.28000000000000003</v>
      </c>
      <c r="H38" s="3">
        <v>0.27</v>
      </c>
      <c r="I38" s="3">
        <v>0.46</v>
      </c>
      <c r="J38" s="16">
        <f t="shared" si="2"/>
        <v>0.19</v>
      </c>
    </row>
    <row r="39" spans="1:11" x14ac:dyDescent="0.2">
      <c r="A39" s="9" t="s">
        <v>5</v>
      </c>
      <c r="B39" s="3">
        <v>0.73</v>
      </c>
      <c r="C39" s="3">
        <v>0.69</v>
      </c>
      <c r="D39" s="16">
        <f t="shared" si="0"/>
        <v>-4.0000000000000036E-2</v>
      </c>
      <c r="E39" s="3">
        <v>0.33</v>
      </c>
      <c r="F39" s="3">
        <v>0.52</v>
      </c>
      <c r="G39" s="16">
        <f t="shared" si="1"/>
        <v>0.19</v>
      </c>
      <c r="H39" s="3">
        <v>0.48</v>
      </c>
      <c r="I39" s="3">
        <v>0.68</v>
      </c>
      <c r="J39" s="16">
        <f t="shared" si="2"/>
        <v>0.20000000000000007</v>
      </c>
    </row>
    <row r="40" spans="1:11" x14ac:dyDescent="0.2">
      <c r="A40" s="9" t="s">
        <v>4</v>
      </c>
      <c r="B40" s="3">
        <v>0.71</v>
      </c>
      <c r="C40" s="3">
        <v>0.67</v>
      </c>
      <c r="D40" s="16">
        <f t="shared" si="0"/>
        <v>-3.9999999999999925E-2</v>
      </c>
      <c r="E40" s="3">
        <v>0.15</v>
      </c>
      <c r="F40" s="3">
        <v>0.33</v>
      </c>
      <c r="G40" s="16">
        <f t="shared" si="1"/>
        <v>0.18000000000000002</v>
      </c>
      <c r="H40" s="3">
        <v>0.35</v>
      </c>
      <c r="I40" s="3">
        <v>0.42</v>
      </c>
      <c r="J40" s="16">
        <f t="shared" si="2"/>
        <v>7.0000000000000007E-2</v>
      </c>
    </row>
    <row r="41" spans="1:11" x14ac:dyDescent="0.2">
      <c r="A41" s="9" t="s">
        <v>16</v>
      </c>
      <c r="B41" s="3">
        <v>0.7</v>
      </c>
      <c r="C41" s="3">
        <v>0.63</v>
      </c>
      <c r="D41" s="16">
        <f t="shared" si="0"/>
        <v>-6.9999999999999951E-2</v>
      </c>
      <c r="E41" s="3">
        <v>0.13</v>
      </c>
      <c r="F41" s="3">
        <v>0.3</v>
      </c>
      <c r="G41" s="16">
        <f t="shared" si="1"/>
        <v>0.16999999999999998</v>
      </c>
      <c r="H41" s="3">
        <v>0.35</v>
      </c>
      <c r="I41" s="3">
        <v>0.47</v>
      </c>
      <c r="J41" s="16">
        <f t="shared" si="2"/>
        <v>0.12</v>
      </c>
    </row>
    <row r="42" spans="1:11" x14ac:dyDescent="0.2">
      <c r="A42" s="9" t="s">
        <v>12</v>
      </c>
      <c r="B42" s="3">
        <v>0.7</v>
      </c>
      <c r="C42" s="3">
        <v>0.59</v>
      </c>
      <c r="D42" s="16">
        <f t="shared" si="0"/>
        <v>-0.10999999999999999</v>
      </c>
      <c r="E42" s="3">
        <v>0.11</v>
      </c>
      <c r="F42" s="3">
        <v>0.27</v>
      </c>
      <c r="G42" s="16">
        <f t="shared" si="1"/>
        <v>0.16000000000000003</v>
      </c>
      <c r="H42" s="3">
        <v>0.34</v>
      </c>
      <c r="I42" s="3">
        <v>0.44</v>
      </c>
      <c r="J42" s="16">
        <f t="shared" si="2"/>
        <v>9.9999999999999978E-2</v>
      </c>
    </row>
    <row r="43" spans="1:11" x14ac:dyDescent="0.2">
      <c r="A43" s="9" t="s">
        <v>17</v>
      </c>
      <c r="B43" s="3">
        <v>0.61</v>
      </c>
      <c r="C43" s="3">
        <v>0.61</v>
      </c>
      <c r="D43" s="16">
        <f t="shared" si="0"/>
        <v>0</v>
      </c>
      <c r="E43" s="3">
        <v>0.12</v>
      </c>
      <c r="F43" s="3">
        <v>0.22</v>
      </c>
      <c r="G43" s="16">
        <f t="shared" si="1"/>
        <v>0.1</v>
      </c>
      <c r="H43" s="3">
        <v>0.35</v>
      </c>
      <c r="I43" s="3">
        <v>0.42</v>
      </c>
      <c r="J43" s="16">
        <f t="shared" si="2"/>
        <v>7.0000000000000007E-2</v>
      </c>
    </row>
    <row r="44" spans="1:11" x14ac:dyDescent="0.2">
      <c r="A44" s="9" t="s">
        <v>3</v>
      </c>
      <c r="B44" s="3">
        <v>0.74</v>
      </c>
      <c r="C44" s="3">
        <v>0.76</v>
      </c>
      <c r="D44" s="16">
        <f t="shared" si="0"/>
        <v>2.0000000000000018E-2</v>
      </c>
      <c r="E44" s="3">
        <v>0.48</v>
      </c>
      <c r="F44" s="3">
        <v>0.55000000000000004</v>
      </c>
      <c r="G44" s="16">
        <f t="shared" si="1"/>
        <v>7.0000000000000062E-2</v>
      </c>
      <c r="H44" s="3">
        <v>0.61</v>
      </c>
      <c r="I44" s="3">
        <v>0.69</v>
      </c>
      <c r="J44" s="16">
        <f t="shared" si="2"/>
        <v>7.999999999999996E-2</v>
      </c>
    </row>
    <row r="45" spans="1:11" x14ac:dyDescent="0.2">
      <c r="A45" s="9" t="s">
        <v>15</v>
      </c>
      <c r="B45" s="3">
        <v>0.61</v>
      </c>
      <c r="C45" s="3">
        <v>0.63</v>
      </c>
      <c r="D45" s="16">
        <f t="shared" si="0"/>
        <v>2.0000000000000018E-2</v>
      </c>
      <c r="E45" s="3">
        <v>0.21</v>
      </c>
      <c r="F45" s="3">
        <v>0.28000000000000003</v>
      </c>
      <c r="G45" s="16">
        <f t="shared" si="1"/>
        <v>7.0000000000000034E-2</v>
      </c>
      <c r="H45" s="3">
        <v>0.41</v>
      </c>
      <c r="I45" s="3">
        <v>0.46</v>
      </c>
      <c r="J45" s="16">
        <f t="shared" si="2"/>
        <v>5.0000000000000044E-2</v>
      </c>
    </row>
    <row r="46" spans="1:11" x14ac:dyDescent="0.2">
      <c r="A46" s="9" t="s">
        <v>14</v>
      </c>
      <c r="B46" s="3">
        <v>0.59</v>
      </c>
      <c r="C46" s="3">
        <v>0.59</v>
      </c>
      <c r="D46" s="16">
        <f t="shared" si="0"/>
        <v>0</v>
      </c>
      <c r="E46" s="3">
        <v>0.17</v>
      </c>
      <c r="F46" s="3">
        <v>0.22</v>
      </c>
      <c r="G46" s="16">
        <f t="shared" si="1"/>
        <v>4.9999999999999989E-2</v>
      </c>
      <c r="H46" s="3">
        <v>0.38</v>
      </c>
      <c r="I46" s="3">
        <v>0.42</v>
      </c>
      <c r="J46" s="16">
        <f t="shared" si="2"/>
        <v>3.999999999999998E-2</v>
      </c>
    </row>
    <row r="47" spans="1:11" x14ac:dyDescent="0.2">
      <c r="A47" s="9" t="s">
        <v>10</v>
      </c>
      <c r="B47" s="3">
        <v>0.59</v>
      </c>
      <c r="C47" s="3">
        <v>0.59</v>
      </c>
      <c r="D47" s="16">
        <f t="shared" si="0"/>
        <v>0</v>
      </c>
      <c r="E47" s="3">
        <v>0.13</v>
      </c>
      <c r="F47" s="3">
        <v>0.16</v>
      </c>
      <c r="G47" s="16">
        <f t="shared" si="1"/>
        <v>0.03</v>
      </c>
      <c r="H47" s="3">
        <v>0.35</v>
      </c>
      <c r="I47" s="3">
        <v>0.37</v>
      </c>
      <c r="J47" s="16">
        <f t="shared" si="2"/>
        <v>2.0000000000000018E-2</v>
      </c>
    </row>
    <row r="48" spans="1:11" x14ac:dyDescent="0.2">
      <c r="A48" s="9" t="s">
        <v>13</v>
      </c>
      <c r="B48" s="3">
        <v>0.59</v>
      </c>
      <c r="C48" s="3">
        <v>0.59</v>
      </c>
      <c r="D48" s="16">
        <f t="shared" si="0"/>
        <v>0</v>
      </c>
      <c r="E48" s="3">
        <v>0.08</v>
      </c>
      <c r="F48" s="3">
        <v>0.11</v>
      </c>
      <c r="G48" s="16">
        <f t="shared" si="1"/>
        <v>0.03</v>
      </c>
      <c r="H48" s="3">
        <v>0.32</v>
      </c>
      <c r="I48" s="3">
        <v>0.34</v>
      </c>
      <c r="J48" s="16">
        <f t="shared" si="2"/>
        <v>2.0000000000000018E-2</v>
      </c>
    </row>
    <row r="49" spans="1:11" x14ac:dyDescent="0.2">
      <c r="A49" s="9" t="s">
        <v>11</v>
      </c>
      <c r="B49" s="3">
        <v>0.59</v>
      </c>
      <c r="C49" s="3">
        <v>0.59</v>
      </c>
      <c r="D49" s="16">
        <f t="shared" si="0"/>
        <v>0</v>
      </c>
      <c r="E49" s="3">
        <v>0.1</v>
      </c>
      <c r="F49" s="3">
        <v>0.11</v>
      </c>
      <c r="G49" s="16">
        <f t="shared" si="1"/>
        <v>9.999999999999995E-3</v>
      </c>
      <c r="H49" s="3">
        <v>0.33</v>
      </c>
      <c r="I49" s="3">
        <v>0.34</v>
      </c>
      <c r="J49" s="16">
        <f t="shared" si="2"/>
        <v>1.0000000000000009E-2</v>
      </c>
    </row>
    <row r="50" spans="1:11" x14ac:dyDescent="0.2">
      <c r="A50" s="9" t="s">
        <v>1</v>
      </c>
      <c r="B50" s="3">
        <v>0.77</v>
      </c>
      <c r="C50" s="3">
        <v>0.78</v>
      </c>
      <c r="D50" s="16">
        <f t="shared" si="0"/>
        <v>1.0000000000000009E-2</v>
      </c>
      <c r="E50" s="3">
        <v>0.69</v>
      </c>
      <c r="F50" s="3">
        <v>0.69</v>
      </c>
      <c r="G50" s="16">
        <f t="shared" si="1"/>
        <v>0</v>
      </c>
      <c r="H50" s="3">
        <v>0.79</v>
      </c>
      <c r="I50" s="3">
        <v>0.8</v>
      </c>
      <c r="J50" s="16">
        <f t="shared" si="2"/>
        <v>1.0000000000000009E-2</v>
      </c>
    </row>
    <row r="51" spans="1:11" x14ac:dyDescent="0.2">
      <c r="A51" s="17" t="s">
        <v>2</v>
      </c>
      <c r="B51" s="18">
        <v>0.74</v>
      </c>
      <c r="C51" s="18">
        <v>0.74</v>
      </c>
      <c r="D51" s="19">
        <f t="shared" si="0"/>
        <v>0</v>
      </c>
      <c r="E51" s="18">
        <v>0.48</v>
      </c>
      <c r="F51" s="18">
        <v>0.48</v>
      </c>
      <c r="G51" s="19">
        <f t="shared" si="1"/>
        <v>0</v>
      </c>
      <c r="H51" s="18">
        <v>0.61</v>
      </c>
      <c r="I51" s="18">
        <v>0.61</v>
      </c>
      <c r="J51" s="19">
        <f t="shared" si="2"/>
        <v>0</v>
      </c>
      <c r="K51" t="s">
        <v>35</v>
      </c>
    </row>
    <row r="52" spans="1:11" x14ac:dyDescent="0.2">
      <c r="A52" s="9" t="s">
        <v>5</v>
      </c>
      <c r="B52" s="3">
        <v>0.76</v>
      </c>
      <c r="C52" s="3">
        <v>0.48</v>
      </c>
      <c r="D52" s="16">
        <f t="shared" si="0"/>
        <v>-0.28000000000000003</v>
      </c>
      <c r="E52" s="3">
        <v>0</v>
      </c>
      <c r="F52" s="3">
        <v>0.32</v>
      </c>
      <c r="G52" s="16">
        <f t="shared" si="1"/>
        <v>0.32</v>
      </c>
      <c r="H52" s="3">
        <v>0.28999999999999998</v>
      </c>
      <c r="I52" s="3">
        <v>0.52</v>
      </c>
      <c r="J52" s="16">
        <f t="shared" si="2"/>
        <v>0.23000000000000004</v>
      </c>
    </row>
    <row r="53" spans="1:11" x14ac:dyDescent="0.2">
      <c r="A53" s="8" t="s">
        <v>8</v>
      </c>
      <c r="B53" s="3">
        <v>0.79</v>
      </c>
      <c r="C53" s="3">
        <v>0.54</v>
      </c>
      <c r="D53" s="5">
        <f t="shared" si="0"/>
        <v>-0.25</v>
      </c>
      <c r="E53" s="3">
        <v>0</v>
      </c>
      <c r="F53" s="3">
        <v>0.27</v>
      </c>
      <c r="G53" s="5">
        <f t="shared" si="1"/>
        <v>0.27</v>
      </c>
      <c r="H53" s="4">
        <v>0.28999999999999998</v>
      </c>
      <c r="I53" s="4">
        <v>0.48</v>
      </c>
      <c r="J53" s="5">
        <f t="shared" si="2"/>
        <v>0.19</v>
      </c>
    </row>
    <row r="54" spans="1:11" x14ac:dyDescent="0.2">
      <c r="A54" s="8" t="s">
        <v>1</v>
      </c>
      <c r="B54" s="3">
        <v>0.79</v>
      </c>
      <c r="C54" s="3">
        <v>0.5</v>
      </c>
      <c r="D54" s="5">
        <f t="shared" si="0"/>
        <v>-0.29000000000000004</v>
      </c>
      <c r="E54" s="3">
        <v>0</v>
      </c>
      <c r="F54" s="3">
        <v>0.26</v>
      </c>
      <c r="G54" s="5">
        <f t="shared" si="1"/>
        <v>0.26</v>
      </c>
      <c r="H54" s="4">
        <v>0.28999999999999998</v>
      </c>
      <c r="I54" s="4">
        <v>0.44</v>
      </c>
      <c r="J54" s="5">
        <f t="shared" si="2"/>
        <v>0.15000000000000002</v>
      </c>
    </row>
    <row r="55" spans="1:11" x14ac:dyDescent="0.2">
      <c r="A55" s="8" t="s">
        <v>9</v>
      </c>
      <c r="B55" s="3">
        <v>0.8</v>
      </c>
      <c r="C55" s="3">
        <v>0.57999999999999996</v>
      </c>
      <c r="D55" s="5">
        <f t="shared" si="0"/>
        <v>-0.22000000000000008</v>
      </c>
      <c r="E55" s="3">
        <v>0</v>
      </c>
      <c r="F55" s="3">
        <v>0.23</v>
      </c>
      <c r="G55" s="5">
        <f t="shared" si="1"/>
        <v>0.23</v>
      </c>
      <c r="H55" s="4">
        <v>0.28999999999999998</v>
      </c>
      <c r="I55" s="4">
        <v>0.45</v>
      </c>
      <c r="J55" s="5">
        <f t="shared" si="2"/>
        <v>0.16000000000000003</v>
      </c>
    </row>
    <row r="56" spans="1:11" x14ac:dyDescent="0.2">
      <c r="A56" s="8" t="s">
        <v>4</v>
      </c>
      <c r="B56" s="3">
        <v>0.69</v>
      </c>
      <c r="C56" s="3">
        <v>0.44</v>
      </c>
      <c r="D56" s="5">
        <f t="shared" si="0"/>
        <v>-0.24999999999999994</v>
      </c>
      <c r="E56" s="3">
        <v>0.13</v>
      </c>
      <c r="F56" s="3">
        <v>0.32</v>
      </c>
      <c r="G56" s="5">
        <f t="shared" si="1"/>
        <v>0.19</v>
      </c>
      <c r="H56" s="4">
        <v>0.34</v>
      </c>
      <c r="I56" s="4">
        <v>0.48</v>
      </c>
      <c r="J56" s="5">
        <f t="shared" si="2"/>
        <v>0.13999999999999996</v>
      </c>
    </row>
    <row r="57" spans="1:11" x14ac:dyDescent="0.2">
      <c r="A57" s="8" t="s">
        <v>12</v>
      </c>
      <c r="B57" s="3">
        <v>0.78</v>
      </c>
      <c r="C57" s="3">
        <v>0.59</v>
      </c>
      <c r="D57" s="5">
        <f t="shared" si="0"/>
        <v>-0.19000000000000006</v>
      </c>
      <c r="E57" s="3">
        <v>0</v>
      </c>
      <c r="F57" s="3">
        <v>0.19</v>
      </c>
      <c r="G57" s="5">
        <f t="shared" si="1"/>
        <v>0.19</v>
      </c>
      <c r="H57" s="4">
        <v>0.28999999999999998</v>
      </c>
      <c r="I57" s="4">
        <v>0.41</v>
      </c>
      <c r="J57" s="5">
        <f t="shared" si="2"/>
        <v>0.12</v>
      </c>
    </row>
    <row r="58" spans="1:11" x14ac:dyDescent="0.2">
      <c r="A58" s="8" t="s">
        <v>16</v>
      </c>
      <c r="B58" s="3">
        <v>0.78</v>
      </c>
      <c r="C58" s="3">
        <v>0.56999999999999995</v>
      </c>
      <c r="D58" s="5">
        <f t="shared" si="0"/>
        <v>-0.21000000000000008</v>
      </c>
      <c r="E58" s="3">
        <v>0</v>
      </c>
      <c r="F58" s="3">
        <v>0.19</v>
      </c>
      <c r="G58" s="5">
        <f t="shared" si="1"/>
        <v>0.19</v>
      </c>
      <c r="H58" s="4">
        <v>0.28999999999999998</v>
      </c>
      <c r="I58" s="4">
        <v>0.41</v>
      </c>
      <c r="J58" s="5">
        <f t="shared" si="2"/>
        <v>0.12</v>
      </c>
    </row>
    <row r="59" spans="1:11" x14ac:dyDescent="0.2">
      <c r="A59" s="8" t="s">
        <v>7</v>
      </c>
      <c r="B59" s="3">
        <v>0.67</v>
      </c>
      <c r="C59" s="3">
        <v>0.5</v>
      </c>
      <c r="D59" s="5">
        <f t="shared" si="0"/>
        <v>-0.17000000000000004</v>
      </c>
      <c r="E59" s="3">
        <v>0</v>
      </c>
      <c r="F59" s="3">
        <v>0.15</v>
      </c>
      <c r="G59" s="5">
        <f t="shared" si="1"/>
        <v>0.15</v>
      </c>
      <c r="H59" s="4">
        <v>0.28000000000000003</v>
      </c>
      <c r="I59" s="4">
        <v>0.37</v>
      </c>
      <c r="J59" s="5">
        <f t="shared" si="2"/>
        <v>8.9999999999999969E-2</v>
      </c>
    </row>
    <row r="60" spans="1:11" x14ac:dyDescent="0.2">
      <c r="A60" s="8" t="s">
        <v>6</v>
      </c>
      <c r="B60" s="3">
        <v>0.67</v>
      </c>
      <c r="C60" s="3">
        <v>0.48</v>
      </c>
      <c r="D60" s="5">
        <f t="shared" si="0"/>
        <v>-0.19000000000000006</v>
      </c>
      <c r="E60" s="3">
        <v>0</v>
      </c>
      <c r="F60" s="3">
        <v>0.14000000000000001</v>
      </c>
      <c r="G60" s="5">
        <f t="shared" si="1"/>
        <v>0.14000000000000001</v>
      </c>
      <c r="H60" s="4">
        <v>0.28000000000000003</v>
      </c>
      <c r="I60" s="4">
        <v>0.35</v>
      </c>
      <c r="J60" s="5">
        <f t="shared" si="2"/>
        <v>6.9999999999999951E-2</v>
      </c>
    </row>
    <row r="61" spans="1:11" x14ac:dyDescent="0.2">
      <c r="A61" s="8" t="s">
        <v>3</v>
      </c>
      <c r="B61" s="3">
        <v>0.74</v>
      </c>
      <c r="C61" s="3">
        <v>0.42</v>
      </c>
      <c r="D61" s="5">
        <f t="shared" si="0"/>
        <v>-0.32</v>
      </c>
      <c r="E61" s="3">
        <v>0.21</v>
      </c>
      <c r="F61" s="3">
        <v>0.28999999999999998</v>
      </c>
      <c r="G61" s="5">
        <f t="shared" si="1"/>
        <v>7.9999999999999988E-2</v>
      </c>
      <c r="H61" s="4">
        <v>0.42</v>
      </c>
      <c r="I61" s="4">
        <v>0.42</v>
      </c>
      <c r="J61" s="5">
        <f t="shared" si="2"/>
        <v>0</v>
      </c>
    </row>
    <row r="62" spans="1:11" x14ac:dyDescent="0.2">
      <c r="A62" s="8" t="s">
        <v>2</v>
      </c>
      <c r="B62" s="3">
        <v>0.71</v>
      </c>
      <c r="C62" s="3">
        <v>0.67</v>
      </c>
      <c r="D62" s="5">
        <f t="shared" si="0"/>
        <v>-3.9999999999999925E-2</v>
      </c>
      <c r="E62" s="3">
        <v>0.24</v>
      </c>
      <c r="F62" s="3">
        <v>0.25</v>
      </c>
      <c r="G62" s="5">
        <f t="shared" si="1"/>
        <v>1.0000000000000009E-2</v>
      </c>
      <c r="H62" s="4">
        <v>0.43</v>
      </c>
      <c r="I62" s="4">
        <v>0.44</v>
      </c>
      <c r="J62" s="5">
        <f t="shared" si="2"/>
        <v>1.0000000000000009E-2</v>
      </c>
    </row>
    <row r="63" spans="1:11" x14ac:dyDescent="0.2">
      <c r="A63" s="8" t="s">
        <v>10</v>
      </c>
      <c r="B63" s="3">
        <v>0.65</v>
      </c>
      <c r="C63" s="3">
        <v>0.6</v>
      </c>
      <c r="D63" s="5">
        <f t="shared" si="0"/>
        <v>-5.0000000000000044E-2</v>
      </c>
      <c r="E63" s="3">
        <v>0</v>
      </c>
      <c r="F63" s="3">
        <v>0</v>
      </c>
      <c r="G63" s="5">
        <f t="shared" si="1"/>
        <v>0</v>
      </c>
      <c r="H63" s="4">
        <v>0.28000000000000003</v>
      </c>
      <c r="I63" s="4">
        <v>0.28000000000000003</v>
      </c>
      <c r="J63" s="5">
        <f t="shared" si="2"/>
        <v>0</v>
      </c>
    </row>
    <row r="64" spans="1:11" x14ac:dyDescent="0.2">
      <c r="A64" s="8" t="s">
        <v>11</v>
      </c>
      <c r="B64" s="3">
        <v>0.63</v>
      </c>
      <c r="C64" s="3">
        <v>0.61</v>
      </c>
      <c r="D64" s="5">
        <f t="shared" si="0"/>
        <v>-2.0000000000000018E-2</v>
      </c>
      <c r="E64" s="3">
        <v>0</v>
      </c>
      <c r="F64" s="3">
        <v>0</v>
      </c>
      <c r="G64" s="5">
        <f t="shared" si="1"/>
        <v>0</v>
      </c>
      <c r="H64" s="4">
        <v>0.28000000000000003</v>
      </c>
      <c r="I64" s="4">
        <v>0.28000000000000003</v>
      </c>
      <c r="J64" s="5">
        <f t="shared" si="2"/>
        <v>0</v>
      </c>
    </row>
    <row r="65" spans="1:11" x14ac:dyDescent="0.2">
      <c r="A65" s="8" t="s">
        <v>13</v>
      </c>
      <c r="B65" s="3">
        <v>0.67</v>
      </c>
      <c r="C65" s="3">
        <v>0.67</v>
      </c>
      <c r="D65" s="5">
        <f t="shared" ref="D65:D68" si="3">C65-B65</f>
        <v>0</v>
      </c>
      <c r="E65" s="3">
        <v>0</v>
      </c>
      <c r="F65" s="3">
        <v>0</v>
      </c>
      <c r="G65" s="5">
        <f t="shared" ref="G65:G68" si="4">F65-E65</f>
        <v>0</v>
      </c>
      <c r="H65" s="4">
        <v>0.28000000000000003</v>
      </c>
      <c r="I65" s="4">
        <v>0.28999999999999998</v>
      </c>
      <c r="J65" s="5">
        <f t="shared" ref="J65:J68" si="5">I65-H65</f>
        <v>9.9999999999999534E-3</v>
      </c>
    </row>
    <row r="66" spans="1:11" x14ac:dyDescent="0.2">
      <c r="A66" s="8" t="s">
        <v>14</v>
      </c>
      <c r="B66" s="3">
        <v>0.63</v>
      </c>
      <c r="C66" s="3">
        <v>0.63</v>
      </c>
      <c r="D66" s="5">
        <f t="shared" si="3"/>
        <v>0</v>
      </c>
      <c r="E66" s="3">
        <v>0</v>
      </c>
      <c r="F66" s="3">
        <v>0</v>
      </c>
      <c r="G66" s="5">
        <f t="shared" si="4"/>
        <v>0</v>
      </c>
      <c r="H66" s="4">
        <v>0.28000000000000003</v>
      </c>
      <c r="I66" s="4">
        <v>0.28000000000000003</v>
      </c>
      <c r="J66" s="5">
        <f t="shared" si="5"/>
        <v>0</v>
      </c>
    </row>
    <row r="67" spans="1:11" x14ac:dyDescent="0.2">
      <c r="A67" s="8" t="s">
        <v>15</v>
      </c>
      <c r="B67" s="3">
        <v>0.63</v>
      </c>
      <c r="C67" s="3">
        <v>0.61</v>
      </c>
      <c r="D67" s="5">
        <f t="shared" si="3"/>
        <v>-2.0000000000000018E-2</v>
      </c>
      <c r="E67" s="3">
        <v>0</v>
      </c>
      <c r="F67" s="3">
        <v>0</v>
      </c>
      <c r="G67" s="5">
        <f t="shared" si="4"/>
        <v>0</v>
      </c>
      <c r="H67" s="4">
        <v>0.28000000000000003</v>
      </c>
      <c r="I67" s="4">
        <v>0.28000000000000003</v>
      </c>
      <c r="J67" s="5">
        <f t="shared" si="5"/>
        <v>0</v>
      </c>
    </row>
    <row r="68" spans="1:11" x14ac:dyDescent="0.2">
      <c r="A68" s="8" t="s">
        <v>17</v>
      </c>
      <c r="B68" s="3">
        <v>0.67</v>
      </c>
      <c r="C68" s="3">
        <v>0.63</v>
      </c>
      <c r="D68" s="5">
        <f t="shared" si="3"/>
        <v>-4.0000000000000036E-2</v>
      </c>
      <c r="E68" s="3">
        <v>0</v>
      </c>
      <c r="F68" s="3">
        <v>0</v>
      </c>
      <c r="G68" s="5">
        <f t="shared" si="4"/>
        <v>0</v>
      </c>
      <c r="H68" s="4">
        <v>0.28000000000000003</v>
      </c>
      <c r="I68" s="4">
        <v>0.28000000000000003</v>
      </c>
      <c r="J68" s="5">
        <f t="shared" si="5"/>
        <v>0</v>
      </c>
      <c r="K68" t="s">
        <v>36</v>
      </c>
    </row>
    <row r="69" spans="1:11" x14ac:dyDescent="0.2">
      <c r="D69" s="5"/>
    </row>
    <row r="70" spans="1:11" x14ac:dyDescent="0.2">
      <c r="G70" s="5">
        <f>COUNTIF(G1:G68, "&lt;0")</f>
        <v>7</v>
      </c>
      <c r="H70" s="15">
        <f>G70/68</f>
        <v>0.10294117647058823</v>
      </c>
      <c r="J70" s="5">
        <f>COUNTIF(J1:J68, "&lt;0")</f>
        <v>7</v>
      </c>
      <c r="K70" s="15">
        <f>J70/68</f>
        <v>0.10294117647058823</v>
      </c>
    </row>
    <row r="71" spans="1:11" x14ac:dyDescent="0.2">
      <c r="G71" s="5">
        <f>COUNTIF(G1:G68, "=0")</f>
        <v>12</v>
      </c>
      <c r="H71" s="15">
        <f>G71/68</f>
        <v>0.17647058823529413</v>
      </c>
      <c r="J71" s="5">
        <f>COUNTIF(J1:J68, "=0")</f>
        <v>10</v>
      </c>
      <c r="K71" s="15">
        <f>J71/68</f>
        <v>0.14705882352941177</v>
      </c>
    </row>
    <row r="72" spans="1:11" x14ac:dyDescent="0.2">
      <c r="F72" s="14">
        <f>SUM(G70:G72)</f>
        <v>68</v>
      </c>
      <c r="G72" s="5">
        <f>COUNTIF(G1:G68, "&gt;0")</f>
        <v>49</v>
      </c>
      <c r="H72" s="15">
        <f>G72/68</f>
        <v>0.72058823529411764</v>
      </c>
      <c r="I72" s="14">
        <f>SUM(J70:J72)</f>
        <v>68</v>
      </c>
      <c r="J72" s="5">
        <f>COUNTIF(J1:J68, "&gt;0")</f>
        <v>51</v>
      </c>
      <c r="K72" s="15">
        <f>J72/68</f>
        <v>0.75</v>
      </c>
    </row>
    <row r="74" spans="1:11" x14ac:dyDescent="0.2">
      <c r="G74" s="14">
        <f>MAX(G1:G68)</f>
        <v>0.57999999999999996</v>
      </c>
      <c r="J74" s="14">
        <f>MAX(J1:J68)</f>
        <v>0.41</v>
      </c>
    </row>
    <row r="76" spans="1:11" x14ac:dyDescent="0.2">
      <c r="G76" s="14">
        <f>AVERAGE(G1:G14,G18:G26,G35:G49,G52:G62)</f>
        <v>0.15510204081632656</v>
      </c>
      <c r="J76" s="14">
        <f>AVERAGE(J1:J14,J18:J26,J35:J49,J52:J62)</f>
        <v>0.1195918367346939</v>
      </c>
    </row>
    <row r="77" spans="1:11" x14ac:dyDescent="0.2">
      <c r="G77" s="14">
        <f>MEDIAN(G1:G14,G18:G26,G35:G49,G52:G62)</f>
        <v>0.12</v>
      </c>
      <c r="J77" s="14">
        <f>MEDIAN(J1:J14,J18:J26,J35:J49,J52:J62)</f>
        <v>9.9999999999999978E-2</v>
      </c>
    </row>
    <row r="79" spans="1:11" x14ac:dyDescent="0.2">
      <c r="G79" s="14">
        <f>MIN(G1:G68)</f>
        <v>-0.16999999999999993</v>
      </c>
      <c r="J79" s="14">
        <f>MIN(J1:J68)</f>
        <v>-0.15000000000000002</v>
      </c>
    </row>
    <row r="81" spans="7:10" x14ac:dyDescent="0.2">
      <c r="G81" s="14">
        <f>AVERAGE(G16:G17,G30:G34)</f>
        <v>-4.7142857142857132E-2</v>
      </c>
      <c r="J81" s="14">
        <f>AVERAGE(J15:J17,J31:J34)</f>
        <v>-5.1428571428571428E-2</v>
      </c>
    </row>
    <row r="82" spans="7:10" x14ac:dyDescent="0.2">
      <c r="G82" s="14">
        <f>MEDIAN(G16:G17,G30:G34)</f>
        <v>-2.0000000000000018E-2</v>
      </c>
      <c r="J82" s="14">
        <f>MEDIAN(J15:J17,J31:J34)</f>
        <v>-4.0000000000000036E-2</v>
      </c>
    </row>
    <row r="83" spans="7:10" x14ac:dyDescent="0.2">
      <c r="G83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AE2A-0969-9044-849F-AC13E442B173}">
  <dimension ref="A1:V20"/>
  <sheetViews>
    <sheetView workbookViewId="0">
      <selection activeCell="S4" activeCellId="1" sqref="M4:M20 S4:S20"/>
    </sheetView>
  </sheetViews>
  <sheetFormatPr baseColWidth="10" defaultRowHeight="16" x14ac:dyDescent="0.2"/>
  <cols>
    <col min="1" max="16384" width="10.83203125" style="2"/>
  </cols>
  <sheetData>
    <row r="1" spans="1:22" x14ac:dyDescent="0.2">
      <c r="B1" s="12" t="s">
        <v>18</v>
      </c>
      <c r="C1" s="12"/>
      <c r="D1" s="13"/>
      <c r="E1" s="12" t="s">
        <v>19</v>
      </c>
      <c r="F1" s="12"/>
      <c r="G1" s="13"/>
      <c r="H1" s="12" t="s">
        <v>26</v>
      </c>
      <c r="I1" s="12"/>
      <c r="J1" s="13"/>
      <c r="K1" s="12" t="s">
        <v>27</v>
      </c>
      <c r="L1" s="12"/>
      <c r="M1" s="13"/>
      <c r="N1" s="12" t="s">
        <v>28</v>
      </c>
      <c r="O1" s="12"/>
      <c r="P1" s="13"/>
      <c r="Q1" s="12" t="s">
        <v>29</v>
      </c>
      <c r="R1" s="12"/>
      <c r="S1" s="13"/>
      <c r="T1" s="11" t="s">
        <v>30</v>
      </c>
      <c r="U1" s="11"/>
      <c r="V1" s="11"/>
    </row>
    <row r="2" spans="1:22" x14ac:dyDescent="0.2">
      <c r="B2" s="6" t="s">
        <v>31</v>
      </c>
      <c r="C2" s="6" t="s">
        <v>22</v>
      </c>
      <c r="D2" s="7" t="s">
        <v>32</v>
      </c>
      <c r="E2" s="6" t="s">
        <v>31</v>
      </c>
      <c r="F2" s="6" t="s">
        <v>22</v>
      </c>
      <c r="G2" s="7" t="s">
        <v>32</v>
      </c>
      <c r="H2" s="6" t="s">
        <v>31</v>
      </c>
      <c r="I2" s="6" t="s">
        <v>22</v>
      </c>
      <c r="J2" s="7" t="s">
        <v>32</v>
      </c>
      <c r="K2" s="6" t="s">
        <v>31</v>
      </c>
      <c r="L2" s="6" t="s">
        <v>22</v>
      </c>
      <c r="M2" s="7" t="s">
        <v>32</v>
      </c>
      <c r="N2" s="6" t="s">
        <v>31</v>
      </c>
      <c r="O2" s="6" t="s">
        <v>22</v>
      </c>
      <c r="P2" s="7" t="s">
        <v>32</v>
      </c>
      <c r="Q2" s="6" t="s">
        <v>31</v>
      </c>
      <c r="R2" s="6" t="s">
        <v>22</v>
      </c>
      <c r="S2" s="7" t="s">
        <v>32</v>
      </c>
      <c r="T2" s="6" t="s">
        <v>31</v>
      </c>
      <c r="U2" s="6" t="s">
        <v>22</v>
      </c>
      <c r="V2" s="6" t="s">
        <v>32</v>
      </c>
    </row>
    <row r="3" spans="1:22" x14ac:dyDescent="0.2">
      <c r="A3" s="2" t="s">
        <v>0</v>
      </c>
      <c r="B3" s="6">
        <v>0.42</v>
      </c>
      <c r="C3" s="6">
        <v>0.42</v>
      </c>
      <c r="D3" s="7">
        <f>C3-B3</f>
        <v>0</v>
      </c>
      <c r="E3" s="6">
        <v>0.27</v>
      </c>
      <c r="F3" s="6">
        <v>0.27</v>
      </c>
      <c r="G3" s="7">
        <f>F3-E3</f>
        <v>0</v>
      </c>
      <c r="H3" s="6">
        <v>0.52</v>
      </c>
      <c r="I3" s="6">
        <v>0.52</v>
      </c>
      <c r="J3" s="7">
        <f>I3-H3</f>
        <v>0</v>
      </c>
      <c r="K3" s="6">
        <v>0.6</v>
      </c>
      <c r="L3" s="6">
        <v>0.6</v>
      </c>
      <c r="M3" s="7">
        <f>L3-K3</f>
        <v>0</v>
      </c>
      <c r="N3" s="6">
        <v>0.4</v>
      </c>
      <c r="O3" s="6">
        <v>0.4</v>
      </c>
      <c r="P3" s="7">
        <f>O3-N3</f>
        <v>0</v>
      </c>
      <c r="Q3" s="6">
        <v>0.6</v>
      </c>
      <c r="R3" s="6">
        <v>0.6</v>
      </c>
      <c r="S3" s="7">
        <f>R3-Q3</f>
        <v>0</v>
      </c>
      <c r="T3" s="2">
        <v>0.4</v>
      </c>
      <c r="U3" s="2">
        <v>0.4</v>
      </c>
      <c r="V3" s="2">
        <f>U3-T3</f>
        <v>0</v>
      </c>
    </row>
    <row r="4" spans="1:22" x14ac:dyDescent="0.2">
      <c r="A4" s="2" t="s">
        <v>1</v>
      </c>
      <c r="B4" s="6">
        <v>0.84</v>
      </c>
      <c r="C4" s="6">
        <v>0.56999999999999995</v>
      </c>
      <c r="D4" s="7">
        <f t="shared" ref="D4:D20" si="0">C4-B4</f>
        <v>-0.27</v>
      </c>
      <c r="E4" s="6">
        <v>0.31</v>
      </c>
      <c r="F4" s="6">
        <v>0.43</v>
      </c>
      <c r="G4" s="7">
        <f t="shared" ref="G4:G20" si="1">F4-E4</f>
        <v>0.12</v>
      </c>
      <c r="H4" s="6">
        <v>0.56999999999999995</v>
      </c>
      <c r="I4" s="6">
        <v>0.37</v>
      </c>
      <c r="J4" s="7">
        <f t="shared" ref="J4:J20" si="2">I4-H4</f>
        <v>-0.19999999999999996</v>
      </c>
      <c r="K4" s="6">
        <v>0.2</v>
      </c>
      <c r="L4" s="6">
        <v>0.9</v>
      </c>
      <c r="M4" s="7">
        <f t="shared" ref="M4:M20" si="3">L4-K4</f>
        <v>0.7</v>
      </c>
      <c r="N4" s="6">
        <v>1</v>
      </c>
      <c r="O4" s="6">
        <v>0.5</v>
      </c>
      <c r="P4" s="7">
        <f t="shared" ref="P4:P20" si="4">O4-N4</f>
        <v>-0.5</v>
      </c>
      <c r="Q4" s="6">
        <v>0</v>
      </c>
      <c r="R4" s="6">
        <v>0.5</v>
      </c>
      <c r="S4" s="7">
        <f t="shared" ref="S4:S20" si="5">R4-Q4</f>
        <v>0.5</v>
      </c>
      <c r="T4" s="2">
        <v>0.8</v>
      </c>
      <c r="U4" s="2">
        <v>0.1</v>
      </c>
      <c r="V4" s="2">
        <f t="shared" ref="V4:V20" si="6">U4-T4</f>
        <v>-0.70000000000000007</v>
      </c>
    </row>
    <row r="5" spans="1:22" x14ac:dyDescent="0.2">
      <c r="A5" s="2" t="s">
        <v>2</v>
      </c>
      <c r="B5" s="6">
        <v>0.56000000000000005</v>
      </c>
      <c r="C5" s="6">
        <v>0.46</v>
      </c>
      <c r="D5" s="7">
        <f t="shared" si="0"/>
        <v>-0.10000000000000003</v>
      </c>
      <c r="E5" s="6">
        <v>0.33</v>
      </c>
      <c r="F5" s="6">
        <v>0.33</v>
      </c>
      <c r="G5" s="7">
        <f t="shared" si="1"/>
        <v>0</v>
      </c>
      <c r="H5" s="6">
        <v>0.42</v>
      </c>
      <c r="I5" s="6">
        <v>0.48</v>
      </c>
      <c r="J5" s="7">
        <f t="shared" si="2"/>
        <v>0.06</v>
      </c>
      <c r="K5" s="6">
        <v>0.64</v>
      </c>
      <c r="L5" s="6">
        <v>0.7</v>
      </c>
      <c r="M5" s="7">
        <f t="shared" si="3"/>
        <v>5.9999999999999942E-2</v>
      </c>
      <c r="N5" s="6">
        <v>0.54</v>
      </c>
      <c r="O5" s="6">
        <v>0.4</v>
      </c>
      <c r="P5" s="7">
        <f t="shared" si="4"/>
        <v>-0.14000000000000001</v>
      </c>
      <c r="Q5" s="6">
        <v>0.46</v>
      </c>
      <c r="R5" s="6">
        <v>0.6</v>
      </c>
      <c r="S5" s="7">
        <f t="shared" si="5"/>
        <v>0.13999999999999996</v>
      </c>
      <c r="T5" s="2">
        <v>0.36</v>
      </c>
      <c r="U5" s="2">
        <v>0.3</v>
      </c>
      <c r="V5" s="2">
        <f t="shared" si="6"/>
        <v>-0.06</v>
      </c>
    </row>
    <row r="6" spans="1:22" x14ac:dyDescent="0.2">
      <c r="A6" s="2" t="s">
        <v>3</v>
      </c>
      <c r="B6" s="6">
        <v>0.64</v>
      </c>
      <c r="C6" s="6">
        <v>0.43</v>
      </c>
      <c r="D6" s="7">
        <f t="shared" si="0"/>
        <v>-0.21000000000000002</v>
      </c>
      <c r="E6" s="6">
        <v>0.35</v>
      </c>
      <c r="F6" s="6">
        <v>0.33</v>
      </c>
      <c r="G6" s="7">
        <f t="shared" si="1"/>
        <v>-1.9999999999999962E-2</v>
      </c>
      <c r="H6" s="6">
        <v>0.45</v>
      </c>
      <c r="I6" s="6">
        <v>0.49</v>
      </c>
      <c r="J6" s="7">
        <f t="shared" si="2"/>
        <v>3.999999999999998E-2</v>
      </c>
      <c r="K6" s="6">
        <v>0.5</v>
      </c>
      <c r="L6" s="6">
        <v>0.8</v>
      </c>
      <c r="M6" s="7">
        <f t="shared" si="3"/>
        <v>0.30000000000000004</v>
      </c>
      <c r="N6" s="6">
        <v>0.65</v>
      </c>
      <c r="O6" s="6">
        <v>0.35</v>
      </c>
      <c r="P6" s="7">
        <f t="shared" si="4"/>
        <v>-0.30000000000000004</v>
      </c>
      <c r="Q6" s="6">
        <v>0.35</v>
      </c>
      <c r="R6" s="6">
        <v>0.65</v>
      </c>
      <c r="S6" s="7">
        <f t="shared" si="5"/>
        <v>0.30000000000000004</v>
      </c>
      <c r="T6" s="2">
        <v>0.5</v>
      </c>
      <c r="U6" s="2">
        <v>0.2</v>
      </c>
      <c r="V6" s="2">
        <f t="shared" si="6"/>
        <v>-0.3</v>
      </c>
    </row>
    <row r="7" spans="1:22" x14ac:dyDescent="0.2">
      <c r="A7" s="2" t="s">
        <v>4</v>
      </c>
      <c r="B7" s="6">
        <v>0.82</v>
      </c>
      <c r="C7" s="6">
        <v>0.74</v>
      </c>
      <c r="D7" s="7">
        <f t="shared" si="0"/>
        <v>-7.999999999999996E-2</v>
      </c>
      <c r="E7" s="6">
        <v>0.27</v>
      </c>
      <c r="F7" s="6">
        <v>0.3</v>
      </c>
      <c r="G7" s="7">
        <f t="shared" si="1"/>
        <v>2.9999999999999971E-2</v>
      </c>
      <c r="H7" s="6">
        <v>0.56999999999999995</v>
      </c>
      <c r="I7" s="6">
        <v>0.51</v>
      </c>
      <c r="J7" s="7">
        <f t="shared" si="2"/>
        <v>-5.9999999999999942E-2</v>
      </c>
      <c r="K7" s="6">
        <v>0.2</v>
      </c>
      <c r="L7" s="6">
        <v>0.3</v>
      </c>
      <c r="M7" s="7">
        <f t="shared" si="3"/>
        <v>9.9999999999999978E-2</v>
      </c>
      <c r="N7" s="6">
        <v>0.94</v>
      </c>
      <c r="O7" s="6">
        <v>0.81</v>
      </c>
      <c r="P7" s="7">
        <f t="shared" si="4"/>
        <v>-0.12999999999999989</v>
      </c>
      <c r="Q7" s="6">
        <v>0.06</v>
      </c>
      <c r="R7" s="6">
        <v>0.19</v>
      </c>
      <c r="S7" s="7">
        <f t="shared" si="5"/>
        <v>0.13</v>
      </c>
      <c r="T7" s="2">
        <v>0.8</v>
      </c>
      <c r="U7" s="2">
        <v>0.7</v>
      </c>
      <c r="V7" s="2">
        <f t="shared" si="6"/>
        <v>-0.10000000000000009</v>
      </c>
    </row>
    <row r="8" spans="1:22" x14ac:dyDescent="0.2">
      <c r="A8" s="2" t="s">
        <v>5</v>
      </c>
      <c r="B8" s="6">
        <v>0.81</v>
      </c>
      <c r="C8" s="6">
        <v>0.67</v>
      </c>
      <c r="D8" s="7">
        <f t="shared" si="0"/>
        <v>-0.14000000000000001</v>
      </c>
      <c r="E8" s="6">
        <v>0.31</v>
      </c>
      <c r="F8" s="6">
        <v>0.32</v>
      </c>
      <c r="G8" s="7">
        <f t="shared" si="1"/>
        <v>1.0000000000000009E-2</v>
      </c>
      <c r="H8" s="6">
        <v>0.56999999999999995</v>
      </c>
      <c r="I8" s="6">
        <v>0.49</v>
      </c>
      <c r="J8" s="7">
        <f t="shared" si="2"/>
        <v>-7.999999999999996E-2</v>
      </c>
      <c r="K8" s="6">
        <v>0.27</v>
      </c>
      <c r="L8" s="6">
        <v>0.6</v>
      </c>
      <c r="M8" s="7">
        <f t="shared" si="3"/>
        <v>0.32999999999999996</v>
      </c>
      <c r="N8" s="6">
        <v>0.92</v>
      </c>
      <c r="O8" s="6">
        <v>0.71</v>
      </c>
      <c r="P8" s="7">
        <f t="shared" si="4"/>
        <v>-0.21000000000000008</v>
      </c>
      <c r="Q8" s="6">
        <v>0.08</v>
      </c>
      <c r="R8" s="6">
        <v>0.28999999999999998</v>
      </c>
      <c r="S8" s="7">
        <f t="shared" si="5"/>
        <v>0.20999999999999996</v>
      </c>
      <c r="T8" s="2">
        <v>0.73</v>
      </c>
      <c r="U8" s="2">
        <v>0.4</v>
      </c>
      <c r="V8" s="2">
        <f t="shared" si="6"/>
        <v>-0.32999999999999996</v>
      </c>
    </row>
    <row r="9" spans="1:22" x14ac:dyDescent="0.2">
      <c r="A9" s="2" t="s">
        <v>6</v>
      </c>
      <c r="B9" s="6">
        <v>0.81</v>
      </c>
      <c r="C9" s="6">
        <v>0.41</v>
      </c>
      <c r="D9" s="7">
        <f t="shared" si="0"/>
        <v>-0.40000000000000008</v>
      </c>
      <c r="E9" s="6">
        <v>0</v>
      </c>
      <c r="F9" s="6">
        <v>0.28999999999999998</v>
      </c>
      <c r="G9" s="7">
        <f t="shared" si="1"/>
        <v>0.28999999999999998</v>
      </c>
      <c r="H9" s="6">
        <v>0.71</v>
      </c>
      <c r="I9" s="6">
        <v>0.52</v>
      </c>
      <c r="J9" s="7">
        <f t="shared" si="2"/>
        <v>-0.18999999999999995</v>
      </c>
      <c r="K9" s="6">
        <v>0</v>
      </c>
      <c r="L9" s="6">
        <v>0.7</v>
      </c>
      <c r="M9" s="7">
        <f t="shared" si="3"/>
        <v>0.7</v>
      </c>
      <c r="N9" s="6">
        <v>1</v>
      </c>
      <c r="O9" s="6">
        <v>0.35</v>
      </c>
      <c r="P9" s="7">
        <f t="shared" si="4"/>
        <v>-0.65</v>
      </c>
      <c r="Q9" s="6">
        <v>0</v>
      </c>
      <c r="R9" s="6">
        <v>0.65</v>
      </c>
      <c r="S9" s="7">
        <f t="shared" si="5"/>
        <v>0.65</v>
      </c>
      <c r="T9" s="2">
        <v>1</v>
      </c>
      <c r="U9" s="2">
        <v>0.3</v>
      </c>
      <c r="V9" s="2">
        <f t="shared" si="6"/>
        <v>-0.7</v>
      </c>
    </row>
    <row r="10" spans="1:22" x14ac:dyDescent="0.2">
      <c r="A10" s="2" t="s">
        <v>7</v>
      </c>
      <c r="B10" s="6">
        <v>0.81</v>
      </c>
      <c r="C10" s="6">
        <v>0.45</v>
      </c>
      <c r="D10" s="7">
        <f t="shared" si="0"/>
        <v>-0.36000000000000004</v>
      </c>
      <c r="E10" s="6">
        <v>0</v>
      </c>
      <c r="F10" s="6">
        <v>0.32</v>
      </c>
      <c r="G10" s="7">
        <f t="shared" si="1"/>
        <v>0.32</v>
      </c>
      <c r="H10" s="6">
        <v>0.71</v>
      </c>
      <c r="I10" s="6">
        <v>0.61</v>
      </c>
      <c r="J10" s="7">
        <f t="shared" si="2"/>
        <v>-9.9999999999999978E-2</v>
      </c>
      <c r="K10" s="6">
        <v>0</v>
      </c>
      <c r="L10" s="6">
        <v>0.82</v>
      </c>
      <c r="M10" s="7">
        <f t="shared" si="3"/>
        <v>0.82</v>
      </c>
      <c r="N10" s="6">
        <v>0.98</v>
      </c>
      <c r="O10" s="6">
        <v>0.38</v>
      </c>
      <c r="P10" s="7">
        <f t="shared" si="4"/>
        <v>-0.6</v>
      </c>
      <c r="Q10" s="6">
        <v>0.02</v>
      </c>
      <c r="R10" s="6">
        <v>0.63</v>
      </c>
      <c r="S10" s="7">
        <f t="shared" si="5"/>
        <v>0.61</v>
      </c>
      <c r="T10" s="2">
        <v>1</v>
      </c>
      <c r="U10" s="2">
        <v>0.18</v>
      </c>
      <c r="V10" s="2">
        <f t="shared" si="6"/>
        <v>-0.82000000000000006</v>
      </c>
    </row>
    <row r="11" spans="1:22" x14ac:dyDescent="0.2">
      <c r="A11" s="2" t="s">
        <v>8</v>
      </c>
      <c r="B11" s="6">
        <v>0.84</v>
      </c>
      <c r="C11" s="6">
        <v>0.73</v>
      </c>
      <c r="D11" s="7">
        <f t="shared" si="0"/>
        <v>-0.10999999999999999</v>
      </c>
      <c r="E11" s="6">
        <v>0.31</v>
      </c>
      <c r="F11" s="6">
        <v>0.4</v>
      </c>
      <c r="G11" s="7">
        <f t="shared" si="1"/>
        <v>9.0000000000000024E-2</v>
      </c>
      <c r="H11" s="6">
        <v>0.56999999999999995</v>
      </c>
      <c r="I11" s="6">
        <v>0.38</v>
      </c>
      <c r="J11" s="7">
        <f t="shared" si="2"/>
        <v>-0.18999999999999995</v>
      </c>
      <c r="K11" s="6">
        <v>0.2</v>
      </c>
      <c r="L11" s="6">
        <v>0.5</v>
      </c>
      <c r="M11" s="7">
        <f t="shared" si="3"/>
        <v>0.3</v>
      </c>
      <c r="N11" s="6">
        <v>0.98</v>
      </c>
      <c r="O11" s="6">
        <v>0.77</v>
      </c>
      <c r="P11" s="7">
        <f t="shared" si="4"/>
        <v>-0.20999999999999996</v>
      </c>
      <c r="Q11" s="6">
        <v>0.02</v>
      </c>
      <c r="R11" s="6">
        <v>0.23</v>
      </c>
      <c r="S11" s="7">
        <f t="shared" si="5"/>
        <v>0.21000000000000002</v>
      </c>
      <c r="T11" s="2">
        <v>0.8</v>
      </c>
      <c r="U11" s="2">
        <v>0.5</v>
      </c>
      <c r="V11" s="2">
        <f t="shared" si="6"/>
        <v>-0.30000000000000004</v>
      </c>
    </row>
    <row r="12" spans="1:22" x14ac:dyDescent="0.2">
      <c r="A12" s="2" t="s">
        <v>9</v>
      </c>
      <c r="B12" s="6">
        <v>0.84</v>
      </c>
      <c r="C12" s="6">
        <v>0.81</v>
      </c>
      <c r="D12" s="7">
        <f t="shared" si="0"/>
        <v>-2.9999999999999916E-2</v>
      </c>
      <c r="E12" s="6">
        <v>0.33</v>
      </c>
      <c r="F12" s="6">
        <v>0.45</v>
      </c>
      <c r="G12" s="7">
        <f t="shared" si="1"/>
        <v>0.12</v>
      </c>
      <c r="H12" s="6">
        <v>0.56999999999999995</v>
      </c>
      <c r="I12" s="6">
        <v>0.37</v>
      </c>
      <c r="J12" s="7">
        <f t="shared" si="2"/>
        <v>-0.19999999999999996</v>
      </c>
      <c r="K12" s="6">
        <v>0.2</v>
      </c>
      <c r="L12" s="6">
        <v>0.5</v>
      </c>
      <c r="M12" s="7">
        <f t="shared" si="3"/>
        <v>0.3</v>
      </c>
      <c r="N12" s="6">
        <v>0.98</v>
      </c>
      <c r="O12" s="6">
        <v>0.9</v>
      </c>
      <c r="P12" s="7">
        <f t="shared" si="4"/>
        <v>-7.999999999999996E-2</v>
      </c>
      <c r="Q12" s="6">
        <v>0.02</v>
      </c>
      <c r="R12" s="6">
        <v>0.1</v>
      </c>
      <c r="S12" s="7">
        <f t="shared" si="5"/>
        <v>0.08</v>
      </c>
      <c r="T12" s="2">
        <v>0.8</v>
      </c>
      <c r="U12" s="2">
        <v>0.5</v>
      </c>
      <c r="V12" s="2">
        <f t="shared" si="6"/>
        <v>-0.30000000000000004</v>
      </c>
    </row>
    <row r="13" spans="1:22" x14ac:dyDescent="0.2">
      <c r="A13" s="2" t="s">
        <v>10</v>
      </c>
      <c r="B13" s="6">
        <v>0.76</v>
      </c>
      <c r="C13" s="6">
        <v>0.75</v>
      </c>
      <c r="D13" s="7">
        <f t="shared" si="0"/>
        <v>-1.0000000000000009E-2</v>
      </c>
      <c r="E13" s="6">
        <v>0.36</v>
      </c>
      <c r="F13" s="6">
        <v>0.35</v>
      </c>
      <c r="G13" s="7">
        <f t="shared" si="1"/>
        <v>-1.0000000000000009E-2</v>
      </c>
      <c r="H13" s="6">
        <v>0.44</v>
      </c>
      <c r="I13" s="6">
        <v>0.45</v>
      </c>
      <c r="J13" s="7">
        <f t="shared" si="2"/>
        <v>1.0000000000000009E-2</v>
      </c>
      <c r="K13" s="6">
        <v>0.4</v>
      </c>
      <c r="L13" s="6">
        <v>0.4</v>
      </c>
      <c r="M13" s="7">
        <f t="shared" si="3"/>
        <v>0</v>
      </c>
      <c r="N13" s="6">
        <v>0.88</v>
      </c>
      <c r="O13" s="6">
        <v>0.83</v>
      </c>
      <c r="P13" s="7">
        <f t="shared" si="4"/>
        <v>-5.0000000000000044E-2</v>
      </c>
      <c r="Q13" s="6">
        <v>0.13</v>
      </c>
      <c r="R13" s="6">
        <v>0.17</v>
      </c>
      <c r="S13" s="7">
        <f t="shared" si="5"/>
        <v>4.0000000000000008E-2</v>
      </c>
      <c r="T13" s="2">
        <v>0.6</v>
      </c>
      <c r="U13" s="2">
        <v>0.6</v>
      </c>
      <c r="V13" s="2">
        <f t="shared" si="6"/>
        <v>0</v>
      </c>
    </row>
    <row r="14" spans="1:22" x14ac:dyDescent="0.2">
      <c r="A14" s="2" t="s">
        <v>11</v>
      </c>
      <c r="B14" s="6">
        <v>0.79</v>
      </c>
      <c r="C14" s="6">
        <v>0.79</v>
      </c>
      <c r="D14" s="7">
        <f t="shared" si="0"/>
        <v>0</v>
      </c>
      <c r="E14" s="6">
        <v>0.42</v>
      </c>
      <c r="F14" s="6">
        <v>0.45</v>
      </c>
      <c r="G14" s="7">
        <f t="shared" si="1"/>
        <v>3.0000000000000027E-2</v>
      </c>
      <c r="H14" s="6">
        <v>0.43</v>
      </c>
      <c r="I14" s="6">
        <v>0.38</v>
      </c>
      <c r="J14" s="7">
        <f t="shared" si="2"/>
        <v>-4.9999999999999989E-2</v>
      </c>
      <c r="K14" s="6">
        <v>0.4</v>
      </c>
      <c r="L14" s="6">
        <v>0.5</v>
      </c>
      <c r="M14" s="7">
        <f t="shared" si="3"/>
        <v>9.9999999999999978E-2</v>
      </c>
      <c r="N14" s="6">
        <v>0.89</v>
      </c>
      <c r="O14" s="6">
        <v>0.85</v>
      </c>
      <c r="P14" s="7">
        <f t="shared" si="4"/>
        <v>-4.0000000000000036E-2</v>
      </c>
      <c r="Q14" s="6">
        <v>0.11</v>
      </c>
      <c r="R14" s="6">
        <v>0.15</v>
      </c>
      <c r="S14" s="7">
        <f t="shared" si="5"/>
        <v>3.9999999999999994E-2</v>
      </c>
      <c r="T14" s="2">
        <v>0.6</v>
      </c>
      <c r="U14" s="2">
        <v>0.5</v>
      </c>
      <c r="V14" s="2">
        <f t="shared" si="6"/>
        <v>-9.9999999999999978E-2</v>
      </c>
    </row>
    <row r="15" spans="1:22" x14ac:dyDescent="0.2">
      <c r="A15" s="2" t="s">
        <v>12</v>
      </c>
      <c r="B15" s="6">
        <v>0.84</v>
      </c>
      <c r="C15" s="6">
        <v>0.74</v>
      </c>
      <c r="D15" s="7">
        <f t="shared" si="0"/>
        <v>-9.9999999999999978E-2</v>
      </c>
      <c r="E15" s="6">
        <v>0.33</v>
      </c>
      <c r="F15" s="6">
        <v>0.4</v>
      </c>
      <c r="G15" s="7">
        <f t="shared" si="1"/>
        <v>7.0000000000000007E-2</v>
      </c>
      <c r="H15" s="6">
        <v>0.56999999999999995</v>
      </c>
      <c r="I15" s="6">
        <v>0.39</v>
      </c>
      <c r="J15" s="7">
        <f t="shared" si="2"/>
        <v>-0.17999999999999994</v>
      </c>
      <c r="K15" s="6">
        <v>0.2</v>
      </c>
      <c r="L15" s="6">
        <v>0.5</v>
      </c>
      <c r="M15" s="7">
        <f t="shared" si="3"/>
        <v>0.3</v>
      </c>
      <c r="N15" s="6">
        <v>0.98</v>
      </c>
      <c r="O15" s="6">
        <v>0.79</v>
      </c>
      <c r="P15" s="7">
        <f t="shared" si="4"/>
        <v>-0.18999999999999995</v>
      </c>
      <c r="Q15" s="6">
        <v>0.02</v>
      </c>
      <c r="R15" s="6">
        <v>0.21</v>
      </c>
      <c r="S15" s="7">
        <f t="shared" si="5"/>
        <v>0.19</v>
      </c>
      <c r="T15" s="2">
        <v>0.8</v>
      </c>
      <c r="U15" s="2">
        <v>0.5</v>
      </c>
      <c r="V15" s="2">
        <f t="shared" si="6"/>
        <v>-0.30000000000000004</v>
      </c>
    </row>
    <row r="16" spans="1:22" x14ac:dyDescent="0.2">
      <c r="A16" s="2" t="s">
        <v>13</v>
      </c>
      <c r="B16" s="6">
        <v>0.81</v>
      </c>
      <c r="C16" s="6">
        <v>0.79</v>
      </c>
      <c r="D16" s="7">
        <f t="shared" si="0"/>
        <v>-2.0000000000000018E-2</v>
      </c>
      <c r="E16" s="6">
        <v>0.4</v>
      </c>
      <c r="F16" s="6">
        <v>0.44</v>
      </c>
      <c r="G16" s="7">
        <f t="shared" si="1"/>
        <v>3.999999999999998E-2</v>
      </c>
      <c r="H16" s="6">
        <v>0.43</v>
      </c>
      <c r="I16" s="6">
        <v>0.39</v>
      </c>
      <c r="J16" s="7">
        <f t="shared" si="2"/>
        <v>-3.999999999999998E-2</v>
      </c>
      <c r="K16" s="6">
        <v>0.4</v>
      </c>
      <c r="L16" s="6">
        <v>0.45</v>
      </c>
      <c r="M16" s="7">
        <f t="shared" si="3"/>
        <v>4.9999999999999989E-2</v>
      </c>
      <c r="N16" s="6">
        <v>0.9</v>
      </c>
      <c r="O16" s="6">
        <v>0.85</v>
      </c>
      <c r="P16" s="7">
        <f t="shared" si="4"/>
        <v>-5.0000000000000044E-2</v>
      </c>
      <c r="Q16" s="6">
        <v>0.1</v>
      </c>
      <c r="R16" s="6">
        <v>0.15</v>
      </c>
      <c r="S16" s="7">
        <f t="shared" si="5"/>
        <v>4.9999999999999989E-2</v>
      </c>
      <c r="T16" s="2">
        <v>0.6</v>
      </c>
      <c r="U16" s="2">
        <v>0.55000000000000004</v>
      </c>
      <c r="V16" s="2">
        <f t="shared" si="6"/>
        <v>-4.9999999999999933E-2</v>
      </c>
    </row>
    <row r="17" spans="1:22" x14ac:dyDescent="0.2">
      <c r="A17" s="2" t="s">
        <v>14</v>
      </c>
      <c r="B17" s="6">
        <v>0.75</v>
      </c>
      <c r="C17" s="6">
        <v>0.75</v>
      </c>
      <c r="D17" s="7">
        <f t="shared" si="0"/>
        <v>0</v>
      </c>
      <c r="E17" s="6">
        <v>0.22</v>
      </c>
      <c r="F17" s="6">
        <v>0.28999999999999998</v>
      </c>
      <c r="G17" s="7">
        <f t="shared" si="1"/>
        <v>6.9999999999999979E-2</v>
      </c>
      <c r="H17" s="6">
        <v>0.56999999999999995</v>
      </c>
      <c r="I17" s="6">
        <v>0.51</v>
      </c>
      <c r="J17" s="7">
        <f t="shared" si="2"/>
        <v>-5.9999999999999942E-2</v>
      </c>
      <c r="K17" s="6">
        <v>0.2</v>
      </c>
      <c r="L17" s="6">
        <v>0.3</v>
      </c>
      <c r="M17" s="7">
        <f t="shared" si="3"/>
        <v>9.9999999999999978E-2</v>
      </c>
      <c r="N17" s="6">
        <v>0.87</v>
      </c>
      <c r="O17" s="6">
        <v>0.83</v>
      </c>
      <c r="P17" s="7">
        <f t="shared" si="4"/>
        <v>-4.0000000000000036E-2</v>
      </c>
      <c r="Q17" s="6">
        <v>0.13</v>
      </c>
      <c r="R17" s="6">
        <v>0.17</v>
      </c>
      <c r="S17" s="7">
        <f t="shared" si="5"/>
        <v>4.0000000000000008E-2</v>
      </c>
      <c r="T17" s="2">
        <v>0.8</v>
      </c>
      <c r="U17" s="2">
        <v>0.7</v>
      </c>
      <c r="V17" s="2">
        <f t="shared" si="6"/>
        <v>-0.10000000000000009</v>
      </c>
    </row>
    <row r="18" spans="1:22" x14ac:dyDescent="0.2">
      <c r="A18" s="2" t="s">
        <v>15</v>
      </c>
      <c r="B18" s="6">
        <v>0.79</v>
      </c>
      <c r="C18" s="6">
        <v>0.77</v>
      </c>
      <c r="D18" s="7">
        <f t="shared" si="0"/>
        <v>-2.0000000000000018E-2</v>
      </c>
      <c r="E18" s="6">
        <v>0.33</v>
      </c>
      <c r="F18" s="6">
        <v>0.38</v>
      </c>
      <c r="G18" s="7">
        <f t="shared" si="1"/>
        <v>4.9999999999999989E-2</v>
      </c>
      <c r="H18" s="6">
        <v>0.5</v>
      </c>
      <c r="I18" s="6">
        <v>0.44</v>
      </c>
      <c r="J18" s="7">
        <f t="shared" si="2"/>
        <v>-0.06</v>
      </c>
      <c r="K18" s="6">
        <v>0.3</v>
      </c>
      <c r="L18" s="6">
        <v>0.4</v>
      </c>
      <c r="M18" s="7">
        <f t="shared" si="3"/>
        <v>0.10000000000000003</v>
      </c>
      <c r="N18" s="6">
        <v>0.9</v>
      </c>
      <c r="O18" s="6">
        <v>0.85</v>
      </c>
      <c r="P18" s="7">
        <f t="shared" si="4"/>
        <v>-5.0000000000000044E-2</v>
      </c>
      <c r="Q18" s="6">
        <v>0.1</v>
      </c>
      <c r="R18" s="6">
        <v>0.15</v>
      </c>
      <c r="S18" s="7">
        <f t="shared" si="5"/>
        <v>4.9999999999999989E-2</v>
      </c>
      <c r="T18" s="2">
        <v>0.7</v>
      </c>
      <c r="U18" s="2">
        <v>0.6</v>
      </c>
      <c r="V18" s="2">
        <f t="shared" si="6"/>
        <v>-9.9999999999999978E-2</v>
      </c>
    </row>
    <row r="19" spans="1:22" x14ac:dyDescent="0.2">
      <c r="A19" s="2" t="s">
        <v>16</v>
      </c>
      <c r="B19" s="6">
        <v>0.84</v>
      </c>
      <c r="C19" s="6">
        <v>0.74</v>
      </c>
      <c r="D19" s="7">
        <f t="shared" si="0"/>
        <v>-9.9999999999999978E-2</v>
      </c>
      <c r="E19" s="6">
        <v>0.33</v>
      </c>
      <c r="F19" s="6">
        <v>0.4</v>
      </c>
      <c r="G19" s="7">
        <f t="shared" si="1"/>
        <v>7.0000000000000007E-2</v>
      </c>
      <c r="H19" s="6">
        <v>0.56999999999999995</v>
      </c>
      <c r="I19" s="6">
        <v>0.38</v>
      </c>
      <c r="J19" s="7">
        <f t="shared" si="2"/>
        <v>-0.18999999999999995</v>
      </c>
      <c r="K19" s="6">
        <v>0.2</v>
      </c>
      <c r="L19" s="6">
        <v>0.5</v>
      </c>
      <c r="M19" s="7">
        <f t="shared" si="3"/>
        <v>0.3</v>
      </c>
      <c r="N19" s="6">
        <v>0.98</v>
      </c>
      <c r="O19" s="6">
        <v>0.79</v>
      </c>
      <c r="P19" s="7">
        <f t="shared" si="4"/>
        <v>-0.18999999999999995</v>
      </c>
      <c r="Q19" s="6">
        <v>0.02</v>
      </c>
      <c r="R19" s="6">
        <v>0.21</v>
      </c>
      <c r="S19" s="7">
        <f t="shared" si="5"/>
        <v>0.19</v>
      </c>
      <c r="T19" s="2">
        <v>0.8</v>
      </c>
      <c r="U19" s="2">
        <v>0.5</v>
      </c>
      <c r="V19" s="2">
        <f t="shared" si="6"/>
        <v>-0.30000000000000004</v>
      </c>
    </row>
    <row r="20" spans="1:22" x14ac:dyDescent="0.2">
      <c r="A20" s="2" t="s">
        <v>17</v>
      </c>
      <c r="B20" s="2">
        <v>0.83</v>
      </c>
      <c r="C20" s="2">
        <v>0.8</v>
      </c>
      <c r="D20" s="7">
        <f t="shared" si="0"/>
        <v>-2.9999999999999916E-2</v>
      </c>
      <c r="E20" s="2">
        <v>0.4</v>
      </c>
      <c r="F20" s="2">
        <v>0.46</v>
      </c>
      <c r="G20" s="7">
        <f t="shared" si="1"/>
        <v>0.06</v>
      </c>
      <c r="H20" s="2">
        <v>0.46</v>
      </c>
      <c r="I20" s="2">
        <v>0.4</v>
      </c>
      <c r="J20" s="7">
        <f t="shared" si="2"/>
        <v>-0.06</v>
      </c>
      <c r="K20" s="2">
        <v>0.36</v>
      </c>
      <c r="L20" s="2">
        <v>0.45</v>
      </c>
      <c r="M20" s="7">
        <f t="shared" si="3"/>
        <v>9.0000000000000024E-2</v>
      </c>
      <c r="N20" s="2">
        <v>0.92</v>
      </c>
      <c r="O20" s="2">
        <v>0.85</v>
      </c>
      <c r="P20" s="7">
        <f t="shared" si="4"/>
        <v>-7.0000000000000062E-2</v>
      </c>
      <c r="Q20" s="2">
        <v>0.08</v>
      </c>
      <c r="R20" s="2">
        <v>0.15</v>
      </c>
      <c r="S20" s="7">
        <f t="shared" si="5"/>
        <v>6.9999999999999993E-2</v>
      </c>
      <c r="T20" s="2">
        <v>0.64</v>
      </c>
      <c r="U20" s="2">
        <v>0.55000000000000004</v>
      </c>
      <c r="V20" s="2">
        <f t="shared" si="6"/>
        <v>-8.9999999999999969E-2</v>
      </c>
    </row>
  </sheetData>
  <mergeCells count="7">
    <mergeCell ref="B1:D1"/>
    <mergeCell ref="T1:V1"/>
    <mergeCell ref="Q1:S1"/>
    <mergeCell ref="N1:P1"/>
    <mergeCell ref="K1:M1"/>
    <mergeCell ref="H1:J1"/>
    <mergeCell ref="E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B243-A0EB-A043-AE01-310359C87350}">
  <dimension ref="A1:V20"/>
  <sheetViews>
    <sheetView workbookViewId="0">
      <selection activeCell="S4" activeCellId="1" sqref="M4:M20 S4:S20"/>
    </sheetView>
  </sheetViews>
  <sheetFormatPr baseColWidth="10" defaultRowHeight="16" x14ac:dyDescent="0.2"/>
  <cols>
    <col min="1" max="16384" width="10.83203125" style="2"/>
  </cols>
  <sheetData>
    <row r="1" spans="1:22" x14ac:dyDescent="0.2">
      <c r="B1" s="12" t="s">
        <v>18</v>
      </c>
      <c r="C1" s="12"/>
      <c r="D1" s="13"/>
      <c r="E1" s="12" t="s">
        <v>19</v>
      </c>
      <c r="F1" s="12"/>
      <c r="G1" s="13"/>
      <c r="H1" s="12" t="s">
        <v>26</v>
      </c>
      <c r="I1" s="12"/>
      <c r="J1" s="13"/>
      <c r="K1" s="12" t="s">
        <v>27</v>
      </c>
      <c r="L1" s="12"/>
      <c r="M1" s="13"/>
      <c r="N1" s="12" t="s">
        <v>28</v>
      </c>
      <c r="O1" s="12"/>
      <c r="P1" s="13"/>
      <c r="Q1" s="12" t="s">
        <v>29</v>
      </c>
      <c r="R1" s="12"/>
      <c r="S1" s="13"/>
      <c r="T1" s="11" t="s">
        <v>30</v>
      </c>
      <c r="U1" s="11"/>
      <c r="V1" s="11"/>
    </row>
    <row r="2" spans="1:22" x14ac:dyDescent="0.2">
      <c r="B2" s="6" t="s">
        <v>31</v>
      </c>
      <c r="C2" s="6" t="s">
        <v>22</v>
      </c>
      <c r="D2" s="7" t="s">
        <v>32</v>
      </c>
      <c r="E2" s="6" t="s">
        <v>31</v>
      </c>
      <c r="F2" s="6" t="s">
        <v>22</v>
      </c>
      <c r="G2" s="7" t="s">
        <v>32</v>
      </c>
      <c r="H2" s="6" t="s">
        <v>31</v>
      </c>
      <c r="I2" s="6" t="s">
        <v>22</v>
      </c>
      <c r="J2" s="7" t="s">
        <v>32</v>
      </c>
      <c r="K2" s="6" t="s">
        <v>31</v>
      </c>
      <c r="L2" s="6" t="s">
        <v>22</v>
      </c>
      <c r="M2" s="7" t="s">
        <v>32</v>
      </c>
      <c r="N2" s="6" t="s">
        <v>31</v>
      </c>
      <c r="O2" s="6" t="s">
        <v>22</v>
      </c>
      <c r="P2" s="7" t="s">
        <v>32</v>
      </c>
      <c r="Q2" s="6" t="s">
        <v>31</v>
      </c>
      <c r="R2" s="6" t="s">
        <v>22</v>
      </c>
      <c r="S2" s="7" t="s">
        <v>32</v>
      </c>
      <c r="T2" s="6" t="s">
        <v>31</v>
      </c>
      <c r="U2" s="6" t="s">
        <v>22</v>
      </c>
      <c r="V2" s="6" t="s">
        <v>32</v>
      </c>
    </row>
    <row r="3" spans="1:22" x14ac:dyDescent="0.2">
      <c r="A3" s="2" t="s">
        <v>0</v>
      </c>
      <c r="B3" s="6"/>
      <c r="C3" s="6"/>
      <c r="D3" s="7"/>
      <c r="E3" s="6"/>
      <c r="F3" s="6"/>
      <c r="G3" s="7"/>
      <c r="H3" s="6"/>
      <c r="I3" s="6"/>
      <c r="J3" s="7"/>
      <c r="K3" s="6">
        <v>0.6</v>
      </c>
      <c r="L3" s="6">
        <v>0.6</v>
      </c>
      <c r="M3" s="7">
        <f>L3-K3</f>
        <v>0</v>
      </c>
      <c r="N3" s="6">
        <v>0.4</v>
      </c>
      <c r="O3" s="6">
        <v>0.4</v>
      </c>
      <c r="P3" s="7">
        <f>O3-N3</f>
        <v>0</v>
      </c>
      <c r="Q3" s="6">
        <v>0.6</v>
      </c>
      <c r="R3" s="6">
        <v>0.6</v>
      </c>
      <c r="S3" s="7">
        <f>R3-Q3</f>
        <v>0</v>
      </c>
      <c r="T3" s="2">
        <v>0.4</v>
      </c>
      <c r="U3" s="2">
        <v>0.4</v>
      </c>
      <c r="V3" s="2">
        <f>U3-T3</f>
        <v>0</v>
      </c>
    </row>
    <row r="4" spans="1:22" x14ac:dyDescent="0.2">
      <c r="A4" s="2" t="s">
        <v>1</v>
      </c>
      <c r="B4" s="6"/>
      <c r="C4" s="6"/>
      <c r="D4" s="7"/>
      <c r="E4" s="6"/>
      <c r="F4" s="6"/>
      <c r="G4" s="7"/>
      <c r="H4" s="6"/>
      <c r="I4" s="6"/>
      <c r="J4" s="7"/>
      <c r="K4" s="6">
        <v>1</v>
      </c>
      <c r="L4" s="6">
        <v>1</v>
      </c>
      <c r="M4" s="7">
        <f t="shared" ref="M4:M20" si="0">L4-K4</f>
        <v>0</v>
      </c>
      <c r="N4" s="6">
        <v>0.72</v>
      </c>
      <c r="O4" s="6">
        <v>0.72</v>
      </c>
      <c r="P4" s="7">
        <f t="shared" ref="P4:P20" si="1">O4-N4</f>
        <v>0</v>
      </c>
      <c r="Q4" s="6">
        <v>0.28000000000000003</v>
      </c>
      <c r="R4" s="6">
        <v>0.28000000000000003</v>
      </c>
      <c r="S4" s="7">
        <f t="shared" ref="S4:S20" si="2">R4-Q4</f>
        <v>0</v>
      </c>
      <c r="T4" s="2">
        <v>0</v>
      </c>
      <c r="U4" s="2">
        <v>0</v>
      </c>
      <c r="V4" s="2">
        <f t="shared" ref="V4:V20" si="3">U4-T4</f>
        <v>0</v>
      </c>
    </row>
    <row r="5" spans="1:22" x14ac:dyDescent="0.2">
      <c r="A5" s="2" t="s">
        <v>2</v>
      </c>
      <c r="B5" s="6"/>
      <c r="C5" s="6"/>
      <c r="D5" s="7"/>
      <c r="E5" s="6"/>
      <c r="F5" s="6"/>
      <c r="G5" s="7"/>
      <c r="H5" s="6"/>
      <c r="I5" s="6"/>
      <c r="J5" s="7"/>
      <c r="K5" s="6">
        <v>0.71</v>
      </c>
      <c r="L5" s="6">
        <v>0.73</v>
      </c>
      <c r="M5" s="7">
        <f t="shared" si="0"/>
        <v>2.0000000000000018E-2</v>
      </c>
      <c r="N5" s="6">
        <v>0.77</v>
      </c>
      <c r="O5" s="6">
        <v>0.77</v>
      </c>
      <c r="P5" s="7">
        <f t="shared" si="1"/>
        <v>0</v>
      </c>
      <c r="Q5" s="6">
        <v>0.23</v>
      </c>
      <c r="R5" s="6">
        <v>0.23</v>
      </c>
      <c r="S5" s="7">
        <f t="shared" si="2"/>
        <v>0</v>
      </c>
      <c r="T5" s="2">
        <v>0.28999999999999998</v>
      </c>
      <c r="U5" s="2">
        <v>0.27</v>
      </c>
      <c r="V5" s="2">
        <f t="shared" si="3"/>
        <v>-1.9999999999999962E-2</v>
      </c>
    </row>
    <row r="6" spans="1:22" x14ac:dyDescent="0.2">
      <c r="A6" s="2" t="s">
        <v>3</v>
      </c>
      <c r="B6" s="6"/>
      <c r="C6" s="6"/>
      <c r="D6" s="7"/>
      <c r="E6" s="6"/>
      <c r="F6" s="6"/>
      <c r="G6" s="7"/>
      <c r="H6" s="6"/>
      <c r="I6" s="6"/>
      <c r="J6" s="7"/>
      <c r="K6" s="6">
        <v>0.67</v>
      </c>
      <c r="L6" s="6">
        <v>0.73</v>
      </c>
      <c r="M6" s="7">
        <f t="shared" si="0"/>
        <v>5.9999999999999942E-2</v>
      </c>
      <c r="N6" s="6">
        <v>0.81</v>
      </c>
      <c r="O6" s="6">
        <v>0.77</v>
      </c>
      <c r="P6" s="7">
        <f t="shared" si="1"/>
        <v>-4.0000000000000036E-2</v>
      </c>
      <c r="Q6" s="6">
        <v>0.19</v>
      </c>
      <c r="R6" s="6">
        <v>0.23</v>
      </c>
      <c r="S6" s="7">
        <f t="shared" si="2"/>
        <v>4.0000000000000008E-2</v>
      </c>
      <c r="T6" s="2">
        <v>0.33</v>
      </c>
      <c r="U6" s="2">
        <v>0.27</v>
      </c>
      <c r="V6" s="2">
        <f t="shared" si="3"/>
        <v>-0.06</v>
      </c>
    </row>
    <row r="7" spans="1:22" x14ac:dyDescent="0.2">
      <c r="A7" s="2" t="s">
        <v>4</v>
      </c>
      <c r="B7" s="6"/>
      <c r="C7" s="6"/>
      <c r="D7" s="7"/>
      <c r="E7" s="6"/>
      <c r="F7" s="6"/>
      <c r="G7" s="7"/>
      <c r="H7" s="6"/>
      <c r="I7" s="6"/>
      <c r="J7" s="7"/>
      <c r="K7" s="6">
        <v>0.47</v>
      </c>
      <c r="L7" s="6">
        <v>0.73</v>
      </c>
      <c r="M7" s="7">
        <f t="shared" si="0"/>
        <v>0.26</v>
      </c>
      <c r="N7" s="6">
        <v>0.86</v>
      </c>
      <c r="O7" s="6">
        <v>0.65</v>
      </c>
      <c r="P7" s="7">
        <f t="shared" si="1"/>
        <v>-0.20999999999999996</v>
      </c>
      <c r="Q7" s="6">
        <v>0.14000000000000001</v>
      </c>
      <c r="R7" s="6">
        <v>0.35</v>
      </c>
      <c r="S7" s="7">
        <f t="shared" si="2"/>
        <v>0.20999999999999996</v>
      </c>
      <c r="T7" s="2">
        <v>0.53</v>
      </c>
      <c r="U7" s="2">
        <v>0.27</v>
      </c>
      <c r="V7" s="2">
        <f t="shared" si="3"/>
        <v>-0.26</v>
      </c>
    </row>
    <row r="8" spans="1:22" x14ac:dyDescent="0.2">
      <c r="A8" s="2" t="s">
        <v>5</v>
      </c>
      <c r="B8" s="6"/>
      <c r="C8" s="6"/>
      <c r="D8" s="7"/>
      <c r="E8" s="6"/>
      <c r="F8" s="6"/>
      <c r="G8" s="7"/>
      <c r="H8" s="6"/>
      <c r="I8" s="6"/>
      <c r="J8" s="7"/>
      <c r="K8" s="6">
        <v>0.67</v>
      </c>
      <c r="L8" s="6">
        <v>0.87</v>
      </c>
      <c r="M8" s="7">
        <f t="shared" si="0"/>
        <v>0.19999999999999996</v>
      </c>
      <c r="N8" s="6">
        <v>0.77</v>
      </c>
      <c r="O8" s="6">
        <v>0.47</v>
      </c>
      <c r="P8" s="7">
        <f t="shared" si="1"/>
        <v>-0.30000000000000004</v>
      </c>
      <c r="Q8" s="6">
        <v>0.23</v>
      </c>
      <c r="R8" s="6">
        <v>0.53</v>
      </c>
      <c r="S8" s="7">
        <f t="shared" si="2"/>
        <v>0.30000000000000004</v>
      </c>
      <c r="T8" s="2">
        <v>0.33</v>
      </c>
      <c r="U8" s="2">
        <v>0.13</v>
      </c>
      <c r="V8" s="2">
        <f t="shared" si="3"/>
        <v>-0.2</v>
      </c>
    </row>
    <row r="9" spans="1:22" x14ac:dyDescent="0.2">
      <c r="A9" s="2" t="s">
        <v>6</v>
      </c>
      <c r="B9" s="6"/>
      <c r="C9" s="6"/>
      <c r="D9" s="7"/>
      <c r="E9" s="6"/>
      <c r="F9" s="6"/>
      <c r="G9" s="7"/>
      <c r="H9" s="6"/>
      <c r="I9" s="6"/>
      <c r="J9" s="7"/>
      <c r="K9" s="6">
        <v>0</v>
      </c>
      <c r="L9" s="6">
        <v>0.67</v>
      </c>
      <c r="M9" s="7">
        <f t="shared" si="0"/>
        <v>0.67</v>
      </c>
      <c r="N9" s="6">
        <v>0.98</v>
      </c>
      <c r="O9" s="6">
        <v>0.33</v>
      </c>
      <c r="P9" s="7">
        <f t="shared" si="1"/>
        <v>-0.64999999999999991</v>
      </c>
      <c r="Q9" s="6">
        <v>0.02</v>
      </c>
      <c r="R9" s="6">
        <v>0.67</v>
      </c>
      <c r="S9" s="7">
        <f t="shared" si="2"/>
        <v>0.65</v>
      </c>
      <c r="T9" s="2">
        <v>1</v>
      </c>
      <c r="U9" s="2">
        <v>0.33</v>
      </c>
      <c r="V9" s="2">
        <f t="shared" si="3"/>
        <v>-0.66999999999999993</v>
      </c>
    </row>
    <row r="10" spans="1:22" x14ac:dyDescent="0.2">
      <c r="A10" s="2" t="s">
        <v>7</v>
      </c>
      <c r="B10" s="6"/>
      <c r="C10" s="6"/>
      <c r="D10" s="7"/>
      <c r="E10" s="6"/>
      <c r="F10" s="6"/>
      <c r="G10" s="7"/>
      <c r="H10" s="6"/>
      <c r="I10" s="6"/>
      <c r="J10" s="7"/>
      <c r="K10" s="6">
        <v>0</v>
      </c>
      <c r="L10" s="6">
        <v>0.93</v>
      </c>
      <c r="M10" s="7">
        <f t="shared" si="0"/>
        <v>0.93</v>
      </c>
      <c r="N10" s="6">
        <v>0.98</v>
      </c>
      <c r="O10" s="6">
        <v>0.63</v>
      </c>
      <c r="P10" s="7">
        <f t="shared" si="1"/>
        <v>-0.35</v>
      </c>
      <c r="Q10" s="6">
        <v>0.02</v>
      </c>
      <c r="R10" s="6">
        <v>0.37</v>
      </c>
      <c r="S10" s="7">
        <f t="shared" si="2"/>
        <v>0.35</v>
      </c>
      <c r="T10" s="2">
        <v>1</v>
      </c>
      <c r="U10" s="2">
        <v>7.0000000000000007E-2</v>
      </c>
      <c r="V10" s="2">
        <f t="shared" si="3"/>
        <v>-0.92999999999999994</v>
      </c>
    </row>
    <row r="11" spans="1:22" x14ac:dyDescent="0.2">
      <c r="A11" s="2" t="s">
        <v>8</v>
      </c>
      <c r="B11" s="6"/>
      <c r="C11" s="6"/>
      <c r="D11" s="7"/>
      <c r="E11" s="6"/>
      <c r="F11" s="6"/>
      <c r="G11" s="7"/>
      <c r="H11" s="6"/>
      <c r="I11" s="6"/>
      <c r="J11" s="7"/>
      <c r="K11" s="6">
        <v>0</v>
      </c>
      <c r="L11" s="6">
        <v>0.93</v>
      </c>
      <c r="M11" s="7">
        <f t="shared" si="0"/>
        <v>0.93</v>
      </c>
      <c r="N11" s="6">
        <v>0.98</v>
      </c>
      <c r="O11" s="6">
        <v>0.37</v>
      </c>
      <c r="P11" s="7">
        <f t="shared" si="1"/>
        <v>-0.61</v>
      </c>
      <c r="Q11" s="6">
        <v>0.02</v>
      </c>
      <c r="R11" s="6">
        <v>0.63</v>
      </c>
      <c r="S11" s="7">
        <f t="shared" si="2"/>
        <v>0.61</v>
      </c>
      <c r="T11" s="2">
        <v>1</v>
      </c>
      <c r="U11" s="2">
        <v>7.0000000000000007E-2</v>
      </c>
      <c r="V11" s="2">
        <f t="shared" si="3"/>
        <v>-0.92999999999999994</v>
      </c>
    </row>
    <row r="12" spans="1:22" x14ac:dyDescent="0.2">
      <c r="A12" s="2" t="s">
        <v>9</v>
      </c>
      <c r="B12" s="6"/>
      <c r="C12" s="6"/>
      <c r="D12" s="7"/>
      <c r="E12" s="6"/>
      <c r="F12" s="6"/>
      <c r="G12" s="7"/>
      <c r="H12" s="6"/>
      <c r="I12" s="6"/>
      <c r="J12" s="7"/>
      <c r="K12" s="6">
        <v>0.36</v>
      </c>
      <c r="L12" s="6">
        <v>0.6</v>
      </c>
      <c r="M12" s="7">
        <f t="shared" si="0"/>
        <v>0.24</v>
      </c>
      <c r="N12" s="6">
        <v>0.95</v>
      </c>
      <c r="O12" s="6">
        <v>0.88</v>
      </c>
      <c r="P12" s="7">
        <f t="shared" si="1"/>
        <v>-6.9999999999999951E-2</v>
      </c>
      <c r="Q12" s="6">
        <v>0.05</v>
      </c>
      <c r="R12" s="6">
        <v>0.12</v>
      </c>
      <c r="S12" s="7">
        <f t="shared" si="2"/>
        <v>6.9999999999999993E-2</v>
      </c>
      <c r="T12" s="2">
        <v>0.64</v>
      </c>
      <c r="U12" s="2">
        <v>0.4</v>
      </c>
      <c r="V12" s="2">
        <f t="shared" si="3"/>
        <v>-0.24</v>
      </c>
    </row>
    <row r="13" spans="1:22" x14ac:dyDescent="0.2">
      <c r="A13" s="2" t="s">
        <v>10</v>
      </c>
      <c r="B13" s="6"/>
      <c r="C13" s="6"/>
      <c r="D13" s="7"/>
      <c r="E13" s="6"/>
      <c r="F13" s="6"/>
      <c r="G13" s="7"/>
      <c r="H13" s="6"/>
      <c r="I13" s="6"/>
      <c r="J13" s="7"/>
      <c r="K13" s="6">
        <v>0.71</v>
      </c>
      <c r="L13" s="6">
        <v>0.53</v>
      </c>
      <c r="M13" s="7">
        <f t="shared" si="0"/>
        <v>-0.17999999999999994</v>
      </c>
      <c r="N13" s="6">
        <v>0.91</v>
      </c>
      <c r="O13" s="6">
        <v>0.81</v>
      </c>
      <c r="P13" s="7">
        <f t="shared" si="1"/>
        <v>-9.9999999999999978E-2</v>
      </c>
      <c r="Q13" s="6">
        <v>0.09</v>
      </c>
      <c r="R13" s="6">
        <v>0.19</v>
      </c>
      <c r="S13" s="7">
        <f t="shared" si="2"/>
        <v>0.1</v>
      </c>
      <c r="T13" s="2">
        <v>0.28999999999999998</v>
      </c>
      <c r="U13" s="2">
        <v>0.47</v>
      </c>
      <c r="V13" s="2">
        <f t="shared" si="3"/>
        <v>0.18</v>
      </c>
    </row>
    <row r="14" spans="1:22" x14ac:dyDescent="0.2">
      <c r="A14" s="2" t="s">
        <v>11</v>
      </c>
      <c r="B14" s="6"/>
      <c r="C14" s="6"/>
      <c r="D14" s="7"/>
      <c r="E14" s="6"/>
      <c r="F14" s="6"/>
      <c r="G14" s="7"/>
      <c r="H14" s="6"/>
      <c r="I14" s="6"/>
      <c r="J14" s="7"/>
      <c r="K14" s="6">
        <v>0.47</v>
      </c>
      <c r="L14" s="6">
        <v>0.53</v>
      </c>
      <c r="M14" s="7">
        <f t="shared" si="0"/>
        <v>6.0000000000000053E-2</v>
      </c>
      <c r="N14" s="6">
        <v>0.86</v>
      </c>
      <c r="O14" s="6">
        <v>0.79</v>
      </c>
      <c r="P14" s="7">
        <f t="shared" si="1"/>
        <v>-6.9999999999999951E-2</v>
      </c>
      <c r="Q14" s="6">
        <v>0.14000000000000001</v>
      </c>
      <c r="R14" s="6">
        <v>0.21</v>
      </c>
      <c r="S14" s="7">
        <f t="shared" si="2"/>
        <v>6.9999999999999979E-2</v>
      </c>
      <c r="T14" s="2">
        <v>0.53</v>
      </c>
      <c r="U14" s="2">
        <v>0.47</v>
      </c>
      <c r="V14" s="2">
        <f t="shared" si="3"/>
        <v>-6.0000000000000053E-2</v>
      </c>
    </row>
    <row r="15" spans="1:22" x14ac:dyDescent="0.2">
      <c r="A15" s="2" t="s">
        <v>12</v>
      </c>
      <c r="B15" s="6"/>
      <c r="C15" s="6"/>
      <c r="D15" s="7"/>
      <c r="E15" s="6"/>
      <c r="F15" s="6"/>
      <c r="G15" s="7"/>
      <c r="H15" s="6"/>
      <c r="I15" s="6"/>
      <c r="J15" s="7"/>
      <c r="K15" s="6">
        <v>0.8</v>
      </c>
      <c r="L15" s="6">
        <v>0.71</v>
      </c>
      <c r="M15" s="7">
        <f t="shared" si="0"/>
        <v>-9.000000000000008E-2</v>
      </c>
      <c r="N15" s="6">
        <v>0.91</v>
      </c>
      <c r="O15" s="6">
        <v>0.88</v>
      </c>
      <c r="P15" s="7">
        <f t="shared" si="1"/>
        <v>-3.0000000000000027E-2</v>
      </c>
      <c r="Q15" s="6">
        <v>0.09</v>
      </c>
      <c r="R15" s="6">
        <v>0.12</v>
      </c>
      <c r="S15" s="7">
        <f t="shared" si="2"/>
        <v>0.03</v>
      </c>
      <c r="T15" s="2">
        <v>0.2</v>
      </c>
      <c r="U15" s="2">
        <v>0.28999999999999998</v>
      </c>
      <c r="V15" s="2">
        <f t="shared" si="3"/>
        <v>8.9999999999999969E-2</v>
      </c>
    </row>
    <row r="16" spans="1:22" x14ac:dyDescent="0.2">
      <c r="A16" s="2" t="s">
        <v>13</v>
      </c>
      <c r="B16" s="6"/>
      <c r="C16" s="6"/>
      <c r="D16" s="7"/>
      <c r="E16" s="6"/>
      <c r="F16" s="6"/>
      <c r="G16" s="7"/>
      <c r="H16" s="6"/>
      <c r="I16" s="6"/>
      <c r="J16" s="7"/>
      <c r="K16" s="6">
        <v>0.53</v>
      </c>
      <c r="L16" s="6">
        <v>0.53</v>
      </c>
      <c r="M16" s="7">
        <f t="shared" si="0"/>
        <v>0</v>
      </c>
      <c r="N16" s="6">
        <v>0.86</v>
      </c>
      <c r="O16" s="6">
        <v>0.81</v>
      </c>
      <c r="P16" s="7">
        <f t="shared" si="1"/>
        <v>-4.9999999999999933E-2</v>
      </c>
      <c r="Q16" s="6">
        <v>0.14000000000000001</v>
      </c>
      <c r="R16" s="6">
        <v>0.19</v>
      </c>
      <c r="S16" s="7">
        <f t="shared" si="2"/>
        <v>4.9999999999999989E-2</v>
      </c>
      <c r="T16" s="2">
        <v>0.47</v>
      </c>
      <c r="U16" s="2">
        <v>0.47</v>
      </c>
      <c r="V16" s="2">
        <f t="shared" si="3"/>
        <v>0</v>
      </c>
    </row>
    <row r="17" spans="1:22" x14ac:dyDescent="0.2">
      <c r="A17" s="2" t="s">
        <v>14</v>
      </c>
      <c r="B17" s="6"/>
      <c r="C17" s="6"/>
      <c r="D17" s="7"/>
      <c r="E17" s="6"/>
      <c r="F17" s="6"/>
      <c r="G17" s="7"/>
      <c r="H17" s="6"/>
      <c r="I17" s="6"/>
      <c r="J17" s="7"/>
      <c r="K17" s="6">
        <v>0.2</v>
      </c>
      <c r="L17" s="6">
        <v>0.27</v>
      </c>
      <c r="M17" s="7">
        <f t="shared" si="0"/>
        <v>7.0000000000000007E-2</v>
      </c>
      <c r="N17" s="6">
        <v>0.74</v>
      </c>
      <c r="O17" s="6">
        <v>0.74</v>
      </c>
      <c r="P17" s="7">
        <f t="shared" si="1"/>
        <v>0</v>
      </c>
      <c r="Q17" s="6">
        <v>0.26</v>
      </c>
      <c r="R17" s="6">
        <v>0.26</v>
      </c>
      <c r="S17" s="7">
        <f t="shared" si="2"/>
        <v>0</v>
      </c>
      <c r="T17" s="2">
        <v>0.8</v>
      </c>
      <c r="U17" s="2">
        <v>0.73</v>
      </c>
      <c r="V17" s="2">
        <f t="shared" si="3"/>
        <v>-7.0000000000000062E-2</v>
      </c>
    </row>
    <row r="18" spans="1:22" x14ac:dyDescent="0.2">
      <c r="A18" s="2" t="s">
        <v>15</v>
      </c>
      <c r="B18" s="6"/>
      <c r="C18" s="6"/>
      <c r="D18" s="7"/>
      <c r="E18" s="6"/>
      <c r="F18" s="6"/>
      <c r="G18" s="7"/>
      <c r="H18" s="6"/>
      <c r="I18" s="6"/>
      <c r="J18" s="7"/>
      <c r="K18" s="6">
        <v>0.27</v>
      </c>
      <c r="L18" s="6">
        <v>0.33</v>
      </c>
      <c r="M18" s="7">
        <f t="shared" si="0"/>
        <v>0.06</v>
      </c>
      <c r="N18" s="6">
        <v>0.77</v>
      </c>
      <c r="O18" s="6">
        <v>0.74</v>
      </c>
      <c r="P18" s="7">
        <f t="shared" si="1"/>
        <v>-3.0000000000000027E-2</v>
      </c>
      <c r="Q18" s="6">
        <v>0.23</v>
      </c>
      <c r="R18" s="6">
        <v>0.26</v>
      </c>
      <c r="S18" s="7">
        <f t="shared" si="2"/>
        <v>0.03</v>
      </c>
      <c r="T18" s="2">
        <v>0.73</v>
      </c>
      <c r="U18" s="2">
        <v>0.67</v>
      </c>
      <c r="V18" s="2">
        <f t="shared" si="3"/>
        <v>-5.9999999999999942E-2</v>
      </c>
    </row>
    <row r="19" spans="1:22" x14ac:dyDescent="0.2">
      <c r="A19" s="2" t="s">
        <v>16</v>
      </c>
      <c r="B19" s="6"/>
      <c r="C19" s="6"/>
      <c r="D19" s="7"/>
      <c r="E19" s="6"/>
      <c r="F19" s="6"/>
      <c r="G19" s="7"/>
      <c r="H19" s="6"/>
      <c r="I19" s="6"/>
      <c r="J19" s="7"/>
      <c r="K19" s="6">
        <v>0.53</v>
      </c>
      <c r="L19" s="6">
        <v>0.64</v>
      </c>
      <c r="M19" s="7">
        <f t="shared" si="0"/>
        <v>0.10999999999999999</v>
      </c>
      <c r="N19" s="6">
        <v>0.88</v>
      </c>
      <c r="O19" s="6">
        <v>0.81</v>
      </c>
      <c r="P19" s="7">
        <f t="shared" si="1"/>
        <v>-6.9999999999999951E-2</v>
      </c>
      <c r="Q19" s="6">
        <v>0.12</v>
      </c>
      <c r="R19" s="6">
        <v>0.19</v>
      </c>
      <c r="S19" s="7">
        <f t="shared" si="2"/>
        <v>7.0000000000000007E-2</v>
      </c>
      <c r="T19" s="2">
        <v>0.47</v>
      </c>
      <c r="U19" s="2">
        <v>0.36</v>
      </c>
      <c r="V19" s="2">
        <f t="shared" si="3"/>
        <v>-0.10999999999999999</v>
      </c>
    </row>
    <row r="20" spans="1:22" x14ac:dyDescent="0.2">
      <c r="A20" s="2" t="s">
        <v>17</v>
      </c>
      <c r="D20" s="7"/>
      <c r="G20" s="7"/>
      <c r="J20" s="7"/>
      <c r="K20" s="2">
        <v>0.4</v>
      </c>
      <c r="L20" s="2">
        <v>0.5</v>
      </c>
      <c r="M20" s="7">
        <f t="shared" si="0"/>
        <v>9.9999999999999978E-2</v>
      </c>
      <c r="N20" s="2">
        <v>0.86</v>
      </c>
      <c r="O20" s="2">
        <v>0.81</v>
      </c>
      <c r="P20" s="7">
        <f t="shared" si="1"/>
        <v>-4.9999999999999933E-2</v>
      </c>
      <c r="Q20" s="2">
        <v>0.14000000000000001</v>
      </c>
      <c r="R20" s="2">
        <v>0.19</v>
      </c>
      <c r="S20" s="7">
        <f t="shared" si="2"/>
        <v>4.9999999999999989E-2</v>
      </c>
      <c r="T20" s="2">
        <v>0.6</v>
      </c>
      <c r="U20" s="2">
        <v>0.5</v>
      </c>
      <c r="V20" s="2">
        <f t="shared" si="3"/>
        <v>-9.9999999999999978E-2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4F46-7492-CA40-B57C-D721AE7133CD}">
  <dimension ref="A1:V20"/>
  <sheetViews>
    <sheetView workbookViewId="0">
      <selection activeCell="M4" sqref="M4"/>
    </sheetView>
  </sheetViews>
  <sheetFormatPr baseColWidth="10" defaultRowHeight="16" x14ac:dyDescent="0.2"/>
  <cols>
    <col min="1" max="16384" width="10.83203125" style="2"/>
  </cols>
  <sheetData>
    <row r="1" spans="1:22" x14ac:dyDescent="0.2">
      <c r="B1" s="12" t="s">
        <v>18</v>
      </c>
      <c r="C1" s="12"/>
      <c r="D1" s="13"/>
      <c r="E1" s="12" t="s">
        <v>19</v>
      </c>
      <c r="F1" s="12"/>
      <c r="G1" s="13"/>
      <c r="H1" s="12" t="s">
        <v>26</v>
      </c>
      <c r="I1" s="12"/>
      <c r="J1" s="13"/>
      <c r="K1" s="12" t="s">
        <v>27</v>
      </c>
      <c r="L1" s="12"/>
      <c r="M1" s="13"/>
      <c r="N1" s="12" t="s">
        <v>28</v>
      </c>
      <c r="O1" s="12"/>
      <c r="P1" s="13"/>
      <c r="Q1" s="12" t="s">
        <v>29</v>
      </c>
      <c r="R1" s="12"/>
      <c r="S1" s="13"/>
      <c r="T1" s="11" t="s">
        <v>30</v>
      </c>
      <c r="U1" s="11"/>
      <c r="V1" s="11"/>
    </row>
    <row r="2" spans="1:22" x14ac:dyDescent="0.2">
      <c r="B2" s="6" t="s">
        <v>31</v>
      </c>
      <c r="C2" s="6" t="s">
        <v>22</v>
      </c>
      <c r="D2" s="7" t="s">
        <v>32</v>
      </c>
      <c r="E2" s="6" t="s">
        <v>31</v>
      </c>
      <c r="F2" s="6" t="s">
        <v>22</v>
      </c>
      <c r="G2" s="7" t="s">
        <v>32</v>
      </c>
      <c r="H2" s="6" t="s">
        <v>31</v>
      </c>
      <c r="I2" s="6" t="s">
        <v>22</v>
      </c>
      <c r="J2" s="7" t="s">
        <v>32</v>
      </c>
      <c r="K2" s="6" t="s">
        <v>31</v>
      </c>
      <c r="L2" s="6" t="s">
        <v>22</v>
      </c>
      <c r="M2" s="7" t="s">
        <v>32</v>
      </c>
      <c r="N2" s="6" t="s">
        <v>31</v>
      </c>
      <c r="O2" s="6" t="s">
        <v>22</v>
      </c>
      <c r="P2" s="7" t="s">
        <v>32</v>
      </c>
      <c r="Q2" s="6" t="s">
        <v>31</v>
      </c>
      <c r="R2" s="6" t="s">
        <v>22</v>
      </c>
      <c r="S2" s="7" t="s">
        <v>32</v>
      </c>
      <c r="T2" s="6" t="s">
        <v>31</v>
      </c>
      <c r="U2" s="6" t="s">
        <v>22</v>
      </c>
      <c r="V2" s="6" t="s">
        <v>32</v>
      </c>
    </row>
    <row r="3" spans="1:22" x14ac:dyDescent="0.2">
      <c r="A3" s="2" t="s">
        <v>0</v>
      </c>
      <c r="B3" s="6"/>
      <c r="C3" s="6"/>
      <c r="D3" s="7"/>
      <c r="E3" s="6"/>
      <c r="F3" s="6"/>
      <c r="G3" s="7"/>
      <c r="H3" s="6"/>
      <c r="I3" s="6"/>
      <c r="J3" s="7"/>
      <c r="K3" s="6">
        <v>0.57999999999999996</v>
      </c>
      <c r="L3" s="6">
        <v>0.57999999999999996</v>
      </c>
      <c r="M3" s="7">
        <f>L3-K3</f>
        <v>0</v>
      </c>
      <c r="N3" s="6">
        <v>0.4</v>
      </c>
      <c r="O3" s="6">
        <v>0.4</v>
      </c>
      <c r="P3" s="7">
        <f>O3-N3</f>
        <v>0</v>
      </c>
      <c r="Q3" s="6">
        <v>0.6</v>
      </c>
      <c r="R3" s="6">
        <v>0.6</v>
      </c>
      <c r="S3" s="7">
        <f>R3-Q3</f>
        <v>0</v>
      </c>
      <c r="T3" s="2">
        <v>0.42</v>
      </c>
      <c r="U3" s="2">
        <v>0.42</v>
      </c>
      <c r="V3" s="2">
        <f>U3-T3</f>
        <v>0</v>
      </c>
    </row>
    <row r="4" spans="1:22" x14ac:dyDescent="0.2">
      <c r="A4" s="2" t="s">
        <v>1</v>
      </c>
      <c r="B4" s="6"/>
      <c r="C4" s="6"/>
      <c r="D4" s="7"/>
      <c r="E4" s="6"/>
      <c r="F4" s="6"/>
      <c r="G4" s="7"/>
      <c r="H4" s="6"/>
      <c r="I4" s="6"/>
      <c r="J4" s="7"/>
      <c r="K4" s="6">
        <v>1</v>
      </c>
      <c r="L4" s="6">
        <v>1</v>
      </c>
      <c r="M4" s="7">
        <f t="shared" ref="M4:M20" si="0">L4-K4</f>
        <v>0</v>
      </c>
      <c r="N4" s="6">
        <v>0.72</v>
      </c>
      <c r="O4" s="6">
        <v>0.72</v>
      </c>
      <c r="P4" s="7">
        <f t="shared" ref="P4:P20" si="1">O4-N4</f>
        <v>0</v>
      </c>
      <c r="Q4" s="6">
        <v>0.28000000000000003</v>
      </c>
      <c r="R4" s="6">
        <v>0.28000000000000003</v>
      </c>
      <c r="S4" s="7">
        <f t="shared" ref="S4:S20" si="2">R4-Q4</f>
        <v>0</v>
      </c>
      <c r="T4" s="2">
        <v>0</v>
      </c>
      <c r="U4" s="2">
        <v>0</v>
      </c>
      <c r="V4" s="2">
        <f t="shared" ref="V4:V20" si="3">U4-T4</f>
        <v>0</v>
      </c>
    </row>
    <row r="5" spans="1:22" x14ac:dyDescent="0.2">
      <c r="A5" s="2" t="s">
        <v>2</v>
      </c>
      <c r="B5" s="6"/>
      <c r="C5" s="6"/>
      <c r="D5" s="7"/>
      <c r="E5" s="6"/>
      <c r="F5" s="6"/>
      <c r="G5" s="7"/>
      <c r="H5" s="6"/>
      <c r="I5" s="6"/>
      <c r="J5" s="7"/>
      <c r="K5" s="6">
        <v>0.45</v>
      </c>
      <c r="L5" s="6">
        <v>0.5</v>
      </c>
      <c r="M5" s="7">
        <f t="shared" si="0"/>
        <v>4.9999999999999989E-2</v>
      </c>
      <c r="N5" s="6">
        <v>0.86</v>
      </c>
      <c r="O5" s="6">
        <v>0.83</v>
      </c>
      <c r="P5" s="7">
        <f t="shared" si="1"/>
        <v>-3.0000000000000027E-2</v>
      </c>
      <c r="Q5" s="6">
        <v>0.14000000000000001</v>
      </c>
      <c r="R5" s="6">
        <v>0.17</v>
      </c>
      <c r="S5" s="7">
        <f t="shared" si="2"/>
        <v>0.03</v>
      </c>
      <c r="T5" s="2">
        <v>0.55000000000000004</v>
      </c>
      <c r="U5" s="2">
        <v>0.5</v>
      </c>
      <c r="V5" s="2">
        <f t="shared" si="3"/>
        <v>-5.0000000000000044E-2</v>
      </c>
    </row>
    <row r="6" spans="1:22" x14ac:dyDescent="0.2">
      <c r="A6" s="2" t="s">
        <v>3</v>
      </c>
      <c r="B6" s="6"/>
      <c r="C6" s="6"/>
      <c r="D6" s="7"/>
      <c r="E6" s="6"/>
      <c r="F6" s="6"/>
      <c r="G6" s="7"/>
      <c r="H6" s="6"/>
      <c r="I6" s="6"/>
      <c r="J6" s="7"/>
      <c r="K6" s="6">
        <v>0.45</v>
      </c>
      <c r="L6" s="6">
        <v>0.64</v>
      </c>
      <c r="M6" s="7">
        <f t="shared" si="0"/>
        <v>0.19</v>
      </c>
      <c r="N6" s="6">
        <v>0.83</v>
      </c>
      <c r="O6" s="6">
        <v>0.78</v>
      </c>
      <c r="P6" s="7">
        <f t="shared" si="1"/>
        <v>-4.9999999999999933E-2</v>
      </c>
      <c r="Q6" s="6">
        <v>0.17</v>
      </c>
      <c r="R6" s="6">
        <v>0.22</v>
      </c>
      <c r="S6" s="7">
        <f t="shared" si="2"/>
        <v>4.9999999999999989E-2</v>
      </c>
      <c r="T6" s="2">
        <v>0.55000000000000004</v>
      </c>
      <c r="U6" s="2">
        <v>0.36</v>
      </c>
      <c r="V6" s="2">
        <f t="shared" si="3"/>
        <v>-0.19000000000000006</v>
      </c>
    </row>
    <row r="7" spans="1:22" x14ac:dyDescent="0.2">
      <c r="A7" s="2" t="s">
        <v>4</v>
      </c>
      <c r="B7" s="6"/>
      <c r="C7" s="6"/>
      <c r="D7" s="7"/>
      <c r="E7" s="6"/>
      <c r="F7" s="6"/>
      <c r="G7" s="7"/>
      <c r="H7" s="6"/>
      <c r="I7" s="6"/>
      <c r="J7" s="7"/>
      <c r="K7" s="6">
        <v>0.09</v>
      </c>
      <c r="L7" s="6">
        <v>0.5</v>
      </c>
      <c r="M7" s="7">
        <f t="shared" si="0"/>
        <v>0.41000000000000003</v>
      </c>
      <c r="N7" s="6">
        <v>0.89</v>
      </c>
      <c r="O7" s="6">
        <v>0.67</v>
      </c>
      <c r="P7" s="7">
        <f t="shared" si="1"/>
        <v>-0.21999999999999997</v>
      </c>
      <c r="Q7" s="6">
        <v>0.11</v>
      </c>
      <c r="R7" s="6">
        <v>0.33</v>
      </c>
      <c r="S7" s="7">
        <f t="shared" si="2"/>
        <v>0.22000000000000003</v>
      </c>
      <c r="T7" s="2">
        <v>0.91</v>
      </c>
      <c r="U7" s="2">
        <v>0.5</v>
      </c>
      <c r="V7" s="2">
        <f t="shared" si="3"/>
        <v>-0.41000000000000003</v>
      </c>
    </row>
    <row r="8" spans="1:22" x14ac:dyDescent="0.2">
      <c r="A8" s="2" t="s">
        <v>5</v>
      </c>
      <c r="B8" s="6"/>
      <c r="C8" s="6"/>
      <c r="D8" s="7"/>
      <c r="E8" s="6"/>
      <c r="F8" s="6"/>
      <c r="G8" s="7"/>
      <c r="H8" s="6"/>
      <c r="I8" s="6"/>
      <c r="J8" s="7"/>
      <c r="K8" s="6">
        <v>0.27</v>
      </c>
      <c r="L8" s="6">
        <v>0.75</v>
      </c>
      <c r="M8" s="7">
        <f t="shared" si="0"/>
        <v>0.48</v>
      </c>
      <c r="N8" s="6">
        <v>0.86</v>
      </c>
      <c r="O8" s="6">
        <v>0.74</v>
      </c>
      <c r="P8" s="7">
        <f t="shared" si="1"/>
        <v>-0.12</v>
      </c>
      <c r="Q8" s="6">
        <v>0.14000000000000001</v>
      </c>
      <c r="R8" s="6">
        <v>0.26</v>
      </c>
      <c r="S8" s="7">
        <f t="shared" si="2"/>
        <v>0.12</v>
      </c>
      <c r="T8" s="2">
        <v>0.73</v>
      </c>
      <c r="U8" s="2">
        <v>0.25</v>
      </c>
      <c r="V8" s="2">
        <f t="shared" si="3"/>
        <v>-0.48</v>
      </c>
    </row>
    <row r="9" spans="1:22" x14ac:dyDescent="0.2">
      <c r="A9" s="2" t="s">
        <v>6</v>
      </c>
      <c r="B9" s="6"/>
      <c r="C9" s="6"/>
      <c r="D9" s="7"/>
      <c r="E9" s="6"/>
      <c r="F9" s="6"/>
      <c r="G9" s="7"/>
      <c r="H9" s="6"/>
      <c r="I9" s="6"/>
      <c r="J9" s="7"/>
      <c r="K9" s="6">
        <v>0</v>
      </c>
      <c r="L9" s="6">
        <v>0.33</v>
      </c>
      <c r="M9" s="7">
        <f t="shared" si="0"/>
        <v>0.33</v>
      </c>
      <c r="N9" s="6">
        <v>0.77</v>
      </c>
      <c r="O9" s="6">
        <v>0.6</v>
      </c>
      <c r="P9" s="7">
        <f t="shared" si="1"/>
        <v>-0.17000000000000004</v>
      </c>
      <c r="Q9" s="6">
        <v>0.23</v>
      </c>
      <c r="R9" s="6">
        <v>0.4</v>
      </c>
      <c r="S9" s="7">
        <f t="shared" si="2"/>
        <v>0.17</v>
      </c>
      <c r="T9" s="2">
        <v>1</v>
      </c>
      <c r="U9" s="2">
        <v>0.67</v>
      </c>
      <c r="V9" s="2">
        <f t="shared" si="3"/>
        <v>-0.32999999999999996</v>
      </c>
    </row>
    <row r="10" spans="1:22" x14ac:dyDescent="0.2">
      <c r="A10" s="2" t="s">
        <v>7</v>
      </c>
      <c r="B10" s="6"/>
      <c r="C10" s="6"/>
      <c r="D10" s="7"/>
      <c r="E10" s="6"/>
      <c r="F10" s="6"/>
      <c r="G10" s="7"/>
      <c r="H10" s="6"/>
      <c r="I10" s="6"/>
      <c r="J10" s="7"/>
      <c r="K10" s="6">
        <v>0.08</v>
      </c>
      <c r="L10" s="6">
        <v>0.5</v>
      </c>
      <c r="M10" s="7">
        <f t="shared" si="0"/>
        <v>0.42</v>
      </c>
      <c r="N10" s="6">
        <v>0.77</v>
      </c>
      <c r="O10" s="6">
        <v>0.69</v>
      </c>
      <c r="P10" s="7">
        <f t="shared" si="1"/>
        <v>-8.0000000000000071E-2</v>
      </c>
      <c r="Q10" s="6">
        <v>0.23</v>
      </c>
      <c r="R10" s="6">
        <v>0.31</v>
      </c>
      <c r="S10" s="7">
        <f t="shared" si="2"/>
        <v>7.9999999999999988E-2</v>
      </c>
      <c r="T10" s="2">
        <v>0.92</v>
      </c>
      <c r="U10" s="2">
        <v>0.5</v>
      </c>
      <c r="V10" s="2">
        <f t="shared" si="3"/>
        <v>-0.42000000000000004</v>
      </c>
    </row>
    <row r="11" spans="1:22" x14ac:dyDescent="0.2">
      <c r="A11" s="2" t="s">
        <v>8</v>
      </c>
      <c r="B11" s="6"/>
      <c r="C11" s="6"/>
      <c r="D11" s="7"/>
      <c r="E11" s="6"/>
      <c r="F11" s="6"/>
      <c r="G11" s="7"/>
      <c r="H11" s="6"/>
      <c r="I11" s="6"/>
      <c r="J11" s="7"/>
      <c r="K11" s="6">
        <v>0</v>
      </c>
      <c r="L11" s="6">
        <v>0.36</v>
      </c>
      <c r="M11" s="7">
        <f t="shared" si="0"/>
        <v>0.36</v>
      </c>
      <c r="N11" s="6">
        <v>0.94</v>
      </c>
      <c r="O11" s="6">
        <v>0.77</v>
      </c>
      <c r="P11" s="7">
        <f t="shared" si="1"/>
        <v>-0.16999999999999993</v>
      </c>
      <c r="Q11" s="6">
        <v>0.06</v>
      </c>
      <c r="R11" s="6">
        <v>0.23</v>
      </c>
      <c r="S11" s="7">
        <f t="shared" si="2"/>
        <v>0.17</v>
      </c>
      <c r="T11" s="2">
        <v>1</v>
      </c>
      <c r="U11" s="2">
        <v>0.64</v>
      </c>
      <c r="V11" s="2">
        <f t="shared" si="3"/>
        <v>-0.36</v>
      </c>
    </row>
    <row r="12" spans="1:22" x14ac:dyDescent="0.2">
      <c r="A12" s="2" t="s">
        <v>9</v>
      </c>
      <c r="B12" s="6"/>
      <c r="C12" s="6"/>
      <c r="D12" s="7"/>
      <c r="E12" s="6"/>
      <c r="F12" s="6"/>
      <c r="G12" s="7"/>
      <c r="H12" s="6"/>
      <c r="I12" s="6"/>
      <c r="J12" s="7"/>
      <c r="K12" s="6">
        <v>0.09</v>
      </c>
      <c r="L12" s="6">
        <v>0.57999999999999996</v>
      </c>
      <c r="M12" s="7">
        <f t="shared" si="0"/>
        <v>0.49</v>
      </c>
      <c r="N12" s="6">
        <v>0.91</v>
      </c>
      <c r="O12" s="6">
        <v>0.69</v>
      </c>
      <c r="P12" s="7">
        <f t="shared" si="1"/>
        <v>-0.22000000000000008</v>
      </c>
      <c r="Q12" s="6">
        <v>0.09</v>
      </c>
      <c r="R12" s="6">
        <v>0.31</v>
      </c>
      <c r="S12" s="7">
        <f t="shared" si="2"/>
        <v>0.22</v>
      </c>
      <c r="T12" s="2">
        <v>0.91</v>
      </c>
      <c r="U12" s="2">
        <v>0.42</v>
      </c>
      <c r="V12" s="2">
        <f t="shared" si="3"/>
        <v>-0.49000000000000005</v>
      </c>
    </row>
    <row r="13" spans="1:22" x14ac:dyDescent="0.2">
      <c r="A13" s="2" t="s">
        <v>10</v>
      </c>
      <c r="B13" s="6"/>
      <c r="C13" s="6"/>
      <c r="D13" s="7"/>
      <c r="E13" s="6"/>
      <c r="F13" s="6"/>
      <c r="G13" s="7"/>
      <c r="H13" s="6"/>
      <c r="I13" s="6"/>
      <c r="J13" s="7"/>
      <c r="K13" s="6">
        <v>0.09</v>
      </c>
      <c r="L13" s="6">
        <v>0.18</v>
      </c>
      <c r="M13" s="7">
        <f t="shared" si="0"/>
        <v>0.09</v>
      </c>
      <c r="N13" s="6">
        <v>0.74</v>
      </c>
      <c r="O13" s="6">
        <v>0.74</v>
      </c>
      <c r="P13" s="7">
        <f t="shared" si="1"/>
        <v>0</v>
      </c>
      <c r="Q13" s="6">
        <v>0.26</v>
      </c>
      <c r="R13" s="6">
        <v>0.26</v>
      </c>
      <c r="S13" s="7">
        <f t="shared" si="2"/>
        <v>0</v>
      </c>
      <c r="T13" s="2">
        <v>0.91</v>
      </c>
      <c r="U13" s="2">
        <v>0.82</v>
      </c>
      <c r="V13" s="2">
        <f t="shared" si="3"/>
        <v>-9.000000000000008E-2</v>
      </c>
    </row>
    <row r="14" spans="1:22" x14ac:dyDescent="0.2">
      <c r="A14" s="2" t="s">
        <v>11</v>
      </c>
      <c r="B14" s="6"/>
      <c r="C14" s="6"/>
      <c r="D14" s="7"/>
      <c r="E14" s="6"/>
      <c r="F14" s="6"/>
      <c r="G14" s="7"/>
      <c r="H14" s="6"/>
      <c r="I14" s="6"/>
      <c r="J14" s="7"/>
      <c r="K14" s="6">
        <v>0.09</v>
      </c>
      <c r="L14" s="6">
        <v>0.09</v>
      </c>
      <c r="M14" s="7">
        <f t="shared" si="0"/>
        <v>0</v>
      </c>
      <c r="N14" s="6">
        <v>0.74</v>
      </c>
      <c r="O14" s="6">
        <v>0.72</v>
      </c>
      <c r="P14" s="7">
        <f t="shared" si="1"/>
        <v>-2.0000000000000018E-2</v>
      </c>
      <c r="Q14" s="6">
        <v>0.26</v>
      </c>
      <c r="R14" s="6">
        <v>0.28000000000000003</v>
      </c>
      <c r="S14" s="7">
        <f t="shared" si="2"/>
        <v>2.0000000000000018E-2</v>
      </c>
      <c r="T14" s="2">
        <v>0.91</v>
      </c>
      <c r="U14" s="2">
        <v>0.91</v>
      </c>
      <c r="V14" s="2">
        <f t="shared" si="3"/>
        <v>0</v>
      </c>
    </row>
    <row r="15" spans="1:22" x14ac:dyDescent="0.2">
      <c r="A15" s="2" t="s">
        <v>12</v>
      </c>
      <c r="B15" s="6"/>
      <c r="C15" s="6"/>
      <c r="D15" s="7"/>
      <c r="E15" s="6"/>
      <c r="F15" s="6"/>
      <c r="G15" s="7"/>
      <c r="H15" s="6"/>
      <c r="I15" s="6"/>
      <c r="J15" s="7"/>
      <c r="K15" s="6">
        <v>0.08</v>
      </c>
      <c r="L15" s="6">
        <v>0.27</v>
      </c>
      <c r="M15" s="7">
        <f t="shared" si="0"/>
        <v>0.19</v>
      </c>
      <c r="N15" s="6">
        <v>0.89</v>
      </c>
      <c r="O15" s="6">
        <v>0.69</v>
      </c>
      <c r="P15" s="7">
        <f t="shared" si="1"/>
        <v>-0.20000000000000007</v>
      </c>
      <c r="Q15" s="6">
        <v>0.11</v>
      </c>
      <c r="R15" s="6">
        <v>0.31</v>
      </c>
      <c r="S15" s="7">
        <f t="shared" si="2"/>
        <v>0.2</v>
      </c>
      <c r="T15" s="2">
        <v>0.92</v>
      </c>
      <c r="U15" s="2">
        <v>0.73</v>
      </c>
      <c r="V15" s="2">
        <f t="shared" si="3"/>
        <v>-0.19000000000000006</v>
      </c>
    </row>
    <row r="16" spans="1:22" x14ac:dyDescent="0.2">
      <c r="A16" s="2" t="s">
        <v>13</v>
      </c>
      <c r="B16" s="6"/>
      <c r="C16" s="6"/>
      <c r="D16" s="7"/>
      <c r="E16" s="6"/>
      <c r="F16" s="6"/>
      <c r="G16" s="7"/>
      <c r="H16" s="6"/>
      <c r="I16" s="6"/>
      <c r="J16" s="7"/>
      <c r="K16" s="6">
        <v>0.08</v>
      </c>
      <c r="L16" s="6">
        <v>0.09</v>
      </c>
      <c r="M16" s="7">
        <f t="shared" si="0"/>
        <v>9.999999999999995E-3</v>
      </c>
      <c r="N16" s="6">
        <v>0.74</v>
      </c>
      <c r="O16" s="6">
        <v>0.71</v>
      </c>
      <c r="P16" s="7">
        <f t="shared" si="1"/>
        <v>-3.0000000000000027E-2</v>
      </c>
      <c r="Q16" s="6">
        <v>0.26</v>
      </c>
      <c r="R16" s="6">
        <v>0.28999999999999998</v>
      </c>
      <c r="S16" s="7">
        <f t="shared" si="2"/>
        <v>2.9999999999999971E-2</v>
      </c>
      <c r="T16" s="2">
        <v>0.92</v>
      </c>
      <c r="U16" s="2">
        <v>0.91</v>
      </c>
      <c r="V16" s="2">
        <f t="shared" si="3"/>
        <v>-1.0000000000000009E-2</v>
      </c>
    </row>
    <row r="17" spans="1:22" x14ac:dyDescent="0.2">
      <c r="A17" s="2" t="s">
        <v>14</v>
      </c>
      <c r="B17" s="6"/>
      <c r="C17" s="6"/>
      <c r="D17" s="7"/>
      <c r="E17" s="6"/>
      <c r="F17" s="6"/>
      <c r="G17" s="7"/>
      <c r="H17" s="6"/>
      <c r="I17" s="6"/>
      <c r="J17" s="7"/>
      <c r="K17" s="6">
        <v>0.17</v>
      </c>
      <c r="L17" s="6">
        <v>0.27</v>
      </c>
      <c r="M17" s="7">
        <f t="shared" si="0"/>
        <v>0.1</v>
      </c>
      <c r="N17" s="6">
        <v>0.75</v>
      </c>
      <c r="O17" s="6">
        <v>0.74</v>
      </c>
      <c r="P17" s="7">
        <f t="shared" si="1"/>
        <v>-1.0000000000000009E-2</v>
      </c>
      <c r="Q17" s="6">
        <v>0.25</v>
      </c>
      <c r="R17" s="6">
        <v>0.26</v>
      </c>
      <c r="S17" s="7">
        <f t="shared" si="2"/>
        <v>1.0000000000000009E-2</v>
      </c>
      <c r="T17" s="2">
        <v>0.83</v>
      </c>
      <c r="U17" s="2">
        <v>0.73</v>
      </c>
      <c r="V17" s="2">
        <f t="shared" si="3"/>
        <v>-9.9999999999999978E-2</v>
      </c>
    </row>
    <row r="18" spans="1:22" x14ac:dyDescent="0.2">
      <c r="A18" s="2" t="s">
        <v>15</v>
      </c>
      <c r="B18" s="6"/>
      <c r="C18" s="6"/>
      <c r="D18" s="7"/>
      <c r="E18" s="6"/>
      <c r="F18" s="6"/>
      <c r="G18" s="7"/>
      <c r="H18" s="6"/>
      <c r="I18" s="6"/>
      <c r="J18" s="7"/>
      <c r="K18" s="6">
        <v>0.18</v>
      </c>
      <c r="L18" s="6">
        <v>0.33</v>
      </c>
      <c r="M18" s="7">
        <f t="shared" si="0"/>
        <v>0.15000000000000002</v>
      </c>
      <c r="N18" s="6">
        <v>0.72</v>
      </c>
      <c r="O18" s="6">
        <v>0.72</v>
      </c>
      <c r="P18" s="7">
        <f t="shared" si="1"/>
        <v>0</v>
      </c>
      <c r="Q18" s="6">
        <v>0.28000000000000003</v>
      </c>
      <c r="R18" s="6">
        <v>0.28000000000000003</v>
      </c>
      <c r="S18" s="7">
        <f t="shared" si="2"/>
        <v>0</v>
      </c>
      <c r="T18" s="2">
        <v>0.82</v>
      </c>
      <c r="U18" s="2">
        <v>0.67</v>
      </c>
      <c r="V18" s="2">
        <f t="shared" si="3"/>
        <v>-0.14999999999999991</v>
      </c>
    </row>
    <row r="19" spans="1:22" x14ac:dyDescent="0.2">
      <c r="A19" s="2" t="s">
        <v>16</v>
      </c>
      <c r="B19" s="6"/>
      <c r="C19" s="6"/>
      <c r="D19" s="7"/>
      <c r="E19" s="6"/>
      <c r="F19" s="6"/>
      <c r="G19" s="7"/>
      <c r="H19" s="6"/>
      <c r="I19" s="6"/>
      <c r="J19" s="7"/>
      <c r="K19" s="6">
        <v>0.09</v>
      </c>
      <c r="L19" s="6">
        <v>0.36</v>
      </c>
      <c r="M19" s="7">
        <f t="shared" si="0"/>
        <v>0.27</v>
      </c>
      <c r="N19" s="6">
        <v>0.89</v>
      </c>
      <c r="O19" s="6">
        <v>0.69</v>
      </c>
      <c r="P19" s="7">
        <f t="shared" si="1"/>
        <v>-0.20000000000000007</v>
      </c>
      <c r="Q19" s="6">
        <v>0.11</v>
      </c>
      <c r="R19" s="6">
        <v>0.31</v>
      </c>
      <c r="S19" s="7">
        <f t="shared" si="2"/>
        <v>0.2</v>
      </c>
      <c r="T19" s="2">
        <v>0.91</v>
      </c>
      <c r="U19" s="2">
        <v>0.64</v>
      </c>
      <c r="V19" s="2">
        <f t="shared" si="3"/>
        <v>-0.27</v>
      </c>
    </row>
    <row r="20" spans="1:22" x14ac:dyDescent="0.2">
      <c r="A20" s="2" t="s">
        <v>17</v>
      </c>
      <c r="D20" s="7"/>
      <c r="G20" s="7"/>
      <c r="J20" s="7"/>
      <c r="K20" s="2">
        <v>0.09</v>
      </c>
      <c r="L20" s="2">
        <v>0.25</v>
      </c>
      <c r="M20" s="7">
        <f t="shared" si="0"/>
        <v>0.16</v>
      </c>
      <c r="N20" s="2">
        <v>0.74</v>
      </c>
      <c r="O20" s="2">
        <v>0.72</v>
      </c>
      <c r="P20" s="7">
        <f t="shared" si="1"/>
        <v>-2.0000000000000018E-2</v>
      </c>
      <c r="Q20" s="2">
        <v>0.26</v>
      </c>
      <c r="R20" s="2">
        <v>0.28000000000000003</v>
      </c>
      <c r="S20" s="7">
        <f t="shared" si="2"/>
        <v>2.0000000000000018E-2</v>
      </c>
      <c r="T20" s="2">
        <v>0.91</v>
      </c>
      <c r="U20" s="2">
        <v>0.75</v>
      </c>
      <c r="V20" s="2">
        <f t="shared" si="3"/>
        <v>-0.16000000000000003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59DF-AAC1-B447-B487-4B030BEA63F1}">
  <dimension ref="A1:V20"/>
  <sheetViews>
    <sheetView workbookViewId="0">
      <selection activeCell="S4" activeCellId="1" sqref="M4:M20 S4:S20"/>
    </sheetView>
  </sheetViews>
  <sheetFormatPr baseColWidth="10" defaultRowHeight="16" x14ac:dyDescent="0.2"/>
  <cols>
    <col min="1" max="16384" width="10.83203125" style="2"/>
  </cols>
  <sheetData>
    <row r="1" spans="1:22" x14ac:dyDescent="0.2">
      <c r="B1" s="12" t="s">
        <v>18</v>
      </c>
      <c r="C1" s="12"/>
      <c r="D1" s="13"/>
      <c r="E1" s="12" t="s">
        <v>19</v>
      </c>
      <c r="F1" s="12"/>
      <c r="G1" s="13"/>
      <c r="H1" s="12" t="s">
        <v>26</v>
      </c>
      <c r="I1" s="12"/>
      <c r="J1" s="13"/>
      <c r="K1" s="12" t="s">
        <v>27</v>
      </c>
      <c r="L1" s="12"/>
      <c r="M1" s="13"/>
      <c r="N1" s="12" t="s">
        <v>28</v>
      </c>
      <c r="O1" s="12"/>
      <c r="P1" s="13"/>
      <c r="Q1" s="12" t="s">
        <v>29</v>
      </c>
      <c r="R1" s="12"/>
      <c r="S1" s="13"/>
      <c r="T1" s="11" t="s">
        <v>30</v>
      </c>
      <c r="U1" s="11"/>
      <c r="V1" s="11"/>
    </row>
    <row r="2" spans="1:22" x14ac:dyDescent="0.2">
      <c r="B2" s="6" t="s">
        <v>31</v>
      </c>
      <c r="C2" s="6" t="s">
        <v>22</v>
      </c>
      <c r="D2" s="7" t="s">
        <v>32</v>
      </c>
      <c r="E2" s="6" t="s">
        <v>31</v>
      </c>
      <c r="F2" s="6" t="s">
        <v>22</v>
      </c>
      <c r="G2" s="7" t="s">
        <v>32</v>
      </c>
      <c r="H2" s="6" t="s">
        <v>31</v>
      </c>
      <c r="I2" s="6" t="s">
        <v>22</v>
      </c>
      <c r="J2" s="7" t="s">
        <v>32</v>
      </c>
      <c r="K2" s="6" t="s">
        <v>31</v>
      </c>
      <c r="L2" s="6" t="s">
        <v>22</v>
      </c>
      <c r="M2" s="7" t="s">
        <v>32</v>
      </c>
      <c r="N2" s="6" t="s">
        <v>31</v>
      </c>
      <c r="O2" s="6" t="s">
        <v>22</v>
      </c>
      <c r="P2" s="7" t="s">
        <v>32</v>
      </c>
      <c r="Q2" s="6" t="s">
        <v>31</v>
      </c>
      <c r="R2" s="6" t="s">
        <v>22</v>
      </c>
      <c r="S2" s="7" t="s">
        <v>32</v>
      </c>
      <c r="T2" s="6" t="s">
        <v>31</v>
      </c>
      <c r="U2" s="6" t="s">
        <v>22</v>
      </c>
      <c r="V2" s="6" t="s">
        <v>32</v>
      </c>
    </row>
    <row r="3" spans="1:22" x14ac:dyDescent="0.2">
      <c r="A3" s="2" t="s">
        <v>0</v>
      </c>
      <c r="B3" s="6"/>
      <c r="C3" s="6"/>
      <c r="D3" s="7"/>
      <c r="E3" s="6"/>
      <c r="F3" s="6"/>
      <c r="G3" s="7"/>
      <c r="H3" s="6"/>
      <c r="I3" s="6"/>
      <c r="J3" s="7"/>
      <c r="K3" s="6">
        <v>0.6</v>
      </c>
      <c r="L3" s="6">
        <v>0.6</v>
      </c>
      <c r="M3" s="7">
        <f>L3-K3</f>
        <v>0</v>
      </c>
      <c r="N3" s="6">
        <v>0.41</v>
      </c>
      <c r="O3" s="6">
        <v>0.41</v>
      </c>
      <c r="P3" s="7">
        <f>O3-N3</f>
        <v>0</v>
      </c>
      <c r="Q3" s="6">
        <v>0.59</v>
      </c>
      <c r="R3" s="6">
        <v>0.59</v>
      </c>
      <c r="S3" s="7">
        <f>R3-Q3</f>
        <v>0</v>
      </c>
      <c r="T3" s="2">
        <v>0.4</v>
      </c>
      <c r="U3" s="2">
        <v>0.4</v>
      </c>
      <c r="V3" s="2">
        <f>U3-T3</f>
        <v>0</v>
      </c>
    </row>
    <row r="4" spans="1:22" x14ac:dyDescent="0.2">
      <c r="A4" s="2" t="s">
        <v>1</v>
      </c>
      <c r="B4" s="6"/>
      <c r="C4" s="6"/>
      <c r="D4" s="7"/>
      <c r="E4" s="6"/>
      <c r="F4" s="6"/>
      <c r="G4" s="7"/>
      <c r="H4" s="6"/>
      <c r="I4" s="6"/>
      <c r="J4" s="7"/>
      <c r="K4" s="6">
        <v>0</v>
      </c>
      <c r="L4" s="6">
        <v>0.44</v>
      </c>
      <c r="M4" s="7">
        <f t="shared" ref="M4:M20" si="0">L4-K4</f>
        <v>0.44</v>
      </c>
      <c r="N4" s="6">
        <v>1</v>
      </c>
      <c r="O4" s="6">
        <v>0.47</v>
      </c>
      <c r="P4" s="7">
        <f t="shared" ref="P4:P20" si="1">O4-N4</f>
        <v>-0.53</v>
      </c>
      <c r="Q4" s="6">
        <v>0</v>
      </c>
      <c r="R4" s="6">
        <v>0.53</v>
      </c>
      <c r="S4" s="7">
        <f t="shared" ref="S4:S20" si="2">R4-Q4</f>
        <v>0.53</v>
      </c>
      <c r="T4" s="2">
        <v>1</v>
      </c>
      <c r="U4" s="2">
        <v>0.56000000000000005</v>
      </c>
      <c r="V4" s="2">
        <f t="shared" ref="V4:V20" si="3">U4-T4</f>
        <v>-0.43999999999999995</v>
      </c>
    </row>
    <row r="5" spans="1:22" x14ac:dyDescent="0.2">
      <c r="A5" s="2" t="s">
        <v>2</v>
      </c>
      <c r="B5" s="6"/>
      <c r="C5" s="6"/>
      <c r="D5" s="7"/>
      <c r="E5" s="6"/>
      <c r="F5" s="6"/>
      <c r="G5" s="7"/>
      <c r="H5" s="6"/>
      <c r="I5" s="6"/>
      <c r="J5" s="7"/>
      <c r="K5" s="6">
        <v>0.2</v>
      </c>
      <c r="L5" s="6">
        <v>0.22</v>
      </c>
      <c r="M5" s="7">
        <f t="shared" si="0"/>
        <v>1.999999999999999E-2</v>
      </c>
      <c r="N5" s="6">
        <v>0.84</v>
      </c>
      <c r="O5" s="6">
        <v>0.76</v>
      </c>
      <c r="P5" s="7">
        <f t="shared" si="1"/>
        <v>-7.999999999999996E-2</v>
      </c>
      <c r="Q5" s="6">
        <v>0.16</v>
      </c>
      <c r="R5" s="6">
        <v>0.24</v>
      </c>
      <c r="S5" s="7">
        <f t="shared" si="2"/>
        <v>7.9999999999999988E-2</v>
      </c>
      <c r="T5" s="2">
        <v>0.8</v>
      </c>
      <c r="U5" s="2">
        <v>0.78</v>
      </c>
      <c r="V5" s="2">
        <f t="shared" si="3"/>
        <v>-2.0000000000000018E-2</v>
      </c>
    </row>
    <row r="6" spans="1:22" x14ac:dyDescent="0.2">
      <c r="A6" s="2" t="s">
        <v>3</v>
      </c>
      <c r="B6" s="6"/>
      <c r="C6" s="6"/>
      <c r="D6" s="7"/>
      <c r="E6" s="6"/>
      <c r="F6" s="6"/>
      <c r="G6" s="7"/>
      <c r="H6" s="6"/>
      <c r="I6" s="6"/>
      <c r="J6" s="7"/>
      <c r="K6" s="6">
        <v>0.2</v>
      </c>
      <c r="L6" s="6">
        <v>0.56000000000000005</v>
      </c>
      <c r="M6" s="7">
        <f t="shared" si="0"/>
        <v>0.36000000000000004</v>
      </c>
      <c r="N6" s="6">
        <v>0.89</v>
      </c>
      <c r="O6" s="6">
        <v>0.37</v>
      </c>
      <c r="P6" s="7">
        <f t="shared" si="1"/>
        <v>-0.52</v>
      </c>
      <c r="Q6" s="6">
        <v>0.11</v>
      </c>
      <c r="R6" s="6">
        <v>0.63</v>
      </c>
      <c r="S6" s="7">
        <f t="shared" si="2"/>
        <v>0.52</v>
      </c>
      <c r="T6" s="2">
        <v>0.8</v>
      </c>
      <c r="U6" s="2">
        <v>0.44</v>
      </c>
      <c r="V6" s="2">
        <f t="shared" si="3"/>
        <v>-0.36000000000000004</v>
      </c>
    </row>
    <row r="7" spans="1:22" x14ac:dyDescent="0.2">
      <c r="A7" s="2" t="s">
        <v>4</v>
      </c>
      <c r="B7" s="6"/>
      <c r="C7" s="6"/>
      <c r="D7" s="7"/>
      <c r="E7" s="6"/>
      <c r="F7" s="6"/>
      <c r="G7" s="7"/>
      <c r="H7" s="6"/>
      <c r="I7" s="6"/>
      <c r="J7" s="7"/>
      <c r="K7" s="6">
        <v>0.11</v>
      </c>
      <c r="L7" s="6">
        <v>0.7</v>
      </c>
      <c r="M7" s="7">
        <f t="shared" si="0"/>
        <v>0.59</v>
      </c>
      <c r="N7" s="6">
        <v>0.84</v>
      </c>
      <c r="O7" s="6">
        <v>0.41</v>
      </c>
      <c r="P7" s="7">
        <f t="shared" si="1"/>
        <v>-0.43</v>
      </c>
      <c r="Q7" s="6">
        <v>0.16</v>
      </c>
      <c r="R7" s="6">
        <v>0.59</v>
      </c>
      <c r="S7" s="7">
        <f t="shared" si="2"/>
        <v>0.42999999999999994</v>
      </c>
      <c r="T7" s="2">
        <v>0.89</v>
      </c>
      <c r="U7" s="2">
        <v>0.3</v>
      </c>
      <c r="V7" s="2">
        <f t="shared" si="3"/>
        <v>-0.59000000000000008</v>
      </c>
    </row>
    <row r="8" spans="1:22" x14ac:dyDescent="0.2">
      <c r="A8" s="2" t="s">
        <v>5</v>
      </c>
      <c r="B8" s="6"/>
      <c r="C8" s="6"/>
      <c r="D8" s="7"/>
      <c r="E8" s="6"/>
      <c r="F8" s="6"/>
      <c r="G8" s="7"/>
      <c r="H8" s="6"/>
      <c r="I8" s="6"/>
      <c r="J8" s="7"/>
      <c r="K8" s="6">
        <v>0</v>
      </c>
      <c r="L8" s="6">
        <v>0.67</v>
      </c>
      <c r="M8" s="7">
        <f t="shared" si="0"/>
        <v>0.67</v>
      </c>
      <c r="N8" s="6">
        <v>0.92</v>
      </c>
      <c r="O8" s="6">
        <v>0.43</v>
      </c>
      <c r="P8" s="7">
        <f t="shared" si="1"/>
        <v>-0.49000000000000005</v>
      </c>
      <c r="Q8" s="6">
        <v>0.08</v>
      </c>
      <c r="R8" s="6">
        <v>0.56999999999999995</v>
      </c>
      <c r="S8" s="7">
        <f t="shared" si="2"/>
        <v>0.48999999999999994</v>
      </c>
      <c r="T8" s="2">
        <v>1</v>
      </c>
      <c r="U8" s="2">
        <v>0.33</v>
      </c>
      <c r="V8" s="2">
        <f t="shared" si="3"/>
        <v>-0.66999999999999993</v>
      </c>
    </row>
    <row r="9" spans="1:22" x14ac:dyDescent="0.2">
      <c r="A9" s="2" t="s">
        <v>6</v>
      </c>
      <c r="B9" s="6"/>
      <c r="C9" s="6"/>
      <c r="D9" s="7"/>
      <c r="E9" s="6"/>
      <c r="F9" s="6"/>
      <c r="G9" s="7"/>
      <c r="H9" s="6"/>
      <c r="I9" s="6"/>
      <c r="J9" s="7"/>
      <c r="K9" s="6">
        <v>0</v>
      </c>
      <c r="L9" s="6">
        <v>0.2</v>
      </c>
      <c r="M9" s="7">
        <f t="shared" si="0"/>
        <v>0.2</v>
      </c>
      <c r="N9" s="6">
        <v>0.84</v>
      </c>
      <c r="O9" s="6">
        <v>0.54</v>
      </c>
      <c r="P9" s="7">
        <f t="shared" si="1"/>
        <v>-0.29999999999999993</v>
      </c>
      <c r="Q9" s="6">
        <v>0.16</v>
      </c>
      <c r="R9" s="6">
        <v>0.46</v>
      </c>
      <c r="S9" s="7">
        <f t="shared" si="2"/>
        <v>0.30000000000000004</v>
      </c>
      <c r="T9" s="2">
        <v>1</v>
      </c>
      <c r="U9" s="2">
        <v>0.8</v>
      </c>
      <c r="V9" s="2">
        <f t="shared" si="3"/>
        <v>-0.19999999999999996</v>
      </c>
    </row>
    <row r="10" spans="1:22" x14ac:dyDescent="0.2">
      <c r="A10" s="2" t="s">
        <v>7</v>
      </c>
      <c r="B10" s="6"/>
      <c r="C10" s="6"/>
      <c r="D10" s="7"/>
      <c r="E10" s="6"/>
      <c r="F10" s="6"/>
      <c r="G10" s="7"/>
      <c r="H10" s="6"/>
      <c r="I10" s="6"/>
      <c r="J10" s="7"/>
      <c r="K10" s="6">
        <v>0</v>
      </c>
      <c r="L10" s="6">
        <v>0.2</v>
      </c>
      <c r="M10" s="7">
        <f t="shared" si="0"/>
        <v>0.2</v>
      </c>
      <c r="N10" s="6">
        <v>0.84</v>
      </c>
      <c r="O10" s="6">
        <v>0.57999999999999996</v>
      </c>
      <c r="P10" s="7">
        <f t="shared" si="1"/>
        <v>-0.26</v>
      </c>
      <c r="Q10" s="6">
        <v>0.16</v>
      </c>
      <c r="R10" s="6">
        <v>0.42</v>
      </c>
      <c r="S10" s="7">
        <f t="shared" si="2"/>
        <v>0.26</v>
      </c>
      <c r="T10" s="2">
        <v>1</v>
      </c>
      <c r="U10" s="2">
        <v>0.8</v>
      </c>
      <c r="V10" s="2">
        <f t="shared" si="3"/>
        <v>-0.19999999999999996</v>
      </c>
    </row>
    <row r="11" spans="1:22" x14ac:dyDescent="0.2">
      <c r="A11" s="2" t="s">
        <v>8</v>
      </c>
      <c r="B11" s="6"/>
      <c r="C11" s="6"/>
      <c r="D11" s="7"/>
      <c r="E11" s="6"/>
      <c r="F11" s="6"/>
      <c r="G11" s="7"/>
      <c r="H11" s="6"/>
      <c r="I11" s="6"/>
      <c r="J11" s="7"/>
      <c r="K11" s="6">
        <v>0</v>
      </c>
      <c r="L11" s="6">
        <v>0.4</v>
      </c>
      <c r="M11" s="7">
        <f t="shared" si="0"/>
        <v>0.4</v>
      </c>
      <c r="N11" s="6">
        <v>1</v>
      </c>
      <c r="O11" s="6">
        <v>0.59</v>
      </c>
      <c r="P11" s="7">
        <f t="shared" si="1"/>
        <v>-0.41000000000000003</v>
      </c>
      <c r="Q11" s="6">
        <v>0</v>
      </c>
      <c r="R11" s="6">
        <v>0.41</v>
      </c>
      <c r="S11" s="7">
        <f t="shared" si="2"/>
        <v>0.41</v>
      </c>
      <c r="T11" s="2">
        <v>1</v>
      </c>
      <c r="U11" s="2">
        <v>0.6</v>
      </c>
      <c r="V11" s="2">
        <f t="shared" si="3"/>
        <v>-0.4</v>
      </c>
    </row>
    <row r="12" spans="1:22" x14ac:dyDescent="0.2">
      <c r="A12" s="2" t="s">
        <v>9</v>
      </c>
      <c r="B12" s="6"/>
      <c r="C12" s="6"/>
      <c r="D12" s="7"/>
      <c r="E12" s="6"/>
      <c r="F12" s="6"/>
      <c r="G12" s="7"/>
      <c r="H12" s="6"/>
      <c r="I12" s="6"/>
      <c r="J12" s="7"/>
      <c r="K12" s="6">
        <v>0</v>
      </c>
      <c r="L12" s="6">
        <v>0.33</v>
      </c>
      <c r="M12" s="7">
        <f t="shared" si="0"/>
        <v>0.33</v>
      </c>
      <c r="N12" s="6">
        <v>1</v>
      </c>
      <c r="O12" s="6">
        <v>0.66</v>
      </c>
      <c r="P12" s="7">
        <f t="shared" si="1"/>
        <v>-0.33999999999999997</v>
      </c>
      <c r="Q12" s="6">
        <v>0</v>
      </c>
      <c r="R12" s="6">
        <v>0.34</v>
      </c>
      <c r="S12" s="7">
        <f t="shared" si="2"/>
        <v>0.34</v>
      </c>
      <c r="T12" s="2">
        <v>1</v>
      </c>
      <c r="U12" s="2">
        <v>0.67</v>
      </c>
      <c r="V12" s="2">
        <f t="shared" si="3"/>
        <v>-0.32999999999999996</v>
      </c>
    </row>
    <row r="13" spans="1:22" x14ac:dyDescent="0.2">
      <c r="A13" s="2" t="s">
        <v>10</v>
      </c>
      <c r="B13" s="6"/>
      <c r="C13" s="6"/>
      <c r="D13" s="7"/>
      <c r="E13" s="6"/>
      <c r="F13" s="6"/>
      <c r="G13" s="7"/>
      <c r="H13" s="6"/>
      <c r="I13" s="6"/>
      <c r="J13" s="7"/>
      <c r="K13" s="6">
        <v>0</v>
      </c>
      <c r="L13" s="6">
        <v>0</v>
      </c>
      <c r="M13" s="7">
        <f t="shared" si="0"/>
        <v>0</v>
      </c>
      <c r="N13" s="6">
        <v>0.78</v>
      </c>
      <c r="O13" s="6">
        <v>0.76</v>
      </c>
      <c r="P13" s="7">
        <f t="shared" si="1"/>
        <v>-2.0000000000000018E-2</v>
      </c>
      <c r="Q13" s="6">
        <v>0.22</v>
      </c>
      <c r="R13" s="6">
        <v>0.24</v>
      </c>
      <c r="S13" s="7">
        <f t="shared" si="2"/>
        <v>1.999999999999999E-2</v>
      </c>
      <c r="T13" s="2">
        <v>1</v>
      </c>
      <c r="U13" s="2">
        <v>1</v>
      </c>
      <c r="V13" s="2">
        <f t="shared" si="3"/>
        <v>0</v>
      </c>
    </row>
    <row r="14" spans="1:22" x14ac:dyDescent="0.2">
      <c r="A14" s="2" t="s">
        <v>11</v>
      </c>
      <c r="B14" s="6"/>
      <c r="C14" s="6"/>
      <c r="D14" s="7"/>
      <c r="E14" s="6"/>
      <c r="F14" s="6"/>
      <c r="G14" s="7"/>
      <c r="H14" s="6"/>
      <c r="I14" s="6"/>
      <c r="J14" s="7"/>
      <c r="K14" s="6">
        <v>0</v>
      </c>
      <c r="L14" s="6">
        <v>0</v>
      </c>
      <c r="M14" s="7">
        <f t="shared" si="0"/>
        <v>0</v>
      </c>
      <c r="N14" s="6">
        <v>0.78</v>
      </c>
      <c r="O14" s="6">
        <v>0.76</v>
      </c>
      <c r="P14" s="7">
        <f t="shared" si="1"/>
        <v>-2.0000000000000018E-2</v>
      </c>
      <c r="Q14" s="6">
        <v>0.22</v>
      </c>
      <c r="R14" s="6">
        <v>0.24</v>
      </c>
      <c r="S14" s="7">
        <f t="shared" si="2"/>
        <v>1.999999999999999E-2</v>
      </c>
      <c r="T14" s="2">
        <v>1</v>
      </c>
      <c r="U14" s="2">
        <v>1</v>
      </c>
      <c r="V14" s="2">
        <f t="shared" si="3"/>
        <v>0</v>
      </c>
    </row>
    <row r="15" spans="1:22" x14ac:dyDescent="0.2">
      <c r="A15" s="2" t="s">
        <v>12</v>
      </c>
      <c r="B15" s="6"/>
      <c r="C15" s="6"/>
      <c r="D15" s="7"/>
      <c r="E15" s="6"/>
      <c r="F15" s="6"/>
      <c r="G15" s="7"/>
      <c r="H15" s="6"/>
      <c r="I15" s="6"/>
      <c r="J15" s="7"/>
      <c r="K15" s="6">
        <v>0</v>
      </c>
      <c r="L15" s="6">
        <v>0.22</v>
      </c>
      <c r="M15" s="7">
        <f t="shared" si="0"/>
        <v>0.22</v>
      </c>
      <c r="N15" s="6">
        <v>0.97</v>
      </c>
      <c r="O15" s="6">
        <v>0.68</v>
      </c>
      <c r="P15" s="7">
        <f t="shared" si="1"/>
        <v>-0.28999999999999992</v>
      </c>
      <c r="Q15" s="6">
        <v>0.03</v>
      </c>
      <c r="R15" s="6">
        <v>0.32</v>
      </c>
      <c r="S15" s="7">
        <f t="shared" si="2"/>
        <v>0.29000000000000004</v>
      </c>
      <c r="T15" s="2">
        <v>1</v>
      </c>
      <c r="U15" s="2">
        <v>0.78</v>
      </c>
      <c r="V15" s="2">
        <f t="shared" si="3"/>
        <v>-0.21999999999999997</v>
      </c>
    </row>
    <row r="16" spans="1:22" x14ac:dyDescent="0.2">
      <c r="A16" s="2" t="s">
        <v>13</v>
      </c>
      <c r="B16" s="6"/>
      <c r="C16" s="6"/>
      <c r="D16" s="7"/>
      <c r="E16" s="6"/>
      <c r="F16" s="6"/>
      <c r="G16" s="7"/>
      <c r="H16" s="6"/>
      <c r="I16" s="6"/>
      <c r="J16" s="7"/>
      <c r="K16" s="6">
        <v>0</v>
      </c>
      <c r="L16" s="6">
        <v>0</v>
      </c>
      <c r="M16" s="7">
        <f t="shared" si="0"/>
        <v>0</v>
      </c>
      <c r="N16" s="6">
        <v>0.84</v>
      </c>
      <c r="O16" s="6">
        <v>0.84</v>
      </c>
      <c r="P16" s="7">
        <f t="shared" si="1"/>
        <v>0</v>
      </c>
      <c r="Q16" s="6">
        <v>0.16</v>
      </c>
      <c r="R16" s="6">
        <v>0.16</v>
      </c>
      <c r="S16" s="7">
        <f t="shared" si="2"/>
        <v>0</v>
      </c>
      <c r="T16" s="2">
        <v>1</v>
      </c>
      <c r="U16" s="2">
        <v>1</v>
      </c>
      <c r="V16" s="2">
        <f t="shared" si="3"/>
        <v>0</v>
      </c>
    </row>
    <row r="17" spans="1:22" x14ac:dyDescent="0.2">
      <c r="A17" s="2" t="s">
        <v>14</v>
      </c>
      <c r="B17" s="6"/>
      <c r="C17" s="6"/>
      <c r="D17" s="7"/>
      <c r="E17" s="6"/>
      <c r="F17" s="6"/>
      <c r="G17" s="7"/>
      <c r="H17" s="6"/>
      <c r="I17" s="6"/>
      <c r="J17" s="7"/>
      <c r="K17" s="6">
        <v>0</v>
      </c>
      <c r="L17" s="6">
        <v>0</v>
      </c>
      <c r="M17" s="7">
        <f t="shared" si="0"/>
        <v>0</v>
      </c>
      <c r="N17" s="6">
        <v>0.79</v>
      </c>
      <c r="O17" s="6">
        <v>0.76</v>
      </c>
      <c r="P17" s="7">
        <f t="shared" si="1"/>
        <v>-3.0000000000000027E-2</v>
      </c>
      <c r="Q17" s="6">
        <v>0.21</v>
      </c>
      <c r="R17" s="6">
        <v>0.24</v>
      </c>
      <c r="S17" s="7">
        <f t="shared" si="2"/>
        <v>0.03</v>
      </c>
      <c r="T17" s="2">
        <v>1</v>
      </c>
      <c r="U17" s="2">
        <v>1</v>
      </c>
      <c r="V17" s="2">
        <f t="shared" si="3"/>
        <v>0</v>
      </c>
    </row>
    <row r="18" spans="1:22" x14ac:dyDescent="0.2">
      <c r="A18" s="2" t="s">
        <v>15</v>
      </c>
      <c r="B18" s="6"/>
      <c r="C18" s="6"/>
      <c r="D18" s="7"/>
      <c r="E18" s="6"/>
      <c r="F18" s="6"/>
      <c r="G18" s="7"/>
      <c r="H18" s="6"/>
      <c r="I18" s="6"/>
      <c r="J18" s="7"/>
      <c r="K18" s="6">
        <v>0</v>
      </c>
      <c r="L18" s="6">
        <v>0</v>
      </c>
      <c r="M18" s="7">
        <f t="shared" si="0"/>
        <v>0</v>
      </c>
      <c r="N18" s="6">
        <v>0.79</v>
      </c>
      <c r="O18" s="6">
        <v>0.74</v>
      </c>
      <c r="P18" s="7">
        <f t="shared" si="1"/>
        <v>-5.0000000000000044E-2</v>
      </c>
      <c r="Q18" s="6">
        <v>0.21</v>
      </c>
      <c r="R18" s="6">
        <v>0.26</v>
      </c>
      <c r="S18" s="7">
        <f t="shared" si="2"/>
        <v>5.0000000000000017E-2</v>
      </c>
      <c r="T18" s="2">
        <v>1</v>
      </c>
      <c r="U18" s="2">
        <v>1</v>
      </c>
      <c r="V18" s="2">
        <f t="shared" si="3"/>
        <v>0</v>
      </c>
    </row>
    <row r="19" spans="1:22" x14ac:dyDescent="0.2">
      <c r="A19" s="2" t="s">
        <v>16</v>
      </c>
      <c r="B19" s="6"/>
      <c r="C19" s="6"/>
      <c r="D19" s="7"/>
      <c r="E19" s="6"/>
      <c r="F19" s="6"/>
      <c r="G19" s="7"/>
      <c r="H19" s="6"/>
      <c r="I19" s="6"/>
      <c r="J19" s="7"/>
      <c r="K19" s="6">
        <v>0</v>
      </c>
      <c r="L19" s="6">
        <v>0.22</v>
      </c>
      <c r="M19" s="7">
        <f t="shared" si="0"/>
        <v>0.22</v>
      </c>
      <c r="N19" s="6">
        <v>0.97</v>
      </c>
      <c r="O19" s="6">
        <v>0.63</v>
      </c>
      <c r="P19" s="7">
        <f t="shared" si="1"/>
        <v>-0.33999999999999997</v>
      </c>
      <c r="Q19" s="6">
        <v>0.03</v>
      </c>
      <c r="R19" s="6">
        <v>0.37</v>
      </c>
      <c r="S19" s="7">
        <f t="shared" si="2"/>
        <v>0.33999999999999997</v>
      </c>
      <c r="T19" s="2">
        <v>1</v>
      </c>
      <c r="U19" s="2">
        <v>0.78</v>
      </c>
      <c r="V19" s="2">
        <f t="shared" si="3"/>
        <v>-0.21999999999999997</v>
      </c>
    </row>
    <row r="20" spans="1:22" x14ac:dyDescent="0.2">
      <c r="A20" s="2" t="s">
        <v>17</v>
      </c>
      <c r="D20" s="7"/>
      <c r="G20" s="7"/>
      <c r="J20" s="7"/>
      <c r="K20" s="2">
        <v>0</v>
      </c>
      <c r="L20" s="2">
        <v>0</v>
      </c>
      <c r="M20" s="7">
        <f t="shared" si="0"/>
        <v>0</v>
      </c>
      <c r="N20" s="2">
        <v>0.84</v>
      </c>
      <c r="O20" s="2">
        <v>0.76</v>
      </c>
      <c r="P20" s="7">
        <f t="shared" si="1"/>
        <v>-7.999999999999996E-2</v>
      </c>
      <c r="Q20" s="2">
        <v>0.16</v>
      </c>
      <c r="R20" s="2">
        <v>0.24</v>
      </c>
      <c r="S20" s="7">
        <f t="shared" si="2"/>
        <v>7.9999999999999988E-2</v>
      </c>
      <c r="T20" s="2">
        <v>1</v>
      </c>
      <c r="U20" s="2">
        <v>1</v>
      </c>
      <c r="V20" s="2">
        <f t="shared" si="3"/>
        <v>0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9F77-29AB-C348-B479-997958572361}">
  <dimension ref="A1:D70"/>
  <sheetViews>
    <sheetView tabSelected="1" topLeftCell="A46" workbookViewId="0">
      <selection activeCell="D69" sqref="D69"/>
    </sheetView>
  </sheetViews>
  <sheetFormatPr baseColWidth="10" defaultRowHeight="16" x14ac:dyDescent="0.2"/>
  <sheetData>
    <row r="1" spans="1:3" x14ac:dyDescent="0.2">
      <c r="A1" s="10">
        <v>0.7</v>
      </c>
      <c r="B1" s="10">
        <v>0.5</v>
      </c>
      <c r="C1">
        <f>A1-B1</f>
        <v>0.19999999999999996</v>
      </c>
    </row>
    <row r="2" spans="1:3" x14ac:dyDescent="0.2">
      <c r="A2" s="10">
        <v>5.9999999999999942E-2</v>
      </c>
      <c r="B2" s="10">
        <v>0.13999999999999996</v>
      </c>
      <c r="C2">
        <f t="shared" ref="C2:C65" si="0">A2-B2</f>
        <v>-8.0000000000000016E-2</v>
      </c>
    </row>
    <row r="3" spans="1:3" x14ac:dyDescent="0.2">
      <c r="A3" s="10">
        <v>0.30000000000000004</v>
      </c>
      <c r="B3" s="10">
        <v>0.30000000000000004</v>
      </c>
      <c r="C3">
        <f t="shared" si="0"/>
        <v>0</v>
      </c>
    </row>
    <row r="4" spans="1:3" x14ac:dyDescent="0.2">
      <c r="A4" s="10">
        <v>9.9999999999999978E-2</v>
      </c>
      <c r="B4" s="10">
        <v>0.13</v>
      </c>
      <c r="C4">
        <f t="shared" si="0"/>
        <v>-3.0000000000000027E-2</v>
      </c>
    </row>
    <row r="5" spans="1:3" x14ac:dyDescent="0.2">
      <c r="A5" s="10">
        <v>0.32999999999999996</v>
      </c>
      <c r="B5" s="10">
        <v>0.20999999999999996</v>
      </c>
      <c r="C5">
        <f t="shared" si="0"/>
        <v>0.12</v>
      </c>
    </row>
    <row r="6" spans="1:3" x14ac:dyDescent="0.2">
      <c r="A6" s="10">
        <v>0.7</v>
      </c>
      <c r="B6" s="10">
        <v>0.65</v>
      </c>
      <c r="C6">
        <f t="shared" si="0"/>
        <v>4.9999999999999933E-2</v>
      </c>
    </row>
    <row r="7" spans="1:3" x14ac:dyDescent="0.2">
      <c r="A7" s="10">
        <v>0.82</v>
      </c>
      <c r="B7" s="10">
        <v>0.61</v>
      </c>
      <c r="C7">
        <f t="shared" si="0"/>
        <v>0.20999999999999996</v>
      </c>
    </row>
    <row r="8" spans="1:3" x14ac:dyDescent="0.2">
      <c r="A8" s="10">
        <v>0.3</v>
      </c>
      <c r="B8" s="10">
        <v>0.21000000000000002</v>
      </c>
      <c r="C8">
        <f t="shared" si="0"/>
        <v>8.9999999999999969E-2</v>
      </c>
    </row>
    <row r="9" spans="1:3" x14ac:dyDescent="0.2">
      <c r="A9" s="10">
        <v>0.3</v>
      </c>
      <c r="B9" s="10">
        <v>0.08</v>
      </c>
      <c r="C9">
        <f t="shared" si="0"/>
        <v>0.21999999999999997</v>
      </c>
    </row>
    <row r="10" spans="1:3" x14ac:dyDescent="0.2">
      <c r="A10" s="10">
        <v>0</v>
      </c>
      <c r="B10" s="10">
        <v>4.0000000000000008E-2</v>
      </c>
      <c r="C10">
        <f t="shared" si="0"/>
        <v>-4.0000000000000008E-2</v>
      </c>
    </row>
    <row r="11" spans="1:3" x14ac:dyDescent="0.2">
      <c r="A11" s="10">
        <v>9.9999999999999978E-2</v>
      </c>
      <c r="B11" s="10">
        <v>3.9999999999999994E-2</v>
      </c>
      <c r="C11">
        <f t="shared" si="0"/>
        <v>5.9999999999999984E-2</v>
      </c>
    </row>
    <row r="12" spans="1:3" x14ac:dyDescent="0.2">
      <c r="A12" s="10">
        <v>0.3</v>
      </c>
      <c r="B12" s="10">
        <v>0.19</v>
      </c>
      <c r="C12">
        <f t="shared" si="0"/>
        <v>0.10999999999999999</v>
      </c>
    </row>
    <row r="13" spans="1:3" x14ac:dyDescent="0.2">
      <c r="A13" s="10">
        <v>4.9999999999999989E-2</v>
      </c>
      <c r="B13" s="10">
        <v>4.9999999999999989E-2</v>
      </c>
      <c r="C13">
        <f t="shared" si="0"/>
        <v>0</v>
      </c>
    </row>
    <row r="14" spans="1:3" x14ac:dyDescent="0.2">
      <c r="A14" s="10">
        <v>9.9999999999999978E-2</v>
      </c>
      <c r="B14" s="10">
        <v>4.0000000000000008E-2</v>
      </c>
      <c r="C14">
        <f t="shared" si="0"/>
        <v>5.999999999999997E-2</v>
      </c>
    </row>
    <row r="15" spans="1:3" x14ac:dyDescent="0.2">
      <c r="A15" s="10">
        <v>0.10000000000000003</v>
      </c>
      <c r="B15" s="10">
        <v>4.9999999999999989E-2</v>
      </c>
      <c r="C15">
        <f t="shared" si="0"/>
        <v>5.0000000000000044E-2</v>
      </c>
    </row>
    <row r="16" spans="1:3" x14ac:dyDescent="0.2">
      <c r="A16" s="10">
        <v>0.3</v>
      </c>
      <c r="B16" s="10">
        <v>0.19</v>
      </c>
      <c r="C16">
        <f t="shared" si="0"/>
        <v>0.10999999999999999</v>
      </c>
    </row>
    <row r="17" spans="1:3" x14ac:dyDescent="0.2">
      <c r="A17" s="23">
        <v>9.0000000000000024E-2</v>
      </c>
      <c r="B17" s="23">
        <v>6.9999999999999993E-2</v>
      </c>
      <c r="C17">
        <f t="shared" si="0"/>
        <v>2.0000000000000032E-2</v>
      </c>
    </row>
    <row r="18" spans="1:3" x14ac:dyDescent="0.2">
      <c r="A18" s="10">
        <v>0</v>
      </c>
      <c r="B18" s="10">
        <v>0</v>
      </c>
      <c r="C18">
        <f t="shared" si="0"/>
        <v>0</v>
      </c>
    </row>
    <row r="19" spans="1:3" x14ac:dyDescent="0.2">
      <c r="A19" s="10">
        <v>2.0000000000000018E-2</v>
      </c>
      <c r="B19" s="10">
        <v>0</v>
      </c>
      <c r="C19">
        <f t="shared" si="0"/>
        <v>2.0000000000000018E-2</v>
      </c>
    </row>
    <row r="20" spans="1:3" x14ac:dyDescent="0.2">
      <c r="A20" s="10">
        <v>5.9999999999999942E-2</v>
      </c>
      <c r="B20" s="10">
        <v>4.0000000000000008E-2</v>
      </c>
      <c r="C20">
        <f t="shared" si="0"/>
        <v>1.9999999999999934E-2</v>
      </c>
    </row>
    <row r="21" spans="1:3" x14ac:dyDescent="0.2">
      <c r="A21" s="10">
        <v>0.26</v>
      </c>
      <c r="B21" s="10">
        <v>0.20999999999999996</v>
      </c>
      <c r="C21">
        <f t="shared" si="0"/>
        <v>5.0000000000000044E-2</v>
      </c>
    </row>
    <row r="22" spans="1:3" x14ac:dyDescent="0.2">
      <c r="A22" s="10">
        <v>0.19999999999999996</v>
      </c>
      <c r="B22" s="10">
        <v>0.30000000000000004</v>
      </c>
      <c r="C22">
        <f t="shared" si="0"/>
        <v>-0.10000000000000009</v>
      </c>
    </row>
    <row r="23" spans="1:3" x14ac:dyDescent="0.2">
      <c r="A23" s="10">
        <v>0.67</v>
      </c>
      <c r="B23" s="10">
        <v>0.65</v>
      </c>
      <c r="C23">
        <f t="shared" si="0"/>
        <v>2.0000000000000018E-2</v>
      </c>
    </row>
    <row r="24" spans="1:3" x14ac:dyDescent="0.2">
      <c r="A24" s="10">
        <v>0.93</v>
      </c>
      <c r="B24" s="10">
        <v>0.35</v>
      </c>
      <c r="C24">
        <f t="shared" si="0"/>
        <v>0.58000000000000007</v>
      </c>
    </row>
    <row r="25" spans="1:3" x14ac:dyDescent="0.2">
      <c r="A25" s="10">
        <v>0.93</v>
      </c>
      <c r="B25" s="10">
        <v>0.61</v>
      </c>
      <c r="C25">
        <f t="shared" si="0"/>
        <v>0.32000000000000006</v>
      </c>
    </row>
    <row r="26" spans="1:3" x14ac:dyDescent="0.2">
      <c r="A26" s="10">
        <v>0.24</v>
      </c>
      <c r="B26" s="10">
        <v>6.9999999999999993E-2</v>
      </c>
      <c r="C26">
        <f t="shared" si="0"/>
        <v>0.16999999999999998</v>
      </c>
    </row>
    <row r="27" spans="1:3" x14ac:dyDescent="0.2">
      <c r="A27" s="10">
        <v>-0.17999999999999994</v>
      </c>
      <c r="B27" s="10">
        <v>0.1</v>
      </c>
      <c r="C27">
        <f t="shared" si="0"/>
        <v>-0.27999999999999992</v>
      </c>
    </row>
    <row r="28" spans="1:3" x14ac:dyDescent="0.2">
      <c r="A28" s="10">
        <v>6.0000000000000053E-2</v>
      </c>
      <c r="B28" s="10">
        <v>6.9999999999999979E-2</v>
      </c>
      <c r="C28">
        <f t="shared" si="0"/>
        <v>-9.9999999999999256E-3</v>
      </c>
    </row>
    <row r="29" spans="1:3" x14ac:dyDescent="0.2">
      <c r="A29" s="10">
        <v>-9.000000000000008E-2</v>
      </c>
      <c r="B29" s="10">
        <v>0.03</v>
      </c>
      <c r="C29">
        <f t="shared" si="0"/>
        <v>-0.12000000000000008</v>
      </c>
    </row>
    <row r="30" spans="1:3" x14ac:dyDescent="0.2">
      <c r="A30" s="10">
        <v>0</v>
      </c>
      <c r="B30" s="10">
        <v>4.9999999999999989E-2</v>
      </c>
      <c r="C30">
        <f t="shared" si="0"/>
        <v>-4.9999999999999989E-2</v>
      </c>
    </row>
    <row r="31" spans="1:3" x14ac:dyDescent="0.2">
      <c r="A31" s="10">
        <v>7.0000000000000007E-2</v>
      </c>
      <c r="B31" s="10">
        <v>0</v>
      </c>
      <c r="C31">
        <f t="shared" si="0"/>
        <v>7.0000000000000007E-2</v>
      </c>
    </row>
    <row r="32" spans="1:3" x14ac:dyDescent="0.2">
      <c r="A32" s="10">
        <v>0.06</v>
      </c>
      <c r="B32" s="10">
        <v>0.03</v>
      </c>
      <c r="C32">
        <f t="shared" si="0"/>
        <v>0.03</v>
      </c>
    </row>
    <row r="33" spans="1:3" x14ac:dyDescent="0.2">
      <c r="A33" s="10">
        <v>0.10999999999999999</v>
      </c>
      <c r="B33" s="10">
        <v>7.0000000000000007E-2</v>
      </c>
      <c r="C33">
        <f t="shared" si="0"/>
        <v>3.999999999999998E-2</v>
      </c>
    </row>
    <row r="34" spans="1:3" x14ac:dyDescent="0.2">
      <c r="A34" s="23">
        <v>9.9999999999999978E-2</v>
      </c>
      <c r="B34" s="23">
        <v>4.9999999999999989E-2</v>
      </c>
      <c r="C34">
        <f t="shared" si="0"/>
        <v>4.9999999999999989E-2</v>
      </c>
    </row>
    <row r="35" spans="1:3" x14ac:dyDescent="0.2">
      <c r="A35" s="10">
        <v>0</v>
      </c>
      <c r="B35" s="10">
        <v>0</v>
      </c>
      <c r="C35">
        <f t="shared" si="0"/>
        <v>0</v>
      </c>
    </row>
    <row r="36" spans="1:3" x14ac:dyDescent="0.2">
      <c r="A36" s="10">
        <v>4.9999999999999989E-2</v>
      </c>
      <c r="B36" s="10">
        <v>0.03</v>
      </c>
      <c r="C36">
        <f t="shared" si="0"/>
        <v>1.999999999999999E-2</v>
      </c>
    </row>
    <row r="37" spans="1:3" x14ac:dyDescent="0.2">
      <c r="A37" s="10">
        <v>0.19</v>
      </c>
      <c r="B37" s="10">
        <v>4.9999999999999989E-2</v>
      </c>
      <c r="C37">
        <f t="shared" si="0"/>
        <v>0.14000000000000001</v>
      </c>
    </row>
    <row r="38" spans="1:3" x14ac:dyDescent="0.2">
      <c r="A38" s="10">
        <v>0.41000000000000003</v>
      </c>
      <c r="B38" s="10">
        <v>0.22000000000000003</v>
      </c>
      <c r="C38">
        <f t="shared" si="0"/>
        <v>0.19</v>
      </c>
    </row>
    <row r="39" spans="1:3" x14ac:dyDescent="0.2">
      <c r="A39" s="10">
        <v>0.48</v>
      </c>
      <c r="B39" s="10">
        <v>0.12</v>
      </c>
      <c r="C39">
        <f t="shared" si="0"/>
        <v>0.36</v>
      </c>
    </row>
    <row r="40" spans="1:3" x14ac:dyDescent="0.2">
      <c r="A40" s="10">
        <v>0.33</v>
      </c>
      <c r="B40" s="10">
        <v>0.17</v>
      </c>
      <c r="C40">
        <f t="shared" si="0"/>
        <v>0.16</v>
      </c>
    </row>
    <row r="41" spans="1:3" x14ac:dyDescent="0.2">
      <c r="A41" s="10">
        <v>0.42</v>
      </c>
      <c r="B41" s="10">
        <v>7.9999999999999988E-2</v>
      </c>
      <c r="C41">
        <f t="shared" si="0"/>
        <v>0.33999999999999997</v>
      </c>
    </row>
    <row r="42" spans="1:3" x14ac:dyDescent="0.2">
      <c r="A42" s="10">
        <v>0.36</v>
      </c>
      <c r="B42" s="10">
        <v>0.17</v>
      </c>
      <c r="C42">
        <f t="shared" si="0"/>
        <v>0.18999999999999997</v>
      </c>
    </row>
    <row r="43" spans="1:3" x14ac:dyDescent="0.2">
      <c r="A43" s="10">
        <v>0.49</v>
      </c>
      <c r="B43" s="10">
        <v>0.22</v>
      </c>
      <c r="C43">
        <f t="shared" si="0"/>
        <v>0.27</v>
      </c>
    </row>
    <row r="44" spans="1:3" x14ac:dyDescent="0.2">
      <c r="A44" s="10">
        <v>0.09</v>
      </c>
      <c r="B44" s="10">
        <v>0</v>
      </c>
      <c r="C44">
        <f t="shared" si="0"/>
        <v>0.09</v>
      </c>
    </row>
    <row r="45" spans="1:3" x14ac:dyDescent="0.2">
      <c r="A45" s="10">
        <v>0</v>
      </c>
      <c r="B45" s="10">
        <v>2.0000000000000018E-2</v>
      </c>
      <c r="C45">
        <f t="shared" si="0"/>
        <v>-2.0000000000000018E-2</v>
      </c>
    </row>
    <row r="46" spans="1:3" x14ac:dyDescent="0.2">
      <c r="A46" s="10">
        <v>0.19</v>
      </c>
      <c r="B46" s="10">
        <v>0.2</v>
      </c>
      <c r="C46">
        <f t="shared" si="0"/>
        <v>-1.0000000000000009E-2</v>
      </c>
    </row>
    <row r="47" spans="1:3" x14ac:dyDescent="0.2">
      <c r="A47" s="10">
        <v>9.999999999999995E-3</v>
      </c>
      <c r="B47" s="10">
        <v>2.9999999999999971E-2</v>
      </c>
      <c r="C47">
        <f t="shared" si="0"/>
        <v>-1.9999999999999976E-2</v>
      </c>
    </row>
    <row r="48" spans="1:3" x14ac:dyDescent="0.2">
      <c r="A48" s="10">
        <v>0.1</v>
      </c>
      <c r="B48" s="10">
        <v>1.0000000000000009E-2</v>
      </c>
      <c r="C48">
        <f t="shared" si="0"/>
        <v>0.09</v>
      </c>
    </row>
    <row r="49" spans="1:3" x14ac:dyDescent="0.2">
      <c r="A49" s="10">
        <v>0.15000000000000002</v>
      </c>
      <c r="B49" s="10">
        <v>0</v>
      </c>
      <c r="C49">
        <f t="shared" si="0"/>
        <v>0.15000000000000002</v>
      </c>
    </row>
    <row r="50" spans="1:3" x14ac:dyDescent="0.2">
      <c r="A50" s="10">
        <v>0.27</v>
      </c>
      <c r="B50" s="10">
        <v>0.2</v>
      </c>
      <c r="C50">
        <f t="shared" si="0"/>
        <v>7.0000000000000007E-2</v>
      </c>
    </row>
    <row r="51" spans="1:3" x14ac:dyDescent="0.2">
      <c r="A51" s="23">
        <v>0.16</v>
      </c>
      <c r="B51" s="23">
        <v>2.0000000000000018E-2</v>
      </c>
      <c r="C51">
        <f t="shared" si="0"/>
        <v>0.13999999999999999</v>
      </c>
    </row>
    <row r="52" spans="1:3" x14ac:dyDescent="0.2">
      <c r="A52" s="10">
        <v>0.44</v>
      </c>
      <c r="B52" s="10">
        <v>0.53</v>
      </c>
      <c r="C52">
        <f t="shared" si="0"/>
        <v>-9.0000000000000024E-2</v>
      </c>
    </row>
    <row r="53" spans="1:3" x14ac:dyDescent="0.2">
      <c r="A53" s="10">
        <v>1.999999999999999E-2</v>
      </c>
      <c r="B53" s="10">
        <v>7.9999999999999988E-2</v>
      </c>
      <c r="C53">
        <f t="shared" si="0"/>
        <v>-0.06</v>
      </c>
    </row>
    <row r="54" spans="1:3" x14ac:dyDescent="0.2">
      <c r="A54" s="10">
        <v>0.36000000000000004</v>
      </c>
      <c r="B54" s="10">
        <v>0.52</v>
      </c>
      <c r="C54">
        <f t="shared" si="0"/>
        <v>-0.15999999999999998</v>
      </c>
    </row>
    <row r="55" spans="1:3" x14ac:dyDescent="0.2">
      <c r="A55" s="10">
        <v>0.59</v>
      </c>
      <c r="B55" s="10">
        <v>0.42999999999999994</v>
      </c>
      <c r="C55">
        <f t="shared" si="0"/>
        <v>0.16000000000000003</v>
      </c>
    </row>
    <row r="56" spans="1:3" x14ac:dyDescent="0.2">
      <c r="A56" s="10">
        <v>0.67</v>
      </c>
      <c r="B56" s="10">
        <v>0.48999999999999994</v>
      </c>
      <c r="C56">
        <f t="shared" si="0"/>
        <v>0.1800000000000001</v>
      </c>
    </row>
    <row r="57" spans="1:3" x14ac:dyDescent="0.2">
      <c r="A57" s="10">
        <v>0.2</v>
      </c>
      <c r="B57" s="10">
        <v>0.30000000000000004</v>
      </c>
      <c r="C57">
        <f t="shared" si="0"/>
        <v>-0.10000000000000003</v>
      </c>
    </row>
    <row r="58" spans="1:3" x14ac:dyDescent="0.2">
      <c r="A58" s="10">
        <v>0.2</v>
      </c>
      <c r="B58" s="10">
        <v>0.26</v>
      </c>
      <c r="C58">
        <f t="shared" si="0"/>
        <v>-0.06</v>
      </c>
    </row>
    <row r="59" spans="1:3" x14ac:dyDescent="0.2">
      <c r="A59" s="10">
        <v>0.4</v>
      </c>
      <c r="B59" s="10">
        <v>0.41</v>
      </c>
      <c r="C59">
        <f t="shared" si="0"/>
        <v>-9.9999999999999534E-3</v>
      </c>
    </row>
    <row r="60" spans="1:3" x14ac:dyDescent="0.2">
      <c r="A60" s="10">
        <v>0.33</v>
      </c>
      <c r="B60" s="10">
        <v>0.34</v>
      </c>
      <c r="C60">
        <f t="shared" si="0"/>
        <v>-1.0000000000000009E-2</v>
      </c>
    </row>
    <row r="61" spans="1:3" x14ac:dyDescent="0.2">
      <c r="A61" s="10">
        <v>0</v>
      </c>
      <c r="B61" s="10">
        <v>1.999999999999999E-2</v>
      </c>
      <c r="C61">
        <f t="shared" si="0"/>
        <v>-1.999999999999999E-2</v>
      </c>
    </row>
    <row r="62" spans="1:3" x14ac:dyDescent="0.2">
      <c r="A62" s="10">
        <v>0</v>
      </c>
      <c r="B62" s="10">
        <v>1.999999999999999E-2</v>
      </c>
      <c r="C62">
        <f t="shared" si="0"/>
        <v>-1.999999999999999E-2</v>
      </c>
    </row>
    <row r="63" spans="1:3" x14ac:dyDescent="0.2">
      <c r="A63" s="10">
        <v>0.22</v>
      </c>
      <c r="B63" s="10">
        <v>0.29000000000000004</v>
      </c>
      <c r="C63">
        <f t="shared" si="0"/>
        <v>-7.0000000000000034E-2</v>
      </c>
    </row>
    <row r="64" spans="1:3" x14ac:dyDescent="0.2">
      <c r="A64" s="10">
        <v>0</v>
      </c>
      <c r="B64" s="10">
        <v>0</v>
      </c>
      <c r="C64">
        <f t="shared" si="0"/>
        <v>0</v>
      </c>
    </row>
    <row r="65" spans="1:4" x14ac:dyDescent="0.2">
      <c r="A65" s="10">
        <v>0</v>
      </c>
      <c r="B65" s="10">
        <v>0.03</v>
      </c>
      <c r="C65">
        <f t="shared" si="0"/>
        <v>-0.03</v>
      </c>
    </row>
    <row r="66" spans="1:4" x14ac:dyDescent="0.2">
      <c r="A66" s="10">
        <v>0</v>
      </c>
      <c r="B66" s="10">
        <v>5.0000000000000017E-2</v>
      </c>
      <c r="C66">
        <f t="shared" ref="C66:C68" si="1">A66-B66</f>
        <v>-5.0000000000000017E-2</v>
      </c>
    </row>
    <row r="67" spans="1:4" x14ac:dyDescent="0.2">
      <c r="A67" s="10">
        <v>0.22</v>
      </c>
      <c r="B67" s="10">
        <v>0.33999999999999997</v>
      </c>
      <c r="C67">
        <f t="shared" si="1"/>
        <v>-0.11999999999999997</v>
      </c>
    </row>
    <row r="68" spans="1:4" x14ac:dyDescent="0.2">
      <c r="A68" s="23">
        <v>0</v>
      </c>
      <c r="B68" s="23">
        <v>7.9999999999999988E-2</v>
      </c>
      <c r="C68">
        <f t="shared" si="1"/>
        <v>-7.9999999999999988E-2</v>
      </c>
    </row>
    <row r="69" spans="1:4" x14ac:dyDescent="0.2">
      <c r="A69">
        <f>AVERAGE(A1:A68)</f>
        <v>0.2270588235294117</v>
      </c>
      <c r="B69">
        <f>AVERAGE(B1:B68)</f>
        <v>0.17441176470588235</v>
      </c>
      <c r="C69">
        <f>COUNTIF(C1:C68, "&gt;=0")</f>
        <v>43</v>
      </c>
      <c r="D69" s="15">
        <f>43/68</f>
        <v>0.63235294117647056</v>
      </c>
    </row>
    <row r="70" spans="1:4" x14ac:dyDescent="0.2">
      <c r="A70">
        <f>MEDIAN(A1:A68)</f>
        <v>0.17499999999999999</v>
      </c>
      <c r="B70">
        <f>MEDIAN(B1:B68)</f>
        <v>7.9999999999999988E-2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77A5-EC84-8A4A-941F-CE5A0C2F34F6}">
  <dimension ref="A1:J38"/>
  <sheetViews>
    <sheetView workbookViewId="0">
      <selection activeCell="A22" sqref="A22:J38"/>
    </sheetView>
  </sheetViews>
  <sheetFormatPr baseColWidth="10" defaultRowHeight="16" x14ac:dyDescent="0.2"/>
  <cols>
    <col min="1" max="16384" width="10.83203125" style="1"/>
  </cols>
  <sheetData>
    <row r="1" spans="1:10" x14ac:dyDescent="0.2">
      <c r="B1" s="11" t="s">
        <v>18</v>
      </c>
      <c r="C1" s="11"/>
      <c r="D1" s="11"/>
      <c r="E1" s="11" t="s">
        <v>19</v>
      </c>
      <c r="F1" s="11"/>
      <c r="G1" s="11"/>
      <c r="H1" s="11" t="s">
        <v>20</v>
      </c>
      <c r="I1" s="11"/>
      <c r="J1" s="11"/>
    </row>
    <row r="2" spans="1:10" x14ac:dyDescent="0.2"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0.42</v>
      </c>
      <c r="C3" s="3">
        <v>0.42</v>
      </c>
      <c r="D3" s="5">
        <f>C3-B3</f>
        <v>0</v>
      </c>
      <c r="E3" s="3">
        <v>0.27</v>
      </c>
      <c r="F3" s="3">
        <v>0.27</v>
      </c>
      <c r="G3" s="5">
        <f>F3-E3</f>
        <v>0</v>
      </c>
      <c r="H3" s="4">
        <v>0.48</v>
      </c>
      <c r="I3" s="4">
        <v>0.48</v>
      </c>
      <c r="J3" s="5">
        <f>I3-H3</f>
        <v>0</v>
      </c>
    </row>
    <row r="4" spans="1:10" x14ac:dyDescent="0.2">
      <c r="A4" s="1" t="s">
        <v>1</v>
      </c>
      <c r="B4" s="3">
        <v>0.84</v>
      </c>
      <c r="C4" s="3">
        <v>0.56999999999999995</v>
      </c>
      <c r="D4" s="5">
        <f t="shared" ref="D4:D20" si="0">C4-B4</f>
        <v>-0.27</v>
      </c>
      <c r="E4" s="3">
        <v>0.31</v>
      </c>
      <c r="F4" s="3">
        <v>0.43</v>
      </c>
      <c r="G4" s="5">
        <f t="shared" ref="G4:G20" si="1">F4-E4</f>
        <v>0.12</v>
      </c>
      <c r="H4" s="4">
        <v>0.43</v>
      </c>
      <c r="I4" s="4">
        <v>0.63</v>
      </c>
      <c r="J4" s="5">
        <f t="shared" ref="J4:J20" si="2">I4-H4</f>
        <v>0.2</v>
      </c>
    </row>
    <row r="5" spans="1:10" x14ac:dyDescent="0.2">
      <c r="A5" s="1" t="s">
        <v>2</v>
      </c>
      <c r="B5" s="3">
        <v>0.56000000000000005</v>
      </c>
      <c r="C5" s="3">
        <v>0.46</v>
      </c>
      <c r="D5" s="5">
        <f t="shared" si="0"/>
        <v>-0.10000000000000003</v>
      </c>
      <c r="E5" s="3">
        <v>0.33</v>
      </c>
      <c r="F5" s="3">
        <v>0.33</v>
      </c>
      <c r="G5" s="5">
        <f t="shared" si="1"/>
        <v>0</v>
      </c>
      <c r="H5" s="4">
        <v>0.57999999999999996</v>
      </c>
      <c r="I5" s="4">
        <v>0.52</v>
      </c>
      <c r="J5" s="5">
        <f t="shared" si="2"/>
        <v>-5.9999999999999942E-2</v>
      </c>
    </row>
    <row r="6" spans="1:10" x14ac:dyDescent="0.2">
      <c r="A6" s="1" t="s">
        <v>3</v>
      </c>
      <c r="B6" s="3">
        <v>0.64</v>
      </c>
      <c r="C6" s="3">
        <v>0.43</v>
      </c>
      <c r="D6" s="5">
        <f t="shared" si="0"/>
        <v>-0.21000000000000002</v>
      </c>
      <c r="E6" s="3">
        <v>0.35</v>
      </c>
      <c r="F6" s="3">
        <v>0.33</v>
      </c>
      <c r="G6" s="5">
        <f t="shared" si="1"/>
        <v>-1.9999999999999962E-2</v>
      </c>
      <c r="H6" s="4">
        <v>0.55000000000000004</v>
      </c>
      <c r="I6" s="4">
        <v>0.51</v>
      </c>
      <c r="J6" s="5">
        <f t="shared" si="2"/>
        <v>-4.0000000000000036E-2</v>
      </c>
    </row>
    <row r="7" spans="1:10" x14ac:dyDescent="0.2">
      <c r="A7" s="1" t="s">
        <v>4</v>
      </c>
      <c r="B7" s="3">
        <v>0.82</v>
      </c>
      <c r="C7" s="3">
        <v>0.74</v>
      </c>
      <c r="D7" s="5">
        <f t="shared" si="0"/>
        <v>-7.999999999999996E-2</v>
      </c>
      <c r="E7" s="3">
        <v>0.27</v>
      </c>
      <c r="F7" s="3">
        <v>0.3</v>
      </c>
      <c r="G7" s="5">
        <f t="shared" si="1"/>
        <v>2.9999999999999971E-2</v>
      </c>
      <c r="H7" s="4">
        <v>0.43</v>
      </c>
      <c r="I7" s="4">
        <v>0.49</v>
      </c>
      <c r="J7" s="5">
        <f t="shared" si="2"/>
        <v>0.06</v>
      </c>
    </row>
    <row r="8" spans="1:10" x14ac:dyDescent="0.2">
      <c r="A8" s="1" t="s">
        <v>5</v>
      </c>
      <c r="B8" s="3">
        <v>0.81</v>
      </c>
      <c r="C8" s="3">
        <v>0.67</v>
      </c>
      <c r="D8" s="5">
        <f t="shared" si="0"/>
        <v>-0.14000000000000001</v>
      </c>
      <c r="E8" s="3">
        <v>0.31</v>
      </c>
      <c r="F8" s="3">
        <v>0.32</v>
      </c>
      <c r="G8" s="5">
        <f t="shared" si="1"/>
        <v>1.0000000000000009E-2</v>
      </c>
      <c r="H8" s="4">
        <v>0.43</v>
      </c>
      <c r="I8" s="4">
        <v>0.51</v>
      </c>
      <c r="J8" s="5">
        <f t="shared" si="2"/>
        <v>8.0000000000000016E-2</v>
      </c>
    </row>
    <row r="9" spans="1:10" x14ac:dyDescent="0.2">
      <c r="A9" s="1" t="s">
        <v>6</v>
      </c>
      <c r="B9" s="3">
        <v>0.81</v>
      </c>
      <c r="C9" s="3">
        <v>0.41</v>
      </c>
      <c r="D9" s="5">
        <f t="shared" si="0"/>
        <v>-0.40000000000000008</v>
      </c>
      <c r="E9" s="3">
        <v>0</v>
      </c>
      <c r="F9" s="3">
        <v>0.28999999999999998</v>
      </c>
      <c r="G9" s="5">
        <f t="shared" si="1"/>
        <v>0.28999999999999998</v>
      </c>
      <c r="H9" s="4">
        <v>0.28999999999999998</v>
      </c>
      <c r="I9" s="4">
        <v>0.48</v>
      </c>
      <c r="J9" s="5">
        <f t="shared" si="2"/>
        <v>0.19</v>
      </c>
    </row>
    <row r="10" spans="1:10" x14ac:dyDescent="0.2">
      <c r="A10" s="1" t="s">
        <v>7</v>
      </c>
      <c r="B10" s="3">
        <v>0.81</v>
      </c>
      <c r="C10" s="3">
        <v>0.45</v>
      </c>
      <c r="D10" s="5">
        <f t="shared" si="0"/>
        <v>-0.36000000000000004</v>
      </c>
      <c r="E10" s="3">
        <v>0</v>
      </c>
      <c r="F10" s="3">
        <v>0.32</v>
      </c>
      <c r="G10" s="5">
        <f t="shared" si="1"/>
        <v>0.32</v>
      </c>
      <c r="H10" s="4">
        <v>0.28999999999999998</v>
      </c>
      <c r="I10" s="4">
        <v>0.39</v>
      </c>
      <c r="J10" s="5">
        <f t="shared" si="2"/>
        <v>0.10000000000000003</v>
      </c>
    </row>
    <row r="11" spans="1:10" x14ac:dyDescent="0.2">
      <c r="A11" s="1" t="s">
        <v>8</v>
      </c>
      <c r="B11" s="3">
        <v>0.84</v>
      </c>
      <c r="C11" s="3">
        <v>0.73</v>
      </c>
      <c r="D11" s="5">
        <f t="shared" si="0"/>
        <v>-0.10999999999999999</v>
      </c>
      <c r="E11" s="3">
        <v>0.31</v>
      </c>
      <c r="F11" s="3">
        <v>0.4</v>
      </c>
      <c r="G11" s="5">
        <f t="shared" si="1"/>
        <v>9.0000000000000024E-2</v>
      </c>
      <c r="H11" s="4">
        <v>0.43</v>
      </c>
      <c r="I11" s="4">
        <v>0.62</v>
      </c>
      <c r="J11" s="5">
        <f t="shared" si="2"/>
        <v>0.19</v>
      </c>
    </row>
    <row r="12" spans="1:10" x14ac:dyDescent="0.2">
      <c r="A12" s="1" t="s">
        <v>9</v>
      </c>
      <c r="B12" s="3">
        <v>0.84</v>
      </c>
      <c r="C12" s="3">
        <v>0.81</v>
      </c>
      <c r="D12" s="5">
        <f t="shared" si="0"/>
        <v>-2.9999999999999916E-2</v>
      </c>
      <c r="E12" s="3">
        <v>0.33</v>
      </c>
      <c r="F12" s="3">
        <v>0.45</v>
      </c>
      <c r="G12" s="5">
        <f t="shared" si="1"/>
        <v>0.12</v>
      </c>
      <c r="H12" s="4">
        <v>0.43</v>
      </c>
      <c r="I12" s="4">
        <v>0.63</v>
      </c>
      <c r="J12" s="5">
        <f t="shared" si="2"/>
        <v>0.2</v>
      </c>
    </row>
    <row r="13" spans="1:10" x14ac:dyDescent="0.2">
      <c r="A13" s="1" t="s">
        <v>10</v>
      </c>
      <c r="B13" s="3">
        <v>0.76</v>
      </c>
      <c r="C13" s="3">
        <v>0.75</v>
      </c>
      <c r="D13" s="5">
        <f t="shared" si="0"/>
        <v>-1.0000000000000009E-2</v>
      </c>
      <c r="E13" s="3">
        <v>0.36</v>
      </c>
      <c r="F13" s="3">
        <v>0.35</v>
      </c>
      <c r="G13" s="5">
        <f t="shared" si="1"/>
        <v>-1.0000000000000009E-2</v>
      </c>
      <c r="H13" s="4">
        <v>0.56000000000000005</v>
      </c>
      <c r="I13" s="4">
        <v>0.55000000000000004</v>
      </c>
      <c r="J13" s="5">
        <f t="shared" si="2"/>
        <v>-1.0000000000000009E-2</v>
      </c>
    </row>
    <row r="14" spans="1:10" x14ac:dyDescent="0.2">
      <c r="A14" s="1" t="s">
        <v>11</v>
      </c>
      <c r="B14" s="3">
        <v>0.79</v>
      </c>
      <c r="C14" s="3">
        <v>0.79</v>
      </c>
      <c r="D14" s="5">
        <f t="shared" si="0"/>
        <v>0</v>
      </c>
      <c r="E14" s="3">
        <v>0.42</v>
      </c>
      <c r="F14" s="3">
        <v>0.45</v>
      </c>
      <c r="G14" s="5">
        <f t="shared" si="1"/>
        <v>3.0000000000000027E-2</v>
      </c>
      <c r="H14" s="4">
        <v>0.56999999999999995</v>
      </c>
      <c r="I14" s="4">
        <v>0.62</v>
      </c>
      <c r="J14" s="5">
        <f t="shared" si="2"/>
        <v>5.0000000000000044E-2</v>
      </c>
    </row>
    <row r="15" spans="1:10" x14ac:dyDescent="0.2">
      <c r="A15" s="1" t="s">
        <v>12</v>
      </c>
      <c r="B15" s="3">
        <v>0.84</v>
      </c>
      <c r="C15" s="3">
        <v>0.74</v>
      </c>
      <c r="D15" s="5">
        <f t="shared" si="0"/>
        <v>-9.9999999999999978E-2</v>
      </c>
      <c r="E15" s="3">
        <v>0.33</v>
      </c>
      <c r="F15" s="3">
        <v>0.4</v>
      </c>
      <c r="G15" s="5">
        <f t="shared" si="1"/>
        <v>7.0000000000000007E-2</v>
      </c>
      <c r="H15" s="4">
        <v>0.43</v>
      </c>
      <c r="I15" s="4">
        <v>0.61</v>
      </c>
      <c r="J15" s="5">
        <f t="shared" si="2"/>
        <v>0.18</v>
      </c>
    </row>
    <row r="16" spans="1:10" x14ac:dyDescent="0.2">
      <c r="A16" s="1" t="s">
        <v>13</v>
      </c>
      <c r="B16" s="3">
        <v>0.81</v>
      </c>
      <c r="C16" s="3">
        <v>0.79</v>
      </c>
      <c r="D16" s="5">
        <f t="shared" si="0"/>
        <v>-2.0000000000000018E-2</v>
      </c>
      <c r="E16" s="3">
        <v>0.4</v>
      </c>
      <c r="F16" s="3">
        <v>0.44</v>
      </c>
      <c r="G16" s="5">
        <f t="shared" si="1"/>
        <v>3.999999999999998E-2</v>
      </c>
      <c r="H16" s="4">
        <v>0.56999999999999995</v>
      </c>
      <c r="I16" s="4">
        <v>0.61</v>
      </c>
      <c r="J16" s="5">
        <f t="shared" si="2"/>
        <v>4.0000000000000036E-2</v>
      </c>
    </row>
    <row r="17" spans="1:10" x14ac:dyDescent="0.2">
      <c r="A17" s="1" t="s">
        <v>14</v>
      </c>
      <c r="B17" s="3">
        <v>0.75</v>
      </c>
      <c r="C17" s="3">
        <v>0.75</v>
      </c>
      <c r="D17" s="5">
        <f t="shared" si="0"/>
        <v>0</v>
      </c>
      <c r="E17" s="3">
        <v>0.22</v>
      </c>
      <c r="F17" s="3">
        <v>0.28999999999999998</v>
      </c>
      <c r="G17" s="5">
        <f t="shared" si="1"/>
        <v>6.9999999999999979E-2</v>
      </c>
      <c r="H17" s="4">
        <v>0.43</v>
      </c>
      <c r="I17" s="4">
        <v>0.49</v>
      </c>
      <c r="J17" s="5">
        <f t="shared" si="2"/>
        <v>0.06</v>
      </c>
    </row>
    <row r="18" spans="1:10" x14ac:dyDescent="0.2">
      <c r="A18" s="1" t="s">
        <v>15</v>
      </c>
      <c r="B18" s="3">
        <v>0.79</v>
      </c>
      <c r="C18" s="3">
        <v>0.77</v>
      </c>
      <c r="D18" s="5">
        <f t="shared" si="0"/>
        <v>-2.0000000000000018E-2</v>
      </c>
      <c r="E18" s="3">
        <v>0.33</v>
      </c>
      <c r="F18" s="3">
        <v>0.38</v>
      </c>
      <c r="G18" s="5">
        <f t="shared" si="1"/>
        <v>4.9999999999999989E-2</v>
      </c>
      <c r="H18" s="4">
        <v>0.5</v>
      </c>
      <c r="I18" s="4">
        <v>0.56000000000000005</v>
      </c>
      <c r="J18" s="5">
        <f t="shared" si="2"/>
        <v>6.0000000000000053E-2</v>
      </c>
    </row>
    <row r="19" spans="1:10" x14ac:dyDescent="0.2">
      <c r="A19" s="1" t="s">
        <v>16</v>
      </c>
      <c r="B19" s="3">
        <v>0.84</v>
      </c>
      <c r="C19" s="3">
        <v>0.74</v>
      </c>
      <c r="D19" s="5">
        <f t="shared" si="0"/>
        <v>-9.9999999999999978E-2</v>
      </c>
      <c r="E19" s="3">
        <v>0.33</v>
      </c>
      <c r="F19" s="3">
        <v>0.4</v>
      </c>
      <c r="G19" s="5">
        <f t="shared" si="1"/>
        <v>7.0000000000000007E-2</v>
      </c>
      <c r="H19" s="4">
        <v>0.43</v>
      </c>
      <c r="I19" s="4">
        <v>0.62</v>
      </c>
      <c r="J19" s="5">
        <f t="shared" si="2"/>
        <v>0.19</v>
      </c>
    </row>
    <row r="20" spans="1:10" x14ac:dyDescent="0.2">
      <c r="A20" s="1" t="s">
        <v>17</v>
      </c>
      <c r="B20" s="3">
        <v>0.83</v>
      </c>
      <c r="C20" s="3">
        <v>0.8</v>
      </c>
      <c r="D20" s="5">
        <f t="shared" si="0"/>
        <v>-2.9999999999999916E-2</v>
      </c>
      <c r="E20" s="3">
        <v>0.4</v>
      </c>
      <c r="F20" s="3">
        <v>0.46</v>
      </c>
      <c r="G20" s="5">
        <f t="shared" si="1"/>
        <v>0.06</v>
      </c>
      <c r="H20" s="4">
        <v>0.54</v>
      </c>
      <c r="I20" s="4">
        <v>0.6</v>
      </c>
      <c r="J20" s="5">
        <f t="shared" si="2"/>
        <v>5.9999999999999942E-2</v>
      </c>
    </row>
    <row r="22" spans="1:10" x14ac:dyDescent="0.2">
      <c r="A22" s="1" t="s">
        <v>7</v>
      </c>
      <c r="B22" s="3">
        <v>0.81</v>
      </c>
      <c r="C22" s="3">
        <v>0.45</v>
      </c>
      <c r="D22" s="5">
        <f t="shared" ref="D22:D38" si="3">C22-B22</f>
        <v>-0.36000000000000004</v>
      </c>
      <c r="E22" s="3">
        <v>0</v>
      </c>
      <c r="F22" s="3">
        <v>0.32</v>
      </c>
      <c r="G22" s="5">
        <f t="shared" ref="G22:G38" si="4">F22-E22</f>
        <v>0.32</v>
      </c>
      <c r="H22" s="4">
        <v>0.28999999999999998</v>
      </c>
      <c r="I22" s="4">
        <v>0.39</v>
      </c>
      <c r="J22" s="5">
        <f t="shared" ref="J22:J38" si="5">I22-H22</f>
        <v>0.10000000000000003</v>
      </c>
    </row>
    <row r="23" spans="1:10" x14ac:dyDescent="0.2">
      <c r="A23" s="1" t="s">
        <v>6</v>
      </c>
      <c r="B23" s="3">
        <v>0.81</v>
      </c>
      <c r="C23" s="3">
        <v>0.41</v>
      </c>
      <c r="D23" s="5">
        <f t="shared" si="3"/>
        <v>-0.40000000000000008</v>
      </c>
      <c r="E23" s="3">
        <v>0</v>
      </c>
      <c r="F23" s="3">
        <v>0.28999999999999998</v>
      </c>
      <c r="G23" s="5">
        <f t="shared" si="4"/>
        <v>0.28999999999999998</v>
      </c>
      <c r="H23" s="4">
        <v>0.28999999999999998</v>
      </c>
      <c r="I23" s="4">
        <v>0.48</v>
      </c>
      <c r="J23" s="5">
        <f t="shared" si="5"/>
        <v>0.19</v>
      </c>
    </row>
    <row r="24" spans="1:10" x14ac:dyDescent="0.2">
      <c r="A24" s="1" t="s">
        <v>1</v>
      </c>
      <c r="B24" s="3">
        <v>0.84</v>
      </c>
      <c r="C24" s="3">
        <v>0.56999999999999995</v>
      </c>
      <c r="D24" s="5">
        <f t="shared" si="3"/>
        <v>-0.27</v>
      </c>
      <c r="E24" s="3">
        <v>0.31</v>
      </c>
      <c r="F24" s="3">
        <v>0.43</v>
      </c>
      <c r="G24" s="5">
        <f t="shared" si="4"/>
        <v>0.12</v>
      </c>
      <c r="H24" s="4">
        <v>0.43</v>
      </c>
      <c r="I24" s="4">
        <v>0.63</v>
      </c>
      <c r="J24" s="5">
        <f t="shared" si="5"/>
        <v>0.2</v>
      </c>
    </row>
    <row r="25" spans="1:10" x14ac:dyDescent="0.2">
      <c r="A25" s="1" t="s">
        <v>9</v>
      </c>
      <c r="B25" s="3">
        <v>0.84</v>
      </c>
      <c r="C25" s="3">
        <v>0.81</v>
      </c>
      <c r="D25" s="5">
        <f t="shared" si="3"/>
        <v>-2.9999999999999916E-2</v>
      </c>
      <c r="E25" s="3">
        <v>0.33</v>
      </c>
      <c r="F25" s="3">
        <v>0.45</v>
      </c>
      <c r="G25" s="5">
        <f t="shared" si="4"/>
        <v>0.12</v>
      </c>
      <c r="H25" s="4">
        <v>0.43</v>
      </c>
      <c r="I25" s="4">
        <v>0.63</v>
      </c>
      <c r="J25" s="5">
        <f t="shared" si="5"/>
        <v>0.2</v>
      </c>
    </row>
    <row r="26" spans="1:10" x14ac:dyDescent="0.2">
      <c r="A26" s="1" t="s">
        <v>8</v>
      </c>
      <c r="B26" s="3">
        <v>0.84</v>
      </c>
      <c r="C26" s="3">
        <v>0.73</v>
      </c>
      <c r="D26" s="5">
        <f t="shared" si="3"/>
        <v>-0.10999999999999999</v>
      </c>
      <c r="E26" s="3">
        <v>0.31</v>
      </c>
      <c r="F26" s="3">
        <v>0.4</v>
      </c>
      <c r="G26" s="5">
        <f t="shared" si="4"/>
        <v>9.0000000000000024E-2</v>
      </c>
      <c r="H26" s="4">
        <v>0.43</v>
      </c>
      <c r="I26" s="4">
        <v>0.62</v>
      </c>
      <c r="J26" s="5">
        <f t="shared" si="5"/>
        <v>0.19</v>
      </c>
    </row>
    <row r="27" spans="1:10" x14ac:dyDescent="0.2">
      <c r="A27" s="1" t="s">
        <v>12</v>
      </c>
      <c r="B27" s="3">
        <v>0.84</v>
      </c>
      <c r="C27" s="3">
        <v>0.74</v>
      </c>
      <c r="D27" s="5">
        <f t="shared" si="3"/>
        <v>-9.9999999999999978E-2</v>
      </c>
      <c r="E27" s="3">
        <v>0.33</v>
      </c>
      <c r="F27" s="3">
        <v>0.4</v>
      </c>
      <c r="G27" s="5">
        <f t="shared" si="4"/>
        <v>7.0000000000000007E-2</v>
      </c>
      <c r="H27" s="4">
        <v>0.43</v>
      </c>
      <c r="I27" s="4">
        <v>0.61</v>
      </c>
      <c r="J27" s="5">
        <f t="shared" si="5"/>
        <v>0.18</v>
      </c>
    </row>
    <row r="28" spans="1:10" x14ac:dyDescent="0.2">
      <c r="A28" s="1" t="s">
        <v>16</v>
      </c>
      <c r="B28" s="3">
        <v>0.84</v>
      </c>
      <c r="C28" s="3">
        <v>0.74</v>
      </c>
      <c r="D28" s="5">
        <f t="shared" si="3"/>
        <v>-9.9999999999999978E-2</v>
      </c>
      <c r="E28" s="3">
        <v>0.33</v>
      </c>
      <c r="F28" s="3">
        <v>0.4</v>
      </c>
      <c r="G28" s="5">
        <f t="shared" si="4"/>
        <v>7.0000000000000007E-2</v>
      </c>
      <c r="H28" s="4">
        <v>0.43</v>
      </c>
      <c r="I28" s="4">
        <v>0.62</v>
      </c>
      <c r="J28" s="5">
        <f t="shared" si="5"/>
        <v>0.19</v>
      </c>
    </row>
    <row r="29" spans="1:10" x14ac:dyDescent="0.2">
      <c r="A29" s="1" t="s">
        <v>14</v>
      </c>
      <c r="B29" s="3">
        <v>0.75</v>
      </c>
      <c r="C29" s="3">
        <v>0.75</v>
      </c>
      <c r="D29" s="5">
        <f t="shared" si="3"/>
        <v>0</v>
      </c>
      <c r="E29" s="3">
        <v>0.22</v>
      </c>
      <c r="F29" s="3">
        <v>0.28999999999999998</v>
      </c>
      <c r="G29" s="5">
        <f t="shared" si="4"/>
        <v>6.9999999999999979E-2</v>
      </c>
      <c r="H29" s="4">
        <v>0.43</v>
      </c>
      <c r="I29" s="4">
        <v>0.49</v>
      </c>
      <c r="J29" s="5">
        <f t="shared" si="5"/>
        <v>0.06</v>
      </c>
    </row>
    <row r="30" spans="1:10" x14ac:dyDescent="0.2">
      <c r="A30" s="1" t="s">
        <v>17</v>
      </c>
      <c r="B30" s="3">
        <v>0.83</v>
      </c>
      <c r="C30" s="3">
        <v>0.8</v>
      </c>
      <c r="D30" s="5">
        <f t="shared" si="3"/>
        <v>-2.9999999999999916E-2</v>
      </c>
      <c r="E30" s="3">
        <v>0.4</v>
      </c>
      <c r="F30" s="3">
        <v>0.46</v>
      </c>
      <c r="G30" s="5">
        <f t="shared" si="4"/>
        <v>0.06</v>
      </c>
      <c r="H30" s="4">
        <v>0.54</v>
      </c>
      <c r="I30" s="4">
        <v>0.6</v>
      </c>
      <c r="J30" s="5">
        <f t="shared" si="5"/>
        <v>5.9999999999999942E-2</v>
      </c>
    </row>
    <row r="31" spans="1:10" x14ac:dyDescent="0.2">
      <c r="A31" s="1" t="s">
        <v>15</v>
      </c>
      <c r="B31" s="3">
        <v>0.79</v>
      </c>
      <c r="C31" s="3">
        <v>0.77</v>
      </c>
      <c r="D31" s="5">
        <f t="shared" si="3"/>
        <v>-2.0000000000000018E-2</v>
      </c>
      <c r="E31" s="3">
        <v>0.33</v>
      </c>
      <c r="F31" s="3">
        <v>0.38</v>
      </c>
      <c r="G31" s="5">
        <f t="shared" si="4"/>
        <v>4.9999999999999989E-2</v>
      </c>
      <c r="H31" s="4">
        <v>0.5</v>
      </c>
      <c r="I31" s="4">
        <v>0.56000000000000005</v>
      </c>
      <c r="J31" s="5">
        <f t="shared" si="5"/>
        <v>6.0000000000000053E-2</v>
      </c>
    </row>
    <row r="32" spans="1:10" x14ac:dyDescent="0.2">
      <c r="A32" s="1" t="s">
        <v>13</v>
      </c>
      <c r="B32" s="3">
        <v>0.81</v>
      </c>
      <c r="C32" s="3">
        <v>0.79</v>
      </c>
      <c r="D32" s="5">
        <f t="shared" si="3"/>
        <v>-2.0000000000000018E-2</v>
      </c>
      <c r="E32" s="3">
        <v>0.4</v>
      </c>
      <c r="F32" s="3">
        <v>0.44</v>
      </c>
      <c r="G32" s="5">
        <f t="shared" si="4"/>
        <v>3.999999999999998E-2</v>
      </c>
      <c r="H32" s="4">
        <v>0.56999999999999995</v>
      </c>
      <c r="I32" s="4">
        <v>0.61</v>
      </c>
      <c r="J32" s="5">
        <f t="shared" si="5"/>
        <v>4.0000000000000036E-2</v>
      </c>
    </row>
    <row r="33" spans="1:10" x14ac:dyDescent="0.2">
      <c r="A33" s="1" t="s">
        <v>11</v>
      </c>
      <c r="B33" s="3">
        <v>0.79</v>
      </c>
      <c r="C33" s="3">
        <v>0.79</v>
      </c>
      <c r="D33" s="5">
        <f t="shared" si="3"/>
        <v>0</v>
      </c>
      <c r="E33" s="3">
        <v>0.42</v>
      </c>
      <c r="F33" s="3">
        <v>0.45</v>
      </c>
      <c r="G33" s="5">
        <f t="shared" si="4"/>
        <v>3.0000000000000027E-2</v>
      </c>
      <c r="H33" s="4">
        <v>0.56999999999999995</v>
      </c>
      <c r="I33" s="4">
        <v>0.62</v>
      </c>
      <c r="J33" s="5">
        <f t="shared" si="5"/>
        <v>5.0000000000000044E-2</v>
      </c>
    </row>
    <row r="34" spans="1:10" x14ac:dyDescent="0.2">
      <c r="A34" s="1" t="s">
        <v>4</v>
      </c>
      <c r="B34" s="3">
        <v>0.82</v>
      </c>
      <c r="C34" s="3">
        <v>0.74</v>
      </c>
      <c r="D34" s="5">
        <f t="shared" si="3"/>
        <v>-7.999999999999996E-2</v>
      </c>
      <c r="E34" s="3">
        <v>0.27</v>
      </c>
      <c r="F34" s="3">
        <v>0.3</v>
      </c>
      <c r="G34" s="5">
        <f t="shared" si="4"/>
        <v>2.9999999999999971E-2</v>
      </c>
      <c r="H34" s="4">
        <v>0.43</v>
      </c>
      <c r="I34" s="4">
        <v>0.49</v>
      </c>
      <c r="J34" s="5">
        <f t="shared" si="5"/>
        <v>0.06</v>
      </c>
    </row>
    <row r="35" spans="1:10" x14ac:dyDescent="0.2">
      <c r="A35" s="1" t="s">
        <v>5</v>
      </c>
      <c r="B35" s="3">
        <v>0.81</v>
      </c>
      <c r="C35" s="3">
        <v>0.67</v>
      </c>
      <c r="D35" s="5">
        <f t="shared" si="3"/>
        <v>-0.14000000000000001</v>
      </c>
      <c r="E35" s="3">
        <v>0.31</v>
      </c>
      <c r="F35" s="3">
        <v>0.32</v>
      </c>
      <c r="G35" s="5">
        <f t="shared" si="4"/>
        <v>1.0000000000000009E-2</v>
      </c>
      <c r="H35" s="4">
        <v>0.43</v>
      </c>
      <c r="I35" s="4">
        <v>0.51</v>
      </c>
      <c r="J35" s="5">
        <f t="shared" si="5"/>
        <v>8.0000000000000016E-2</v>
      </c>
    </row>
    <row r="36" spans="1:10" x14ac:dyDescent="0.2">
      <c r="A36" s="1" t="s">
        <v>2</v>
      </c>
      <c r="B36" s="3">
        <v>0.56000000000000005</v>
      </c>
      <c r="C36" s="3">
        <v>0.46</v>
      </c>
      <c r="D36" s="5">
        <f t="shared" si="3"/>
        <v>-0.10000000000000003</v>
      </c>
      <c r="E36" s="3">
        <v>0.33</v>
      </c>
      <c r="F36" s="3">
        <v>0.33</v>
      </c>
      <c r="G36" s="5">
        <f t="shared" si="4"/>
        <v>0</v>
      </c>
      <c r="H36" s="4">
        <v>0.57999999999999996</v>
      </c>
      <c r="I36" s="4">
        <v>0.52</v>
      </c>
      <c r="J36" s="5">
        <f t="shared" si="5"/>
        <v>-5.9999999999999942E-2</v>
      </c>
    </row>
    <row r="37" spans="1:10" x14ac:dyDescent="0.2">
      <c r="A37" s="1" t="s">
        <v>10</v>
      </c>
      <c r="B37" s="3">
        <v>0.76</v>
      </c>
      <c r="C37" s="3">
        <v>0.75</v>
      </c>
      <c r="D37" s="5">
        <f t="shared" si="3"/>
        <v>-1.0000000000000009E-2</v>
      </c>
      <c r="E37" s="3">
        <v>0.36</v>
      </c>
      <c r="F37" s="3">
        <v>0.35</v>
      </c>
      <c r="G37" s="5">
        <f t="shared" si="4"/>
        <v>-1.0000000000000009E-2</v>
      </c>
      <c r="H37" s="4">
        <v>0.56000000000000005</v>
      </c>
      <c r="I37" s="4">
        <v>0.55000000000000004</v>
      </c>
      <c r="J37" s="5">
        <f t="shared" si="5"/>
        <v>-1.0000000000000009E-2</v>
      </c>
    </row>
    <row r="38" spans="1:10" x14ac:dyDescent="0.2">
      <c r="A38" s="1" t="s">
        <v>3</v>
      </c>
      <c r="B38" s="3">
        <v>0.64</v>
      </c>
      <c r="C38" s="3">
        <v>0.43</v>
      </c>
      <c r="D38" s="5">
        <f t="shared" si="3"/>
        <v>-0.21000000000000002</v>
      </c>
      <c r="E38" s="3">
        <v>0.35</v>
      </c>
      <c r="F38" s="3">
        <v>0.33</v>
      </c>
      <c r="G38" s="5">
        <f t="shared" si="4"/>
        <v>-1.9999999999999962E-2</v>
      </c>
      <c r="H38" s="4">
        <v>0.55000000000000004</v>
      </c>
      <c r="I38" s="4">
        <v>0.51</v>
      </c>
      <c r="J38" s="5">
        <f t="shared" si="5"/>
        <v>-4.0000000000000036E-2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1F78-115B-A743-ADD5-553EC594D686}">
  <dimension ref="A1:J39"/>
  <sheetViews>
    <sheetView workbookViewId="0">
      <selection activeCell="A22" sqref="A22:J38"/>
    </sheetView>
  </sheetViews>
  <sheetFormatPr baseColWidth="10" defaultRowHeight="16" x14ac:dyDescent="0.2"/>
  <sheetData>
    <row r="1" spans="1:10" x14ac:dyDescent="0.2">
      <c r="A1" s="1"/>
      <c r="B1" s="11" t="s">
        <v>18</v>
      </c>
      <c r="C1" s="11"/>
      <c r="D1" s="11"/>
      <c r="E1" s="11" t="s">
        <v>19</v>
      </c>
      <c r="F1" s="11"/>
      <c r="G1" s="11"/>
      <c r="H1" s="11" t="s">
        <v>20</v>
      </c>
      <c r="I1" s="11"/>
      <c r="J1" s="11"/>
    </row>
    <row r="2" spans="1:10" x14ac:dyDescent="0.2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0.45</v>
      </c>
      <c r="C3" s="3">
        <v>0.45</v>
      </c>
      <c r="D3" s="5">
        <f>C3-B3</f>
        <v>0</v>
      </c>
      <c r="E3" s="3">
        <v>0.36</v>
      </c>
      <c r="F3" s="3">
        <v>0.36</v>
      </c>
      <c r="G3" s="5">
        <f>F3-E3</f>
        <v>0</v>
      </c>
      <c r="H3" s="4">
        <v>0.49</v>
      </c>
      <c r="I3" s="4">
        <v>0.49</v>
      </c>
      <c r="J3" s="5">
        <f>I3-H3</f>
        <v>0</v>
      </c>
    </row>
    <row r="4" spans="1:10" x14ac:dyDescent="0.2">
      <c r="A4" s="1" t="s">
        <v>1</v>
      </c>
      <c r="B4" s="3">
        <v>0.78</v>
      </c>
      <c r="C4" s="3">
        <v>0.78</v>
      </c>
      <c r="D4" s="5">
        <f t="shared" ref="D4:D19" si="0">C4-B4</f>
        <v>0</v>
      </c>
      <c r="E4" s="3">
        <v>0.68</v>
      </c>
      <c r="F4" s="3">
        <v>0.68</v>
      </c>
      <c r="G4" s="5">
        <f t="shared" ref="G4:G20" si="1">F4-E4</f>
        <v>0</v>
      </c>
      <c r="H4" s="4">
        <v>0.8</v>
      </c>
      <c r="I4" s="4">
        <v>0.8</v>
      </c>
      <c r="J4" s="5">
        <f t="shared" ref="J4:J20" si="2">I4-H4</f>
        <v>0</v>
      </c>
    </row>
    <row r="5" spans="1:10" x14ac:dyDescent="0.2">
      <c r="A5" s="1" t="s">
        <v>2</v>
      </c>
      <c r="B5" s="3">
        <v>0.74</v>
      </c>
      <c r="C5" s="3">
        <v>0.74</v>
      </c>
      <c r="D5" s="5">
        <f t="shared" si="0"/>
        <v>0</v>
      </c>
      <c r="E5" s="3">
        <v>0.59</v>
      </c>
      <c r="F5" s="3">
        <v>0.57999999999999996</v>
      </c>
      <c r="G5" s="5">
        <f t="shared" si="1"/>
        <v>-1.0000000000000009E-2</v>
      </c>
      <c r="H5" s="4">
        <v>0.72</v>
      </c>
      <c r="I5" s="4">
        <v>0.72</v>
      </c>
      <c r="J5" s="5">
        <f t="shared" si="2"/>
        <v>0</v>
      </c>
    </row>
    <row r="6" spans="1:10" x14ac:dyDescent="0.2">
      <c r="A6" s="1" t="s">
        <v>3</v>
      </c>
      <c r="B6" s="3">
        <v>0.74</v>
      </c>
      <c r="C6" s="3">
        <v>0.74</v>
      </c>
      <c r="D6" s="5">
        <f t="shared" si="0"/>
        <v>0</v>
      </c>
      <c r="E6" s="3">
        <v>0.56000000000000005</v>
      </c>
      <c r="F6" s="3">
        <v>0.57999999999999996</v>
      </c>
      <c r="G6" s="5">
        <f t="shared" si="1"/>
        <v>1.9999999999999907E-2</v>
      </c>
      <c r="H6" s="4">
        <v>0.69</v>
      </c>
      <c r="I6" s="4">
        <v>0.71</v>
      </c>
      <c r="J6" s="5">
        <f t="shared" si="2"/>
        <v>2.0000000000000018E-2</v>
      </c>
    </row>
    <row r="7" spans="1:10" x14ac:dyDescent="0.2">
      <c r="A7" s="1" t="s">
        <v>4</v>
      </c>
      <c r="B7" s="3">
        <v>0.72</v>
      </c>
      <c r="C7" s="3">
        <v>0.64</v>
      </c>
      <c r="D7" s="5">
        <f t="shared" si="0"/>
        <v>-7.999999999999996E-2</v>
      </c>
      <c r="E7" s="3">
        <v>0.45</v>
      </c>
      <c r="F7" s="3">
        <v>0.52</v>
      </c>
      <c r="G7" s="5">
        <f t="shared" si="1"/>
        <v>7.0000000000000007E-2</v>
      </c>
      <c r="H7" s="4">
        <v>0.54</v>
      </c>
      <c r="I7" s="4">
        <v>0.62</v>
      </c>
      <c r="J7" s="5">
        <f t="shared" si="2"/>
        <v>7.999999999999996E-2</v>
      </c>
    </row>
    <row r="8" spans="1:10" x14ac:dyDescent="0.2">
      <c r="A8" s="1" t="s">
        <v>5</v>
      </c>
      <c r="B8" s="3">
        <v>0.72</v>
      </c>
      <c r="C8" s="3">
        <v>0.56999999999999995</v>
      </c>
      <c r="D8" s="5">
        <f t="shared" si="0"/>
        <v>-0.15000000000000002</v>
      </c>
      <c r="E8" s="3">
        <v>0.51</v>
      </c>
      <c r="F8" s="3">
        <v>0.49</v>
      </c>
      <c r="G8" s="5">
        <f t="shared" si="1"/>
        <v>-2.0000000000000018E-2</v>
      </c>
      <c r="H8" s="4">
        <v>0.62</v>
      </c>
      <c r="I8" s="4">
        <v>0.59</v>
      </c>
      <c r="J8" s="5">
        <f t="shared" si="2"/>
        <v>-3.0000000000000027E-2</v>
      </c>
    </row>
    <row r="9" spans="1:10" x14ac:dyDescent="0.2">
      <c r="A9" s="1" t="s">
        <v>6</v>
      </c>
      <c r="B9" s="3">
        <v>0.72</v>
      </c>
      <c r="C9" s="3">
        <v>0.38</v>
      </c>
      <c r="D9" s="5">
        <f t="shared" si="0"/>
        <v>-0.33999999999999997</v>
      </c>
      <c r="E9" s="3">
        <v>0</v>
      </c>
      <c r="F9" s="3">
        <v>0.36</v>
      </c>
      <c r="G9" s="5">
        <f t="shared" si="1"/>
        <v>0.36</v>
      </c>
      <c r="H9" s="4">
        <v>0.28999999999999998</v>
      </c>
      <c r="I9" s="4">
        <v>0.44</v>
      </c>
      <c r="J9" s="5">
        <f t="shared" si="2"/>
        <v>0.15000000000000002</v>
      </c>
    </row>
    <row r="10" spans="1:10" x14ac:dyDescent="0.2">
      <c r="A10" s="1" t="s">
        <v>7</v>
      </c>
      <c r="B10" s="3">
        <v>0.72</v>
      </c>
      <c r="C10" s="3">
        <v>0.67</v>
      </c>
      <c r="D10" s="5">
        <f t="shared" si="0"/>
        <v>-4.9999999999999933E-2</v>
      </c>
      <c r="E10" s="3">
        <v>0</v>
      </c>
      <c r="F10" s="3">
        <v>0.57999999999999996</v>
      </c>
      <c r="G10" s="5">
        <f t="shared" si="1"/>
        <v>0.57999999999999996</v>
      </c>
      <c r="H10" s="4">
        <v>0.28999999999999998</v>
      </c>
      <c r="I10" s="4">
        <v>0.7</v>
      </c>
      <c r="J10" s="5">
        <f t="shared" si="2"/>
        <v>0.41</v>
      </c>
    </row>
    <row r="11" spans="1:10" x14ac:dyDescent="0.2">
      <c r="A11" s="1" t="s">
        <v>8</v>
      </c>
      <c r="B11" s="3">
        <v>0.72</v>
      </c>
      <c r="C11" s="3">
        <v>0.5</v>
      </c>
      <c r="D11" s="5">
        <f t="shared" si="0"/>
        <v>-0.21999999999999997</v>
      </c>
      <c r="E11" s="3">
        <v>0</v>
      </c>
      <c r="F11" s="3">
        <v>0.5</v>
      </c>
      <c r="G11" s="5">
        <f t="shared" si="1"/>
        <v>0.5</v>
      </c>
      <c r="H11" s="4">
        <v>0.28999999999999998</v>
      </c>
      <c r="I11" s="4">
        <v>0.52</v>
      </c>
      <c r="J11" s="5">
        <f t="shared" si="2"/>
        <v>0.23000000000000004</v>
      </c>
    </row>
    <row r="12" spans="1:10" x14ac:dyDescent="0.2">
      <c r="A12" s="1" t="s">
        <v>9</v>
      </c>
      <c r="B12" s="3">
        <v>0.79</v>
      </c>
      <c r="C12" s="3">
        <v>0.82</v>
      </c>
      <c r="D12" s="5">
        <f t="shared" si="0"/>
        <v>2.9999999999999916E-2</v>
      </c>
      <c r="E12" s="3">
        <v>0.45</v>
      </c>
      <c r="F12" s="3">
        <v>0.64</v>
      </c>
      <c r="G12" s="5">
        <f t="shared" si="1"/>
        <v>0.19</v>
      </c>
      <c r="H12" s="4">
        <v>0.54</v>
      </c>
      <c r="I12" s="4">
        <v>0.71</v>
      </c>
      <c r="J12" s="5">
        <f t="shared" si="2"/>
        <v>0.16999999999999993</v>
      </c>
    </row>
    <row r="13" spans="1:10" x14ac:dyDescent="0.2">
      <c r="A13" s="1" t="s">
        <v>10</v>
      </c>
      <c r="B13" s="3">
        <v>0.86</v>
      </c>
      <c r="C13" s="3">
        <v>0.75</v>
      </c>
      <c r="D13" s="5">
        <f t="shared" si="0"/>
        <v>-0.10999999999999999</v>
      </c>
      <c r="E13" s="3">
        <v>0.69</v>
      </c>
      <c r="F13" s="3">
        <v>0.52</v>
      </c>
      <c r="G13" s="5">
        <f t="shared" si="1"/>
        <v>-0.16999999999999993</v>
      </c>
      <c r="H13" s="4">
        <v>0.78</v>
      </c>
      <c r="I13" s="4">
        <v>0.63</v>
      </c>
      <c r="J13" s="5">
        <f t="shared" si="2"/>
        <v>-0.15000000000000002</v>
      </c>
    </row>
    <row r="14" spans="1:10" x14ac:dyDescent="0.2">
      <c r="A14" s="1" t="s">
        <v>11</v>
      </c>
      <c r="B14" s="3">
        <v>0.78</v>
      </c>
      <c r="C14" s="3">
        <v>0.72</v>
      </c>
      <c r="D14" s="5">
        <f t="shared" si="0"/>
        <v>-6.0000000000000053E-2</v>
      </c>
      <c r="E14" s="3">
        <v>0.5</v>
      </c>
      <c r="F14" s="3">
        <v>0.51</v>
      </c>
      <c r="G14" s="5">
        <f t="shared" si="1"/>
        <v>1.0000000000000009E-2</v>
      </c>
      <c r="H14" s="4">
        <v>0.59</v>
      </c>
      <c r="I14" s="4">
        <v>0.65</v>
      </c>
      <c r="J14" s="5">
        <f t="shared" si="2"/>
        <v>6.0000000000000053E-2</v>
      </c>
    </row>
    <row r="15" spans="1:10" x14ac:dyDescent="0.2">
      <c r="A15" s="1" t="s">
        <v>12</v>
      </c>
      <c r="B15" s="3">
        <v>0.86</v>
      </c>
      <c r="C15" s="3">
        <v>0.84</v>
      </c>
      <c r="D15" s="5">
        <f t="shared" si="0"/>
        <v>-2.0000000000000018E-2</v>
      </c>
      <c r="E15" s="3">
        <v>0.76</v>
      </c>
      <c r="F15" s="3">
        <v>0.69</v>
      </c>
      <c r="G15" s="5">
        <f t="shared" si="1"/>
        <v>-7.0000000000000062E-2</v>
      </c>
      <c r="H15" s="4">
        <v>0.84</v>
      </c>
      <c r="I15" s="4">
        <v>0.78</v>
      </c>
      <c r="J15" s="5">
        <f t="shared" si="2"/>
        <v>-5.9999999999999942E-2</v>
      </c>
    </row>
    <row r="16" spans="1:10" x14ac:dyDescent="0.2">
      <c r="A16" s="1" t="s">
        <v>13</v>
      </c>
      <c r="B16" s="3">
        <v>0.79</v>
      </c>
      <c r="C16" s="3">
        <v>0.75</v>
      </c>
      <c r="D16" s="5">
        <f t="shared" si="0"/>
        <v>-4.0000000000000036E-2</v>
      </c>
      <c r="E16" s="3">
        <v>0.59</v>
      </c>
      <c r="F16" s="3">
        <v>0.56000000000000005</v>
      </c>
      <c r="G16" s="5">
        <f t="shared" si="1"/>
        <v>-2.9999999999999916E-2</v>
      </c>
      <c r="H16" s="4">
        <v>0.67</v>
      </c>
      <c r="I16" s="4">
        <v>0.66</v>
      </c>
      <c r="J16" s="5">
        <f t="shared" si="2"/>
        <v>-1.0000000000000009E-2</v>
      </c>
    </row>
    <row r="17" spans="1:10" x14ac:dyDescent="0.2">
      <c r="A17" s="1" t="s">
        <v>14</v>
      </c>
      <c r="B17" s="3">
        <v>0.6</v>
      </c>
      <c r="C17" s="3">
        <v>0.6</v>
      </c>
      <c r="D17" s="5">
        <f t="shared" si="0"/>
        <v>0</v>
      </c>
      <c r="E17" s="3">
        <v>0.22</v>
      </c>
      <c r="F17" s="3">
        <v>0.22</v>
      </c>
      <c r="G17" s="5">
        <f t="shared" si="1"/>
        <v>0</v>
      </c>
      <c r="H17" s="4">
        <v>0.42</v>
      </c>
      <c r="I17" s="4">
        <v>0.42</v>
      </c>
      <c r="J17" s="5">
        <f t="shared" si="2"/>
        <v>0</v>
      </c>
    </row>
    <row r="18" spans="1:10" x14ac:dyDescent="0.2">
      <c r="A18" s="1" t="s">
        <v>15</v>
      </c>
      <c r="B18" s="3">
        <v>0.64</v>
      </c>
      <c r="C18" s="3">
        <v>0.62</v>
      </c>
      <c r="D18" s="5">
        <f t="shared" si="0"/>
        <v>-2.0000000000000018E-2</v>
      </c>
      <c r="E18" s="3">
        <v>0.25</v>
      </c>
      <c r="F18" s="3">
        <v>0.28999999999999998</v>
      </c>
      <c r="G18" s="5">
        <f t="shared" si="1"/>
        <v>3.999999999999998E-2</v>
      </c>
      <c r="H18" s="4">
        <v>0.44</v>
      </c>
      <c r="I18" s="4">
        <v>0.47</v>
      </c>
      <c r="J18" s="5">
        <f t="shared" si="2"/>
        <v>2.9999999999999971E-2</v>
      </c>
    </row>
    <row r="19" spans="1:10" x14ac:dyDescent="0.2">
      <c r="A19" s="1" t="s">
        <v>16</v>
      </c>
      <c r="B19" s="3">
        <v>0.78</v>
      </c>
      <c r="C19" s="3">
        <v>0.76</v>
      </c>
      <c r="D19" s="5">
        <f t="shared" si="0"/>
        <v>-2.0000000000000018E-2</v>
      </c>
      <c r="E19" s="3">
        <v>0.56000000000000005</v>
      </c>
      <c r="F19" s="3">
        <v>0.56000000000000005</v>
      </c>
      <c r="G19" s="5">
        <f t="shared" si="1"/>
        <v>0</v>
      </c>
      <c r="H19" s="4">
        <v>0.66</v>
      </c>
      <c r="I19" s="4">
        <v>0.69</v>
      </c>
      <c r="J19" s="5">
        <f t="shared" si="2"/>
        <v>2.9999999999999916E-2</v>
      </c>
    </row>
    <row r="20" spans="1:10" x14ac:dyDescent="0.2">
      <c r="A20" s="1" t="s">
        <v>17</v>
      </c>
      <c r="B20" s="3">
        <v>0.75</v>
      </c>
      <c r="C20" s="3">
        <v>0.72</v>
      </c>
      <c r="D20" s="5">
        <f>C20-B20</f>
        <v>-3.0000000000000027E-2</v>
      </c>
      <c r="E20" s="3">
        <v>0.44</v>
      </c>
      <c r="F20" s="3">
        <v>0.48</v>
      </c>
      <c r="G20" s="5">
        <f t="shared" si="1"/>
        <v>3.999999999999998E-2</v>
      </c>
      <c r="H20" s="4">
        <v>0.56999999999999995</v>
      </c>
      <c r="I20" s="4">
        <v>0.61</v>
      </c>
      <c r="J20" s="5">
        <f t="shared" si="2"/>
        <v>4.0000000000000036E-2</v>
      </c>
    </row>
    <row r="22" spans="1:10" x14ac:dyDescent="0.2">
      <c r="A22" s="1" t="s">
        <v>7</v>
      </c>
      <c r="B22" s="3">
        <v>0.72</v>
      </c>
      <c r="C22" s="3">
        <v>0.67</v>
      </c>
      <c r="D22" s="5">
        <f t="shared" ref="D22:D38" si="3">C22-B22</f>
        <v>-4.9999999999999933E-2</v>
      </c>
      <c r="E22" s="3">
        <v>0</v>
      </c>
      <c r="F22" s="3">
        <v>0.57999999999999996</v>
      </c>
      <c r="G22" s="5">
        <f t="shared" ref="G22:G38" si="4">F22-E22</f>
        <v>0.57999999999999996</v>
      </c>
      <c r="H22" s="4">
        <v>0.28999999999999998</v>
      </c>
      <c r="I22" s="4">
        <v>0.7</v>
      </c>
      <c r="J22" s="5">
        <f t="shared" ref="J22:J38" si="5">I22-H22</f>
        <v>0.41</v>
      </c>
    </row>
    <row r="23" spans="1:10" x14ac:dyDescent="0.2">
      <c r="A23" s="1" t="s">
        <v>8</v>
      </c>
      <c r="B23" s="3">
        <v>0.72</v>
      </c>
      <c r="C23" s="3">
        <v>0.5</v>
      </c>
      <c r="D23" s="5">
        <f t="shared" si="3"/>
        <v>-0.21999999999999997</v>
      </c>
      <c r="E23" s="3">
        <v>0</v>
      </c>
      <c r="F23" s="3">
        <v>0.5</v>
      </c>
      <c r="G23" s="5">
        <f t="shared" si="4"/>
        <v>0.5</v>
      </c>
      <c r="H23" s="4">
        <v>0.28999999999999998</v>
      </c>
      <c r="I23" s="4">
        <v>0.52</v>
      </c>
      <c r="J23" s="5">
        <f t="shared" si="5"/>
        <v>0.23000000000000004</v>
      </c>
    </row>
    <row r="24" spans="1:10" x14ac:dyDescent="0.2">
      <c r="A24" s="1" t="s">
        <v>6</v>
      </c>
      <c r="B24" s="3">
        <v>0.72</v>
      </c>
      <c r="C24" s="3">
        <v>0.38</v>
      </c>
      <c r="D24" s="5">
        <f t="shared" si="3"/>
        <v>-0.33999999999999997</v>
      </c>
      <c r="E24" s="3">
        <v>0</v>
      </c>
      <c r="F24" s="3">
        <v>0.36</v>
      </c>
      <c r="G24" s="5">
        <f t="shared" si="4"/>
        <v>0.36</v>
      </c>
      <c r="H24" s="4">
        <v>0.28999999999999998</v>
      </c>
      <c r="I24" s="4">
        <v>0.44</v>
      </c>
      <c r="J24" s="5">
        <f t="shared" si="5"/>
        <v>0.15000000000000002</v>
      </c>
    </row>
    <row r="25" spans="1:10" x14ac:dyDescent="0.2">
      <c r="A25" s="1" t="s">
        <v>9</v>
      </c>
      <c r="B25" s="3">
        <v>0.79</v>
      </c>
      <c r="C25" s="3">
        <v>0.82</v>
      </c>
      <c r="D25" s="5">
        <f t="shared" si="3"/>
        <v>2.9999999999999916E-2</v>
      </c>
      <c r="E25" s="3">
        <v>0.45</v>
      </c>
      <c r="F25" s="3">
        <v>0.64</v>
      </c>
      <c r="G25" s="5">
        <f t="shared" si="4"/>
        <v>0.19</v>
      </c>
      <c r="H25" s="4">
        <v>0.54</v>
      </c>
      <c r="I25" s="4">
        <v>0.71</v>
      </c>
      <c r="J25" s="5">
        <f t="shared" si="5"/>
        <v>0.16999999999999993</v>
      </c>
    </row>
    <row r="26" spans="1:10" x14ac:dyDescent="0.2">
      <c r="A26" s="1" t="s">
        <v>4</v>
      </c>
      <c r="B26" s="3">
        <v>0.72</v>
      </c>
      <c r="C26" s="3">
        <v>0.64</v>
      </c>
      <c r="D26" s="5">
        <f t="shared" si="3"/>
        <v>-7.999999999999996E-2</v>
      </c>
      <c r="E26" s="3">
        <v>0.45</v>
      </c>
      <c r="F26" s="3">
        <v>0.52</v>
      </c>
      <c r="G26" s="5">
        <f t="shared" si="4"/>
        <v>7.0000000000000007E-2</v>
      </c>
      <c r="H26" s="4">
        <v>0.54</v>
      </c>
      <c r="I26" s="4">
        <v>0.62</v>
      </c>
      <c r="J26" s="5">
        <f t="shared" si="5"/>
        <v>7.999999999999996E-2</v>
      </c>
    </row>
    <row r="27" spans="1:10" x14ac:dyDescent="0.2">
      <c r="A27" s="1" t="s">
        <v>15</v>
      </c>
      <c r="B27" s="3">
        <v>0.64</v>
      </c>
      <c r="C27" s="3">
        <v>0.62</v>
      </c>
      <c r="D27" s="5">
        <f t="shared" si="3"/>
        <v>-2.0000000000000018E-2</v>
      </c>
      <c r="E27" s="3">
        <v>0.25</v>
      </c>
      <c r="F27" s="3">
        <v>0.28999999999999998</v>
      </c>
      <c r="G27" s="5">
        <f t="shared" si="4"/>
        <v>3.999999999999998E-2</v>
      </c>
      <c r="H27" s="4">
        <v>0.44</v>
      </c>
      <c r="I27" s="4">
        <v>0.47</v>
      </c>
      <c r="J27" s="5">
        <f t="shared" si="5"/>
        <v>2.9999999999999971E-2</v>
      </c>
    </row>
    <row r="28" spans="1:10" x14ac:dyDescent="0.2">
      <c r="A28" s="1" t="s">
        <v>17</v>
      </c>
      <c r="B28" s="3">
        <v>0.75</v>
      </c>
      <c r="C28" s="3">
        <v>0.72</v>
      </c>
      <c r="D28" s="5">
        <f t="shared" si="3"/>
        <v>-3.0000000000000027E-2</v>
      </c>
      <c r="E28" s="3">
        <v>0.44</v>
      </c>
      <c r="F28" s="3">
        <v>0.48</v>
      </c>
      <c r="G28" s="5">
        <f t="shared" si="4"/>
        <v>3.999999999999998E-2</v>
      </c>
      <c r="H28" s="4">
        <v>0.56999999999999995</v>
      </c>
      <c r="I28" s="4">
        <v>0.61</v>
      </c>
      <c r="J28" s="5">
        <f t="shared" si="5"/>
        <v>4.0000000000000036E-2</v>
      </c>
    </row>
    <row r="29" spans="1:10" x14ac:dyDescent="0.2">
      <c r="A29" s="1" t="s">
        <v>3</v>
      </c>
      <c r="B29" s="3">
        <v>0.74</v>
      </c>
      <c r="C29" s="3">
        <v>0.74</v>
      </c>
      <c r="D29" s="5">
        <f t="shared" si="3"/>
        <v>0</v>
      </c>
      <c r="E29" s="3">
        <v>0.56000000000000005</v>
      </c>
      <c r="F29" s="3">
        <v>0.57999999999999996</v>
      </c>
      <c r="G29" s="5">
        <f t="shared" si="4"/>
        <v>1.9999999999999907E-2</v>
      </c>
      <c r="H29" s="4">
        <v>0.69</v>
      </c>
      <c r="I29" s="4">
        <v>0.71</v>
      </c>
      <c r="J29" s="5">
        <f t="shared" si="5"/>
        <v>2.0000000000000018E-2</v>
      </c>
    </row>
    <row r="30" spans="1:10" x14ac:dyDescent="0.2">
      <c r="A30" s="1" t="s">
        <v>11</v>
      </c>
      <c r="B30" s="3">
        <v>0.78</v>
      </c>
      <c r="C30" s="3">
        <v>0.72</v>
      </c>
      <c r="D30" s="5">
        <f t="shared" si="3"/>
        <v>-6.0000000000000053E-2</v>
      </c>
      <c r="E30" s="3">
        <v>0.5</v>
      </c>
      <c r="F30" s="3">
        <v>0.51</v>
      </c>
      <c r="G30" s="5">
        <f t="shared" si="4"/>
        <v>1.0000000000000009E-2</v>
      </c>
      <c r="H30" s="4">
        <v>0.59</v>
      </c>
      <c r="I30" s="4">
        <v>0.65</v>
      </c>
      <c r="J30" s="5">
        <f t="shared" si="5"/>
        <v>6.0000000000000053E-2</v>
      </c>
    </row>
    <row r="31" spans="1:10" x14ac:dyDescent="0.2">
      <c r="A31" s="1" t="s">
        <v>1</v>
      </c>
      <c r="B31" s="3">
        <v>0.78</v>
      </c>
      <c r="C31" s="3">
        <v>0.78</v>
      </c>
      <c r="D31" s="5">
        <f t="shared" si="3"/>
        <v>0</v>
      </c>
      <c r="E31" s="3">
        <v>0.68</v>
      </c>
      <c r="F31" s="3">
        <v>0.68</v>
      </c>
      <c r="G31" s="5">
        <f t="shared" si="4"/>
        <v>0</v>
      </c>
      <c r="H31" s="4">
        <v>0.8</v>
      </c>
      <c r="I31" s="4">
        <v>0.8</v>
      </c>
      <c r="J31" s="5">
        <f t="shared" si="5"/>
        <v>0</v>
      </c>
    </row>
    <row r="32" spans="1:10" x14ac:dyDescent="0.2">
      <c r="A32" s="1" t="s">
        <v>14</v>
      </c>
      <c r="B32" s="3">
        <v>0.6</v>
      </c>
      <c r="C32" s="3">
        <v>0.6</v>
      </c>
      <c r="D32" s="5">
        <f t="shared" si="3"/>
        <v>0</v>
      </c>
      <c r="E32" s="3">
        <v>0.22</v>
      </c>
      <c r="F32" s="3">
        <v>0.22</v>
      </c>
      <c r="G32" s="5">
        <f t="shared" si="4"/>
        <v>0</v>
      </c>
      <c r="H32" s="4">
        <v>0.42</v>
      </c>
      <c r="I32" s="4">
        <v>0.42</v>
      </c>
      <c r="J32" s="5">
        <f t="shared" si="5"/>
        <v>0</v>
      </c>
    </row>
    <row r="33" spans="1:10" x14ac:dyDescent="0.2">
      <c r="A33" s="1" t="s">
        <v>16</v>
      </c>
      <c r="B33" s="3">
        <v>0.78</v>
      </c>
      <c r="C33" s="3">
        <v>0.76</v>
      </c>
      <c r="D33" s="5">
        <f t="shared" si="3"/>
        <v>-2.0000000000000018E-2</v>
      </c>
      <c r="E33" s="3">
        <v>0.56000000000000005</v>
      </c>
      <c r="F33" s="3">
        <v>0.56000000000000005</v>
      </c>
      <c r="G33" s="5">
        <f t="shared" si="4"/>
        <v>0</v>
      </c>
      <c r="H33" s="4">
        <v>0.66</v>
      </c>
      <c r="I33" s="4">
        <v>0.69</v>
      </c>
      <c r="J33" s="5">
        <f t="shared" si="5"/>
        <v>2.9999999999999916E-2</v>
      </c>
    </row>
    <row r="34" spans="1:10" x14ac:dyDescent="0.2">
      <c r="A34" s="1" t="s">
        <v>2</v>
      </c>
      <c r="B34" s="3">
        <v>0.74</v>
      </c>
      <c r="C34" s="3">
        <v>0.74</v>
      </c>
      <c r="D34" s="5">
        <f t="shared" si="3"/>
        <v>0</v>
      </c>
      <c r="E34" s="3">
        <v>0.59</v>
      </c>
      <c r="F34" s="3">
        <v>0.57999999999999996</v>
      </c>
      <c r="G34" s="5">
        <f t="shared" si="4"/>
        <v>-1.0000000000000009E-2</v>
      </c>
      <c r="H34" s="4">
        <v>0.72</v>
      </c>
      <c r="I34" s="4">
        <v>0.72</v>
      </c>
      <c r="J34" s="5">
        <f t="shared" si="5"/>
        <v>0</v>
      </c>
    </row>
    <row r="35" spans="1:10" x14ac:dyDescent="0.2">
      <c r="A35" s="1" t="s">
        <v>5</v>
      </c>
      <c r="B35" s="3">
        <v>0.72</v>
      </c>
      <c r="C35" s="3">
        <v>0.56999999999999995</v>
      </c>
      <c r="D35" s="5">
        <f t="shared" si="3"/>
        <v>-0.15000000000000002</v>
      </c>
      <c r="E35" s="3">
        <v>0.51</v>
      </c>
      <c r="F35" s="3">
        <v>0.49</v>
      </c>
      <c r="G35" s="5">
        <f t="shared" si="4"/>
        <v>-2.0000000000000018E-2</v>
      </c>
      <c r="H35" s="4">
        <v>0.62</v>
      </c>
      <c r="I35" s="4">
        <v>0.59</v>
      </c>
      <c r="J35" s="5">
        <f t="shared" si="5"/>
        <v>-3.0000000000000027E-2</v>
      </c>
    </row>
    <row r="36" spans="1:10" x14ac:dyDescent="0.2">
      <c r="A36" s="1" t="s">
        <v>13</v>
      </c>
      <c r="B36" s="3">
        <v>0.79</v>
      </c>
      <c r="C36" s="3">
        <v>0.75</v>
      </c>
      <c r="D36" s="5">
        <f t="shared" si="3"/>
        <v>-4.0000000000000036E-2</v>
      </c>
      <c r="E36" s="3">
        <v>0.59</v>
      </c>
      <c r="F36" s="3">
        <v>0.56000000000000005</v>
      </c>
      <c r="G36" s="5">
        <f t="shared" si="4"/>
        <v>-2.9999999999999916E-2</v>
      </c>
      <c r="H36" s="4">
        <v>0.67</v>
      </c>
      <c r="I36" s="4">
        <v>0.66</v>
      </c>
      <c r="J36" s="5">
        <f t="shared" si="5"/>
        <v>-1.0000000000000009E-2</v>
      </c>
    </row>
    <row r="37" spans="1:10" x14ac:dyDescent="0.2">
      <c r="A37" s="1" t="s">
        <v>12</v>
      </c>
      <c r="B37" s="3">
        <v>0.86</v>
      </c>
      <c r="C37" s="3">
        <v>0.84</v>
      </c>
      <c r="D37" s="5">
        <f t="shared" si="3"/>
        <v>-2.0000000000000018E-2</v>
      </c>
      <c r="E37" s="3">
        <v>0.76</v>
      </c>
      <c r="F37" s="3">
        <v>0.69</v>
      </c>
      <c r="G37" s="5">
        <f t="shared" si="4"/>
        <v>-7.0000000000000062E-2</v>
      </c>
      <c r="H37" s="4">
        <v>0.84</v>
      </c>
      <c r="I37" s="4">
        <v>0.78</v>
      </c>
      <c r="J37" s="5">
        <f t="shared" si="5"/>
        <v>-5.9999999999999942E-2</v>
      </c>
    </row>
    <row r="38" spans="1:10" x14ac:dyDescent="0.2">
      <c r="A38" s="1" t="s">
        <v>10</v>
      </c>
      <c r="B38" s="3">
        <v>0.86</v>
      </c>
      <c r="C38" s="3">
        <v>0.75</v>
      </c>
      <c r="D38" s="5">
        <f t="shared" si="3"/>
        <v>-0.10999999999999999</v>
      </c>
      <c r="E38" s="3">
        <v>0.69</v>
      </c>
      <c r="F38" s="3">
        <v>0.52</v>
      </c>
      <c r="G38" s="5">
        <f t="shared" si="4"/>
        <v>-0.16999999999999993</v>
      </c>
      <c r="H38" s="4">
        <v>0.78</v>
      </c>
      <c r="I38" s="4">
        <v>0.63</v>
      </c>
      <c r="J38" s="5">
        <f t="shared" si="5"/>
        <v>-0.15000000000000002</v>
      </c>
    </row>
    <row r="39" spans="1:10" x14ac:dyDescent="0.2">
      <c r="G39" s="5"/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FBF1-F524-AD45-9A09-DF38E38EE6CF}">
  <dimension ref="A1:J38"/>
  <sheetViews>
    <sheetView workbookViewId="0">
      <selection activeCell="A22" sqref="A22:J38"/>
    </sheetView>
  </sheetViews>
  <sheetFormatPr baseColWidth="10" defaultRowHeight="16" x14ac:dyDescent="0.2"/>
  <sheetData>
    <row r="1" spans="1:10" x14ac:dyDescent="0.2">
      <c r="A1" s="1"/>
      <c r="B1" s="11" t="s">
        <v>18</v>
      </c>
      <c r="C1" s="11"/>
      <c r="D1" s="11"/>
      <c r="E1" s="11" t="s">
        <v>19</v>
      </c>
      <c r="F1" s="11"/>
      <c r="G1" s="11"/>
      <c r="H1" s="11" t="s">
        <v>20</v>
      </c>
      <c r="I1" s="11"/>
      <c r="J1" s="11"/>
    </row>
    <row r="2" spans="1:10" x14ac:dyDescent="0.2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0.44</v>
      </c>
      <c r="C3" s="3">
        <v>0.44</v>
      </c>
      <c r="D3" s="5">
        <f>C3-B3</f>
        <v>0</v>
      </c>
      <c r="E3" s="3">
        <v>0.34</v>
      </c>
      <c r="F3" s="3">
        <v>0.34</v>
      </c>
      <c r="G3" s="5">
        <f>F3-E3</f>
        <v>0</v>
      </c>
      <c r="H3" s="4">
        <v>0.48</v>
      </c>
      <c r="I3" s="4">
        <v>0.48</v>
      </c>
      <c r="J3" s="5">
        <f>I3-H3</f>
        <v>0</v>
      </c>
    </row>
    <row r="4" spans="1:10" x14ac:dyDescent="0.2">
      <c r="A4" s="1" t="s">
        <v>1</v>
      </c>
      <c r="B4" s="3">
        <v>0.77</v>
      </c>
      <c r="C4" s="3">
        <v>0.78</v>
      </c>
      <c r="D4" s="5">
        <f t="shared" ref="D4:D20" si="0">C4-B4</f>
        <v>1.0000000000000009E-2</v>
      </c>
      <c r="E4" s="3">
        <v>0.69</v>
      </c>
      <c r="F4" s="3">
        <v>0.69</v>
      </c>
      <c r="G4" s="5">
        <f t="shared" ref="G4:G20" si="1">F4-E4</f>
        <v>0</v>
      </c>
      <c r="H4" s="4">
        <v>0.79</v>
      </c>
      <c r="I4" s="4">
        <v>0.8</v>
      </c>
      <c r="J4" s="5">
        <f t="shared" ref="J4:J19" si="2">I4-H4</f>
        <v>1.0000000000000009E-2</v>
      </c>
    </row>
    <row r="5" spans="1:10" x14ac:dyDescent="0.2">
      <c r="A5" s="1" t="s">
        <v>2</v>
      </c>
      <c r="B5" s="3">
        <v>0.74</v>
      </c>
      <c r="C5" s="3">
        <v>0.74</v>
      </c>
      <c r="D5" s="5">
        <f t="shared" si="0"/>
        <v>0</v>
      </c>
      <c r="E5" s="3">
        <v>0.48</v>
      </c>
      <c r="F5" s="3">
        <v>0.48</v>
      </c>
      <c r="G5" s="5">
        <f t="shared" si="1"/>
        <v>0</v>
      </c>
      <c r="H5" s="4">
        <v>0.61</v>
      </c>
      <c r="I5" s="4">
        <v>0.61</v>
      </c>
      <c r="J5" s="5">
        <f t="shared" si="2"/>
        <v>0</v>
      </c>
    </row>
    <row r="6" spans="1:10" x14ac:dyDescent="0.2">
      <c r="A6" s="1" t="s">
        <v>3</v>
      </c>
      <c r="B6" s="3">
        <v>0.74</v>
      </c>
      <c r="C6" s="3">
        <v>0.76</v>
      </c>
      <c r="D6" s="5">
        <f t="shared" si="0"/>
        <v>2.0000000000000018E-2</v>
      </c>
      <c r="E6" s="3">
        <v>0.48</v>
      </c>
      <c r="F6" s="3">
        <v>0.55000000000000004</v>
      </c>
      <c r="G6" s="5">
        <f t="shared" si="1"/>
        <v>7.0000000000000062E-2</v>
      </c>
      <c r="H6" s="4">
        <v>0.61</v>
      </c>
      <c r="I6" s="4">
        <v>0.69</v>
      </c>
      <c r="J6" s="5">
        <f t="shared" si="2"/>
        <v>7.999999999999996E-2</v>
      </c>
    </row>
    <row r="7" spans="1:10" x14ac:dyDescent="0.2">
      <c r="A7" s="1" t="s">
        <v>4</v>
      </c>
      <c r="B7" s="3">
        <v>0.71</v>
      </c>
      <c r="C7" s="3">
        <v>0.67</v>
      </c>
      <c r="D7" s="5">
        <f t="shared" si="0"/>
        <v>-3.9999999999999925E-2</v>
      </c>
      <c r="E7" s="3">
        <v>0.15</v>
      </c>
      <c r="F7" s="3">
        <v>0.33</v>
      </c>
      <c r="G7" s="5">
        <f t="shared" si="1"/>
        <v>0.18000000000000002</v>
      </c>
      <c r="H7" s="4">
        <v>0.35</v>
      </c>
      <c r="I7" s="4">
        <v>0.42</v>
      </c>
      <c r="J7" s="5">
        <f t="shared" si="2"/>
        <v>7.0000000000000007E-2</v>
      </c>
    </row>
    <row r="8" spans="1:10" x14ac:dyDescent="0.2">
      <c r="A8" s="1" t="s">
        <v>5</v>
      </c>
      <c r="B8" s="3">
        <v>0.73</v>
      </c>
      <c r="C8" s="3">
        <v>0.69</v>
      </c>
      <c r="D8" s="5">
        <f t="shared" si="0"/>
        <v>-4.0000000000000036E-2</v>
      </c>
      <c r="E8" s="3">
        <v>0.33</v>
      </c>
      <c r="F8" s="3">
        <v>0.52</v>
      </c>
      <c r="G8" s="5">
        <f t="shared" si="1"/>
        <v>0.19</v>
      </c>
      <c r="H8" s="4">
        <v>0.48</v>
      </c>
      <c r="I8" s="4">
        <v>0.68</v>
      </c>
      <c r="J8" s="5">
        <f t="shared" si="2"/>
        <v>0.20000000000000007</v>
      </c>
    </row>
    <row r="9" spans="1:10" x14ac:dyDescent="0.2">
      <c r="A9" s="1" t="s">
        <v>6</v>
      </c>
      <c r="B9" s="3">
        <v>0.59</v>
      </c>
      <c r="C9" s="3">
        <v>0.54</v>
      </c>
      <c r="D9" s="5">
        <f t="shared" si="0"/>
        <v>-4.9999999999999933E-2</v>
      </c>
      <c r="E9" s="3">
        <v>0</v>
      </c>
      <c r="F9" s="3">
        <v>0.28000000000000003</v>
      </c>
      <c r="G9" s="5">
        <f t="shared" si="1"/>
        <v>0.28000000000000003</v>
      </c>
      <c r="H9" s="4">
        <v>0.27</v>
      </c>
      <c r="I9" s="4">
        <v>0.46</v>
      </c>
      <c r="J9" s="5">
        <f t="shared" si="2"/>
        <v>0.19</v>
      </c>
    </row>
    <row r="10" spans="1:10" x14ac:dyDescent="0.2">
      <c r="A10" s="1" t="s">
        <v>7</v>
      </c>
      <c r="B10" s="3">
        <v>0.6</v>
      </c>
      <c r="C10" s="3">
        <v>0.65</v>
      </c>
      <c r="D10" s="5">
        <f t="shared" si="0"/>
        <v>5.0000000000000044E-2</v>
      </c>
      <c r="E10" s="3">
        <v>0.09</v>
      </c>
      <c r="F10" s="3">
        <v>0.43</v>
      </c>
      <c r="G10" s="5">
        <f t="shared" si="1"/>
        <v>0.33999999999999997</v>
      </c>
      <c r="H10" s="4">
        <v>0.32</v>
      </c>
      <c r="I10" s="4">
        <v>0.6</v>
      </c>
      <c r="J10" s="5">
        <f t="shared" si="2"/>
        <v>0.27999999999999997</v>
      </c>
    </row>
    <row r="11" spans="1:10" x14ac:dyDescent="0.2">
      <c r="A11" s="1" t="s">
        <v>8</v>
      </c>
      <c r="B11" s="3">
        <v>0.73</v>
      </c>
      <c r="C11" s="3">
        <v>0.67</v>
      </c>
      <c r="D11" s="5">
        <f t="shared" si="0"/>
        <v>-5.9999999999999942E-2</v>
      </c>
      <c r="E11" s="3">
        <v>0</v>
      </c>
      <c r="F11" s="3">
        <v>0.36</v>
      </c>
      <c r="G11" s="5">
        <f t="shared" si="1"/>
        <v>0.36</v>
      </c>
      <c r="H11" s="4">
        <v>0.28999999999999998</v>
      </c>
      <c r="I11" s="4">
        <v>0.47</v>
      </c>
      <c r="J11" s="5">
        <f t="shared" si="2"/>
        <v>0.18</v>
      </c>
    </row>
    <row r="12" spans="1:10" x14ac:dyDescent="0.2">
      <c r="A12" s="1" t="s">
        <v>9</v>
      </c>
      <c r="B12" s="3">
        <v>0.72</v>
      </c>
      <c r="C12" s="3">
        <v>0.65</v>
      </c>
      <c r="D12" s="5">
        <f t="shared" si="0"/>
        <v>-6.9999999999999951E-2</v>
      </c>
      <c r="E12" s="3">
        <v>0.13</v>
      </c>
      <c r="F12" s="3">
        <v>0.48</v>
      </c>
      <c r="G12" s="5">
        <f t="shared" si="1"/>
        <v>0.35</v>
      </c>
      <c r="H12" s="4">
        <v>0.35</v>
      </c>
      <c r="I12" s="4">
        <v>0.65</v>
      </c>
      <c r="J12" s="5">
        <f t="shared" si="2"/>
        <v>0.30000000000000004</v>
      </c>
    </row>
    <row r="13" spans="1:10" x14ac:dyDescent="0.2">
      <c r="A13" s="1" t="s">
        <v>10</v>
      </c>
      <c r="B13" s="3">
        <v>0.59</v>
      </c>
      <c r="C13" s="3">
        <v>0.59</v>
      </c>
      <c r="D13" s="5">
        <f t="shared" si="0"/>
        <v>0</v>
      </c>
      <c r="E13" s="3">
        <v>0.13</v>
      </c>
      <c r="F13" s="3">
        <v>0.16</v>
      </c>
      <c r="G13" s="5">
        <f t="shared" si="1"/>
        <v>0.03</v>
      </c>
      <c r="H13" s="4">
        <v>0.35</v>
      </c>
      <c r="I13" s="4">
        <v>0.37</v>
      </c>
      <c r="J13" s="5">
        <f t="shared" si="2"/>
        <v>2.0000000000000018E-2</v>
      </c>
    </row>
    <row r="14" spans="1:10" x14ac:dyDescent="0.2">
      <c r="A14" s="1" t="s">
        <v>11</v>
      </c>
      <c r="B14" s="3">
        <v>0.59</v>
      </c>
      <c r="C14" s="3">
        <v>0.59</v>
      </c>
      <c r="D14" s="5">
        <f t="shared" si="0"/>
        <v>0</v>
      </c>
      <c r="E14" s="3">
        <v>0.1</v>
      </c>
      <c r="F14" s="3">
        <v>0.11</v>
      </c>
      <c r="G14" s="5">
        <f t="shared" si="1"/>
        <v>9.999999999999995E-3</v>
      </c>
      <c r="H14" s="4">
        <v>0.33</v>
      </c>
      <c r="I14" s="4">
        <v>0.34</v>
      </c>
      <c r="J14" s="5">
        <f t="shared" si="2"/>
        <v>1.0000000000000009E-2</v>
      </c>
    </row>
    <row r="15" spans="1:10" x14ac:dyDescent="0.2">
      <c r="A15" s="1" t="s">
        <v>12</v>
      </c>
      <c r="B15" s="3">
        <v>0.7</v>
      </c>
      <c r="C15" s="3">
        <v>0.59</v>
      </c>
      <c r="D15" s="5">
        <f t="shared" si="0"/>
        <v>-0.10999999999999999</v>
      </c>
      <c r="E15" s="3">
        <v>0.11</v>
      </c>
      <c r="F15" s="3">
        <v>0.27</v>
      </c>
      <c r="G15" s="5">
        <f t="shared" si="1"/>
        <v>0.16000000000000003</v>
      </c>
      <c r="H15" s="4">
        <v>0.34</v>
      </c>
      <c r="I15" s="4">
        <v>0.44</v>
      </c>
      <c r="J15" s="5">
        <f t="shared" si="2"/>
        <v>9.9999999999999978E-2</v>
      </c>
    </row>
    <row r="16" spans="1:10" x14ac:dyDescent="0.2">
      <c r="A16" s="1" t="s">
        <v>13</v>
      </c>
      <c r="B16" s="3">
        <v>0.59</v>
      </c>
      <c r="C16" s="3">
        <v>0.59</v>
      </c>
      <c r="D16" s="5">
        <f t="shared" si="0"/>
        <v>0</v>
      </c>
      <c r="E16" s="3">
        <v>0.08</v>
      </c>
      <c r="F16" s="3">
        <v>0.11</v>
      </c>
      <c r="G16" s="5">
        <f t="shared" si="1"/>
        <v>0.03</v>
      </c>
      <c r="H16" s="4">
        <v>0.32</v>
      </c>
      <c r="I16" s="4">
        <v>0.34</v>
      </c>
      <c r="J16" s="5">
        <f t="shared" si="2"/>
        <v>2.0000000000000018E-2</v>
      </c>
    </row>
    <row r="17" spans="1:10" x14ac:dyDescent="0.2">
      <c r="A17" s="1" t="s">
        <v>14</v>
      </c>
      <c r="B17" s="3">
        <v>0.59</v>
      </c>
      <c r="C17" s="3">
        <v>0.59</v>
      </c>
      <c r="D17" s="5">
        <f t="shared" si="0"/>
        <v>0</v>
      </c>
      <c r="E17" s="3">
        <v>0.17</v>
      </c>
      <c r="F17" s="3">
        <v>0.22</v>
      </c>
      <c r="G17" s="5">
        <f t="shared" si="1"/>
        <v>4.9999999999999989E-2</v>
      </c>
      <c r="H17" s="4">
        <v>0.38</v>
      </c>
      <c r="I17" s="4">
        <v>0.42</v>
      </c>
      <c r="J17" s="5">
        <f t="shared" si="2"/>
        <v>3.999999999999998E-2</v>
      </c>
    </row>
    <row r="18" spans="1:10" x14ac:dyDescent="0.2">
      <c r="A18" s="1" t="s">
        <v>15</v>
      </c>
      <c r="B18" s="3">
        <v>0.61</v>
      </c>
      <c r="C18" s="3">
        <v>0.63</v>
      </c>
      <c r="D18" s="5">
        <f t="shared" si="0"/>
        <v>2.0000000000000018E-2</v>
      </c>
      <c r="E18" s="3">
        <v>0.21</v>
      </c>
      <c r="F18" s="3">
        <v>0.28000000000000003</v>
      </c>
      <c r="G18" s="5">
        <f t="shared" si="1"/>
        <v>7.0000000000000034E-2</v>
      </c>
      <c r="H18" s="4">
        <v>0.41</v>
      </c>
      <c r="I18" s="4">
        <v>0.46</v>
      </c>
      <c r="J18" s="5">
        <f t="shared" si="2"/>
        <v>5.0000000000000044E-2</v>
      </c>
    </row>
    <row r="19" spans="1:10" x14ac:dyDescent="0.2">
      <c r="A19" s="1" t="s">
        <v>16</v>
      </c>
      <c r="B19" s="3">
        <v>0.7</v>
      </c>
      <c r="C19" s="3">
        <v>0.63</v>
      </c>
      <c r="D19" s="5">
        <f t="shared" si="0"/>
        <v>-6.9999999999999951E-2</v>
      </c>
      <c r="E19" s="3">
        <v>0.13</v>
      </c>
      <c r="F19" s="3">
        <v>0.3</v>
      </c>
      <c r="G19" s="5">
        <f t="shared" si="1"/>
        <v>0.16999999999999998</v>
      </c>
      <c r="H19" s="4">
        <v>0.35</v>
      </c>
      <c r="I19" s="4">
        <v>0.47</v>
      </c>
      <c r="J19" s="5">
        <f t="shared" si="2"/>
        <v>0.12</v>
      </c>
    </row>
    <row r="20" spans="1:10" x14ac:dyDescent="0.2">
      <c r="A20" s="1" t="s">
        <v>17</v>
      </c>
      <c r="B20" s="3">
        <v>0.61</v>
      </c>
      <c r="C20" s="3">
        <v>0.61</v>
      </c>
      <c r="D20" s="5">
        <f t="shared" si="0"/>
        <v>0</v>
      </c>
      <c r="E20" s="3">
        <v>0.12</v>
      </c>
      <c r="F20" s="3">
        <v>0.22</v>
      </c>
      <c r="G20" s="5">
        <f t="shared" si="1"/>
        <v>0.1</v>
      </c>
      <c r="H20" s="4">
        <v>0.35</v>
      </c>
      <c r="I20" s="4">
        <v>0.42</v>
      </c>
      <c r="J20" s="5">
        <f>I20-H20</f>
        <v>7.0000000000000007E-2</v>
      </c>
    </row>
    <row r="22" spans="1:10" x14ac:dyDescent="0.2">
      <c r="A22" s="1" t="s">
        <v>8</v>
      </c>
      <c r="B22" s="3">
        <v>0.73</v>
      </c>
      <c r="C22" s="3">
        <v>0.67</v>
      </c>
      <c r="D22" s="5">
        <f t="shared" ref="D22:D38" si="3">C22-B22</f>
        <v>-5.9999999999999942E-2</v>
      </c>
      <c r="E22" s="3">
        <v>0</v>
      </c>
      <c r="F22" s="3">
        <v>0.36</v>
      </c>
      <c r="G22" s="5">
        <f t="shared" ref="G22:G38" si="4">F22-E22</f>
        <v>0.36</v>
      </c>
      <c r="H22" s="4">
        <v>0.28999999999999998</v>
      </c>
      <c r="I22" s="4">
        <v>0.47</v>
      </c>
      <c r="J22" s="5">
        <f t="shared" ref="J22:J38" si="5">I22-H22</f>
        <v>0.18</v>
      </c>
    </row>
    <row r="23" spans="1:10" x14ac:dyDescent="0.2">
      <c r="A23" s="1" t="s">
        <v>9</v>
      </c>
      <c r="B23" s="3">
        <v>0.72</v>
      </c>
      <c r="C23" s="3">
        <v>0.65</v>
      </c>
      <c r="D23" s="5">
        <f t="shared" si="3"/>
        <v>-6.9999999999999951E-2</v>
      </c>
      <c r="E23" s="3">
        <v>0.13</v>
      </c>
      <c r="F23" s="3">
        <v>0.48</v>
      </c>
      <c r="G23" s="5">
        <f t="shared" si="4"/>
        <v>0.35</v>
      </c>
      <c r="H23" s="4">
        <v>0.35</v>
      </c>
      <c r="I23" s="4">
        <v>0.65</v>
      </c>
      <c r="J23" s="5">
        <f t="shared" si="5"/>
        <v>0.30000000000000004</v>
      </c>
    </row>
    <row r="24" spans="1:10" x14ac:dyDescent="0.2">
      <c r="A24" s="1" t="s">
        <v>7</v>
      </c>
      <c r="B24" s="3">
        <v>0.6</v>
      </c>
      <c r="C24" s="3">
        <v>0.65</v>
      </c>
      <c r="D24" s="5">
        <f t="shared" si="3"/>
        <v>5.0000000000000044E-2</v>
      </c>
      <c r="E24" s="3">
        <v>0.09</v>
      </c>
      <c r="F24" s="3">
        <v>0.43</v>
      </c>
      <c r="G24" s="5">
        <f t="shared" si="4"/>
        <v>0.33999999999999997</v>
      </c>
      <c r="H24" s="4">
        <v>0.32</v>
      </c>
      <c r="I24" s="4">
        <v>0.6</v>
      </c>
      <c r="J24" s="5">
        <f t="shared" si="5"/>
        <v>0.27999999999999997</v>
      </c>
    </row>
    <row r="25" spans="1:10" x14ac:dyDescent="0.2">
      <c r="A25" s="1" t="s">
        <v>6</v>
      </c>
      <c r="B25" s="3">
        <v>0.59</v>
      </c>
      <c r="C25" s="3">
        <v>0.54</v>
      </c>
      <c r="D25" s="5">
        <f t="shared" si="3"/>
        <v>-4.9999999999999933E-2</v>
      </c>
      <c r="E25" s="3">
        <v>0</v>
      </c>
      <c r="F25" s="3">
        <v>0.28000000000000003</v>
      </c>
      <c r="G25" s="5">
        <f t="shared" si="4"/>
        <v>0.28000000000000003</v>
      </c>
      <c r="H25" s="4">
        <v>0.27</v>
      </c>
      <c r="I25" s="4">
        <v>0.46</v>
      </c>
      <c r="J25" s="5">
        <f t="shared" si="5"/>
        <v>0.19</v>
      </c>
    </row>
    <row r="26" spans="1:10" x14ac:dyDescent="0.2">
      <c r="A26" s="1" t="s">
        <v>5</v>
      </c>
      <c r="B26" s="3">
        <v>0.73</v>
      </c>
      <c r="C26" s="3">
        <v>0.69</v>
      </c>
      <c r="D26" s="5">
        <f t="shared" si="3"/>
        <v>-4.0000000000000036E-2</v>
      </c>
      <c r="E26" s="3">
        <v>0.33</v>
      </c>
      <c r="F26" s="3">
        <v>0.52</v>
      </c>
      <c r="G26" s="5">
        <f t="shared" si="4"/>
        <v>0.19</v>
      </c>
      <c r="H26" s="4">
        <v>0.48</v>
      </c>
      <c r="I26" s="4">
        <v>0.68</v>
      </c>
      <c r="J26" s="5">
        <f t="shared" si="5"/>
        <v>0.20000000000000007</v>
      </c>
    </row>
    <row r="27" spans="1:10" x14ac:dyDescent="0.2">
      <c r="A27" s="1" t="s">
        <v>4</v>
      </c>
      <c r="B27" s="3">
        <v>0.71</v>
      </c>
      <c r="C27" s="3">
        <v>0.67</v>
      </c>
      <c r="D27" s="5">
        <f t="shared" si="3"/>
        <v>-3.9999999999999925E-2</v>
      </c>
      <c r="E27" s="3">
        <v>0.15</v>
      </c>
      <c r="F27" s="3">
        <v>0.33</v>
      </c>
      <c r="G27" s="5">
        <f t="shared" si="4"/>
        <v>0.18000000000000002</v>
      </c>
      <c r="H27" s="4">
        <v>0.35</v>
      </c>
      <c r="I27" s="4">
        <v>0.42</v>
      </c>
      <c r="J27" s="5">
        <f t="shared" si="5"/>
        <v>7.0000000000000007E-2</v>
      </c>
    </row>
    <row r="28" spans="1:10" x14ac:dyDescent="0.2">
      <c r="A28" s="1" t="s">
        <v>16</v>
      </c>
      <c r="B28" s="3">
        <v>0.7</v>
      </c>
      <c r="C28" s="3">
        <v>0.63</v>
      </c>
      <c r="D28" s="5">
        <f t="shared" si="3"/>
        <v>-6.9999999999999951E-2</v>
      </c>
      <c r="E28" s="3">
        <v>0.13</v>
      </c>
      <c r="F28" s="3">
        <v>0.3</v>
      </c>
      <c r="G28" s="5">
        <f t="shared" si="4"/>
        <v>0.16999999999999998</v>
      </c>
      <c r="H28" s="4">
        <v>0.35</v>
      </c>
      <c r="I28" s="4">
        <v>0.47</v>
      </c>
      <c r="J28" s="5">
        <f t="shared" si="5"/>
        <v>0.12</v>
      </c>
    </row>
    <row r="29" spans="1:10" x14ac:dyDescent="0.2">
      <c r="A29" s="1" t="s">
        <v>12</v>
      </c>
      <c r="B29" s="3">
        <v>0.7</v>
      </c>
      <c r="C29" s="3">
        <v>0.59</v>
      </c>
      <c r="D29" s="5">
        <f t="shared" si="3"/>
        <v>-0.10999999999999999</v>
      </c>
      <c r="E29" s="3">
        <v>0.11</v>
      </c>
      <c r="F29" s="3">
        <v>0.27</v>
      </c>
      <c r="G29" s="5">
        <f t="shared" si="4"/>
        <v>0.16000000000000003</v>
      </c>
      <c r="H29" s="4">
        <v>0.34</v>
      </c>
      <c r="I29" s="4">
        <v>0.44</v>
      </c>
      <c r="J29" s="5">
        <f t="shared" si="5"/>
        <v>9.9999999999999978E-2</v>
      </c>
    </row>
    <row r="30" spans="1:10" x14ac:dyDescent="0.2">
      <c r="A30" s="1" t="s">
        <v>17</v>
      </c>
      <c r="B30" s="3">
        <v>0.61</v>
      </c>
      <c r="C30" s="3">
        <v>0.61</v>
      </c>
      <c r="D30" s="5">
        <f t="shared" si="3"/>
        <v>0</v>
      </c>
      <c r="E30" s="3">
        <v>0.12</v>
      </c>
      <c r="F30" s="3">
        <v>0.22</v>
      </c>
      <c r="G30" s="5">
        <f t="shared" si="4"/>
        <v>0.1</v>
      </c>
      <c r="H30" s="4">
        <v>0.35</v>
      </c>
      <c r="I30" s="4">
        <v>0.42</v>
      </c>
      <c r="J30" s="5">
        <f t="shared" si="5"/>
        <v>7.0000000000000007E-2</v>
      </c>
    </row>
    <row r="31" spans="1:10" x14ac:dyDescent="0.2">
      <c r="A31" s="1" t="s">
        <v>3</v>
      </c>
      <c r="B31" s="3">
        <v>0.74</v>
      </c>
      <c r="C31" s="3">
        <v>0.76</v>
      </c>
      <c r="D31" s="5">
        <f t="shared" si="3"/>
        <v>2.0000000000000018E-2</v>
      </c>
      <c r="E31" s="3">
        <v>0.48</v>
      </c>
      <c r="F31" s="3">
        <v>0.55000000000000004</v>
      </c>
      <c r="G31" s="5">
        <f t="shared" si="4"/>
        <v>7.0000000000000062E-2</v>
      </c>
      <c r="H31" s="4">
        <v>0.61</v>
      </c>
      <c r="I31" s="4">
        <v>0.69</v>
      </c>
      <c r="J31" s="5">
        <f t="shared" si="5"/>
        <v>7.999999999999996E-2</v>
      </c>
    </row>
    <row r="32" spans="1:10" x14ac:dyDescent="0.2">
      <c r="A32" s="1" t="s">
        <v>15</v>
      </c>
      <c r="B32" s="3">
        <v>0.61</v>
      </c>
      <c r="C32" s="3">
        <v>0.63</v>
      </c>
      <c r="D32" s="5">
        <f t="shared" si="3"/>
        <v>2.0000000000000018E-2</v>
      </c>
      <c r="E32" s="3">
        <v>0.21</v>
      </c>
      <c r="F32" s="3">
        <v>0.28000000000000003</v>
      </c>
      <c r="G32" s="5">
        <f t="shared" si="4"/>
        <v>7.0000000000000034E-2</v>
      </c>
      <c r="H32" s="4">
        <v>0.41</v>
      </c>
      <c r="I32" s="4">
        <v>0.46</v>
      </c>
      <c r="J32" s="5">
        <f t="shared" si="5"/>
        <v>5.0000000000000044E-2</v>
      </c>
    </row>
    <row r="33" spans="1:10" x14ac:dyDescent="0.2">
      <c r="A33" s="1" t="s">
        <v>14</v>
      </c>
      <c r="B33" s="3">
        <v>0.59</v>
      </c>
      <c r="C33" s="3">
        <v>0.59</v>
      </c>
      <c r="D33" s="5">
        <f t="shared" si="3"/>
        <v>0</v>
      </c>
      <c r="E33" s="3">
        <v>0.17</v>
      </c>
      <c r="F33" s="3">
        <v>0.22</v>
      </c>
      <c r="G33" s="5">
        <f t="shared" si="4"/>
        <v>4.9999999999999989E-2</v>
      </c>
      <c r="H33" s="4">
        <v>0.38</v>
      </c>
      <c r="I33" s="4">
        <v>0.42</v>
      </c>
      <c r="J33" s="5">
        <f t="shared" si="5"/>
        <v>3.999999999999998E-2</v>
      </c>
    </row>
    <row r="34" spans="1:10" x14ac:dyDescent="0.2">
      <c r="A34" s="1" t="s">
        <v>10</v>
      </c>
      <c r="B34" s="3">
        <v>0.59</v>
      </c>
      <c r="C34" s="3">
        <v>0.59</v>
      </c>
      <c r="D34" s="5">
        <f t="shared" si="3"/>
        <v>0</v>
      </c>
      <c r="E34" s="3">
        <v>0.13</v>
      </c>
      <c r="F34" s="3">
        <v>0.16</v>
      </c>
      <c r="G34" s="5">
        <f t="shared" si="4"/>
        <v>0.03</v>
      </c>
      <c r="H34" s="4">
        <v>0.35</v>
      </c>
      <c r="I34" s="4">
        <v>0.37</v>
      </c>
      <c r="J34" s="5">
        <f t="shared" si="5"/>
        <v>2.0000000000000018E-2</v>
      </c>
    </row>
    <row r="35" spans="1:10" x14ac:dyDescent="0.2">
      <c r="A35" s="1" t="s">
        <v>13</v>
      </c>
      <c r="B35" s="3">
        <v>0.59</v>
      </c>
      <c r="C35" s="3">
        <v>0.59</v>
      </c>
      <c r="D35" s="5">
        <f t="shared" si="3"/>
        <v>0</v>
      </c>
      <c r="E35" s="3">
        <v>0.08</v>
      </c>
      <c r="F35" s="3">
        <v>0.11</v>
      </c>
      <c r="G35" s="5">
        <f t="shared" si="4"/>
        <v>0.03</v>
      </c>
      <c r="H35" s="4">
        <v>0.32</v>
      </c>
      <c r="I35" s="4">
        <v>0.34</v>
      </c>
      <c r="J35" s="5">
        <f t="shared" si="5"/>
        <v>2.0000000000000018E-2</v>
      </c>
    </row>
    <row r="36" spans="1:10" x14ac:dyDescent="0.2">
      <c r="A36" s="1" t="s">
        <v>11</v>
      </c>
      <c r="B36" s="3">
        <v>0.59</v>
      </c>
      <c r="C36" s="3">
        <v>0.59</v>
      </c>
      <c r="D36" s="5">
        <f t="shared" si="3"/>
        <v>0</v>
      </c>
      <c r="E36" s="3">
        <v>0.1</v>
      </c>
      <c r="F36" s="3">
        <v>0.11</v>
      </c>
      <c r="G36" s="5">
        <f t="shared" si="4"/>
        <v>9.999999999999995E-3</v>
      </c>
      <c r="H36" s="4">
        <v>0.33</v>
      </c>
      <c r="I36" s="4">
        <v>0.34</v>
      </c>
      <c r="J36" s="5">
        <f t="shared" si="5"/>
        <v>1.0000000000000009E-2</v>
      </c>
    </row>
    <row r="37" spans="1:10" x14ac:dyDescent="0.2">
      <c r="A37" s="1" t="s">
        <v>1</v>
      </c>
      <c r="B37" s="3">
        <v>0.77</v>
      </c>
      <c r="C37" s="3">
        <v>0.78</v>
      </c>
      <c r="D37" s="5">
        <f t="shared" si="3"/>
        <v>1.0000000000000009E-2</v>
      </c>
      <c r="E37" s="3">
        <v>0.69</v>
      </c>
      <c r="F37" s="3">
        <v>0.69</v>
      </c>
      <c r="G37" s="5">
        <f t="shared" si="4"/>
        <v>0</v>
      </c>
      <c r="H37" s="4">
        <v>0.79</v>
      </c>
      <c r="I37" s="4">
        <v>0.8</v>
      </c>
      <c r="J37" s="5">
        <f t="shared" si="5"/>
        <v>1.0000000000000009E-2</v>
      </c>
    </row>
    <row r="38" spans="1:10" x14ac:dyDescent="0.2">
      <c r="A38" s="1" t="s">
        <v>2</v>
      </c>
      <c r="B38" s="3">
        <v>0.74</v>
      </c>
      <c r="C38" s="3">
        <v>0.74</v>
      </c>
      <c r="D38" s="5">
        <f t="shared" si="3"/>
        <v>0</v>
      </c>
      <c r="E38" s="3">
        <v>0.48</v>
      </c>
      <c r="F38" s="3">
        <v>0.48</v>
      </c>
      <c r="G38" s="5">
        <f t="shared" si="4"/>
        <v>0</v>
      </c>
      <c r="H38" s="4">
        <v>0.61</v>
      </c>
      <c r="I38" s="4">
        <v>0.61</v>
      </c>
      <c r="J38" s="5">
        <f t="shared" si="5"/>
        <v>0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5048-71B2-224F-AEBA-5515FA8D1280}">
  <dimension ref="A1:J38"/>
  <sheetViews>
    <sheetView workbookViewId="0">
      <selection activeCell="A22" sqref="A22:J38"/>
    </sheetView>
  </sheetViews>
  <sheetFormatPr baseColWidth="10" defaultRowHeight="16" x14ac:dyDescent="0.2"/>
  <sheetData>
    <row r="1" spans="1:10" x14ac:dyDescent="0.2">
      <c r="A1" s="1"/>
      <c r="B1" s="11" t="s">
        <v>18</v>
      </c>
      <c r="C1" s="11"/>
      <c r="D1" s="11"/>
      <c r="E1" s="11" t="s">
        <v>19</v>
      </c>
      <c r="F1" s="11"/>
      <c r="G1" s="11"/>
      <c r="H1" s="11" t="s">
        <v>20</v>
      </c>
      <c r="I1" s="11"/>
      <c r="J1" s="11"/>
    </row>
    <row r="2" spans="1:10" x14ac:dyDescent="0.2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0.44</v>
      </c>
      <c r="C3" s="3">
        <v>0.44</v>
      </c>
      <c r="D3" s="5">
        <f>C3-B3</f>
        <v>0</v>
      </c>
      <c r="E3" s="3">
        <v>0.31</v>
      </c>
      <c r="F3" s="3">
        <v>0.31</v>
      </c>
      <c r="G3" s="5">
        <f>F3-E3</f>
        <v>0</v>
      </c>
      <c r="H3" s="4">
        <v>0.49</v>
      </c>
      <c r="I3" s="4">
        <v>0.49</v>
      </c>
      <c r="J3" s="5">
        <f>I3-H3</f>
        <v>0</v>
      </c>
    </row>
    <row r="4" spans="1:10" x14ac:dyDescent="0.2">
      <c r="A4" s="1" t="s">
        <v>1</v>
      </c>
      <c r="B4" s="3">
        <v>0.79</v>
      </c>
      <c r="C4" s="3">
        <v>0.5</v>
      </c>
      <c r="D4" s="5">
        <f t="shared" ref="D4:D20" si="0">C4-B4</f>
        <v>-0.29000000000000004</v>
      </c>
      <c r="E4" s="3">
        <v>0</v>
      </c>
      <c r="F4" s="3">
        <v>0.26</v>
      </c>
      <c r="G4" s="5">
        <f t="shared" ref="G4:G20" si="1">F4-E4</f>
        <v>0.26</v>
      </c>
      <c r="H4" s="4">
        <v>0.28999999999999998</v>
      </c>
      <c r="I4" s="4">
        <v>0.44</v>
      </c>
      <c r="J4" s="5">
        <f t="shared" ref="J4:J20" si="2">I4-H4</f>
        <v>0.15000000000000002</v>
      </c>
    </row>
    <row r="5" spans="1:10" x14ac:dyDescent="0.2">
      <c r="A5" s="1" t="s">
        <v>2</v>
      </c>
      <c r="B5" s="3">
        <v>0.71</v>
      </c>
      <c r="C5" s="3">
        <v>0.67</v>
      </c>
      <c r="D5" s="5">
        <f t="shared" si="0"/>
        <v>-3.9999999999999925E-2</v>
      </c>
      <c r="E5" s="3">
        <v>0.24</v>
      </c>
      <c r="F5" s="3">
        <v>0.25</v>
      </c>
      <c r="G5" s="5">
        <f t="shared" si="1"/>
        <v>1.0000000000000009E-2</v>
      </c>
      <c r="H5" s="4">
        <v>0.43</v>
      </c>
      <c r="I5" s="4">
        <v>0.44</v>
      </c>
      <c r="J5" s="5">
        <f t="shared" si="2"/>
        <v>1.0000000000000009E-2</v>
      </c>
    </row>
    <row r="6" spans="1:10" x14ac:dyDescent="0.2">
      <c r="A6" s="1" t="s">
        <v>3</v>
      </c>
      <c r="B6" s="3">
        <v>0.74</v>
      </c>
      <c r="C6" s="3">
        <v>0.42</v>
      </c>
      <c r="D6" s="5">
        <f t="shared" si="0"/>
        <v>-0.32</v>
      </c>
      <c r="E6" s="3">
        <v>0.21</v>
      </c>
      <c r="F6" s="3">
        <v>0.28999999999999998</v>
      </c>
      <c r="G6" s="5">
        <f t="shared" si="1"/>
        <v>7.9999999999999988E-2</v>
      </c>
      <c r="H6" s="4">
        <v>0.42</v>
      </c>
      <c r="I6" s="4">
        <v>0.42</v>
      </c>
      <c r="J6" s="5">
        <f t="shared" si="2"/>
        <v>0</v>
      </c>
    </row>
    <row r="7" spans="1:10" x14ac:dyDescent="0.2">
      <c r="A7" s="1" t="s">
        <v>4</v>
      </c>
      <c r="B7" s="3">
        <v>0.69</v>
      </c>
      <c r="C7" s="3">
        <v>0.44</v>
      </c>
      <c r="D7" s="5">
        <f t="shared" si="0"/>
        <v>-0.24999999999999994</v>
      </c>
      <c r="E7" s="3">
        <v>0.13</v>
      </c>
      <c r="F7" s="3">
        <v>0.32</v>
      </c>
      <c r="G7" s="5">
        <f t="shared" si="1"/>
        <v>0.19</v>
      </c>
      <c r="H7" s="4">
        <v>0.34</v>
      </c>
      <c r="I7" s="4">
        <v>0.48</v>
      </c>
      <c r="J7" s="5">
        <f t="shared" si="2"/>
        <v>0.13999999999999996</v>
      </c>
    </row>
    <row r="8" spans="1:10" x14ac:dyDescent="0.2">
      <c r="A8" s="1" t="s">
        <v>5</v>
      </c>
      <c r="B8" s="3">
        <v>0.76</v>
      </c>
      <c r="C8" s="3">
        <v>0.48</v>
      </c>
      <c r="D8" s="5">
        <f t="shared" si="0"/>
        <v>-0.28000000000000003</v>
      </c>
      <c r="E8" s="3">
        <v>0</v>
      </c>
      <c r="F8" s="3">
        <v>0.32</v>
      </c>
      <c r="G8" s="5">
        <f t="shared" si="1"/>
        <v>0.32</v>
      </c>
      <c r="H8" s="4">
        <v>0.28999999999999998</v>
      </c>
      <c r="I8" s="4">
        <v>0.52</v>
      </c>
      <c r="J8" s="5">
        <f t="shared" si="2"/>
        <v>0.23000000000000004</v>
      </c>
    </row>
    <row r="9" spans="1:10" x14ac:dyDescent="0.2">
      <c r="A9" s="1" t="s">
        <v>6</v>
      </c>
      <c r="B9" s="3">
        <v>0.67</v>
      </c>
      <c r="C9" s="3">
        <v>0.48</v>
      </c>
      <c r="D9" s="5">
        <f t="shared" si="0"/>
        <v>-0.19000000000000006</v>
      </c>
      <c r="E9" s="3">
        <v>0</v>
      </c>
      <c r="F9" s="3">
        <v>0.14000000000000001</v>
      </c>
      <c r="G9" s="5">
        <f t="shared" si="1"/>
        <v>0.14000000000000001</v>
      </c>
      <c r="H9" s="4">
        <v>0.28000000000000003</v>
      </c>
      <c r="I9" s="4">
        <v>0.35</v>
      </c>
      <c r="J9" s="5">
        <f t="shared" si="2"/>
        <v>6.9999999999999951E-2</v>
      </c>
    </row>
    <row r="10" spans="1:10" x14ac:dyDescent="0.2">
      <c r="A10" s="1" t="s">
        <v>7</v>
      </c>
      <c r="B10" s="3">
        <v>0.67</v>
      </c>
      <c r="C10" s="3">
        <v>0.5</v>
      </c>
      <c r="D10" s="5">
        <f t="shared" si="0"/>
        <v>-0.17000000000000004</v>
      </c>
      <c r="E10" s="3">
        <v>0</v>
      </c>
      <c r="F10" s="3">
        <v>0.15</v>
      </c>
      <c r="G10" s="5">
        <f t="shared" si="1"/>
        <v>0.15</v>
      </c>
      <c r="H10" s="4">
        <v>0.28000000000000003</v>
      </c>
      <c r="I10" s="4">
        <v>0.37</v>
      </c>
      <c r="J10" s="5">
        <f t="shared" si="2"/>
        <v>8.9999999999999969E-2</v>
      </c>
    </row>
    <row r="11" spans="1:10" x14ac:dyDescent="0.2">
      <c r="A11" s="1" t="s">
        <v>8</v>
      </c>
      <c r="B11" s="3">
        <v>0.79</v>
      </c>
      <c r="C11" s="3">
        <v>0.54</v>
      </c>
      <c r="D11" s="5">
        <f t="shared" si="0"/>
        <v>-0.25</v>
      </c>
      <c r="E11" s="3">
        <v>0</v>
      </c>
      <c r="F11" s="3">
        <v>0.27</v>
      </c>
      <c r="G11" s="5">
        <f t="shared" si="1"/>
        <v>0.27</v>
      </c>
      <c r="H11" s="4">
        <v>0.28999999999999998</v>
      </c>
      <c r="I11" s="4">
        <v>0.48</v>
      </c>
      <c r="J11" s="5">
        <f t="shared" si="2"/>
        <v>0.19</v>
      </c>
    </row>
    <row r="12" spans="1:10" x14ac:dyDescent="0.2">
      <c r="A12" s="1" t="s">
        <v>9</v>
      </c>
      <c r="B12" s="3">
        <v>0.8</v>
      </c>
      <c r="C12" s="3">
        <v>0.57999999999999996</v>
      </c>
      <c r="D12" s="5">
        <f t="shared" si="0"/>
        <v>-0.22000000000000008</v>
      </c>
      <c r="E12" s="3">
        <v>0</v>
      </c>
      <c r="F12" s="3">
        <v>0.23</v>
      </c>
      <c r="G12" s="5">
        <f t="shared" si="1"/>
        <v>0.23</v>
      </c>
      <c r="H12" s="4">
        <v>0.28999999999999998</v>
      </c>
      <c r="I12" s="4">
        <v>0.45</v>
      </c>
      <c r="J12" s="5">
        <f t="shared" si="2"/>
        <v>0.16000000000000003</v>
      </c>
    </row>
    <row r="13" spans="1:10" x14ac:dyDescent="0.2">
      <c r="A13" s="1" t="s">
        <v>10</v>
      </c>
      <c r="B13" s="3">
        <v>0.65</v>
      </c>
      <c r="C13" s="3">
        <v>0.6</v>
      </c>
      <c r="D13" s="5">
        <f t="shared" si="0"/>
        <v>-5.0000000000000044E-2</v>
      </c>
      <c r="E13" s="3">
        <v>0</v>
      </c>
      <c r="F13" s="3">
        <v>0</v>
      </c>
      <c r="G13" s="5">
        <f t="shared" si="1"/>
        <v>0</v>
      </c>
      <c r="H13" s="4">
        <v>0.28000000000000003</v>
      </c>
      <c r="I13" s="4">
        <v>0.28000000000000003</v>
      </c>
      <c r="J13" s="5">
        <f t="shared" si="2"/>
        <v>0</v>
      </c>
    </row>
    <row r="14" spans="1:10" x14ac:dyDescent="0.2">
      <c r="A14" s="1" t="s">
        <v>11</v>
      </c>
      <c r="B14" s="3">
        <v>0.63</v>
      </c>
      <c r="C14" s="3">
        <v>0.61</v>
      </c>
      <c r="D14" s="5">
        <f t="shared" si="0"/>
        <v>-2.0000000000000018E-2</v>
      </c>
      <c r="E14" s="3">
        <v>0</v>
      </c>
      <c r="F14" s="3">
        <v>0</v>
      </c>
      <c r="G14" s="5">
        <f t="shared" si="1"/>
        <v>0</v>
      </c>
      <c r="H14" s="4">
        <v>0.28000000000000003</v>
      </c>
      <c r="I14" s="4">
        <v>0.28000000000000003</v>
      </c>
      <c r="J14" s="5">
        <f t="shared" si="2"/>
        <v>0</v>
      </c>
    </row>
    <row r="15" spans="1:10" x14ac:dyDescent="0.2">
      <c r="A15" s="1" t="s">
        <v>12</v>
      </c>
      <c r="B15" s="3">
        <v>0.78</v>
      </c>
      <c r="C15" s="3">
        <v>0.59</v>
      </c>
      <c r="D15" s="5">
        <f t="shared" si="0"/>
        <v>-0.19000000000000006</v>
      </c>
      <c r="E15" s="3">
        <v>0</v>
      </c>
      <c r="F15" s="3">
        <v>0.19</v>
      </c>
      <c r="G15" s="5">
        <f t="shared" si="1"/>
        <v>0.19</v>
      </c>
      <c r="H15" s="4">
        <v>0.28999999999999998</v>
      </c>
      <c r="I15" s="4">
        <v>0.41</v>
      </c>
      <c r="J15" s="5">
        <f t="shared" si="2"/>
        <v>0.12</v>
      </c>
    </row>
    <row r="16" spans="1:10" x14ac:dyDescent="0.2">
      <c r="A16" s="1" t="s">
        <v>13</v>
      </c>
      <c r="B16" s="3">
        <v>0.67</v>
      </c>
      <c r="C16" s="3">
        <v>0.67</v>
      </c>
      <c r="D16" s="5">
        <f t="shared" si="0"/>
        <v>0</v>
      </c>
      <c r="E16" s="3">
        <v>0</v>
      </c>
      <c r="F16" s="3">
        <v>0</v>
      </c>
      <c r="G16" s="5">
        <f t="shared" si="1"/>
        <v>0</v>
      </c>
      <c r="H16" s="4">
        <v>0.28000000000000003</v>
      </c>
      <c r="I16" s="4">
        <v>0.28999999999999998</v>
      </c>
      <c r="J16" s="5">
        <f t="shared" si="2"/>
        <v>9.9999999999999534E-3</v>
      </c>
    </row>
    <row r="17" spans="1:10" x14ac:dyDescent="0.2">
      <c r="A17" s="1" t="s">
        <v>14</v>
      </c>
      <c r="B17" s="3">
        <v>0.63</v>
      </c>
      <c r="C17" s="3">
        <v>0.63</v>
      </c>
      <c r="D17" s="5">
        <f t="shared" si="0"/>
        <v>0</v>
      </c>
      <c r="E17" s="3">
        <v>0</v>
      </c>
      <c r="F17" s="3">
        <v>0</v>
      </c>
      <c r="G17" s="5">
        <f t="shared" si="1"/>
        <v>0</v>
      </c>
      <c r="H17" s="4">
        <v>0.28000000000000003</v>
      </c>
      <c r="I17" s="4">
        <v>0.28000000000000003</v>
      </c>
      <c r="J17" s="5">
        <f t="shared" si="2"/>
        <v>0</v>
      </c>
    </row>
    <row r="18" spans="1:10" x14ac:dyDescent="0.2">
      <c r="A18" s="1" t="s">
        <v>15</v>
      </c>
      <c r="B18" s="3">
        <v>0.63</v>
      </c>
      <c r="C18" s="3">
        <v>0.61</v>
      </c>
      <c r="D18" s="5">
        <f t="shared" si="0"/>
        <v>-2.0000000000000018E-2</v>
      </c>
      <c r="E18" s="3">
        <v>0</v>
      </c>
      <c r="F18" s="3">
        <v>0</v>
      </c>
      <c r="G18" s="5">
        <f t="shared" si="1"/>
        <v>0</v>
      </c>
      <c r="H18" s="4">
        <v>0.28000000000000003</v>
      </c>
      <c r="I18" s="4">
        <v>0.28000000000000003</v>
      </c>
      <c r="J18" s="5">
        <f t="shared" si="2"/>
        <v>0</v>
      </c>
    </row>
    <row r="19" spans="1:10" x14ac:dyDescent="0.2">
      <c r="A19" s="1" t="s">
        <v>16</v>
      </c>
      <c r="B19" s="3">
        <v>0.78</v>
      </c>
      <c r="C19" s="3">
        <v>0.56999999999999995</v>
      </c>
      <c r="D19" s="5">
        <f t="shared" si="0"/>
        <v>-0.21000000000000008</v>
      </c>
      <c r="E19" s="3">
        <v>0</v>
      </c>
      <c r="F19" s="3">
        <v>0.19</v>
      </c>
      <c r="G19" s="5">
        <f t="shared" si="1"/>
        <v>0.19</v>
      </c>
      <c r="H19" s="4">
        <v>0.28999999999999998</v>
      </c>
      <c r="I19" s="4">
        <v>0.41</v>
      </c>
      <c r="J19" s="5">
        <f t="shared" si="2"/>
        <v>0.12</v>
      </c>
    </row>
    <row r="20" spans="1:10" x14ac:dyDescent="0.2">
      <c r="A20" s="1" t="s">
        <v>17</v>
      </c>
      <c r="B20" s="3">
        <v>0.67</v>
      </c>
      <c r="C20" s="3">
        <v>0.63</v>
      </c>
      <c r="D20" s="5">
        <f t="shared" si="0"/>
        <v>-4.0000000000000036E-2</v>
      </c>
      <c r="E20" s="3">
        <v>0</v>
      </c>
      <c r="F20" s="3">
        <v>0</v>
      </c>
      <c r="G20" s="5">
        <f t="shared" si="1"/>
        <v>0</v>
      </c>
      <c r="H20" s="4">
        <v>0.28000000000000003</v>
      </c>
      <c r="I20" s="4">
        <v>0.28000000000000003</v>
      </c>
      <c r="J20" s="5">
        <f t="shared" si="2"/>
        <v>0</v>
      </c>
    </row>
    <row r="22" spans="1:10" x14ac:dyDescent="0.2">
      <c r="A22" s="1" t="s">
        <v>5</v>
      </c>
      <c r="B22" s="3">
        <v>0.76</v>
      </c>
      <c r="C22" s="3">
        <v>0.48</v>
      </c>
      <c r="D22" s="5">
        <f t="shared" ref="D22:D38" si="3">C22-B22</f>
        <v>-0.28000000000000003</v>
      </c>
      <c r="E22" s="3">
        <v>0</v>
      </c>
      <c r="F22" s="3">
        <v>0.32</v>
      </c>
      <c r="G22" s="5">
        <f t="shared" ref="G22:G38" si="4">F22-E22</f>
        <v>0.32</v>
      </c>
      <c r="H22" s="4">
        <v>0.28999999999999998</v>
      </c>
      <c r="I22" s="4">
        <v>0.52</v>
      </c>
      <c r="J22" s="5">
        <f t="shared" ref="J22:J38" si="5">I22-H22</f>
        <v>0.23000000000000004</v>
      </c>
    </row>
    <row r="23" spans="1:10" x14ac:dyDescent="0.2">
      <c r="A23" s="1" t="s">
        <v>8</v>
      </c>
      <c r="B23" s="3">
        <v>0.79</v>
      </c>
      <c r="C23" s="3">
        <v>0.54</v>
      </c>
      <c r="D23" s="5">
        <f t="shared" si="3"/>
        <v>-0.25</v>
      </c>
      <c r="E23" s="3">
        <v>0</v>
      </c>
      <c r="F23" s="3">
        <v>0.27</v>
      </c>
      <c r="G23" s="5">
        <f t="shared" si="4"/>
        <v>0.27</v>
      </c>
      <c r="H23" s="4">
        <v>0.28999999999999998</v>
      </c>
      <c r="I23" s="4">
        <v>0.48</v>
      </c>
      <c r="J23" s="5">
        <f t="shared" si="5"/>
        <v>0.19</v>
      </c>
    </row>
    <row r="24" spans="1:10" x14ac:dyDescent="0.2">
      <c r="A24" s="1" t="s">
        <v>1</v>
      </c>
      <c r="B24" s="3">
        <v>0.79</v>
      </c>
      <c r="C24" s="3">
        <v>0.5</v>
      </c>
      <c r="D24" s="5">
        <f t="shared" si="3"/>
        <v>-0.29000000000000004</v>
      </c>
      <c r="E24" s="3">
        <v>0</v>
      </c>
      <c r="F24" s="3">
        <v>0.26</v>
      </c>
      <c r="G24" s="5">
        <f t="shared" si="4"/>
        <v>0.26</v>
      </c>
      <c r="H24" s="4">
        <v>0.28999999999999998</v>
      </c>
      <c r="I24" s="4">
        <v>0.44</v>
      </c>
      <c r="J24" s="5">
        <f t="shared" si="5"/>
        <v>0.15000000000000002</v>
      </c>
    </row>
    <row r="25" spans="1:10" x14ac:dyDescent="0.2">
      <c r="A25" s="1" t="s">
        <v>9</v>
      </c>
      <c r="B25" s="3">
        <v>0.8</v>
      </c>
      <c r="C25" s="3">
        <v>0.57999999999999996</v>
      </c>
      <c r="D25" s="5">
        <f t="shared" si="3"/>
        <v>-0.22000000000000008</v>
      </c>
      <c r="E25" s="3">
        <v>0</v>
      </c>
      <c r="F25" s="3">
        <v>0.23</v>
      </c>
      <c r="G25" s="5">
        <f t="shared" si="4"/>
        <v>0.23</v>
      </c>
      <c r="H25" s="4">
        <v>0.28999999999999998</v>
      </c>
      <c r="I25" s="4">
        <v>0.45</v>
      </c>
      <c r="J25" s="5">
        <f t="shared" si="5"/>
        <v>0.16000000000000003</v>
      </c>
    </row>
    <row r="26" spans="1:10" x14ac:dyDescent="0.2">
      <c r="A26" s="1" t="s">
        <v>4</v>
      </c>
      <c r="B26" s="3">
        <v>0.69</v>
      </c>
      <c r="C26" s="3">
        <v>0.44</v>
      </c>
      <c r="D26" s="5">
        <f t="shared" si="3"/>
        <v>-0.24999999999999994</v>
      </c>
      <c r="E26" s="3">
        <v>0.13</v>
      </c>
      <c r="F26" s="3">
        <v>0.32</v>
      </c>
      <c r="G26" s="5">
        <f t="shared" si="4"/>
        <v>0.19</v>
      </c>
      <c r="H26" s="4">
        <v>0.34</v>
      </c>
      <c r="I26" s="4">
        <v>0.48</v>
      </c>
      <c r="J26" s="5">
        <f t="shared" si="5"/>
        <v>0.13999999999999996</v>
      </c>
    </row>
    <row r="27" spans="1:10" x14ac:dyDescent="0.2">
      <c r="A27" s="1" t="s">
        <v>12</v>
      </c>
      <c r="B27" s="3">
        <v>0.78</v>
      </c>
      <c r="C27" s="3">
        <v>0.59</v>
      </c>
      <c r="D27" s="5">
        <f t="shared" si="3"/>
        <v>-0.19000000000000006</v>
      </c>
      <c r="E27" s="3">
        <v>0</v>
      </c>
      <c r="F27" s="3">
        <v>0.19</v>
      </c>
      <c r="G27" s="5">
        <f t="shared" si="4"/>
        <v>0.19</v>
      </c>
      <c r="H27" s="4">
        <v>0.28999999999999998</v>
      </c>
      <c r="I27" s="4">
        <v>0.41</v>
      </c>
      <c r="J27" s="5">
        <f t="shared" si="5"/>
        <v>0.12</v>
      </c>
    </row>
    <row r="28" spans="1:10" x14ac:dyDescent="0.2">
      <c r="A28" s="1" t="s">
        <v>16</v>
      </c>
      <c r="B28" s="3">
        <v>0.78</v>
      </c>
      <c r="C28" s="3">
        <v>0.56999999999999995</v>
      </c>
      <c r="D28" s="5">
        <f t="shared" si="3"/>
        <v>-0.21000000000000008</v>
      </c>
      <c r="E28" s="3">
        <v>0</v>
      </c>
      <c r="F28" s="3">
        <v>0.19</v>
      </c>
      <c r="G28" s="5">
        <f t="shared" si="4"/>
        <v>0.19</v>
      </c>
      <c r="H28" s="4">
        <v>0.28999999999999998</v>
      </c>
      <c r="I28" s="4">
        <v>0.41</v>
      </c>
      <c r="J28" s="5">
        <f t="shared" si="5"/>
        <v>0.12</v>
      </c>
    </row>
    <row r="29" spans="1:10" x14ac:dyDescent="0.2">
      <c r="A29" s="1" t="s">
        <v>7</v>
      </c>
      <c r="B29" s="3">
        <v>0.67</v>
      </c>
      <c r="C29" s="3">
        <v>0.5</v>
      </c>
      <c r="D29" s="5">
        <f t="shared" si="3"/>
        <v>-0.17000000000000004</v>
      </c>
      <c r="E29" s="3">
        <v>0</v>
      </c>
      <c r="F29" s="3">
        <v>0.15</v>
      </c>
      <c r="G29" s="5">
        <f t="shared" si="4"/>
        <v>0.15</v>
      </c>
      <c r="H29" s="4">
        <v>0.28000000000000003</v>
      </c>
      <c r="I29" s="4">
        <v>0.37</v>
      </c>
      <c r="J29" s="5">
        <f t="shared" si="5"/>
        <v>8.9999999999999969E-2</v>
      </c>
    </row>
    <row r="30" spans="1:10" x14ac:dyDescent="0.2">
      <c r="A30" s="1" t="s">
        <v>6</v>
      </c>
      <c r="B30" s="3">
        <v>0.67</v>
      </c>
      <c r="C30" s="3">
        <v>0.48</v>
      </c>
      <c r="D30" s="5">
        <f t="shared" si="3"/>
        <v>-0.19000000000000006</v>
      </c>
      <c r="E30" s="3">
        <v>0</v>
      </c>
      <c r="F30" s="3">
        <v>0.14000000000000001</v>
      </c>
      <c r="G30" s="5">
        <f t="shared" si="4"/>
        <v>0.14000000000000001</v>
      </c>
      <c r="H30" s="4">
        <v>0.28000000000000003</v>
      </c>
      <c r="I30" s="4">
        <v>0.35</v>
      </c>
      <c r="J30" s="5">
        <f t="shared" si="5"/>
        <v>6.9999999999999951E-2</v>
      </c>
    </row>
    <row r="31" spans="1:10" x14ac:dyDescent="0.2">
      <c r="A31" s="1" t="s">
        <v>3</v>
      </c>
      <c r="B31" s="3">
        <v>0.74</v>
      </c>
      <c r="C31" s="3">
        <v>0.42</v>
      </c>
      <c r="D31" s="5">
        <f t="shared" si="3"/>
        <v>-0.32</v>
      </c>
      <c r="E31" s="3">
        <v>0.21</v>
      </c>
      <c r="F31" s="3">
        <v>0.28999999999999998</v>
      </c>
      <c r="G31" s="5">
        <f t="shared" si="4"/>
        <v>7.9999999999999988E-2</v>
      </c>
      <c r="H31" s="4">
        <v>0.42</v>
      </c>
      <c r="I31" s="4">
        <v>0.42</v>
      </c>
      <c r="J31" s="5">
        <f t="shared" si="5"/>
        <v>0</v>
      </c>
    </row>
    <row r="32" spans="1:10" x14ac:dyDescent="0.2">
      <c r="A32" s="1" t="s">
        <v>2</v>
      </c>
      <c r="B32" s="3">
        <v>0.71</v>
      </c>
      <c r="C32" s="3">
        <v>0.67</v>
      </c>
      <c r="D32" s="5">
        <f t="shared" si="3"/>
        <v>-3.9999999999999925E-2</v>
      </c>
      <c r="E32" s="3">
        <v>0.24</v>
      </c>
      <c r="F32" s="3">
        <v>0.25</v>
      </c>
      <c r="G32" s="5">
        <f t="shared" si="4"/>
        <v>1.0000000000000009E-2</v>
      </c>
      <c r="H32" s="4">
        <v>0.43</v>
      </c>
      <c r="I32" s="4">
        <v>0.44</v>
      </c>
      <c r="J32" s="5">
        <f t="shared" si="5"/>
        <v>1.0000000000000009E-2</v>
      </c>
    </row>
    <row r="33" spans="1:10" x14ac:dyDescent="0.2">
      <c r="A33" s="1" t="s">
        <v>10</v>
      </c>
      <c r="B33" s="3">
        <v>0.65</v>
      </c>
      <c r="C33" s="3">
        <v>0.6</v>
      </c>
      <c r="D33" s="5">
        <f t="shared" si="3"/>
        <v>-5.0000000000000044E-2</v>
      </c>
      <c r="E33" s="3">
        <v>0</v>
      </c>
      <c r="F33" s="3">
        <v>0</v>
      </c>
      <c r="G33" s="5">
        <f t="shared" si="4"/>
        <v>0</v>
      </c>
      <c r="H33" s="4">
        <v>0.28000000000000003</v>
      </c>
      <c r="I33" s="4">
        <v>0.28000000000000003</v>
      </c>
      <c r="J33" s="5">
        <f t="shared" si="5"/>
        <v>0</v>
      </c>
    </row>
    <row r="34" spans="1:10" x14ac:dyDescent="0.2">
      <c r="A34" s="1" t="s">
        <v>11</v>
      </c>
      <c r="B34" s="3">
        <v>0.63</v>
      </c>
      <c r="C34" s="3">
        <v>0.61</v>
      </c>
      <c r="D34" s="5">
        <f t="shared" si="3"/>
        <v>-2.0000000000000018E-2</v>
      </c>
      <c r="E34" s="3">
        <v>0</v>
      </c>
      <c r="F34" s="3">
        <v>0</v>
      </c>
      <c r="G34" s="5">
        <f t="shared" si="4"/>
        <v>0</v>
      </c>
      <c r="H34" s="4">
        <v>0.28000000000000003</v>
      </c>
      <c r="I34" s="4">
        <v>0.28000000000000003</v>
      </c>
      <c r="J34" s="5">
        <f t="shared" si="5"/>
        <v>0</v>
      </c>
    </row>
    <row r="35" spans="1:10" x14ac:dyDescent="0.2">
      <c r="A35" s="1" t="s">
        <v>13</v>
      </c>
      <c r="B35" s="3">
        <v>0.67</v>
      </c>
      <c r="C35" s="3">
        <v>0.67</v>
      </c>
      <c r="D35" s="5">
        <f t="shared" si="3"/>
        <v>0</v>
      </c>
      <c r="E35" s="3">
        <v>0</v>
      </c>
      <c r="F35" s="3">
        <v>0</v>
      </c>
      <c r="G35" s="5">
        <f t="shared" si="4"/>
        <v>0</v>
      </c>
      <c r="H35" s="4">
        <v>0.28000000000000003</v>
      </c>
      <c r="I35" s="4">
        <v>0.28999999999999998</v>
      </c>
      <c r="J35" s="5">
        <f t="shared" si="5"/>
        <v>9.9999999999999534E-3</v>
      </c>
    </row>
    <row r="36" spans="1:10" x14ac:dyDescent="0.2">
      <c r="A36" s="1" t="s">
        <v>14</v>
      </c>
      <c r="B36" s="3">
        <v>0.63</v>
      </c>
      <c r="C36" s="3">
        <v>0.63</v>
      </c>
      <c r="D36" s="5">
        <f t="shared" si="3"/>
        <v>0</v>
      </c>
      <c r="E36" s="3">
        <v>0</v>
      </c>
      <c r="F36" s="3">
        <v>0</v>
      </c>
      <c r="G36" s="5">
        <f t="shared" si="4"/>
        <v>0</v>
      </c>
      <c r="H36" s="4">
        <v>0.28000000000000003</v>
      </c>
      <c r="I36" s="4">
        <v>0.28000000000000003</v>
      </c>
      <c r="J36" s="5">
        <f t="shared" si="5"/>
        <v>0</v>
      </c>
    </row>
    <row r="37" spans="1:10" x14ac:dyDescent="0.2">
      <c r="A37" s="1" t="s">
        <v>15</v>
      </c>
      <c r="B37" s="3">
        <v>0.63</v>
      </c>
      <c r="C37" s="3">
        <v>0.61</v>
      </c>
      <c r="D37" s="5">
        <f t="shared" si="3"/>
        <v>-2.0000000000000018E-2</v>
      </c>
      <c r="E37" s="3">
        <v>0</v>
      </c>
      <c r="F37" s="3">
        <v>0</v>
      </c>
      <c r="G37" s="5">
        <f t="shared" si="4"/>
        <v>0</v>
      </c>
      <c r="H37" s="4">
        <v>0.28000000000000003</v>
      </c>
      <c r="I37" s="4">
        <v>0.28000000000000003</v>
      </c>
      <c r="J37" s="5">
        <f t="shared" si="5"/>
        <v>0</v>
      </c>
    </row>
    <row r="38" spans="1:10" x14ac:dyDescent="0.2">
      <c r="A38" s="1" t="s">
        <v>17</v>
      </c>
      <c r="B38" s="3">
        <v>0.67</v>
      </c>
      <c r="C38" s="3">
        <v>0.63</v>
      </c>
      <c r="D38" s="5">
        <f t="shared" si="3"/>
        <v>-4.0000000000000036E-2</v>
      </c>
      <c r="E38" s="3">
        <v>0</v>
      </c>
      <c r="F38" s="3">
        <v>0</v>
      </c>
      <c r="G38" s="5">
        <f t="shared" si="4"/>
        <v>0</v>
      </c>
      <c r="H38" s="4">
        <v>0.28000000000000003</v>
      </c>
      <c r="I38" s="4">
        <v>0.28000000000000003</v>
      </c>
      <c r="J38" s="5">
        <f t="shared" si="5"/>
        <v>0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8892-7A66-6C47-9640-2554789C0A5D}">
  <dimension ref="A1:P21"/>
  <sheetViews>
    <sheetView workbookViewId="0">
      <selection activeCell="P3" sqref="P3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11" t="s">
        <v>18</v>
      </c>
      <c r="C1" s="11"/>
      <c r="D1" s="11"/>
      <c r="E1" s="11" t="s">
        <v>19</v>
      </c>
      <c r="F1" s="11"/>
      <c r="G1" s="11"/>
      <c r="H1" s="11" t="s">
        <v>26</v>
      </c>
      <c r="I1" s="11"/>
      <c r="J1" s="11"/>
      <c r="K1" s="11" t="s">
        <v>24</v>
      </c>
      <c r="L1" s="11"/>
      <c r="M1" s="11"/>
      <c r="N1" s="11" t="s">
        <v>25</v>
      </c>
      <c r="O1" s="11"/>
      <c r="P1" s="11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0.42</v>
      </c>
      <c r="C3" s="2">
        <v>0.42</v>
      </c>
      <c r="D3" s="2">
        <f>C3-B3</f>
        <v>0</v>
      </c>
      <c r="E3" s="3">
        <v>0.27</v>
      </c>
      <c r="F3" s="3">
        <v>0.27</v>
      </c>
      <c r="G3" s="5">
        <f>F3-E3</f>
        <v>0</v>
      </c>
      <c r="H3" s="2">
        <v>0.48</v>
      </c>
      <c r="I3" s="2">
        <v>0.48</v>
      </c>
      <c r="J3" s="2">
        <f>I3-H3</f>
        <v>0</v>
      </c>
      <c r="K3" s="3">
        <v>0.17</v>
      </c>
      <c r="L3" s="3">
        <v>0.17</v>
      </c>
      <c r="M3" s="5">
        <f>L3-K3</f>
        <v>0</v>
      </c>
      <c r="N3" s="4">
        <v>0.6</v>
      </c>
      <c r="O3" s="4">
        <v>0.6</v>
      </c>
      <c r="P3" s="5">
        <f>O3-N3</f>
        <v>0</v>
      </c>
    </row>
    <row r="4" spans="1:16" x14ac:dyDescent="0.2">
      <c r="A4" s="2" t="s">
        <v>1</v>
      </c>
      <c r="B4" s="2">
        <v>0.84</v>
      </c>
      <c r="C4" s="2">
        <v>0.56999999999999995</v>
      </c>
      <c r="D4" s="2">
        <f t="shared" ref="D4:D20" si="0">C4-B4</f>
        <v>-0.27</v>
      </c>
      <c r="E4" s="3">
        <v>0.31</v>
      </c>
      <c r="F4" s="3">
        <v>0.43</v>
      </c>
      <c r="G4" s="5">
        <f t="shared" ref="G4:G20" si="1">F4-E4</f>
        <v>0.12</v>
      </c>
      <c r="H4" s="2">
        <v>0.43</v>
      </c>
      <c r="I4" s="2">
        <v>0.63</v>
      </c>
      <c r="J4" s="2">
        <f t="shared" ref="J4:J20" si="2">I4-H4</f>
        <v>0.2</v>
      </c>
      <c r="K4" s="3">
        <v>1</v>
      </c>
      <c r="L4" s="3">
        <v>0.28000000000000003</v>
      </c>
      <c r="M4" s="5">
        <f t="shared" ref="M4:M20" si="3">L4-K4</f>
        <v>-0.72</v>
      </c>
      <c r="N4" s="4">
        <v>0.2</v>
      </c>
      <c r="O4" s="4">
        <v>0.9</v>
      </c>
      <c r="P4" s="5">
        <f t="shared" ref="P4:P20" si="4">O4-N4</f>
        <v>0.7</v>
      </c>
    </row>
    <row r="5" spans="1:16" x14ac:dyDescent="0.2">
      <c r="A5" s="2" t="s">
        <v>2</v>
      </c>
      <c r="B5" s="2">
        <v>0.56000000000000005</v>
      </c>
      <c r="C5" s="2">
        <v>0.46</v>
      </c>
      <c r="D5" s="2">
        <f t="shared" si="0"/>
        <v>-0.10000000000000003</v>
      </c>
      <c r="E5" s="3">
        <v>0.33</v>
      </c>
      <c r="F5" s="3">
        <v>0.33</v>
      </c>
      <c r="G5" s="5">
        <f t="shared" si="1"/>
        <v>0</v>
      </c>
      <c r="H5" s="2">
        <v>0.57999999999999996</v>
      </c>
      <c r="I5" s="2">
        <v>0.52</v>
      </c>
      <c r="J5" s="2">
        <f t="shared" si="2"/>
        <v>-5.9999999999999942E-2</v>
      </c>
      <c r="K5" s="3">
        <v>0.23</v>
      </c>
      <c r="L5" s="3">
        <v>0.21</v>
      </c>
      <c r="M5" s="5">
        <f t="shared" si="3"/>
        <v>-2.0000000000000018E-2</v>
      </c>
      <c r="N5" s="4">
        <v>0.64</v>
      </c>
      <c r="O5" s="4">
        <v>0.7</v>
      </c>
      <c r="P5" s="5">
        <f t="shared" si="4"/>
        <v>5.9999999999999942E-2</v>
      </c>
    </row>
    <row r="6" spans="1:16" x14ac:dyDescent="0.2">
      <c r="A6" s="2" t="s">
        <v>3</v>
      </c>
      <c r="B6" s="2">
        <v>0.64</v>
      </c>
      <c r="C6" s="2">
        <v>0.43</v>
      </c>
      <c r="D6" s="2">
        <f t="shared" si="0"/>
        <v>-0.21000000000000002</v>
      </c>
      <c r="E6" s="3">
        <v>0.35</v>
      </c>
      <c r="F6" s="3">
        <v>0.33</v>
      </c>
      <c r="G6" s="5">
        <f t="shared" si="1"/>
        <v>-1.9999999999999962E-2</v>
      </c>
      <c r="H6" s="2">
        <v>0.55000000000000004</v>
      </c>
      <c r="I6" s="2">
        <v>0.51</v>
      </c>
      <c r="J6" s="2">
        <f t="shared" si="2"/>
        <v>-4.0000000000000036E-2</v>
      </c>
      <c r="K6" s="3">
        <v>0.26</v>
      </c>
      <c r="L6" s="3">
        <v>0.21</v>
      </c>
      <c r="M6" s="5">
        <f t="shared" si="3"/>
        <v>-5.0000000000000017E-2</v>
      </c>
      <c r="N6" s="4">
        <v>0.5</v>
      </c>
      <c r="O6" s="4">
        <v>0.8</v>
      </c>
      <c r="P6" s="5">
        <f t="shared" si="4"/>
        <v>0.30000000000000004</v>
      </c>
    </row>
    <row r="7" spans="1:16" x14ac:dyDescent="0.2">
      <c r="A7" s="2" t="s">
        <v>4</v>
      </c>
      <c r="B7" s="2">
        <v>0.82</v>
      </c>
      <c r="C7" s="2">
        <v>0.74</v>
      </c>
      <c r="D7" s="2">
        <f t="shared" si="0"/>
        <v>-7.999999999999996E-2</v>
      </c>
      <c r="E7" s="3">
        <v>0.27</v>
      </c>
      <c r="F7" s="3">
        <v>0.3</v>
      </c>
      <c r="G7" s="5">
        <f t="shared" si="1"/>
        <v>2.9999999999999971E-2</v>
      </c>
      <c r="H7" s="2">
        <v>0.43</v>
      </c>
      <c r="I7" s="2">
        <v>0.49</v>
      </c>
      <c r="J7" s="2">
        <f t="shared" si="2"/>
        <v>0.06</v>
      </c>
      <c r="K7" s="3">
        <v>0.5</v>
      </c>
      <c r="L7" s="3">
        <v>0.3</v>
      </c>
      <c r="M7" s="5">
        <f t="shared" si="3"/>
        <v>-0.2</v>
      </c>
      <c r="N7" s="4">
        <v>0.2</v>
      </c>
      <c r="O7" s="4">
        <v>0.3</v>
      </c>
      <c r="P7" s="5">
        <f t="shared" si="4"/>
        <v>9.9999999999999978E-2</v>
      </c>
    </row>
    <row r="8" spans="1:16" x14ac:dyDescent="0.2">
      <c r="A8" s="2" t="s">
        <v>5</v>
      </c>
      <c r="B8" s="2">
        <v>0.81</v>
      </c>
      <c r="C8" s="2">
        <v>0.67</v>
      </c>
      <c r="D8" s="2">
        <f t="shared" si="0"/>
        <v>-0.14000000000000001</v>
      </c>
      <c r="E8" s="3">
        <v>0.31</v>
      </c>
      <c r="F8" s="3">
        <v>0.32</v>
      </c>
      <c r="G8" s="5">
        <f t="shared" si="1"/>
        <v>1.0000000000000009E-2</v>
      </c>
      <c r="H8" s="2">
        <v>0.43</v>
      </c>
      <c r="I8" s="2">
        <v>0.51</v>
      </c>
      <c r="J8" s="2">
        <f t="shared" si="2"/>
        <v>8.0000000000000016E-2</v>
      </c>
      <c r="K8" s="3">
        <v>0.47</v>
      </c>
      <c r="L8" s="3">
        <v>0.23</v>
      </c>
      <c r="M8" s="5">
        <f t="shared" si="3"/>
        <v>-0.23999999999999996</v>
      </c>
      <c r="N8" s="4">
        <v>0.27</v>
      </c>
      <c r="O8" s="4">
        <v>0.6</v>
      </c>
      <c r="P8" s="5">
        <f t="shared" si="4"/>
        <v>0.32999999999999996</v>
      </c>
    </row>
    <row r="9" spans="1:16" x14ac:dyDescent="0.2">
      <c r="A9" s="2" t="s">
        <v>6</v>
      </c>
      <c r="B9" s="2">
        <v>0.81</v>
      </c>
      <c r="C9" s="2">
        <v>0.41</v>
      </c>
      <c r="D9" s="2">
        <f t="shared" si="0"/>
        <v>-0.40000000000000008</v>
      </c>
      <c r="E9" s="3">
        <v>0</v>
      </c>
      <c r="F9" s="3">
        <v>0.28999999999999998</v>
      </c>
      <c r="G9" s="5">
        <f t="shared" si="1"/>
        <v>0.28999999999999998</v>
      </c>
      <c r="H9" s="2">
        <v>0.28999999999999998</v>
      </c>
      <c r="I9" s="2">
        <v>0.48</v>
      </c>
      <c r="J9" s="2">
        <f t="shared" si="2"/>
        <v>0.19</v>
      </c>
      <c r="K9" s="3">
        <v>0</v>
      </c>
      <c r="L9" s="3">
        <v>0.18</v>
      </c>
      <c r="M9" s="5">
        <f t="shared" si="3"/>
        <v>0.18</v>
      </c>
      <c r="N9" s="4">
        <v>0</v>
      </c>
      <c r="O9" s="4">
        <v>0.7</v>
      </c>
      <c r="P9" s="5">
        <f t="shared" si="4"/>
        <v>0.7</v>
      </c>
    </row>
    <row r="10" spans="1:16" x14ac:dyDescent="0.2">
      <c r="A10" s="2" t="s">
        <v>7</v>
      </c>
      <c r="B10" s="2">
        <v>0.81</v>
      </c>
      <c r="C10" s="2">
        <v>0.45</v>
      </c>
      <c r="D10" s="2">
        <f t="shared" si="0"/>
        <v>-0.36000000000000004</v>
      </c>
      <c r="E10" s="3">
        <v>0</v>
      </c>
      <c r="F10" s="3">
        <v>0.32</v>
      </c>
      <c r="G10" s="5">
        <f t="shared" si="1"/>
        <v>0.32</v>
      </c>
      <c r="H10" s="2">
        <v>0.28999999999999998</v>
      </c>
      <c r="I10" s="2">
        <v>0.39</v>
      </c>
      <c r="J10" s="2">
        <f t="shared" si="2"/>
        <v>0.10000000000000003</v>
      </c>
      <c r="K10" s="3">
        <v>0</v>
      </c>
      <c r="L10" s="3">
        <v>0.2</v>
      </c>
      <c r="M10" s="5">
        <f t="shared" si="3"/>
        <v>0.2</v>
      </c>
      <c r="N10" s="4">
        <v>0</v>
      </c>
      <c r="O10" s="4">
        <v>0.82</v>
      </c>
      <c r="P10" s="5">
        <f t="shared" si="4"/>
        <v>0.82</v>
      </c>
    </row>
    <row r="11" spans="1:16" x14ac:dyDescent="0.2">
      <c r="A11" s="2" t="s">
        <v>8</v>
      </c>
      <c r="B11" s="2">
        <v>0.84</v>
      </c>
      <c r="C11" s="2">
        <v>0.73</v>
      </c>
      <c r="D11" s="2">
        <f t="shared" si="0"/>
        <v>-0.10999999999999999</v>
      </c>
      <c r="E11" s="3">
        <v>0.31</v>
      </c>
      <c r="F11" s="3">
        <v>0.4</v>
      </c>
      <c r="G11" s="5">
        <f t="shared" si="1"/>
        <v>9.0000000000000024E-2</v>
      </c>
      <c r="H11" s="2">
        <v>0.43</v>
      </c>
      <c r="I11" s="2">
        <v>0.62</v>
      </c>
      <c r="J11" s="2">
        <f t="shared" si="2"/>
        <v>0.19</v>
      </c>
      <c r="K11" s="3">
        <v>0.75</v>
      </c>
      <c r="L11" s="3">
        <v>0.33</v>
      </c>
      <c r="M11" s="5">
        <f t="shared" si="3"/>
        <v>-0.42</v>
      </c>
      <c r="N11" s="4">
        <v>0.2</v>
      </c>
      <c r="O11" s="4">
        <v>0.5</v>
      </c>
      <c r="P11" s="5">
        <f t="shared" si="4"/>
        <v>0.3</v>
      </c>
    </row>
    <row r="12" spans="1:16" x14ac:dyDescent="0.2">
      <c r="A12" s="2" t="s">
        <v>9</v>
      </c>
      <c r="B12" s="2">
        <v>0.84</v>
      </c>
      <c r="C12" s="2">
        <v>0.81</v>
      </c>
      <c r="D12" s="2">
        <f t="shared" si="0"/>
        <v>-2.9999999999999916E-2</v>
      </c>
      <c r="E12" s="3">
        <v>0.33</v>
      </c>
      <c r="F12" s="3">
        <v>0.45</v>
      </c>
      <c r="G12" s="5">
        <f t="shared" si="1"/>
        <v>0.12</v>
      </c>
      <c r="H12" s="2">
        <v>0.43</v>
      </c>
      <c r="I12" s="2">
        <v>0.63</v>
      </c>
      <c r="J12" s="2">
        <f t="shared" si="2"/>
        <v>0.2</v>
      </c>
      <c r="K12" s="3">
        <v>0.67</v>
      </c>
      <c r="L12" s="3">
        <v>0.46</v>
      </c>
      <c r="M12" s="5">
        <f t="shared" si="3"/>
        <v>-0.21000000000000002</v>
      </c>
      <c r="N12" s="4">
        <v>0.2</v>
      </c>
      <c r="O12" s="4">
        <v>0.5</v>
      </c>
      <c r="P12" s="5">
        <f t="shared" si="4"/>
        <v>0.3</v>
      </c>
    </row>
    <row r="13" spans="1:16" x14ac:dyDescent="0.2">
      <c r="A13" s="2" t="s">
        <v>10</v>
      </c>
      <c r="B13" s="2">
        <v>0.76</v>
      </c>
      <c r="C13" s="2">
        <v>0.75</v>
      </c>
      <c r="D13" s="2">
        <f t="shared" si="0"/>
        <v>-1.0000000000000009E-2</v>
      </c>
      <c r="E13" s="3">
        <v>0.36</v>
      </c>
      <c r="F13" s="3">
        <v>0.35</v>
      </c>
      <c r="G13" s="5">
        <f t="shared" si="1"/>
        <v>-1.0000000000000009E-2</v>
      </c>
      <c r="H13" s="2">
        <v>0.56000000000000005</v>
      </c>
      <c r="I13" s="2">
        <v>0.55000000000000004</v>
      </c>
      <c r="J13" s="2">
        <f t="shared" si="2"/>
        <v>-1.0000000000000009E-2</v>
      </c>
      <c r="K13" s="3">
        <v>0.38</v>
      </c>
      <c r="L13" s="3">
        <v>0.3</v>
      </c>
      <c r="M13" s="5">
        <f t="shared" si="3"/>
        <v>-8.0000000000000016E-2</v>
      </c>
      <c r="N13" s="4">
        <v>0.4</v>
      </c>
      <c r="O13" s="4">
        <v>0.4</v>
      </c>
      <c r="P13" s="5">
        <f t="shared" si="4"/>
        <v>0</v>
      </c>
    </row>
    <row r="14" spans="1:16" x14ac:dyDescent="0.2">
      <c r="A14" s="2" t="s">
        <v>11</v>
      </c>
      <c r="B14" s="2">
        <v>0.79</v>
      </c>
      <c r="C14" s="2">
        <v>0.79</v>
      </c>
      <c r="D14" s="2">
        <f t="shared" si="0"/>
        <v>0</v>
      </c>
      <c r="E14" s="3">
        <v>0.42</v>
      </c>
      <c r="F14" s="3">
        <v>0.45</v>
      </c>
      <c r="G14" s="5">
        <f t="shared" si="1"/>
        <v>3.0000000000000027E-2</v>
      </c>
      <c r="H14" s="2">
        <v>0.56999999999999995</v>
      </c>
      <c r="I14" s="2">
        <v>0.62</v>
      </c>
      <c r="J14" s="2">
        <f t="shared" si="2"/>
        <v>5.0000000000000044E-2</v>
      </c>
      <c r="K14" s="3">
        <v>0.43</v>
      </c>
      <c r="L14" s="3">
        <v>0.43</v>
      </c>
      <c r="M14" s="5">
        <f t="shared" si="3"/>
        <v>0</v>
      </c>
      <c r="N14" s="4">
        <v>0.4</v>
      </c>
      <c r="O14" s="4">
        <v>0.5</v>
      </c>
      <c r="P14" s="5">
        <f t="shared" si="4"/>
        <v>9.9999999999999978E-2</v>
      </c>
    </row>
    <row r="15" spans="1:16" x14ac:dyDescent="0.2">
      <c r="A15" s="2" t="s">
        <v>12</v>
      </c>
      <c r="B15" s="2">
        <v>0.84</v>
      </c>
      <c r="C15" s="2">
        <v>0.74</v>
      </c>
      <c r="D15" s="2">
        <f t="shared" si="0"/>
        <v>-9.9999999999999978E-2</v>
      </c>
      <c r="E15" s="3">
        <v>0.33</v>
      </c>
      <c r="F15" s="3">
        <v>0.4</v>
      </c>
      <c r="G15" s="5">
        <f t="shared" si="1"/>
        <v>7.0000000000000007E-2</v>
      </c>
      <c r="H15" s="2">
        <v>0.43</v>
      </c>
      <c r="I15" s="2">
        <v>0.61</v>
      </c>
      <c r="J15" s="2">
        <f t="shared" si="2"/>
        <v>0.18</v>
      </c>
      <c r="K15" s="3">
        <v>0.67</v>
      </c>
      <c r="L15" s="3">
        <v>0.33</v>
      </c>
      <c r="M15" s="5">
        <f t="shared" si="3"/>
        <v>-0.34</v>
      </c>
      <c r="N15" s="4">
        <v>0.2</v>
      </c>
      <c r="O15" s="4">
        <v>0.5</v>
      </c>
      <c r="P15" s="5">
        <f t="shared" si="4"/>
        <v>0.3</v>
      </c>
    </row>
    <row r="16" spans="1:16" x14ac:dyDescent="0.2">
      <c r="A16" s="2" t="s">
        <v>13</v>
      </c>
      <c r="B16" s="2">
        <v>0.81</v>
      </c>
      <c r="C16" s="2">
        <v>0.79</v>
      </c>
      <c r="D16" s="2">
        <f t="shared" si="0"/>
        <v>-2.0000000000000018E-2</v>
      </c>
      <c r="E16" s="3">
        <v>0.4</v>
      </c>
      <c r="F16" s="3">
        <v>0.44</v>
      </c>
      <c r="G16" s="5">
        <f t="shared" si="1"/>
        <v>3.999999999999998E-2</v>
      </c>
      <c r="H16" s="2">
        <v>0.56999999999999995</v>
      </c>
      <c r="I16" s="2">
        <v>0.61</v>
      </c>
      <c r="J16" s="2">
        <f t="shared" si="2"/>
        <v>4.0000000000000036E-2</v>
      </c>
      <c r="K16" s="3">
        <v>0.44</v>
      </c>
      <c r="L16" s="3">
        <v>0.4</v>
      </c>
      <c r="M16" s="5">
        <f t="shared" si="3"/>
        <v>-3.999999999999998E-2</v>
      </c>
      <c r="N16" s="4">
        <v>0.4</v>
      </c>
      <c r="O16" s="4">
        <v>0.45</v>
      </c>
      <c r="P16" s="5">
        <f t="shared" si="4"/>
        <v>4.9999999999999989E-2</v>
      </c>
    </row>
    <row r="17" spans="1:16" x14ac:dyDescent="0.2">
      <c r="A17" s="2" t="s">
        <v>14</v>
      </c>
      <c r="B17" s="2">
        <v>0.75</v>
      </c>
      <c r="C17" s="2">
        <v>0.75</v>
      </c>
      <c r="D17" s="2">
        <f t="shared" si="0"/>
        <v>0</v>
      </c>
      <c r="E17" s="3">
        <v>0.22</v>
      </c>
      <c r="F17" s="3">
        <v>0.28999999999999998</v>
      </c>
      <c r="G17" s="5">
        <f t="shared" si="1"/>
        <v>6.9999999999999979E-2</v>
      </c>
      <c r="H17" s="2">
        <v>0.43</v>
      </c>
      <c r="I17" s="2">
        <v>0.49</v>
      </c>
      <c r="J17" s="2">
        <f t="shared" si="2"/>
        <v>0.06</v>
      </c>
      <c r="K17" s="3">
        <v>0.28999999999999998</v>
      </c>
      <c r="L17" s="3">
        <v>0.27</v>
      </c>
      <c r="M17" s="5">
        <f t="shared" si="3"/>
        <v>-1.9999999999999962E-2</v>
      </c>
      <c r="N17" s="4">
        <v>0.2</v>
      </c>
      <c r="O17" s="4">
        <v>0.3</v>
      </c>
      <c r="P17" s="5">
        <f t="shared" si="4"/>
        <v>9.9999999999999978E-2</v>
      </c>
    </row>
    <row r="18" spans="1:16" x14ac:dyDescent="0.2">
      <c r="A18" s="2" t="s">
        <v>15</v>
      </c>
      <c r="B18" s="2">
        <v>0.79</v>
      </c>
      <c r="C18" s="2">
        <v>0.77</v>
      </c>
      <c r="D18" s="2">
        <f t="shared" si="0"/>
        <v>-2.0000000000000018E-2</v>
      </c>
      <c r="E18" s="3">
        <v>0.33</v>
      </c>
      <c r="F18" s="3">
        <v>0.38</v>
      </c>
      <c r="G18" s="5">
        <f t="shared" si="1"/>
        <v>4.9999999999999989E-2</v>
      </c>
      <c r="H18" s="2">
        <v>0.5</v>
      </c>
      <c r="I18" s="2">
        <v>0.56000000000000005</v>
      </c>
      <c r="J18" s="2">
        <f t="shared" si="2"/>
        <v>6.0000000000000053E-2</v>
      </c>
      <c r="K18" s="3">
        <v>0.38</v>
      </c>
      <c r="L18" s="3">
        <v>0.36</v>
      </c>
      <c r="M18" s="5">
        <f t="shared" si="3"/>
        <v>-2.0000000000000018E-2</v>
      </c>
      <c r="N18" s="4">
        <v>0.3</v>
      </c>
      <c r="O18" s="4">
        <v>0.4</v>
      </c>
      <c r="P18" s="5">
        <f t="shared" si="4"/>
        <v>0.10000000000000003</v>
      </c>
    </row>
    <row r="19" spans="1:16" x14ac:dyDescent="0.2">
      <c r="A19" s="2" t="s">
        <v>16</v>
      </c>
      <c r="B19" s="2">
        <v>0.84</v>
      </c>
      <c r="C19" s="2">
        <v>0.74</v>
      </c>
      <c r="D19" s="2">
        <f t="shared" si="0"/>
        <v>-9.9999999999999978E-2</v>
      </c>
      <c r="E19" s="3">
        <v>0.33</v>
      </c>
      <c r="F19" s="3">
        <v>0.4</v>
      </c>
      <c r="G19" s="5">
        <f t="shared" si="1"/>
        <v>7.0000000000000007E-2</v>
      </c>
      <c r="H19" s="2">
        <v>0.43</v>
      </c>
      <c r="I19" s="2">
        <v>0.62</v>
      </c>
      <c r="J19" s="2">
        <f t="shared" si="2"/>
        <v>0.19</v>
      </c>
      <c r="K19" s="3">
        <v>0.67</v>
      </c>
      <c r="L19" s="3">
        <v>0.33</v>
      </c>
      <c r="M19" s="5">
        <f t="shared" si="3"/>
        <v>-0.34</v>
      </c>
      <c r="N19" s="4">
        <v>0.2</v>
      </c>
      <c r="O19" s="4">
        <v>0.5</v>
      </c>
      <c r="P19" s="5">
        <f t="shared" si="4"/>
        <v>0.3</v>
      </c>
    </row>
    <row r="20" spans="1:16" x14ac:dyDescent="0.2">
      <c r="A20" s="2" t="s">
        <v>17</v>
      </c>
      <c r="B20" s="2">
        <v>0.83</v>
      </c>
      <c r="C20" s="2">
        <v>0.8</v>
      </c>
      <c r="D20" s="2">
        <f t="shared" si="0"/>
        <v>-2.9999999999999916E-2</v>
      </c>
      <c r="E20" s="3">
        <v>0.4</v>
      </c>
      <c r="F20" s="3">
        <v>0.46</v>
      </c>
      <c r="G20" s="5">
        <f t="shared" si="1"/>
        <v>0.06</v>
      </c>
      <c r="H20" s="2">
        <v>0.54</v>
      </c>
      <c r="I20" s="2">
        <v>0.6</v>
      </c>
      <c r="J20" s="2">
        <f t="shared" si="2"/>
        <v>5.9999999999999942E-2</v>
      </c>
      <c r="K20" s="3">
        <v>0.5</v>
      </c>
      <c r="L20" s="3">
        <v>0.43</v>
      </c>
      <c r="M20" s="5">
        <f t="shared" si="3"/>
        <v>-7.0000000000000007E-2</v>
      </c>
      <c r="N20" s="4">
        <v>0.36</v>
      </c>
      <c r="O20" s="4">
        <v>0.45</v>
      </c>
      <c r="P20" s="5">
        <f t="shared" si="4"/>
        <v>9.0000000000000024E-2</v>
      </c>
    </row>
    <row r="21" spans="1:16" x14ac:dyDescent="0.2">
      <c r="E21" s="5"/>
      <c r="F21" s="5"/>
      <c r="H21" s="5"/>
      <c r="I21" s="5"/>
      <c r="K21" s="5"/>
      <c r="L21" s="5"/>
    </row>
  </sheetData>
  <mergeCells count="5">
    <mergeCell ref="K1:M1"/>
    <mergeCell ref="H1:J1"/>
    <mergeCell ref="N1:P1"/>
    <mergeCell ref="B1:D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F130-6445-DA48-A510-AB13B16ABDDA}">
  <dimension ref="A1:P20"/>
  <sheetViews>
    <sheetView workbookViewId="0">
      <selection activeCell="P26" sqref="P26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11" t="s">
        <v>18</v>
      </c>
      <c r="C1" s="11"/>
      <c r="D1" s="11"/>
      <c r="E1" s="11" t="s">
        <v>19</v>
      </c>
      <c r="F1" s="11"/>
      <c r="G1" s="11"/>
      <c r="H1" s="11" t="s">
        <v>26</v>
      </c>
      <c r="I1" s="11"/>
      <c r="J1" s="11"/>
      <c r="K1" s="11" t="s">
        <v>24</v>
      </c>
      <c r="L1" s="11"/>
      <c r="M1" s="11"/>
      <c r="N1" s="11" t="s">
        <v>25</v>
      </c>
      <c r="O1" s="11"/>
      <c r="P1" s="11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0.45</v>
      </c>
      <c r="C3" s="2">
        <v>0.45</v>
      </c>
      <c r="D3" s="2">
        <f>C3-B3</f>
        <v>0</v>
      </c>
      <c r="E3" s="3">
        <v>0.36</v>
      </c>
      <c r="F3" s="3">
        <v>0.36</v>
      </c>
      <c r="G3" s="5">
        <f>F3-E3</f>
        <v>0</v>
      </c>
      <c r="H3" s="2">
        <v>0.49</v>
      </c>
      <c r="I3" s="2">
        <v>0.49</v>
      </c>
      <c r="J3" s="2">
        <f>I3-H3</f>
        <v>0</v>
      </c>
      <c r="K3" s="3">
        <v>0.26</v>
      </c>
      <c r="L3" s="3">
        <v>0.26</v>
      </c>
      <c r="M3" s="5">
        <f>L3-K3</f>
        <v>0</v>
      </c>
      <c r="N3" s="4">
        <v>0.6</v>
      </c>
      <c r="O3" s="4">
        <v>0.6</v>
      </c>
      <c r="P3" s="5">
        <f>O3-N3</f>
        <v>0</v>
      </c>
    </row>
    <row r="4" spans="1:16" x14ac:dyDescent="0.2">
      <c r="A4" s="2" t="s">
        <v>1</v>
      </c>
      <c r="B4" s="2">
        <v>0.78</v>
      </c>
      <c r="C4" s="2">
        <v>0.78</v>
      </c>
      <c r="D4" s="2">
        <f t="shared" ref="D4:D20" si="0">C4-B4</f>
        <v>0</v>
      </c>
      <c r="E4" s="3">
        <v>0.68</v>
      </c>
      <c r="F4" s="3">
        <v>0.68</v>
      </c>
      <c r="G4" s="5">
        <f t="shared" ref="G4:G20" si="1">F4-E4</f>
        <v>0</v>
      </c>
      <c r="H4" s="2">
        <v>0.8</v>
      </c>
      <c r="I4" s="2">
        <v>0.8</v>
      </c>
      <c r="J4" s="2">
        <f t="shared" ref="J4:J20" si="2">I4-H4</f>
        <v>0</v>
      </c>
      <c r="K4" s="3">
        <v>0.54</v>
      </c>
      <c r="L4" s="3">
        <v>0.54</v>
      </c>
      <c r="M4" s="5">
        <f t="shared" ref="M4:M20" si="3">L4-K4</f>
        <v>0</v>
      </c>
      <c r="N4" s="4">
        <v>1</v>
      </c>
      <c r="O4" s="4">
        <v>1</v>
      </c>
      <c r="P4" s="5">
        <f t="shared" ref="P4:P20" si="4">O4-N4</f>
        <v>0</v>
      </c>
    </row>
    <row r="5" spans="1:16" x14ac:dyDescent="0.2">
      <c r="A5" s="2" t="s">
        <v>2</v>
      </c>
      <c r="B5" s="2">
        <v>0.74</v>
      </c>
      <c r="C5" s="2">
        <v>0.74</v>
      </c>
      <c r="D5" s="2">
        <f t="shared" si="0"/>
        <v>0</v>
      </c>
      <c r="E5" s="3">
        <v>0.59</v>
      </c>
      <c r="F5" s="3">
        <v>0.57999999999999996</v>
      </c>
      <c r="G5" s="5">
        <f t="shared" si="1"/>
        <v>-1.0000000000000009E-2</v>
      </c>
      <c r="H5" s="2">
        <v>0.72</v>
      </c>
      <c r="I5" s="2">
        <v>0.72</v>
      </c>
      <c r="J5" s="2">
        <f t="shared" si="2"/>
        <v>0</v>
      </c>
      <c r="K5" s="3">
        <v>0.5</v>
      </c>
      <c r="L5" s="3">
        <v>0.5</v>
      </c>
      <c r="M5" s="5">
        <f t="shared" si="3"/>
        <v>0</v>
      </c>
      <c r="N5" s="4">
        <v>0.71</v>
      </c>
      <c r="O5" s="4">
        <v>0.73</v>
      </c>
      <c r="P5" s="5">
        <f t="shared" si="4"/>
        <v>2.0000000000000018E-2</v>
      </c>
    </row>
    <row r="6" spans="1:16" x14ac:dyDescent="0.2">
      <c r="A6" s="2" t="s">
        <v>3</v>
      </c>
      <c r="B6" s="2">
        <v>0.74</v>
      </c>
      <c r="C6" s="2">
        <v>0.74</v>
      </c>
      <c r="D6" s="2">
        <f t="shared" si="0"/>
        <v>0</v>
      </c>
      <c r="E6" s="3">
        <v>0.56000000000000005</v>
      </c>
      <c r="F6" s="3">
        <v>0.57999999999999996</v>
      </c>
      <c r="G6" s="5">
        <f t="shared" si="1"/>
        <v>1.9999999999999907E-2</v>
      </c>
      <c r="H6" s="2">
        <v>0.69</v>
      </c>
      <c r="I6" s="2">
        <v>0.71</v>
      </c>
      <c r="J6" s="2">
        <f t="shared" si="2"/>
        <v>2.0000000000000018E-2</v>
      </c>
      <c r="K6" s="3">
        <v>0.5</v>
      </c>
      <c r="L6" s="3">
        <v>0.5</v>
      </c>
      <c r="M6" s="5">
        <f t="shared" si="3"/>
        <v>0</v>
      </c>
      <c r="N6" s="4">
        <v>0.67</v>
      </c>
      <c r="O6" s="4">
        <v>0.73</v>
      </c>
      <c r="P6" s="5">
        <f t="shared" si="4"/>
        <v>5.9999999999999942E-2</v>
      </c>
    </row>
    <row r="7" spans="1:16" x14ac:dyDescent="0.2">
      <c r="A7" s="2" t="s">
        <v>4</v>
      </c>
      <c r="B7" s="2">
        <v>0.72</v>
      </c>
      <c r="C7" s="2">
        <v>0.64</v>
      </c>
      <c r="D7" s="2">
        <f t="shared" si="0"/>
        <v>-7.999999999999996E-2</v>
      </c>
      <c r="E7" s="3">
        <v>0.45</v>
      </c>
      <c r="F7" s="3">
        <v>0.52</v>
      </c>
      <c r="G7" s="5">
        <f t="shared" si="1"/>
        <v>7.0000000000000007E-2</v>
      </c>
      <c r="H7" s="2">
        <v>0.54</v>
      </c>
      <c r="I7" s="2">
        <v>0.62</v>
      </c>
      <c r="J7" s="2">
        <f t="shared" si="2"/>
        <v>7.999999999999996E-2</v>
      </c>
      <c r="K7" s="3">
        <v>0.47</v>
      </c>
      <c r="L7" s="3">
        <v>0.38</v>
      </c>
      <c r="M7" s="5">
        <f t="shared" si="3"/>
        <v>-8.9999999999999969E-2</v>
      </c>
      <c r="N7" s="4">
        <v>0.47</v>
      </c>
      <c r="O7" s="4">
        <v>0.73</v>
      </c>
      <c r="P7" s="5">
        <f t="shared" si="4"/>
        <v>0.26</v>
      </c>
    </row>
    <row r="8" spans="1:16" x14ac:dyDescent="0.2">
      <c r="A8" s="2" t="s">
        <v>5</v>
      </c>
      <c r="B8" s="2">
        <v>0.72</v>
      </c>
      <c r="C8" s="2">
        <v>0.56999999999999995</v>
      </c>
      <c r="D8" s="2">
        <f t="shared" si="0"/>
        <v>-0.15000000000000002</v>
      </c>
      <c r="E8" s="3">
        <v>0.51</v>
      </c>
      <c r="F8" s="3">
        <v>0.49</v>
      </c>
      <c r="G8" s="5">
        <f t="shared" si="1"/>
        <v>-2.0000000000000018E-2</v>
      </c>
      <c r="H8" s="2">
        <v>0.62</v>
      </c>
      <c r="I8" s="2">
        <v>0.59</v>
      </c>
      <c r="J8" s="2">
        <f t="shared" si="2"/>
        <v>-3.0000000000000027E-2</v>
      </c>
      <c r="K8" s="3">
        <v>0.46</v>
      </c>
      <c r="L8" s="3">
        <v>0.35</v>
      </c>
      <c r="M8" s="5">
        <f t="shared" si="3"/>
        <v>-0.11000000000000004</v>
      </c>
      <c r="N8" s="4">
        <v>0.67</v>
      </c>
      <c r="O8" s="4">
        <v>0.87</v>
      </c>
      <c r="P8" s="5">
        <f t="shared" si="4"/>
        <v>0.19999999999999996</v>
      </c>
    </row>
    <row r="9" spans="1:16" x14ac:dyDescent="0.2">
      <c r="A9" s="2" t="s">
        <v>6</v>
      </c>
      <c r="B9" s="2">
        <v>0.72</v>
      </c>
      <c r="C9" s="2">
        <v>0.38</v>
      </c>
      <c r="D9" s="2">
        <f t="shared" si="0"/>
        <v>-0.33999999999999997</v>
      </c>
      <c r="E9" s="3">
        <v>0</v>
      </c>
      <c r="F9" s="3">
        <v>0.36</v>
      </c>
      <c r="G9" s="5">
        <f t="shared" si="1"/>
        <v>0.36</v>
      </c>
      <c r="H9" s="2">
        <v>0.28999999999999998</v>
      </c>
      <c r="I9" s="2">
        <v>0.44</v>
      </c>
      <c r="J9" s="2">
        <f t="shared" si="2"/>
        <v>0.15000000000000002</v>
      </c>
      <c r="K9" s="3">
        <v>0</v>
      </c>
      <c r="L9" s="3">
        <v>0.25</v>
      </c>
      <c r="M9" s="5">
        <f t="shared" si="3"/>
        <v>0.25</v>
      </c>
      <c r="N9" s="4">
        <v>0</v>
      </c>
      <c r="O9" s="4">
        <v>0.67</v>
      </c>
      <c r="P9" s="5">
        <f t="shared" si="4"/>
        <v>0.67</v>
      </c>
    </row>
    <row r="10" spans="1:16" x14ac:dyDescent="0.2">
      <c r="A10" s="2" t="s">
        <v>7</v>
      </c>
      <c r="B10" s="2">
        <v>0.72</v>
      </c>
      <c r="C10" s="2">
        <v>0.67</v>
      </c>
      <c r="D10" s="2">
        <f t="shared" si="0"/>
        <v>-4.9999999999999933E-2</v>
      </c>
      <c r="E10" s="3">
        <v>0</v>
      </c>
      <c r="F10" s="3">
        <v>0.57999999999999996</v>
      </c>
      <c r="G10" s="5">
        <f t="shared" si="1"/>
        <v>0.57999999999999996</v>
      </c>
      <c r="H10" s="2">
        <v>0.28999999999999998</v>
      </c>
      <c r="I10" s="2">
        <v>0.7</v>
      </c>
      <c r="J10" s="2">
        <f t="shared" si="2"/>
        <v>0.41</v>
      </c>
      <c r="K10" s="3">
        <v>0</v>
      </c>
      <c r="L10" s="3">
        <v>0.44</v>
      </c>
      <c r="M10" s="5">
        <f t="shared" si="3"/>
        <v>0.44</v>
      </c>
      <c r="N10" s="4">
        <v>0</v>
      </c>
      <c r="O10" s="4">
        <v>0.93</v>
      </c>
      <c r="P10" s="5">
        <f t="shared" si="4"/>
        <v>0.93</v>
      </c>
    </row>
    <row r="11" spans="1:16" x14ac:dyDescent="0.2">
      <c r="A11" s="2" t="s">
        <v>8</v>
      </c>
      <c r="B11" s="2">
        <v>0.72</v>
      </c>
      <c r="C11" s="2">
        <v>0.5</v>
      </c>
      <c r="D11" s="2">
        <f t="shared" si="0"/>
        <v>-0.21999999999999997</v>
      </c>
      <c r="E11" s="3">
        <v>0</v>
      </c>
      <c r="F11" s="3">
        <v>0.5</v>
      </c>
      <c r="G11" s="5">
        <f t="shared" si="1"/>
        <v>0.5</v>
      </c>
      <c r="H11" s="2">
        <v>0.28999999999999998</v>
      </c>
      <c r="I11" s="2">
        <v>0.52</v>
      </c>
      <c r="J11" s="2">
        <f t="shared" si="2"/>
        <v>0.23000000000000004</v>
      </c>
      <c r="K11" s="3">
        <v>0</v>
      </c>
      <c r="L11" s="3">
        <v>0.34</v>
      </c>
      <c r="M11" s="5">
        <f t="shared" si="3"/>
        <v>0.34</v>
      </c>
      <c r="N11" s="4">
        <v>0</v>
      </c>
      <c r="O11" s="4">
        <v>0.93</v>
      </c>
      <c r="P11" s="5">
        <f t="shared" si="4"/>
        <v>0.93</v>
      </c>
    </row>
    <row r="12" spans="1:16" x14ac:dyDescent="0.2">
      <c r="A12" s="2" t="s">
        <v>9</v>
      </c>
      <c r="B12" s="2">
        <v>0.79</v>
      </c>
      <c r="C12" s="2">
        <v>0.82</v>
      </c>
      <c r="D12" s="2">
        <f t="shared" si="0"/>
        <v>2.9999999999999916E-2</v>
      </c>
      <c r="E12" s="3">
        <v>0.45</v>
      </c>
      <c r="F12" s="3">
        <v>0.64</v>
      </c>
      <c r="G12" s="5">
        <f t="shared" si="1"/>
        <v>0.19</v>
      </c>
      <c r="H12" s="2">
        <v>0.54</v>
      </c>
      <c r="I12" s="2">
        <v>0.71</v>
      </c>
      <c r="J12" s="2">
        <f t="shared" si="2"/>
        <v>0.16999999999999993</v>
      </c>
      <c r="K12" s="3">
        <v>0.67</v>
      </c>
      <c r="L12" s="3">
        <v>0.65</v>
      </c>
      <c r="M12" s="5">
        <f t="shared" si="3"/>
        <v>-2.0000000000000018E-2</v>
      </c>
      <c r="N12" s="4">
        <v>0.36</v>
      </c>
      <c r="O12" s="4">
        <v>0.6</v>
      </c>
      <c r="P12" s="5">
        <f t="shared" si="4"/>
        <v>0.24</v>
      </c>
    </row>
    <row r="13" spans="1:16" x14ac:dyDescent="0.2">
      <c r="A13" s="2" t="s">
        <v>10</v>
      </c>
      <c r="B13" s="2">
        <v>0.86</v>
      </c>
      <c r="C13" s="2">
        <v>0.75</v>
      </c>
      <c r="D13" s="2">
        <f t="shared" si="0"/>
        <v>-0.10999999999999999</v>
      </c>
      <c r="E13" s="3">
        <v>0.69</v>
      </c>
      <c r="F13" s="3">
        <v>0.52</v>
      </c>
      <c r="G13" s="5">
        <f t="shared" si="1"/>
        <v>-0.16999999999999993</v>
      </c>
      <c r="H13" s="2">
        <v>0.78</v>
      </c>
      <c r="I13" s="2">
        <v>0.63</v>
      </c>
      <c r="J13" s="2">
        <f t="shared" si="2"/>
        <v>-0.15000000000000002</v>
      </c>
      <c r="K13" s="3">
        <v>0.73</v>
      </c>
      <c r="L13" s="3">
        <v>0.5</v>
      </c>
      <c r="M13" s="5">
        <f t="shared" si="3"/>
        <v>-0.22999999999999998</v>
      </c>
      <c r="N13" s="4">
        <v>0.71</v>
      </c>
      <c r="O13" s="4">
        <v>0.53</v>
      </c>
      <c r="P13" s="5">
        <f t="shared" si="4"/>
        <v>-0.17999999999999994</v>
      </c>
    </row>
    <row r="14" spans="1:16" x14ac:dyDescent="0.2">
      <c r="A14" s="2" t="s">
        <v>11</v>
      </c>
      <c r="B14" s="2">
        <v>0.78</v>
      </c>
      <c r="C14" s="2">
        <v>0.72</v>
      </c>
      <c r="D14" s="2">
        <f t="shared" si="0"/>
        <v>-6.0000000000000053E-2</v>
      </c>
      <c r="E14" s="3">
        <v>0.5</v>
      </c>
      <c r="F14" s="3">
        <v>0.51</v>
      </c>
      <c r="G14" s="5">
        <f t="shared" si="1"/>
        <v>1.0000000000000009E-2</v>
      </c>
      <c r="H14" s="2">
        <v>0.59</v>
      </c>
      <c r="I14" s="2">
        <v>0.65</v>
      </c>
      <c r="J14" s="2">
        <f t="shared" si="2"/>
        <v>6.0000000000000053E-2</v>
      </c>
      <c r="K14" s="3">
        <v>0.56000000000000005</v>
      </c>
      <c r="L14" s="3">
        <v>0.47</v>
      </c>
      <c r="M14" s="5">
        <f t="shared" si="3"/>
        <v>-9.000000000000008E-2</v>
      </c>
      <c r="N14" s="4">
        <v>0.47</v>
      </c>
      <c r="O14" s="4">
        <v>0.53</v>
      </c>
      <c r="P14" s="5">
        <f t="shared" si="4"/>
        <v>6.0000000000000053E-2</v>
      </c>
    </row>
    <row r="15" spans="1:16" x14ac:dyDescent="0.2">
      <c r="A15" s="2" t="s">
        <v>12</v>
      </c>
      <c r="B15" s="2">
        <v>0.86</v>
      </c>
      <c r="C15" s="2">
        <v>0.84</v>
      </c>
      <c r="D15" s="2">
        <f t="shared" si="0"/>
        <v>-2.0000000000000018E-2</v>
      </c>
      <c r="E15" s="3">
        <v>0.76</v>
      </c>
      <c r="F15" s="3">
        <v>0.69</v>
      </c>
      <c r="G15" s="5">
        <f t="shared" si="1"/>
        <v>-7.0000000000000062E-2</v>
      </c>
      <c r="H15" s="2">
        <v>0.84</v>
      </c>
      <c r="I15" s="2">
        <v>0.78</v>
      </c>
      <c r="J15" s="2">
        <f t="shared" si="2"/>
        <v>-5.9999999999999942E-2</v>
      </c>
      <c r="K15" s="3">
        <v>0.75</v>
      </c>
      <c r="L15" s="3">
        <v>0.65</v>
      </c>
      <c r="M15" s="5">
        <f t="shared" si="3"/>
        <v>-9.9999999999999978E-2</v>
      </c>
      <c r="N15" s="4">
        <v>0.8</v>
      </c>
      <c r="O15" s="4">
        <v>0.71</v>
      </c>
      <c r="P15" s="5">
        <f t="shared" si="4"/>
        <v>-9.000000000000008E-2</v>
      </c>
    </row>
    <row r="16" spans="1:16" x14ac:dyDescent="0.2">
      <c r="A16" s="2" t="s">
        <v>13</v>
      </c>
      <c r="B16" s="2">
        <v>0.79</v>
      </c>
      <c r="C16" s="2">
        <v>0.75</v>
      </c>
      <c r="D16" s="2">
        <f t="shared" si="0"/>
        <v>-4.0000000000000036E-2</v>
      </c>
      <c r="E16" s="3">
        <v>0.59</v>
      </c>
      <c r="F16" s="3">
        <v>0.56000000000000005</v>
      </c>
      <c r="G16" s="5">
        <f t="shared" si="1"/>
        <v>-2.9999999999999916E-2</v>
      </c>
      <c r="H16" s="2">
        <v>0.67</v>
      </c>
      <c r="I16" s="2">
        <v>0.66</v>
      </c>
      <c r="J16" s="2">
        <f t="shared" si="2"/>
        <v>-1.0000000000000009E-2</v>
      </c>
      <c r="K16" s="3">
        <v>0.57999999999999996</v>
      </c>
      <c r="L16" s="3">
        <v>0.5</v>
      </c>
      <c r="M16" s="5">
        <f t="shared" si="3"/>
        <v>-7.999999999999996E-2</v>
      </c>
      <c r="N16" s="4">
        <v>0.53</v>
      </c>
      <c r="O16" s="4">
        <v>0.53</v>
      </c>
      <c r="P16" s="5">
        <f t="shared" si="4"/>
        <v>0</v>
      </c>
    </row>
    <row r="17" spans="1:16" x14ac:dyDescent="0.2">
      <c r="A17" s="2" t="s">
        <v>14</v>
      </c>
      <c r="B17" s="2">
        <v>0.6</v>
      </c>
      <c r="C17" s="2">
        <v>0.6</v>
      </c>
      <c r="D17" s="2">
        <f t="shared" si="0"/>
        <v>0</v>
      </c>
      <c r="E17" s="3">
        <v>0.22</v>
      </c>
      <c r="F17" s="3">
        <v>0.22</v>
      </c>
      <c r="G17" s="5">
        <f t="shared" si="1"/>
        <v>0</v>
      </c>
      <c r="H17" s="2">
        <v>0.42</v>
      </c>
      <c r="I17" s="2">
        <v>0.42</v>
      </c>
      <c r="J17" s="2">
        <f t="shared" si="2"/>
        <v>0</v>
      </c>
      <c r="K17" s="3">
        <v>0.21</v>
      </c>
      <c r="L17" s="3">
        <v>0.21</v>
      </c>
      <c r="M17" s="5">
        <f t="shared" si="3"/>
        <v>0</v>
      </c>
      <c r="N17" s="4">
        <v>0.2</v>
      </c>
      <c r="O17" s="4">
        <v>0.27</v>
      </c>
      <c r="P17" s="5">
        <f t="shared" si="4"/>
        <v>7.0000000000000007E-2</v>
      </c>
    </row>
    <row r="18" spans="1:16" x14ac:dyDescent="0.2">
      <c r="A18" s="2" t="s">
        <v>15</v>
      </c>
      <c r="B18" s="2">
        <v>0.64</v>
      </c>
      <c r="C18" s="2">
        <v>0.62</v>
      </c>
      <c r="D18" s="2">
        <f t="shared" si="0"/>
        <v>-2.0000000000000018E-2</v>
      </c>
      <c r="E18" s="3">
        <v>0.25</v>
      </c>
      <c r="F18" s="3">
        <v>0.28999999999999998</v>
      </c>
      <c r="G18" s="5">
        <f t="shared" si="1"/>
        <v>3.999999999999998E-2</v>
      </c>
      <c r="H18" s="2">
        <v>0.44</v>
      </c>
      <c r="I18" s="2">
        <v>0.47</v>
      </c>
      <c r="J18" s="2">
        <f t="shared" si="2"/>
        <v>2.9999999999999971E-2</v>
      </c>
      <c r="K18" s="3">
        <v>0.28000000000000003</v>
      </c>
      <c r="L18" s="3">
        <v>0.28999999999999998</v>
      </c>
      <c r="M18" s="5">
        <f t="shared" si="3"/>
        <v>9.9999999999999534E-3</v>
      </c>
      <c r="N18" s="4">
        <v>0.27</v>
      </c>
      <c r="O18" s="4">
        <v>0.33</v>
      </c>
      <c r="P18" s="5">
        <f t="shared" si="4"/>
        <v>0.06</v>
      </c>
    </row>
    <row r="19" spans="1:16" x14ac:dyDescent="0.2">
      <c r="A19" s="2" t="s">
        <v>16</v>
      </c>
      <c r="B19" s="2">
        <v>0.78</v>
      </c>
      <c r="C19" s="2">
        <v>0.76</v>
      </c>
      <c r="D19" s="2">
        <f t="shared" si="0"/>
        <v>-2.0000000000000018E-2</v>
      </c>
      <c r="E19" s="3">
        <v>0.56000000000000005</v>
      </c>
      <c r="F19" s="3">
        <v>0.56000000000000005</v>
      </c>
      <c r="G19" s="5">
        <f t="shared" si="1"/>
        <v>0</v>
      </c>
      <c r="H19" s="2">
        <v>0.66</v>
      </c>
      <c r="I19" s="2">
        <v>0.69</v>
      </c>
      <c r="J19" s="2">
        <f t="shared" si="2"/>
        <v>2.9999999999999916E-2</v>
      </c>
      <c r="K19" s="3">
        <v>0.56999999999999995</v>
      </c>
      <c r="L19" s="3">
        <v>0.53</v>
      </c>
      <c r="M19" s="5">
        <f t="shared" si="3"/>
        <v>-3.9999999999999925E-2</v>
      </c>
      <c r="N19" s="4">
        <v>0.53</v>
      </c>
      <c r="O19" s="4">
        <v>0.64</v>
      </c>
      <c r="P19" s="5">
        <f t="shared" si="4"/>
        <v>0.10999999999999999</v>
      </c>
    </row>
    <row r="20" spans="1:16" x14ac:dyDescent="0.2">
      <c r="A20" s="2" t="s">
        <v>17</v>
      </c>
      <c r="B20" s="2">
        <v>0.75</v>
      </c>
      <c r="C20" s="2">
        <v>0.72</v>
      </c>
      <c r="D20" s="2">
        <f t="shared" si="0"/>
        <v>-3.0000000000000027E-2</v>
      </c>
      <c r="E20" s="3">
        <v>0.44</v>
      </c>
      <c r="F20" s="3">
        <v>0.48</v>
      </c>
      <c r="G20" s="5">
        <f t="shared" si="1"/>
        <v>3.999999999999998E-2</v>
      </c>
      <c r="H20" s="2">
        <v>0.56999999999999995</v>
      </c>
      <c r="I20" s="2">
        <v>0.61</v>
      </c>
      <c r="J20" s="2">
        <f t="shared" si="2"/>
        <v>4.0000000000000036E-2</v>
      </c>
      <c r="K20" s="3">
        <v>0.5</v>
      </c>
      <c r="L20" s="3">
        <v>0.48</v>
      </c>
      <c r="M20" s="5">
        <f t="shared" si="3"/>
        <v>-2.0000000000000018E-2</v>
      </c>
      <c r="N20" s="4">
        <v>0.4</v>
      </c>
      <c r="O20" s="4">
        <v>0.5</v>
      </c>
      <c r="P20" s="5">
        <f t="shared" si="4"/>
        <v>9.9999999999999978E-2</v>
      </c>
    </row>
  </sheetData>
  <mergeCells count="5">
    <mergeCell ref="E1:G1"/>
    <mergeCell ref="N1:P1"/>
    <mergeCell ref="H1:J1"/>
    <mergeCell ref="B1:D1"/>
    <mergeCell ref="K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E8DA-3590-0D44-90A8-71DEDF671F7A}">
  <dimension ref="A1:P20"/>
  <sheetViews>
    <sheetView workbookViewId="0">
      <selection activeCell="O23" sqref="O23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11" t="s">
        <v>18</v>
      </c>
      <c r="C1" s="11"/>
      <c r="D1" s="11"/>
      <c r="E1" s="11" t="s">
        <v>19</v>
      </c>
      <c r="F1" s="11"/>
      <c r="G1" s="11"/>
      <c r="H1" s="11" t="s">
        <v>26</v>
      </c>
      <c r="I1" s="11"/>
      <c r="J1" s="11"/>
      <c r="K1" s="11" t="s">
        <v>24</v>
      </c>
      <c r="L1" s="11"/>
      <c r="M1" s="11"/>
      <c r="N1" s="11" t="s">
        <v>25</v>
      </c>
      <c r="O1" s="11"/>
      <c r="P1" s="11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0.44</v>
      </c>
      <c r="C3" s="2">
        <v>0.44</v>
      </c>
      <c r="D3" s="2">
        <f>C3-B3</f>
        <v>0</v>
      </c>
      <c r="E3" s="3">
        <v>0.34</v>
      </c>
      <c r="F3" s="3">
        <v>0.34</v>
      </c>
      <c r="G3" s="5">
        <f>F3-E3</f>
        <v>0</v>
      </c>
      <c r="H3" s="2">
        <v>0.48</v>
      </c>
      <c r="I3" s="2">
        <v>0.48</v>
      </c>
      <c r="J3" s="2">
        <f>I3-H3</f>
        <v>0</v>
      </c>
      <c r="K3" s="3">
        <v>0.24</v>
      </c>
      <c r="L3" s="3">
        <v>0.24</v>
      </c>
      <c r="M3" s="5">
        <f>L3-K3</f>
        <v>0</v>
      </c>
      <c r="N3" s="4">
        <v>0.57999999999999996</v>
      </c>
      <c r="O3" s="4">
        <v>0.57999999999999996</v>
      </c>
      <c r="P3" s="5">
        <f>O3-N3</f>
        <v>0</v>
      </c>
    </row>
    <row r="4" spans="1:16" x14ac:dyDescent="0.2">
      <c r="A4" s="2" t="s">
        <v>1</v>
      </c>
      <c r="B4" s="2">
        <v>0.77</v>
      </c>
      <c r="C4" s="2">
        <v>0.78</v>
      </c>
      <c r="D4" s="2">
        <f t="shared" ref="D4:D20" si="0">C4-B4</f>
        <v>1.0000000000000009E-2</v>
      </c>
      <c r="E4" s="3">
        <v>0.69</v>
      </c>
      <c r="F4" s="3">
        <v>0.69</v>
      </c>
      <c r="G4" s="5">
        <f t="shared" ref="G4:G20" si="1">F4-E4</f>
        <v>0</v>
      </c>
      <c r="H4" s="2">
        <v>0.79</v>
      </c>
      <c r="I4" s="2">
        <v>0.8</v>
      </c>
      <c r="J4" s="2">
        <f t="shared" ref="J4:J20" si="2">I4-H4</f>
        <v>1.0000000000000009E-2</v>
      </c>
      <c r="K4" s="3">
        <v>0.52</v>
      </c>
      <c r="L4" s="3">
        <v>0.52</v>
      </c>
      <c r="M4" s="5">
        <f t="shared" ref="M4:M20" si="3">L4-K4</f>
        <v>0</v>
      </c>
      <c r="N4" s="4">
        <v>1</v>
      </c>
      <c r="O4" s="4">
        <v>1</v>
      </c>
      <c r="P4" s="5">
        <f t="shared" ref="P4:P20" si="4">O4-N4</f>
        <v>0</v>
      </c>
    </row>
    <row r="5" spans="1:16" x14ac:dyDescent="0.2">
      <c r="A5" s="2" t="s">
        <v>2</v>
      </c>
      <c r="B5" s="2">
        <v>0.74</v>
      </c>
      <c r="C5" s="2">
        <v>0.74</v>
      </c>
      <c r="D5" s="2">
        <f t="shared" si="0"/>
        <v>0</v>
      </c>
      <c r="E5" s="3">
        <v>0.48</v>
      </c>
      <c r="F5" s="3">
        <v>0.48</v>
      </c>
      <c r="G5" s="5">
        <f t="shared" si="1"/>
        <v>0</v>
      </c>
      <c r="H5" s="2">
        <v>0.61</v>
      </c>
      <c r="I5" s="2">
        <v>0.61</v>
      </c>
      <c r="J5" s="2">
        <f t="shared" si="2"/>
        <v>0</v>
      </c>
      <c r="K5" s="3">
        <v>0.45</v>
      </c>
      <c r="L5" s="3">
        <v>0.45</v>
      </c>
      <c r="M5" s="5">
        <f t="shared" si="3"/>
        <v>0</v>
      </c>
      <c r="N5" s="4">
        <v>0.45</v>
      </c>
      <c r="O5" s="4">
        <v>0.5</v>
      </c>
      <c r="P5" s="5">
        <f t="shared" si="4"/>
        <v>4.9999999999999989E-2</v>
      </c>
    </row>
    <row r="6" spans="1:16" x14ac:dyDescent="0.2">
      <c r="A6" s="2" t="s">
        <v>3</v>
      </c>
      <c r="B6" s="2">
        <v>0.74</v>
      </c>
      <c r="C6" s="2">
        <v>0.76</v>
      </c>
      <c r="D6" s="2">
        <f t="shared" si="0"/>
        <v>2.0000000000000018E-2</v>
      </c>
      <c r="E6" s="3">
        <v>0.48</v>
      </c>
      <c r="F6" s="3">
        <v>0.55000000000000004</v>
      </c>
      <c r="G6" s="5">
        <f t="shared" si="1"/>
        <v>7.0000000000000062E-2</v>
      </c>
      <c r="H6" s="2">
        <v>0.61</v>
      </c>
      <c r="I6" s="2">
        <v>0.69</v>
      </c>
      <c r="J6" s="2">
        <f t="shared" si="2"/>
        <v>7.999999999999996E-2</v>
      </c>
      <c r="K6" s="3">
        <v>0.47</v>
      </c>
      <c r="L6" s="3">
        <v>0.5</v>
      </c>
      <c r="M6" s="5">
        <f t="shared" si="3"/>
        <v>3.0000000000000027E-2</v>
      </c>
      <c r="N6" s="4">
        <v>0.45</v>
      </c>
      <c r="O6" s="4">
        <v>0.64</v>
      </c>
      <c r="P6" s="5">
        <f t="shared" si="4"/>
        <v>0.19</v>
      </c>
    </row>
    <row r="7" spans="1:16" x14ac:dyDescent="0.2">
      <c r="A7" s="2" t="s">
        <v>4</v>
      </c>
      <c r="B7" s="2">
        <v>0.71</v>
      </c>
      <c r="C7" s="2">
        <v>0.67</v>
      </c>
      <c r="D7" s="2">
        <f t="shared" si="0"/>
        <v>-3.9999999999999925E-2</v>
      </c>
      <c r="E7" s="3">
        <v>0.15</v>
      </c>
      <c r="F7" s="3">
        <v>0.33</v>
      </c>
      <c r="G7" s="5">
        <f t="shared" si="1"/>
        <v>0.18000000000000002</v>
      </c>
      <c r="H7" s="2">
        <v>0.35</v>
      </c>
      <c r="I7" s="2">
        <v>0.42</v>
      </c>
      <c r="J7" s="2">
        <f t="shared" si="2"/>
        <v>7.0000000000000007E-2</v>
      </c>
      <c r="K7" s="3">
        <v>0.25</v>
      </c>
      <c r="L7" s="3">
        <v>0.28999999999999998</v>
      </c>
      <c r="M7" s="5">
        <f t="shared" si="3"/>
        <v>3.999999999999998E-2</v>
      </c>
      <c r="N7" s="4">
        <v>0.09</v>
      </c>
      <c r="O7" s="4">
        <v>0.5</v>
      </c>
      <c r="P7" s="5">
        <f t="shared" si="4"/>
        <v>0.41000000000000003</v>
      </c>
    </row>
    <row r="8" spans="1:16" x14ac:dyDescent="0.2">
      <c r="A8" s="2" t="s">
        <v>5</v>
      </c>
      <c r="B8" s="2">
        <v>0.73</v>
      </c>
      <c r="C8" s="2">
        <v>0.69</v>
      </c>
      <c r="D8" s="2">
        <f t="shared" si="0"/>
        <v>-4.0000000000000036E-2</v>
      </c>
      <c r="E8" s="3">
        <v>0.33</v>
      </c>
      <c r="F8" s="3">
        <v>0.52</v>
      </c>
      <c r="G8" s="5">
        <f t="shared" si="1"/>
        <v>0.19</v>
      </c>
      <c r="H8" s="2">
        <v>0.48</v>
      </c>
      <c r="I8" s="2">
        <v>0.68</v>
      </c>
      <c r="J8" s="2">
        <f t="shared" si="2"/>
        <v>0.20000000000000007</v>
      </c>
      <c r="K8" s="3">
        <v>0.4</v>
      </c>
      <c r="L8" s="3">
        <v>0.42</v>
      </c>
      <c r="M8" s="5">
        <f t="shared" si="3"/>
        <v>1.9999999999999962E-2</v>
      </c>
      <c r="N8" s="4">
        <v>0.27</v>
      </c>
      <c r="O8" s="4">
        <v>0.75</v>
      </c>
      <c r="P8" s="5">
        <f t="shared" si="4"/>
        <v>0.48</v>
      </c>
    </row>
    <row r="9" spans="1:16" x14ac:dyDescent="0.2">
      <c r="A9" s="2" t="s">
        <v>6</v>
      </c>
      <c r="B9" s="2">
        <v>0.59</v>
      </c>
      <c r="C9" s="2">
        <v>0.54</v>
      </c>
      <c r="D9" s="2">
        <f t="shared" si="0"/>
        <v>-4.9999999999999933E-2</v>
      </c>
      <c r="E9" s="3">
        <v>0</v>
      </c>
      <c r="F9" s="3">
        <v>0.28000000000000003</v>
      </c>
      <c r="G9" s="5">
        <f t="shared" si="1"/>
        <v>0.28000000000000003</v>
      </c>
      <c r="H9" s="2">
        <v>0.27</v>
      </c>
      <c r="I9" s="2">
        <v>0.46</v>
      </c>
      <c r="J9" s="2">
        <f t="shared" si="2"/>
        <v>0.19</v>
      </c>
      <c r="K9" s="3">
        <v>0</v>
      </c>
      <c r="L9" s="3">
        <v>0.23</v>
      </c>
      <c r="M9" s="5">
        <f t="shared" si="3"/>
        <v>0.23</v>
      </c>
      <c r="N9" s="4">
        <v>0</v>
      </c>
      <c r="O9" s="4">
        <v>0.33</v>
      </c>
      <c r="P9" s="5">
        <f t="shared" si="4"/>
        <v>0.33</v>
      </c>
    </row>
    <row r="10" spans="1:16" x14ac:dyDescent="0.2">
      <c r="A10" s="2" t="s">
        <v>7</v>
      </c>
      <c r="B10" s="2">
        <v>0.6</v>
      </c>
      <c r="C10" s="2">
        <v>0.65</v>
      </c>
      <c r="D10" s="2">
        <f t="shared" si="0"/>
        <v>5.0000000000000044E-2</v>
      </c>
      <c r="E10" s="3">
        <v>0.09</v>
      </c>
      <c r="F10" s="3">
        <v>0.43</v>
      </c>
      <c r="G10" s="5">
        <f t="shared" si="1"/>
        <v>0.33999999999999997</v>
      </c>
      <c r="H10" s="2">
        <v>0.32</v>
      </c>
      <c r="I10" s="2">
        <v>0.6</v>
      </c>
      <c r="J10" s="2">
        <f t="shared" si="2"/>
        <v>0.27999999999999997</v>
      </c>
      <c r="K10" s="3">
        <v>0.08</v>
      </c>
      <c r="L10" s="3">
        <v>0.35</v>
      </c>
      <c r="M10" s="5">
        <f t="shared" si="3"/>
        <v>0.26999999999999996</v>
      </c>
      <c r="N10" s="4">
        <v>0.08</v>
      </c>
      <c r="O10" s="4">
        <v>0.5</v>
      </c>
      <c r="P10" s="5">
        <f t="shared" si="4"/>
        <v>0.42</v>
      </c>
    </row>
    <row r="11" spans="1:16" x14ac:dyDescent="0.2">
      <c r="A11" s="2" t="s">
        <v>8</v>
      </c>
      <c r="B11" s="2">
        <v>0.73</v>
      </c>
      <c r="C11" s="2">
        <v>0.67</v>
      </c>
      <c r="D11" s="2">
        <f t="shared" si="0"/>
        <v>-5.9999999999999942E-2</v>
      </c>
      <c r="E11" s="3">
        <v>0</v>
      </c>
      <c r="F11" s="3">
        <v>0.36</v>
      </c>
      <c r="G11" s="5">
        <f t="shared" si="1"/>
        <v>0.36</v>
      </c>
      <c r="H11" s="2">
        <v>0.28999999999999998</v>
      </c>
      <c r="I11" s="2">
        <v>0.47</v>
      </c>
      <c r="J11" s="2">
        <f t="shared" si="2"/>
        <v>0.18</v>
      </c>
      <c r="K11" s="3">
        <v>0</v>
      </c>
      <c r="L11" s="3">
        <v>0.3</v>
      </c>
      <c r="M11" s="5">
        <f t="shared" si="3"/>
        <v>0.3</v>
      </c>
      <c r="N11" s="4">
        <v>0</v>
      </c>
      <c r="O11" s="4">
        <v>0.36</v>
      </c>
      <c r="P11" s="5">
        <f t="shared" si="4"/>
        <v>0.36</v>
      </c>
    </row>
    <row r="12" spans="1:16" x14ac:dyDescent="0.2">
      <c r="A12" s="2" t="s">
        <v>9</v>
      </c>
      <c r="B12" s="2">
        <v>0.72</v>
      </c>
      <c r="C12" s="2">
        <v>0.65</v>
      </c>
      <c r="D12" s="2">
        <f t="shared" si="0"/>
        <v>-6.9999999999999951E-2</v>
      </c>
      <c r="E12" s="3">
        <v>0.13</v>
      </c>
      <c r="F12" s="3">
        <v>0.48</v>
      </c>
      <c r="G12" s="5">
        <f t="shared" si="1"/>
        <v>0.35</v>
      </c>
      <c r="H12" s="2">
        <v>0.35</v>
      </c>
      <c r="I12" s="2">
        <v>0.65</v>
      </c>
      <c r="J12" s="2">
        <f t="shared" si="2"/>
        <v>0.30000000000000004</v>
      </c>
      <c r="K12" s="3">
        <v>0.22</v>
      </c>
      <c r="L12" s="3">
        <v>0.38</v>
      </c>
      <c r="M12" s="5">
        <f t="shared" si="3"/>
        <v>0.16</v>
      </c>
      <c r="N12" s="4">
        <v>0.09</v>
      </c>
      <c r="O12" s="4">
        <v>0.57999999999999996</v>
      </c>
      <c r="P12" s="5">
        <f t="shared" si="4"/>
        <v>0.49</v>
      </c>
    </row>
    <row r="13" spans="1:16" x14ac:dyDescent="0.2">
      <c r="A13" s="2" t="s">
        <v>10</v>
      </c>
      <c r="B13" s="2">
        <v>0.59</v>
      </c>
      <c r="C13" s="2">
        <v>0.59</v>
      </c>
      <c r="D13" s="2">
        <f t="shared" si="0"/>
        <v>0</v>
      </c>
      <c r="E13" s="3">
        <v>0.13</v>
      </c>
      <c r="F13" s="3">
        <v>0.16</v>
      </c>
      <c r="G13" s="5">
        <f t="shared" si="1"/>
        <v>0.03</v>
      </c>
      <c r="H13" s="2">
        <v>0.35</v>
      </c>
      <c r="I13" s="2">
        <v>0.37</v>
      </c>
      <c r="J13" s="2">
        <f t="shared" si="2"/>
        <v>2.0000000000000018E-2</v>
      </c>
      <c r="K13" s="3">
        <v>0.15</v>
      </c>
      <c r="L13" s="3">
        <v>0.14000000000000001</v>
      </c>
      <c r="M13" s="5">
        <f t="shared" si="3"/>
        <v>-9.9999999999999811E-3</v>
      </c>
      <c r="N13" s="4">
        <v>0.09</v>
      </c>
      <c r="O13" s="4">
        <v>0.18</v>
      </c>
      <c r="P13" s="5">
        <f t="shared" si="4"/>
        <v>0.09</v>
      </c>
    </row>
    <row r="14" spans="1:16" x14ac:dyDescent="0.2">
      <c r="A14" s="2" t="s">
        <v>11</v>
      </c>
      <c r="B14" s="2">
        <v>0.59</v>
      </c>
      <c r="C14" s="2">
        <v>0.59</v>
      </c>
      <c r="D14" s="2">
        <f t="shared" si="0"/>
        <v>0</v>
      </c>
      <c r="E14" s="3">
        <v>0.1</v>
      </c>
      <c r="F14" s="3">
        <v>0.11</v>
      </c>
      <c r="G14" s="5">
        <f t="shared" si="1"/>
        <v>9.999999999999995E-3</v>
      </c>
      <c r="H14" s="2">
        <v>0.33</v>
      </c>
      <c r="I14" s="2">
        <v>0.34</v>
      </c>
      <c r="J14" s="2">
        <f t="shared" si="2"/>
        <v>1.0000000000000009E-2</v>
      </c>
      <c r="K14" s="3">
        <v>0.1</v>
      </c>
      <c r="L14" s="3">
        <v>0.13</v>
      </c>
      <c r="M14" s="5">
        <f t="shared" si="3"/>
        <v>0.03</v>
      </c>
      <c r="N14" s="4">
        <v>0.09</v>
      </c>
      <c r="O14" s="4">
        <v>0.09</v>
      </c>
      <c r="P14" s="5">
        <f t="shared" si="4"/>
        <v>0</v>
      </c>
    </row>
    <row r="15" spans="1:16" x14ac:dyDescent="0.2">
      <c r="A15" s="2" t="s">
        <v>12</v>
      </c>
      <c r="B15" s="2">
        <v>0.7</v>
      </c>
      <c r="C15" s="2">
        <v>0.59</v>
      </c>
      <c r="D15" s="2">
        <f t="shared" si="0"/>
        <v>-0.10999999999999999</v>
      </c>
      <c r="E15" s="3">
        <v>0.11</v>
      </c>
      <c r="F15" s="3">
        <v>0.27</v>
      </c>
      <c r="G15" s="5">
        <f t="shared" si="1"/>
        <v>0.16000000000000003</v>
      </c>
      <c r="H15" s="2">
        <v>0.34</v>
      </c>
      <c r="I15" s="2">
        <v>0.44</v>
      </c>
      <c r="J15" s="2">
        <f t="shared" si="2"/>
        <v>9.9999999999999978E-2</v>
      </c>
      <c r="K15" s="3">
        <v>0.17</v>
      </c>
      <c r="L15" s="3">
        <v>0.22</v>
      </c>
      <c r="M15" s="5">
        <f t="shared" si="3"/>
        <v>4.9999999999999989E-2</v>
      </c>
      <c r="N15" s="4">
        <v>0.08</v>
      </c>
      <c r="O15" s="4">
        <v>0.27</v>
      </c>
      <c r="P15" s="5">
        <f t="shared" si="4"/>
        <v>0.19</v>
      </c>
    </row>
    <row r="16" spans="1:16" x14ac:dyDescent="0.2">
      <c r="A16" s="2" t="s">
        <v>13</v>
      </c>
      <c r="B16" s="2">
        <v>0.59</v>
      </c>
      <c r="C16" s="2">
        <v>0.59</v>
      </c>
      <c r="D16" s="2">
        <f t="shared" si="0"/>
        <v>0</v>
      </c>
      <c r="E16" s="3">
        <v>0.08</v>
      </c>
      <c r="F16" s="3">
        <v>0.11</v>
      </c>
      <c r="G16" s="5">
        <f t="shared" si="1"/>
        <v>0.03</v>
      </c>
      <c r="H16" s="2">
        <v>0.32</v>
      </c>
      <c r="I16" s="2">
        <v>0.34</v>
      </c>
      <c r="J16" s="2">
        <f t="shared" si="2"/>
        <v>2.0000000000000018E-2</v>
      </c>
      <c r="K16" s="3">
        <v>0.08</v>
      </c>
      <c r="L16" s="3">
        <v>0.13</v>
      </c>
      <c r="M16" s="5">
        <f t="shared" si="3"/>
        <v>0.05</v>
      </c>
      <c r="N16" s="4">
        <v>0.08</v>
      </c>
      <c r="O16" s="4">
        <v>0.09</v>
      </c>
      <c r="P16" s="5">
        <f t="shared" si="4"/>
        <v>9.999999999999995E-3</v>
      </c>
    </row>
    <row r="17" spans="1:16" x14ac:dyDescent="0.2">
      <c r="A17" s="2" t="s">
        <v>14</v>
      </c>
      <c r="B17" s="2">
        <v>0.59</v>
      </c>
      <c r="C17" s="2">
        <v>0.59</v>
      </c>
      <c r="D17" s="2">
        <f t="shared" si="0"/>
        <v>0</v>
      </c>
      <c r="E17" s="3">
        <v>0.17</v>
      </c>
      <c r="F17" s="3">
        <v>0.22</v>
      </c>
      <c r="G17" s="5">
        <f t="shared" si="1"/>
        <v>4.9999999999999989E-2</v>
      </c>
      <c r="H17" s="2">
        <v>0.38</v>
      </c>
      <c r="I17" s="2">
        <v>0.42</v>
      </c>
      <c r="J17" s="2">
        <f t="shared" si="2"/>
        <v>3.999999999999998E-2</v>
      </c>
      <c r="K17" s="3">
        <v>0.17</v>
      </c>
      <c r="L17" s="3">
        <v>0.2</v>
      </c>
      <c r="M17" s="5">
        <f t="shared" si="3"/>
        <v>0.03</v>
      </c>
      <c r="N17" s="4">
        <v>0.17</v>
      </c>
      <c r="O17" s="4">
        <v>0.27</v>
      </c>
      <c r="P17" s="5">
        <f t="shared" si="4"/>
        <v>0.1</v>
      </c>
    </row>
    <row r="18" spans="1:16" x14ac:dyDescent="0.2">
      <c r="A18" s="2" t="s">
        <v>15</v>
      </c>
      <c r="B18" s="2">
        <v>0.61</v>
      </c>
      <c r="C18" s="2">
        <v>0.63</v>
      </c>
      <c r="D18" s="2">
        <f t="shared" si="0"/>
        <v>2.0000000000000018E-2</v>
      </c>
      <c r="E18" s="3">
        <v>0.21</v>
      </c>
      <c r="F18" s="3">
        <v>0.28000000000000003</v>
      </c>
      <c r="G18" s="5">
        <f t="shared" si="1"/>
        <v>7.0000000000000034E-2</v>
      </c>
      <c r="H18" s="2">
        <v>0.41</v>
      </c>
      <c r="I18" s="2">
        <v>0.46</v>
      </c>
      <c r="J18" s="2">
        <f t="shared" si="2"/>
        <v>5.0000000000000044E-2</v>
      </c>
      <c r="K18" s="3">
        <v>0.2</v>
      </c>
      <c r="L18" s="3">
        <v>0.26</v>
      </c>
      <c r="M18" s="5">
        <f t="shared" si="3"/>
        <v>0.06</v>
      </c>
      <c r="N18" s="4">
        <v>0.18</v>
      </c>
      <c r="O18" s="4">
        <v>0.33</v>
      </c>
      <c r="P18" s="5">
        <f t="shared" si="4"/>
        <v>0.15000000000000002</v>
      </c>
    </row>
    <row r="19" spans="1:16" x14ac:dyDescent="0.2">
      <c r="A19" s="2" t="s">
        <v>16</v>
      </c>
      <c r="B19" s="2">
        <v>0.7</v>
      </c>
      <c r="C19" s="2">
        <v>0.63</v>
      </c>
      <c r="D19" s="2">
        <f t="shared" si="0"/>
        <v>-6.9999999999999951E-2</v>
      </c>
      <c r="E19" s="3">
        <v>0.13</v>
      </c>
      <c r="F19" s="3">
        <v>0.3</v>
      </c>
      <c r="G19" s="5">
        <f t="shared" si="1"/>
        <v>0.16999999999999998</v>
      </c>
      <c r="H19" s="2">
        <v>0.35</v>
      </c>
      <c r="I19" s="2">
        <v>0.47</v>
      </c>
      <c r="J19" s="2">
        <f t="shared" si="2"/>
        <v>0.12</v>
      </c>
      <c r="K19" s="3">
        <v>0.2</v>
      </c>
      <c r="L19" s="3">
        <v>0.27</v>
      </c>
      <c r="M19" s="5">
        <f t="shared" si="3"/>
        <v>7.0000000000000007E-2</v>
      </c>
      <c r="N19" s="4">
        <v>0.09</v>
      </c>
      <c r="O19" s="4">
        <v>0.36</v>
      </c>
      <c r="P19" s="5">
        <f t="shared" si="4"/>
        <v>0.27</v>
      </c>
    </row>
    <row r="20" spans="1:16" x14ac:dyDescent="0.2">
      <c r="A20" s="2" t="s">
        <v>17</v>
      </c>
      <c r="B20" s="2">
        <v>0.61</v>
      </c>
      <c r="C20" s="2">
        <v>0.61</v>
      </c>
      <c r="D20" s="2">
        <f t="shared" si="0"/>
        <v>0</v>
      </c>
      <c r="E20" s="3">
        <v>0.12</v>
      </c>
      <c r="F20" s="3">
        <v>0.22</v>
      </c>
      <c r="G20" s="5">
        <f t="shared" si="1"/>
        <v>0.1</v>
      </c>
      <c r="H20" s="2">
        <v>0.35</v>
      </c>
      <c r="I20" s="2">
        <v>0.42</v>
      </c>
      <c r="J20" s="2">
        <f t="shared" si="2"/>
        <v>7.0000000000000007E-2</v>
      </c>
      <c r="K20" s="3">
        <v>0.15</v>
      </c>
      <c r="L20" s="3">
        <v>0.21</v>
      </c>
      <c r="M20" s="5">
        <f t="shared" si="3"/>
        <v>0.06</v>
      </c>
      <c r="N20" s="4">
        <v>0.09</v>
      </c>
      <c r="O20" s="4">
        <v>0.25</v>
      </c>
      <c r="P20" s="5">
        <f t="shared" si="4"/>
        <v>0.16</v>
      </c>
    </row>
  </sheetData>
  <mergeCells count="5">
    <mergeCell ref="E1:G1"/>
    <mergeCell ref="K1:M1"/>
    <mergeCell ref="N1:P1"/>
    <mergeCell ref="H1:J1"/>
    <mergeCell ref="B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5D31-F196-2442-ACF5-98EFDB795DEF}">
  <dimension ref="A1:P21"/>
  <sheetViews>
    <sheetView workbookViewId="0">
      <selection activeCell="A3" sqref="A3:A20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11" t="s">
        <v>18</v>
      </c>
      <c r="C1" s="11"/>
      <c r="D1" s="11"/>
      <c r="E1" s="11" t="s">
        <v>19</v>
      </c>
      <c r="F1" s="11"/>
      <c r="G1" s="11"/>
      <c r="H1" s="11" t="s">
        <v>26</v>
      </c>
      <c r="I1" s="11"/>
      <c r="J1" s="11"/>
      <c r="K1" s="11" t="s">
        <v>24</v>
      </c>
      <c r="L1" s="11"/>
      <c r="M1" s="11"/>
      <c r="N1" s="11" t="s">
        <v>25</v>
      </c>
      <c r="O1" s="11"/>
      <c r="P1" s="11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0.44</v>
      </c>
      <c r="C3" s="2">
        <v>0.44</v>
      </c>
      <c r="D3" s="2">
        <f>C3-B3</f>
        <v>0</v>
      </c>
      <c r="E3" s="3">
        <v>0.31</v>
      </c>
      <c r="F3" s="3">
        <v>0.31</v>
      </c>
      <c r="G3" s="5">
        <f>F3-E3</f>
        <v>0</v>
      </c>
      <c r="H3" s="2">
        <v>0.49</v>
      </c>
      <c r="I3" s="2">
        <v>0.49</v>
      </c>
      <c r="J3" s="2">
        <f>I3-H3</f>
        <v>0</v>
      </c>
      <c r="K3" s="3">
        <v>0.21</v>
      </c>
      <c r="L3" s="3">
        <v>0.21</v>
      </c>
      <c r="M3" s="5">
        <f>L3-K3</f>
        <v>0</v>
      </c>
      <c r="N3" s="4">
        <v>0.6</v>
      </c>
      <c r="O3" s="4">
        <v>0.6</v>
      </c>
      <c r="P3" s="5">
        <f>O3-N3</f>
        <v>0</v>
      </c>
    </row>
    <row r="4" spans="1:16" x14ac:dyDescent="0.2">
      <c r="A4" s="2" t="s">
        <v>1</v>
      </c>
      <c r="B4" s="2">
        <v>0.79</v>
      </c>
      <c r="C4" s="2">
        <v>0.5</v>
      </c>
      <c r="D4" s="2">
        <f t="shared" ref="D4:D20" si="0">C4-B4</f>
        <v>-0.29000000000000004</v>
      </c>
      <c r="E4" s="3">
        <v>0</v>
      </c>
      <c r="F4" s="3">
        <v>0.26</v>
      </c>
      <c r="G4" s="5">
        <f t="shared" ref="G4:G20" si="1">F4-E4</f>
        <v>0.26</v>
      </c>
      <c r="H4" s="2">
        <v>0.28999999999999998</v>
      </c>
      <c r="I4" s="2">
        <v>0.44</v>
      </c>
      <c r="J4" s="2">
        <f t="shared" ref="J4:J20" si="2">I4-H4</f>
        <v>0.15000000000000002</v>
      </c>
      <c r="K4" s="3">
        <v>0</v>
      </c>
      <c r="L4" s="3">
        <v>0.19</v>
      </c>
      <c r="M4" s="5">
        <f t="shared" ref="M4:M20" si="3">L4-K4</f>
        <v>0.19</v>
      </c>
      <c r="N4" s="4">
        <v>0</v>
      </c>
      <c r="O4" s="4">
        <v>0.44</v>
      </c>
      <c r="P4" s="5">
        <f t="shared" ref="P4:P20" si="4">O4-N4</f>
        <v>0.44</v>
      </c>
    </row>
    <row r="5" spans="1:16" x14ac:dyDescent="0.2">
      <c r="A5" s="2" t="s">
        <v>2</v>
      </c>
      <c r="B5" s="2">
        <v>0.71</v>
      </c>
      <c r="C5" s="2">
        <v>0.67</v>
      </c>
      <c r="D5" s="2">
        <f t="shared" si="0"/>
        <v>-3.9999999999999925E-2</v>
      </c>
      <c r="E5" s="3">
        <v>0.24</v>
      </c>
      <c r="F5" s="3">
        <v>0.25</v>
      </c>
      <c r="G5" s="5">
        <f t="shared" si="1"/>
        <v>1.0000000000000009E-2</v>
      </c>
      <c r="H5" s="2">
        <v>0.43</v>
      </c>
      <c r="I5" s="2">
        <v>0.44</v>
      </c>
      <c r="J5" s="2">
        <f t="shared" si="2"/>
        <v>1.0000000000000009E-2</v>
      </c>
      <c r="K5" s="3">
        <v>0.25</v>
      </c>
      <c r="L5" s="3">
        <v>0.21</v>
      </c>
      <c r="M5" s="5">
        <f t="shared" si="3"/>
        <v>-4.0000000000000008E-2</v>
      </c>
      <c r="N5" s="4">
        <v>0.2</v>
      </c>
      <c r="O5" s="4">
        <v>0.22</v>
      </c>
      <c r="P5" s="5">
        <f t="shared" si="4"/>
        <v>1.999999999999999E-2</v>
      </c>
    </row>
    <row r="6" spans="1:16" x14ac:dyDescent="0.2">
      <c r="A6" s="2" t="s">
        <v>3</v>
      </c>
      <c r="B6" s="2">
        <v>0.74</v>
      </c>
      <c r="C6" s="2">
        <v>0.42</v>
      </c>
      <c r="D6" s="2">
        <f t="shared" si="0"/>
        <v>-0.32</v>
      </c>
      <c r="E6" s="3">
        <v>0.21</v>
      </c>
      <c r="F6" s="3">
        <v>0.28999999999999998</v>
      </c>
      <c r="G6" s="5">
        <f t="shared" si="1"/>
        <v>7.9999999999999988E-2</v>
      </c>
      <c r="H6" s="2">
        <v>0.42</v>
      </c>
      <c r="I6" s="2">
        <v>0.42</v>
      </c>
      <c r="J6" s="2">
        <f t="shared" si="2"/>
        <v>0</v>
      </c>
      <c r="K6" s="3">
        <v>0.25</v>
      </c>
      <c r="L6" s="3">
        <v>0.19</v>
      </c>
      <c r="M6" s="5">
        <f t="shared" si="3"/>
        <v>-0.06</v>
      </c>
      <c r="N6" s="4">
        <v>0.2</v>
      </c>
      <c r="O6" s="4">
        <v>0.56000000000000005</v>
      </c>
      <c r="P6" s="5">
        <f t="shared" si="4"/>
        <v>0.36000000000000004</v>
      </c>
    </row>
    <row r="7" spans="1:16" x14ac:dyDescent="0.2">
      <c r="A7" s="2" t="s">
        <v>4</v>
      </c>
      <c r="B7" s="2">
        <v>0.69</v>
      </c>
      <c r="C7" s="2">
        <v>0.44</v>
      </c>
      <c r="D7" s="2">
        <f t="shared" si="0"/>
        <v>-0.24999999999999994</v>
      </c>
      <c r="E7" s="3">
        <v>0.13</v>
      </c>
      <c r="F7" s="3">
        <v>0.32</v>
      </c>
      <c r="G7" s="5">
        <f t="shared" si="1"/>
        <v>0.19</v>
      </c>
      <c r="H7" s="2">
        <v>0.34</v>
      </c>
      <c r="I7" s="2">
        <v>0.48</v>
      </c>
      <c r="J7" s="2">
        <f t="shared" si="2"/>
        <v>0.13999999999999996</v>
      </c>
      <c r="K7" s="3">
        <v>0.11</v>
      </c>
      <c r="L7" s="3">
        <v>0.22</v>
      </c>
      <c r="M7" s="5">
        <f t="shared" si="3"/>
        <v>0.11</v>
      </c>
      <c r="N7" s="4">
        <v>0.11</v>
      </c>
      <c r="O7" s="4">
        <v>0.7</v>
      </c>
      <c r="P7" s="5">
        <f t="shared" si="4"/>
        <v>0.59</v>
      </c>
    </row>
    <row r="8" spans="1:16" x14ac:dyDescent="0.2">
      <c r="A8" s="2" t="s">
        <v>5</v>
      </c>
      <c r="B8" s="2">
        <v>0.76</v>
      </c>
      <c r="C8" s="2">
        <v>0.48</v>
      </c>
      <c r="D8" s="2">
        <f t="shared" si="0"/>
        <v>-0.28000000000000003</v>
      </c>
      <c r="E8" s="3">
        <v>0</v>
      </c>
      <c r="F8" s="3">
        <v>0.32</v>
      </c>
      <c r="G8" s="5">
        <f t="shared" si="1"/>
        <v>0.32</v>
      </c>
      <c r="H8" s="2">
        <v>0.28999999999999998</v>
      </c>
      <c r="I8" s="2">
        <v>0.52</v>
      </c>
      <c r="J8" s="2">
        <f t="shared" si="2"/>
        <v>0.23000000000000004</v>
      </c>
      <c r="K8" s="3">
        <v>0</v>
      </c>
      <c r="L8" s="3">
        <v>0.22</v>
      </c>
      <c r="M8" s="5">
        <f t="shared" si="3"/>
        <v>0.22</v>
      </c>
      <c r="N8" s="4">
        <v>0</v>
      </c>
      <c r="O8" s="4">
        <v>0.67</v>
      </c>
      <c r="P8" s="5">
        <f t="shared" si="4"/>
        <v>0.67</v>
      </c>
    </row>
    <row r="9" spans="1:16" x14ac:dyDescent="0.2">
      <c r="A9" s="2" t="s">
        <v>6</v>
      </c>
      <c r="B9" s="2">
        <v>0.67</v>
      </c>
      <c r="C9" s="2">
        <v>0.48</v>
      </c>
      <c r="D9" s="2">
        <f t="shared" si="0"/>
        <v>-0.19000000000000006</v>
      </c>
      <c r="E9" s="3">
        <v>0</v>
      </c>
      <c r="F9" s="3">
        <v>0.14000000000000001</v>
      </c>
      <c r="G9" s="5">
        <f t="shared" si="1"/>
        <v>0.14000000000000001</v>
      </c>
      <c r="H9" s="2">
        <v>0.28000000000000003</v>
      </c>
      <c r="I9" s="2">
        <v>0.35</v>
      </c>
      <c r="J9" s="2">
        <f t="shared" si="2"/>
        <v>6.9999999999999951E-2</v>
      </c>
      <c r="K9" s="3">
        <v>0</v>
      </c>
      <c r="L9" s="3">
        <v>0.1</v>
      </c>
      <c r="M9" s="5">
        <f t="shared" si="3"/>
        <v>0.1</v>
      </c>
      <c r="N9" s="4">
        <v>0</v>
      </c>
      <c r="O9" s="4">
        <v>0.2</v>
      </c>
      <c r="P9" s="5">
        <f t="shared" si="4"/>
        <v>0.2</v>
      </c>
    </row>
    <row r="10" spans="1:16" x14ac:dyDescent="0.2">
      <c r="A10" s="2" t="s">
        <v>7</v>
      </c>
      <c r="B10" s="2">
        <v>0.67</v>
      </c>
      <c r="C10" s="2">
        <v>0.5</v>
      </c>
      <c r="D10" s="2">
        <f t="shared" si="0"/>
        <v>-0.17000000000000004</v>
      </c>
      <c r="E10" s="3">
        <v>0</v>
      </c>
      <c r="F10" s="3">
        <v>0.15</v>
      </c>
      <c r="G10" s="5">
        <f t="shared" si="1"/>
        <v>0.15</v>
      </c>
      <c r="H10" s="2">
        <v>0.28000000000000003</v>
      </c>
      <c r="I10" s="2">
        <v>0.37</v>
      </c>
      <c r="J10" s="2">
        <f t="shared" si="2"/>
        <v>8.9999999999999969E-2</v>
      </c>
      <c r="K10" s="3">
        <v>0</v>
      </c>
      <c r="L10" s="3">
        <v>0.11</v>
      </c>
      <c r="M10" s="5">
        <f t="shared" si="3"/>
        <v>0.11</v>
      </c>
      <c r="N10" s="4">
        <v>0</v>
      </c>
      <c r="O10" s="4">
        <v>0.2</v>
      </c>
      <c r="P10" s="5">
        <f t="shared" si="4"/>
        <v>0.2</v>
      </c>
    </row>
    <row r="11" spans="1:16" x14ac:dyDescent="0.2">
      <c r="A11" s="2" t="s">
        <v>8</v>
      </c>
      <c r="B11" s="2">
        <v>0.79</v>
      </c>
      <c r="C11" s="2">
        <v>0.54</v>
      </c>
      <c r="D11" s="2">
        <f t="shared" si="0"/>
        <v>-0.25</v>
      </c>
      <c r="E11" s="3">
        <v>0</v>
      </c>
      <c r="F11" s="3">
        <v>0.27</v>
      </c>
      <c r="G11" s="5">
        <f t="shared" si="1"/>
        <v>0.27</v>
      </c>
      <c r="H11" s="2">
        <v>0.28999999999999998</v>
      </c>
      <c r="I11" s="2">
        <v>0.48</v>
      </c>
      <c r="J11" s="2">
        <f t="shared" si="2"/>
        <v>0.19</v>
      </c>
      <c r="K11" s="3">
        <v>0</v>
      </c>
      <c r="L11" s="3">
        <v>0.2</v>
      </c>
      <c r="M11" s="5">
        <f t="shared" si="3"/>
        <v>0.2</v>
      </c>
      <c r="N11" s="4">
        <v>0</v>
      </c>
      <c r="O11" s="4">
        <v>0.4</v>
      </c>
      <c r="P11" s="5">
        <f t="shared" si="4"/>
        <v>0.4</v>
      </c>
    </row>
    <row r="12" spans="1:16" x14ac:dyDescent="0.2">
      <c r="A12" s="2" t="s">
        <v>9</v>
      </c>
      <c r="B12" s="2">
        <v>0.8</v>
      </c>
      <c r="C12" s="2">
        <v>0.57999999999999996</v>
      </c>
      <c r="D12" s="2">
        <f t="shared" si="0"/>
        <v>-0.22000000000000008</v>
      </c>
      <c r="E12" s="3">
        <v>0</v>
      </c>
      <c r="F12" s="3">
        <v>0.23</v>
      </c>
      <c r="G12" s="5">
        <f t="shared" si="1"/>
        <v>0.23</v>
      </c>
      <c r="H12" s="2">
        <v>0.28999999999999998</v>
      </c>
      <c r="I12" s="2">
        <v>0.45</v>
      </c>
      <c r="J12" s="2">
        <f t="shared" si="2"/>
        <v>0.16000000000000003</v>
      </c>
      <c r="K12" s="3">
        <v>0</v>
      </c>
      <c r="L12" s="3">
        <v>0.17</v>
      </c>
      <c r="M12" s="5">
        <f t="shared" si="3"/>
        <v>0.17</v>
      </c>
      <c r="N12" s="4">
        <v>0</v>
      </c>
      <c r="O12" s="4">
        <v>0.33</v>
      </c>
      <c r="P12" s="5">
        <f t="shared" si="4"/>
        <v>0.33</v>
      </c>
    </row>
    <row r="13" spans="1:16" x14ac:dyDescent="0.2">
      <c r="A13" s="2" t="s">
        <v>10</v>
      </c>
      <c r="B13" s="2">
        <v>0.65</v>
      </c>
      <c r="C13" s="2">
        <v>0.6</v>
      </c>
      <c r="D13" s="2">
        <f t="shared" si="0"/>
        <v>-5.0000000000000044E-2</v>
      </c>
      <c r="E13" s="3">
        <v>0</v>
      </c>
      <c r="F13" s="3">
        <v>0</v>
      </c>
      <c r="G13" s="5">
        <f t="shared" si="1"/>
        <v>0</v>
      </c>
      <c r="H13" s="2">
        <v>0.28000000000000003</v>
      </c>
      <c r="I13" s="2">
        <v>0.28000000000000003</v>
      </c>
      <c r="J13" s="2">
        <f t="shared" si="2"/>
        <v>0</v>
      </c>
      <c r="K13" s="3">
        <v>0</v>
      </c>
      <c r="L13" s="3">
        <v>0</v>
      </c>
      <c r="M13" s="5">
        <f t="shared" si="3"/>
        <v>0</v>
      </c>
      <c r="N13" s="4">
        <v>0</v>
      </c>
      <c r="O13" s="4">
        <v>0</v>
      </c>
      <c r="P13" s="5">
        <f t="shared" si="4"/>
        <v>0</v>
      </c>
    </row>
    <row r="14" spans="1:16" x14ac:dyDescent="0.2">
      <c r="A14" s="2" t="s">
        <v>11</v>
      </c>
      <c r="B14" s="2">
        <v>0.63</v>
      </c>
      <c r="C14" s="2">
        <v>0.61</v>
      </c>
      <c r="D14" s="2">
        <f t="shared" si="0"/>
        <v>-2.0000000000000018E-2</v>
      </c>
      <c r="E14" s="3">
        <v>0</v>
      </c>
      <c r="F14" s="3">
        <v>0</v>
      </c>
      <c r="G14" s="5">
        <f t="shared" si="1"/>
        <v>0</v>
      </c>
      <c r="H14" s="2">
        <v>0.28000000000000003</v>
      </c>
      <c r="I14" s="2">
        <v>0.28000000000000003</v>
      </c>
      <c r="J14" s="2">
        <f t="shared" si="2"/>
        <v>0</v>
      </c>
      <c r="K14" s="3">
        <v>0</v>
      </c>
      <c r="L14" s="3">
        <v>0</v>
      </c>
      <c r="M14" s="5">
        <f t="shared" si="3"/>
        <v>0</v>
      </c>
      <c r="N14" s="4">
        <v>0</v>
      </c>
      <c r="O14" s="4">
        <v>0</v>
      </c>
      <c r="P14" s="5">
        <f t="shared" si="4"/>
        <v>0</v>
      </c>
    </row>
    <row r="15" spans="1:16" x14ac:dyDescent="0.2">
      <c r="A15" s="2" t="s">
        <v>12</v>
      </c>
      <c r="B15" s="2">
        <v>0.78</v>
      </c>
      <c r="C15" s="2">
        <v>0.59</v>
      </c>
      <c r="D15" s="2">
        <f t="shared" si="0"/>
        <v>-0.19000000000000006</v>
      </c>
      <c r="E15" s="3">
        <v>0</v>
      </c>
      <c r="F15" s="3">
        <v>0.19</v>
      </c>
      <c r="G15" s="5">
        <f t="shared" si="1"/>
        <v>0.19</v>
      </c>
      <c r="H15" s="2">
        <v>0.28999999999999998</v>
      </c>
      <c r="I15" s="2">
        <v>0.41</v>
      </c>
      <c r="J15" s="2">
        <f t="shared" si="2"/>
        <v>0.12</v>
      </c>
      <c r="K15" s="3">
        <v>0</v>
      </c>
      <c r="L15" s="3">
        <v>0.18</v>
      </c>
      <c r="M15" s="5">
        <f t="shared" si="3"/>
        <v>0.18</v>
      </c>
      <c r="N15" s="4">
        <v>0</v>
      </c>
      <c r="O15" s="4">
        <v>0.22</v>
      </c>
      <c r="P15" s="5">
        <f t="shared" si="4"/>
        <v>0.22</v>
      </c>
    </row>
    <row r="16" spans="1:16" x14ac:dyDescent="0.2">
      <c r="A16" s="2" t="s">
        <v>13</v>
      </c>
      <c r="B16" s="2">
        <v>0.67</v>
      </c>
      <c r="C16" s="2">
        <v>0.67</v>
      </c>
      <c r="D16" s="2">
        <f t="shared" si="0"/>
        <v>0</v>
      </c>
      <c r="E16" s="3">
        <v>0</v>
      </c>
      <c r="F16" s="3">
        <v>0</v>
      </c>
      <c r="G16" s="5">
        <f t="shared" si="1"/>
        <v>0</v>
      </c>
      <c r="H16" s="2">
        <v>0.28000000000000003</v>
      </c>
      <c r="I16" s="2">
        <v>0.28999999999999998</v>
      </c>
      <c r="J16" s="2">
        <f t="shared" si="2"/>
        <v>9.9999999999999534E-3</v>
      </c>
      <c r="K16" s="3">
        <v>0</v>
      </c>
      <c r="L16" s="3">
        <v>0</v>
      </c>
      <c r="M16" s="5">
        <f t="shared" si="3"/>
        <v>0</v>
      </c>
      <c r="N16" s="4">
        <v>0</v>
      </c>
      <c r="O16" s="4">
        <v>0</v>
      </c>
      <c r="P16" s="5">
        <f t="shared" si="4"/>
        <v>0</v>
      </c>
    </row>
    <row r="17" spans="1:16" x14ac:dyDescent="0.2">
      <c r="A17" s="2" t="s">
        <v>14</v>
      </c>
      <c r="B17" s="2">
        <v>0.63</v>
      </c>
      <c r="C17" s="2">
        <v>0.63</v>
      </c>
      <c r="D17" s="2">
        <f t="shared" si="0"/>
        <v>0</v>
      </c>
      <c r="E17" s="3">
        <v>0</v>
      </c>
      <c r="F17" s="3">
        <v>0</v>
      </c>
      <c r="G17" s="5">
        <f t="shared" si="1"/>
        <v>0</v>
      </c>
      <c r="H17" s="2">
        <v>0.28000000000000003</v>
      </c>
      <c r="I17" s="2">
        <v>0.28000000000000003</v>
      </c>
      <c r="J17" s="2">
        <f t="shared" si="2"/>
        <v>0</v>
      </c>
      <c r="K17" s="3">
        <v>0</v>
      </c>
      <c r="L17" s="3">
        <v>0</v>
      </c>
      <c r="M17" s="5">
        <f t="shared" si="3"/>
        <v>0</v>
      </c>
      <c r="N17" s="4">
        <v>0</v>
      </c>
      <c r="O17" s="4">
        <v>0</v>
      </c>
      <c r="P17" s="5">
        <f t="shared" si="4"/>
        <v>0</v>
      </c>
    </row>
    <row r="18" spans="1:16" x14ac:dyDescent="0.2">
      <c r="A18" s="2" t="s">
        <v>15</v>
      </c>
      <c r="B18" s="2">
        <v>0.63</v>
      </c>
      <c r="C18" s="2">
        <v>0.61</v>
      </c>
      <c r="D18" s="2">
        <f t="shared" si="0"/>
        <v>-2.0000000000000018E-2</v>
      </c>
      <c r="E18" s="3">
        <v>0</v>
      </c>
      <c r="F18" s="3">
        <v>0</v>
      </c>
      <c r="G18" s="5">
        <f t="shared" si="1"/>
        <v>0</v>
      </c>
      <c r="H18" s="2">
        <v>0.28000000000000003</v>
      </c>
      <c r="I18" s="2">
        <v>0.28000000000000003</v>
      </c>
      <c r="J18" s="2">
        <f t="shared" si="2"/>
        <v>0</v>
      </c>
      <c r="K18" s="3">
        <v>0</v>
      </c>
      <c r="L18" s="3">
        <v>0</v>
      </c>
      <c r="M18" s="5">
        <f t="shared" si="3"/>
        <v>0</v>
      </c>
      <c r="N18" s="4">
        <v>0</v>
      </c>
      <c r="O18" s="4">
        <v>0</v>
      </c>
      <c r="P18" s="5">
        <f t="shared" si="4"/>
        <v>0</v>
      </c>
    </row>
    <row r="19" spans="1:16" x14ac:dyDescent="0.2">
      <c r="A19" s="2" t="s">
        <v>16</v>
      </c>
      <c r="B19" s="2">
        <v>0.78</v>
      </c>
      <c r="C19" s="2">
        <v>0.56999999999999995</v>
      </c>
      <c r="D19" s="2">
        <f t="shared" si="0"/>
        <v>-0.21000000000000008</v>
      </c>
      <c r="E19" s="3">
        <v>0</v>
      </c>
      <c r="F19" s="3">
        <v>0.19</v>
      </c>
      <c r="G19" s="5">
        <f t="shared" si="1"/>
        <v>0.19</v>
      </c>
      <c r="H19" s="2">
        <v>0.28999999999999998</v>
      </c>
      <c r="I19" s="2">
        <v>0.41</v>
      </c>
      <c r="J19" s="2">
        <f t="shared" si="2"/>
        <v>0.12</v>
      </c>
      <c r="K19" s="3">
        <v>0</v>
      </c>
      <c r="L19" s="3">
        <v>0.18</v>
      </c>
      <c r="M19" s="5">
        <f t="shared" si="3"/>
        <v>0.18</v>
      </c>
      <c r="N19" s="4">
        <v>0</v>
      </c>
      <c r="O19" s="4">
        <v>0.22</v>
      </c>
      <c r="P19" s="5">
        <f t="shared" si="4"/>
        <v>0.22</v>
      </c>
    </row>
    <row r="20" spans="1:16" x14ac:dyDescent="0.2">
      <c r="A20" s="2" t="s">
        <v>17</v>
      </c>
      <c r="B20" s="2">
        <v>0.67</v>
      </c>
      <c r="C20" s="2">
        <v>0.63</v>
      </c>
      <c r="D20" s="2">
        <f t="shared" si="0"/>
        <v>-4.0000000000000036E-2</v>
      </c>
      <c r="E20" s="3">
        <v>0</v>
      </c>
      <c r="F20" s="3">
        <v>0</v>
      </c>
      <c r="G20" s="5">
        <f t="shared" si="1"/>
        <v>0</v>
      </c>
      <c r="H20" s="2">
        <v>0.28000000000000003</v>
      </c>
      <c r="I20" s="2">
        <v>0.28000000000000003</v>
      </c>
      <c r="J20" s="2">
        <f t="shared" si="2"/>
        <v>0</v>
      </c>
      <c r="K20" s="3">
        <v>0</v>
      </c>
      <c r="L20" s="3">
        <v>0</v>
      </c>
      <c r="M20" s="5">
        <f t="shared" si="3"/>
        <v>0</v>
      </c>
      <c r="N20" s="4">
        <v>0</v>
      </c>
      <c r="O20" s="4">
        <v>0</v>
      </c>
      <c r="P20" s="5">
        <f t="shared" si="4"/>
        <v>0</v>
      </c>
    </row>
    <row r="21" spans="1:16" x14ac:dyDescent="0.2">
      <c r="M21" s="5"/>
    </row>
  </sheetData>
  <mergeCells count="5">
    <mergeCell ref="E1:G1"/>
    <mergeCell ref="K1:M1"/>
    <mergeCell ref="N1:P1"/>
    <mergeCell ref="H1:J1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DC</vt:lpstr>
      <vt:lpstr>GC</vt:lpstr>
      <vt:lpstr>FE</vt:lpstr>
      <vt:lpstr>LM</vt:lpstr>
      <vt:lpstr>DC-DET</vt:lpstr>
      <vt:lpstr>GC-DET</vt:lpstr>
      <vt:lpstr>FE-DET</vt:lpstr>
      <vt:lpstr>LM-DET</vt:lpstr>
      <vt:lpstr>DC-R</vt:lpstr>
      <vt:lpstr>GC-R</vt:lpstr>
      <vt:lpstr>FE-R</vt:lpstr>
      <vt:lpstr>LM-R</vt:lpstr>
      <vt:lpstr>ALL-RATES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2018-12-05T23:58:08Z</dcterms:created>
  <dcterms:modified xsi:type="dcterms:W3CDTF">2018-12-08T00:54:44Z</dcterms:modified>
</cp:coreProperties>
</file>