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8800" windowHeight="17480" tabRatio="500"/>
  </bookViews>
  <sheets>
    <sheet name="V4_1_6cm_standing_and_shifting." sheetId="1" r:id="rId1"/>
    <sheet name="regress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 a="1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F8" i="2"/>
  <c r="H2" i="2"/>
  <c r="L3" i="2"/>
  <c r="I2" i="2"/>
  <c r="M3" i="2"/>
  <c r="J2" i="2"/>
  <c r="N3" i="2"/>
  <c r="P3" i="2"/>
  <c r="Q3" i="2"/>
  <c r="L4" i="2"/>
  <c r="M4" i="2"/>
  <c r="N4" i="2"/>
  <c r="P4" i="2"/>
  <c r="Q4" i="2"/>
  <c r="L5" i="2"/>
  <c r="M5" i="2"/>
  <c r="N5" i="2"/>
  <c r="P5" i="2"/>
  <c r="Q5" i="2"/>
  <c r="L6" i="2"/>
  <c r="M6" i="2"/>
  <c r="N6" i="2"/>
  <c r="P6" i="2"/>
  <c r="Q6" i="2"/>
  <c r="L7" i="2"/>
  <c r="M7" i="2"/>
  <c r="N7" i="2"/>
  <c r="P7" i="2"/>
  <c r="Q7" i="2"/>
  <c r="L8" i="2"/>
  <c r="M8" i="2"/>
  <c r="N8" i="2"/>
  <c r="P8" i="2"/>
  <c r="Q8" i="2"/>
  <c r="L9" i="2"/>
  <c r="M9" i="2"/>
  <c r="N9" i="2"/>
  <c r="P9" i="2"/>
  <c r="Q9" i="2"/>
  <c r="L10" i="2"/>
  <c r="M10" i="2"/>
  <c r="N10" i="2"/>
  <c r="P10" i="2"/>
  <c r="Q10" i="2"/>
  <c r="L11" i="2"/>
  <c r="M11" i="2"/>
  <c r="N11" i="2"/>
  <c r="P11" i="2"/>
  <c r="Q11" i="2"/>
  <c r="L12" i="2"/>
  <c r="M12" i="2"/>
  <c r="N12" i="2"/>
  <c r="P12" i="2"/>
  <c r="Q12" i="2"/>
  <c r="L13" i="2"/>
  <c r="M13" i="2"/>
  <c r="N13" i="2"/>
  <c r="P13" i="2"/>
  <c r="Q13" i="2"/>
  <c r="L14" i="2"/>
  <c r="M14" i="2"/>
  <c r="N14" i="2"/>
  <c r="P14" i="2"/>
  <c r="Q14" i="2"/>
  <c r="L15" i="2"/>
  <c r="M15" i="2"/>
  <c r="N15" i="2"/>
  <c r="P15" i="2"/>
  <c r="Q15" i="2"/>
  <c r="L16" i="2"/>
  <c r="M16" i="2"/>
  <c r="N16" i="2"/>
  <c r="P16" i="2"/>
  <c r="Q16" i="2"/>
  <c r="L17" i="2"/>
  <c r="M17" i="2"/>
  <c r="N17" i="2"/>
  <c r="P17" i="2"/>
  <c r="Q17" i="2"/>
  <c r="L18" i="2"/>
  <c r="M18" i="2"/>
  <c r="N18" i="2"/>
  <c r="P18" i="2"/>
  <c r="Q18" i="2"/>
  <c r="L19" i="2"/>
  <c r="M19" i="2"/>
  <c r="N19" i="2"/>
  <c r="P19" i="2"/>
  <c r="Q19" i="2"/>
  <c r="L20" i="2"/>
  <c r="M20" i="2"/>
  <c r="N20" i="2"/>
  <c r="P20" i="2"/>
  <c r="Q20" i="2"/>
  <c r="L21" i="2"/>
  <c r="M21" i="2"/>
  <c r="N21" i="2"/>
  <c r="P21" i="2"/>
  <c r="Q21" i="2"/>
  <c r="L22" i="2"/>
  <c r="M22" i="2"/>
  <c r="N22" i="2"/>
  <c r="P22" i="2"/>
  <c r="Q22" i="2"/>
  <c r="L23" i="2"/>
  <c r="M23" i="2"/>
  <c r="N23" i="2"/>
  <c r="P23" i="2"/>
  <c r="Q23" i="2"/>
  <c r="L24" i="2"/>
  <c r="M24" i="2"/>
  <c r="N24" i="2"/>
  <c r="P24" i="2"/>
  <c r="Q24" i="2"/>
  <c r="L25" i="2"/>
  <c r="M25" i="2"/>
  <c r="N25" i="2"/>
  <c r="P25" i="2"/>
  <c r="Q25" i="2"/>
  <c r="L26" i="2"/>
  <c r="M26" i="2"/>
  <c r="N26" i="2"/>
  <c r="P26" i="2"/>
  <c r="Q26" i="2"/>
  <c r="L27" i="2"/>
  <c r="M27" i="2"/>
  <c r="N27" i="2"/>
  <c r="P27" i="2"/>
  <c r="Q27" i="2"/>
  <c r="L28" i="2"/>
  <c r="M28" i="2"/>
  <c r="N28" i="2"/>
  <c r="P28" i="2"/>
  <c r="Q28" i="2"/>
  <c r="L29" i="2"/>
  <c r="M29" i="2"/>
  <c r="N29" i="2"/>
  <c r="P29" i="2"/>
  <c r="Q29" i="2"/>
  <c r="L30" i="2"/>
  <c r="M30" i="2"/>
  <c r="N30" i="2"/>
  <c r="P30" i="2"/>
  <c r="Q30" i="2"/>
  <c r="L31" i="2"/>
  <c r="M31" i="2"/>
  <c r="N31" i="2"/>
  <c r="P31" i="2"/>
  <c r="Q31" i="2"/>
  <c r="L32" i="2"/>
  <c r="M32" i="2"/>
  <c r="N32" i="2"/>
  <c r="P32" i="2"/>
  <c r="Q32" i="2"/>
  <c r="L33" i="2"/>
  <c r="M33" i="2"/>
  <c r="N33" i="2"/>
  <c r="P33" i="2"/>
  <c r="Q33" i="2"/>
  <c r="L34" i="2"/>
  <c r="M34" i="2"/>
  <c r="N34" i="2"/>
  <c r="P34" i="2"/>
  <c r="Q34" i="2"/>
  <c r="L35" i="2"/>
  <c r="M35" i="2"/>
  <c r="N35" i="2"/>
  <c r="P35" i="2"/>
  <c r="Q35" i="2"/>
  <c r="L36" i="2"/>
  <c r="M36" i="2"/>
  <c r="N36" i="2"/>
  <c r="P36" i="2"/>
  <c r="Q36" i="2"/>
  <c r="L37" i="2"/>
  <c r="M37" i="2"/>
  <c r="N37" i="2"/>
  <c r="P37" i="2"/>
  <c r="Q37" i="2"/>
  <c r="L38" i="2"/>
  <c r="M38" i="2"/>
  <c r="N38" i="2"/>
  <c r="P38" i="2"/>
  <c r="Q38" i="2"/>
  <c r="L39" i="2"/>
  <c r="M39" i="2"/>
  <c r="N39" i="2"/>
  <c r="P39" i="2"/>
  <c r="Q39" i="2"/>
  <c r="L40" i="2"/>
  <c r="M40" i="2"/>
  <c r="N40" i="2"/>
  <c r="P40" i="2"/>
  <c r="Q40" i="2"/>
  <c r="L41" i="2"/>
  <c r="M41" i="2"/>
  <c r="N41" i="2"/>
  <c r="P41" i="2"/>
  <c r="Q41" i="2"/>
  <c r="L42" i="2"/>
  <c r="M42" i="2"/>
  <c r="N42" i="2"/>
  <c r="P42" i="2"/>
  <c r="Q42" i="2"/>
  <c r="L43" i="2"/>
  <c r="M43" i="2"/>
  <c r="N43" i="2"/>
  <c r="P43" i="2"/>
  <c r="Q43" i="2"/>
  <c r="L44" i="2"/>
  <c r="M44" i="2"/>
  <c r="N44" i="2"/>
  <c r="P44" i="2"/>
  <c r="Q44" i="2"/>
  <c r="L45" i="2"/>
  <c r="M45" i="2"/>
  <c r="N45" i="2"/>
  <c r="P45" i="2"/>
  <c r="Q45" i="2"/>
  <c r="L46" i="2"/>
  <c r="M46" i="2"/>
  <c r="N46" i="2"/>
  <c r="P46" i="2"/>
  <c r="Q46" i="2"/>
  <c r="L47" i="2"/>
  <c r="M47" i="2"/>
  <c r="N47" i="2"/>
  <c r="P47" i="2"/>
  <c r="Q47" i="2"/>
  <c r="L48" i="2"/>
  <c r="M48" i="2"/>
  <c r="N48" i="2"/>
  <c r="P48" i="2"/>
  <c r="Q48" i="2"/>
  <c r="L49" i="2"/>
  <c r="M49" i="2"/>
  <c r="N49" i="2"/>
  <c r="P49" i="2"/>
  <c r="Q49" i="2"/>
  <c r="L50" i="2"/>
  <c r="M50" i="2"/>
  <c r="N50" i="2"/>
  <c r="P50" i="2"/>
  <c r="Q50" i="2"/>
  <c r="L51" i="2"/>
  <c r="M51" i="2"/>
  <c r="N51" i="2"/>
  <c r="P51" i="2"/>
  <c r="Q51" i="2"/>
  <c r="L52" i="2"/>
  <c r="M52" i="2"/>
  <c r="N52" i="2"/>
  <c r="P52" i="2"/>
  <c r="Q52" i="2"/>
  <c r="L53" i="2"/>
  <c r="M53" i="2"/>
  <c r="N53" i="2"/>
  <c r="P53" i="2"/>
  <c r="Q53" i="2"/>
  <c r="L54" i="2"/>
  <c r="M54" i="2"/>
  <c r="N54" i="2"/>
  <c r="P54" i="2"/>
  <c r="Q54" i="2"/>
  <c r="L55" i="2"/>
  <c r="M55" i="2"/>
  <c r="N55" i="2"/>
  <c r="P55" i="2"/>
  <c r="Q55" i="2"/>
  <c r="L56" i="2"/>
  <c r="M56" i="2"/>
  <c r="N56" i="2"/>
  <c r="P56" i="2"/>
  <c r="Q56" i="2"/>
  <c r="L57" i="2"/>
  <c r="M57" i="2"/>
  <c r="N57" i="2"/>
  <c r="P57" i="2"/>
  <c r="Q57" i="2"/>
  <c r="L58" i="2"/>
  <c r="M58" i="2"/>
  <c r="N58" i="2"/>
  <c r="P58" i="2"/>
  <c r="Q58" i="2"/>
  <c r="L59" i="2"/>
  <c r="M59" i="2"/>
  <c r="N59" i="2"/>
  <c r="P59" i="2"/>
  <c r="Q59" i="2"/>
  <c r="L60" i="2"/>
  <c r="M60" i="2"/>
  <c r="N60" i="2"/>
  <c r="P60" i="2"/>
  <c r="Q60" i="2"/>
  <c r="L61" i="2"/>
  <c r="M61" i="2"/>
  <c r="N61" i="2"/>
  <c r="P61" i="2"/>
  <c r="Q61" i="2"/>
  <c r="L62" i="2"/>
  <c r="M62" i="2"/>
  <c r="N62" i="2"/>
  <c r="P62" i="2"/>
  <c r="Q62" i="2"/>
  <c r="L63" i="2"/>
  <c r="M63" i="2"/>
  <c r="N63" i="2"/>
  <c r="P63" i="2"/>
  <c r="Q63" i="2"/>
  <c r="L64" i="2"/>
  <c r="M64" i="2"/>
  <c r="N64" i="2"/>
  <c r="P64" i="2"/>
  <c r="Q64" i="2"/>
  <c r="L65" i="2"/>
  <c r="M65" i="2"/>
  <c r="N65" i="2"/>
  <c r="P65" i="2"/>
  <c r="Q65" i="2"/>
  <c r="L66" i="2"/>
  <c r="M66" i="2"/>
  <c r="N66" i="2"/>
  <c r="P66" i="2"/>
  <c r="Q66" i="2"/>
  <c r="L67" i="2"/>
  <c r="M67" i="2"/>
  <c r="N67" i="2"/>
  <c r="P67" i="2"/>
  <c r="Q67" i="2"/>
  <c r="L68" i="2"/>
  <c r="M68" i="2"/>
  <c r="N68" i="2"/>
  <c r="P68" i="2"/>
  <c r="Q68" i="2"/>
  <c r="L69" i="2"/>
  <c r="M69" i="2"/>
  <c r="N69" i="2"/>
  <c r="P69" i="2"/>
  <c r="Q69" i="2"/>
  <c r="L70" i="2"/>
  <c r="M70" i="2"/>
  <c r="N70" i="2"/>
  <c r="P70" i="2"/>
  <c r="Q70" i="2"/>
  <c r="L71" i="2"/>
  <c r="M71" i="2"/>
  <c r="N71" i="2"/>
  <c r="P71" i="2"/>
  <c r="Q71" i="2"/>
  <c r="L72" i="2"/>
  <c r="M72" i="2"/>
  <c r="N72" i="2"/>
  <c r="P72" i="2"/>
  <c r="Q72" i="2"/>
  <c r="L73" i="2"/>
  <c r="M73" i="2"/>
  <c r="N73" i="2"/>
  <c r="P73" i="2"/>
  <c r="Q73" i="2"/>
  <c r="L74" i="2"/>
  <c r="M74" i="2"/>
  <c r="N74" i="2"/>
  <c r="P74" i="2"/>
  <c r="Q74" i="2"/>
  <c r="L75" i="2"/>
  <c r="M75" i="2"/>
  <c r="N75" i="2"/>
  <c r="P75" i="2"/>
  <c r="Q75" i="2"/>
  <c r="L76" i="2"/>
  <c r="M76" i="2"/>
  <c r="N76" i="2"/>
  <c r="P76" i="2"/>
  <c r="Q76" i="2"/>
  <c r="L77" i="2"/>
  <c r="M77" i="2"/>
  <c r="N77" i="2"/>
  <c r="P77" i="2"/>
  <c r="Q77" i="2"/>
  <c r="L78" i="2"/>
  <c r="M78" i="2"/>
  <c r="N78" i="2"/>
  <c r="P78" i="2"/>
  <c r="Q78" i="2"/>
  <c r="L79" i="2"/>
  <c r="M79" i="2"/>
  <c r="N79" i="2"/>
  <c r="P79" i="2"/>
  <c r="Q79" i="2"/>
  <c r="L80" i="2"/>
  <c r="M80" i="2"/>
  <c r="N80" i="2"/>
  <c r="P80" i="2"/>
  <c r="Q80" i="2"/>
  <c r="L81" i="2"/>
  <c r="M81" i="2"/>
  <c r="N81" i="2"/>
  <c r="P81" i="2"/>
  <c r="Q81" i="2"/>
  <c r="L82" i="2"/>
  <c r="M82" i="2"/>
  <c r="N82" i="2"/>
  <c r="P82" i="2"/>
  <c r="Q82" i="2"/>
  <c r="L83" i="2"/>
  <c r="M83" i="2"/>
  <c r="N83" i="2"/>
  <c r="P83" i="2"/>
  <c r="Q83" i="2"/>
  <c r="L84" i="2"/>
  <c r="M84" i="2"/>
  <c r="N84" i="2"/>
  <c r="P84" i="2"/>
  <c r="Q84" i="2"/>
  <c r="L85" i="2"/>
  <c r="M85" i="2"/>
  <c r="N85" i="2"/>
  <c r="P85" i="2"/>
  <c r="Q85" i="2"/>
  <c r="L86" i="2"/>
  <c r="M86" i="2"/>
  <c r="N86" i="2"/>
  <c r="P86" i="2"/>
  <c r="Q86" i="2"/>
  <c r="L87" i="2"/>
  <c r="M87" i="2"/>
  <c r="N87" i="2"/>
  <c r="P87" i="2"/>
  <c r="Q87" i="2"/>
  <c r="L88" i="2"/>
  <c r="M88" i="2"/>
  <c r="N88" i="2"/>
  <c r="P88" i="2"/>
  <c r="Q88" i="2"/>
  <c r="L89" i="2"/>
  <c r="M89" i="2"/>
  <c r="N89" i="2"/>
  <c r="P89" i="2"/>
  <c r="Q89" i="2"/>
  <c r="L90" i="2"/>
  <c r="M90" i="2"/>
  <c r="N90" i="2"/>
  <c r="P90" i="2"/>
  <c r="Q90" i="2"/>
  <c r="L91" i="2"/>
  <c r="M91" i="2"/>
  <c r="N91" i="2"/>
  <c r="P91" i="2"/>
  <c r="Q91" i="2"/>
  <c r="L92" i="2"/>
  <c r="M92" i="2"/>
  <c r="N92" i="2"/>
  <c r="P92" i="2"/>
  <c r="Q92" i="2"/>
  <c r="L93" i="2"/>
  <c r="M93" i="2"/>
  <c r="N93" i="2"/>
  <c r="P93" i="2"/>
  <c r="Q93" i="2"/>
  <c r="L94" i="2"/>
  <c r="M94" i="2"/>
  <c r="N94" i="2"/>
  <c r="P94" i="2"/>
  <c r="Q94" i="2"/>
  <c r="L95" i="2"/>
  <c r="M95" i="2"/>
  <c r="N95" i="2"/>
  <c r="P95" i="2"/>
  <c r="Q95" i="2"/>
  <c r="L96" i="2"/>
  <c r="M96" i="2"/>
  <c r="N96" i="2"/>
  <c r="P96" i="2"/>
  <c r="Q96" i="2"/>
  <c r="L97" i="2"/>
  <c r="M97" i="2"/>
  <c r="N97" i="2"/>
  <c r="P97" i="2"/>
  <c r="Q97" i="2"/>
  <c r="L98" i="2"/>
  <c r="M98" i="2"/>
  <c r="N98" i="2"/>
  <c r="P98" i="2"/>
  <c r="Q98" i="2"/>
  <c r="L99" i="2"/>
  <c r="M99" i="2"/>
  <c r="N99" i="2"/>
  <c r="P99" i="2"/>
  <c r="Q99" i="2"/>
  <c r="L100" i="2"/>
  <c r="M100" i="2"/>
  <c r="N100" i="2"/>
  <c r="P100" i="2"/>
  <c r="Q100" i="2"/>
  <c r="L101" i="2"/>
  <c r="M101" i="2"/>
  <c r="N101" i="2"/>
  <c r="P101" i="2"/>
  <c r="Q101" i="2"/>
  <c r="L102" i="2"/>
  <c r="M102" i="2"/>
  <c r="N102" i="2"/>
  <c r="P102" i="2"/>
  <c r="Q102" i="2"/>
  <c r="L103" i="2"/>
  <c r="M103" i="2"/>
  <c r="N103" i="2"/>
  <c r="P103" i="2"/>
  <c r="Q103" i="2"/>
  <c r="L104" i="2"/>
  <c r="M104" i="2"/>
  <c r="N104" i="2"/>
  <c r="P104" i="2"/>
  <c r="Q104" i="2"/>
  <c r="L105" i="2"/>
  <c r="M105" i="2"/>
  <c r="N105" i="2"/>
  <c r="P105" i="2"/>
  <c r="Q105" i="2"/>
  <c r="L106" i="2"/>
  <c r="M106" i="2"/>
  <c r="N106" i="2"/>
  <c r="P106" i="2"/>
  <c r="Q106" i="2"/>
  <c r="L107" i="2"/>
  <c r="M107" i="2"/>
  <c r="N107" i="2"/>
  <c r="P107" i="2"/>
  <c r="Q107" i="2"/>
  <c r="L108" i="2"/>
  <c r="M108" i="2"/>
  <c r="N108" i="2"/>
  <c r="P108" i="2"/>
  <c r="Q108" i="2"/>
  <c r="L109" i="2"/>
  <c r="M109" i="2"/>
  <c r="N109" i="2"/>
  <c r="P109" i="2"/>
  <c r="Q109" i="2"/>
  <c r="L110" i="2"/>
  <c r="M110" i="2"/>
  <c r="N110" i="2"/>
  <c r="P110" i="2"/>
  <c r="Q110" i="2"/>
  <c r="L111" i="2"/>
  <c r="M111" i="2"/>
  <c r="N111" i="2"/>
  <c r="P111" i="2"/>
  <c r="Q111" i="2"/>
  <c r="L112" i="2"/>
  <c r="M112" i="2"/>
  <c r="N112" i="2"/>
  <c r="P112" i="2"/>
  <c r="Q112" i="2"/>
  <c r="L113" i="2"/>
  <c r="M113" i="2"/>
  <c r="N113" i="2"/>
  <c r="P113" i="2"/>
  <c r="Q113" i="2"/>
  <c r="L114" i="2"/>
  <c r="M114" i="2"/>
  <c r="N114" i="2"/>
  <c r="P114" i="2"/>
  <c r="Q114" i="2"/>
  <c r="L115" i="2"/>
  <c r="M115" i="2"/>
  <c r="N115" i="2"/>
  <c r="P115" i="2"/>
  <c r="Q115" i="2"/>
  <c r="L116" i="2"/>
  <c r="M116" i="2"/>
  <c r="N116" i="2"/>
  <c r="P116" i="2"/>
  <c r="Q116" i="2"/>
  <c r="L117" i="2"/>
  <c r="M117" i="2"/>
  <c r="N117" i="2"/>
  <c r="P117" i="2"/>
  <c r="Q117" i="2"/>
  <c r="L118" i="2"/>
  <c r="M118" i="2"/>
  <c r="N118" i="2"/>
  <c r="P118" i="2"/>
  <c r="Q118" i="2"/>
  <c r="L119" i="2"/>
  <c r="M119" i="2"/>
  <c r="N119" i="2"/>
  <c r="P119" i="2"/>
  <c r="Q119" i="2"/>
  <c r="L120" i="2"/>
  <c r="M120" i="2"/>
  <c r="N120" i="2"/>
  <c r="P120" i="2"/>
  <c r="Q120" i="2"/>
  <c r="L121" i="2"/>
  <c r="M121" i="2"/>
  <c r="N121" i="2"/>
  <c r="P121" i="2"/>
  <c r="Q121" i="2"/>
  <c r="L122" i="2"/>
  <c r="M122" i="2"/>
  <c r="N122" i="2"/>
  <c r="P122" i="2"/>
  <c r="Q122" i="2"/>
  <c r="L123" i="2"/>
  <c r="M123" i="2"/>
  <c r="N123" i="2"/>
  <c r="P123" i="2"/>
  <c r="Q123" i="2"/>
  <c r="L124" i="2"/>
  <c r="M124" i="2"/>
  <c r="N124" i="2"/>
  <c r="P124" i="2"/>
  <c r="Q124" i="2"/>
  <c r="L125" i="2"/>
  <c r="M125" i="2"/>
  <c r="N125" i="2"/>
  <c r="P125" i="2"/>
  <c r="Q125" i="2"/>
  <c r="L126" i="2"/>
  <c r="M126" i="2"/>
  <c r="N126" i="2"/>
  <c r="P126" i="2"/>
  <c r="Q126" i="2"/>
  <c r="L127" i="2"/>
  <c r="M127" i="2"/>
  <c r="N127" i="2"/>
  <c r="P127" i="2"/>
  <c r="Q127" i="2"/>
  <c r="L128" i="2"/>
  <c r="M128" i="2"/>
  <c r="N128" i="2"/>
  <c r="P128" i="2"/>
  <c r="Q128" i="2"/>
  <c r="L129" i="2"/>
  <c r="M129" i="2"/>
  <c r="N129" i="2"/>
  <c r="P129" i="2"/>
  <c r="Q129" i="2"/>
  <c r="L130" i="2"/>
  <c r="M130" i="2"/>
  <c r="N130" i="2"/>
  <c r="P130" i="2"/>
  <c r="Q130" i="2"/>
  <c r="L131" i="2"/>
  <c r="M131" i="2"/>
  <c r="N131" i="2"/>
  <c r="P131" i="2"/>
  <c r="Q131" i="2"/>
  <c r="L132" i="2"/>
  <c r="M132" i="2"/>
  <c r="N132" i="2"/>
  <c r="P132" i="2"/>
  <c r="Q132" i="2"/>
  <c r="L133" i="2"/>
  <c r="M133" i="2"/>
  <c r="N133" i="2"/>
  <c r="P133" i="2"/>
  <c r="Q133" i="2"/>
  <c r="L134" i="2"/>
  <c r="M134" i="2"/>
  <c r="N134" i="2"/>
  <c r="P134" i="2"/>
  <c r="Q134" i="2"/>
  <c r="L135" i="2"/>
  <c r="M135" i="2"/>
  <c r="N135" i="2"/>
  <c r="P135" i="2"/>
  <c r="Q135" i="2"/>
  <c r="L136" i="2"/>
  <c r="M136" i="2"/>
  <c r="N136" i="2"/>
  <c r="P136" i="2"/>
  <c r="Q136" i="2"/>
  <c r="L137" i="2"/>
  <c r="M137" i="2"/>
  <c r="N137" i="2"/>
  <c r="P137" i="2"/>
  <c r="Q137" i="2"/>
  <c r="L138" i="2"/>
  <c r="M138" i="2"/>
  <c r="N138" i="2"/>
  <c r="P138" i="2"/>
  <c r="Q138" i="2"/>
  <c r="L139" i="2"/>
  <c r="M139" i="2"/>
  <c r="N139" i="2"/>
  <c r="P139" i="2"/>
  <c r="Q139" i="2"/>
  <c r="L140" i="2"/>
  <c r="M140" i="2"/>
  <c r="N140" i="2"/>
  <c r="P140" i="2"/>
  <c r="Q140" i="2"/>
  <c r="L141" i="2"/>
  <c r="M141" i="2"/>
  <c r="N141" i="2"/>
  <c r="P141" i="2"/>
  <c r="Q141" i="2"/>
  <c r="L142" i="2"/>
  <c r="M142" i="2"/>
  <c r="N142" i="2"/>
  <c r="P142" i="2"/>
  <c r="Q142" i="2"/>
  <c r="L143" i="2"/>
  <c r="M143" i="2"/>
  <c r="N143" i="2"/>
  <c r="P143" i="2"/>
  <c r="Q143" i="2"/>
  <c r="L144" i="2"/>
  <c r="M144" i="2"/>
  <c r="N144" i="2"/>
  <c r="P144" i="2"/>
  <c r="Q144" i="2"/>
  <c r="L145" i="2"/>
  <c r="M145" i="2"/>
  <c r="N145" i="2"/>
  <c r="P145" i="2"/>
  <c r="Q145" i="2"/>
  <c r="L146" i="2"/>
  <c r="M146" i="2"/>
  <c r="N146" i="2"/>
  <c r="P146" i="2"/>
  <c r="Q146" i="2"/>
  <c r="L147" i="2"/>
  <c r="M147" i="2"/>
  <c r="N147" i="2"/>
  <c r="P147" i="2"/>
  <c r="Q147" i="2"/>
  <c r="L148" i="2"/>
  <c r="M148" i="2"/>
  <c r="N148" i="2"/>
  <c r="P148" i="2"/>
  <c r="Q148" i="2"/>
  <c r="L149" i="2"/>
  <c r="M149" i="2"/>
  <c r="N149" i="2"/>
  <c r="P149" i="2"/>
  <c r="Q149" i="2"/>
  <c r="L150" i="2"/>
  <c r="M150" i="2"/>
  <c r="N150" i="2"/>
  <c r="P150" i="2"/>
  <c r="Q150" i="2"/>
  <c r="L151" i="2"/>
  <c r="M151" i="2"/>
  <c r="N151" i="2"/>
  <c r="P151" i="2"/>
  <c r="Q151" i="2"/>
  <c r="L152" i="2"/>
  <c r="M152" i="2"/>
  <c r="N152" i="2"/>
  <c r="P152" i="2"/>
  <c r="Q152" i="2"/>
  <c r="L153" i="2"/>
  <c r="M153" i="2"/>
  <c r="N153" i="2"/>
  <c r="P153" i="2"/>
  <c r="Q153" i="2"/>
  <c r="L154" i="2"/>
  <c r="M154" i="2"/>
  <c r="N154" i="2"/>
  <c r="P154" i="2"/>
  <c r="Q154" i="2"/>
  <c r="L155" i="2"/>
  <c r="M155" i="2"/>
  <c r="N155" i="2"/>
  <c r="P155" i="2"/>
  <c r="Q155" i="2"/>
  <c r="L156" i="2"/>
  <c r="M156" i="2"/>
  <c r="N156" i="2"/>
  <c r="P156" i="2"/>
  <c r="Q156" i="2"/>
  <c r="L157" i="2"/>
  <c r="M157" i="2"/>
  <c r="N157" i="2"/>
  <c r="P157" i="2"/>
  <c r="Q157" i="2"/>
  <c r="L158" i="2"/>
  <c r="M158" i="2"/>
  <c r="N158" i="2"/>
  <c r="P158" i="2"/>
  <c r="Q158" i="2"/>
  <c r="L159" i="2"/>
  <c r="M159" i="2"/>
  <c r="N159" i="2"/>
  <c r="P159" i="2"/>
  <c r="Q159" i="2"/>
  <c r="L160" i="2"/>
  <c r="M160" i="2"/>
  <c r="N160" i="2"/>
  <c r="P160" i="2"/>
  <c r="Q160" i="2"/>
  <c r="L161" i="2"/>
  <c r="M161" i="2"/>
  <c r="N161" i="2"/>
  <c r="P161" i="2"/>
  <c r="Q161" i="2"/>
  <c r="L162" i="2"/>
  <c r="M162" i="2"/>
  <c r="N162" i="2"/>
  <c r="P162" i="2"/>
  <c r="Q162" i="2"/>
  <c r="L163" i="2"/>
  <c r="M163" i="2"/>
  <c r="N163" i="2"/>
  <c r="P163" i="2"/>
  <c r="Q163" i="2"/>
  <c r="L164" i="2"/>
  <c r="M164" i="2"/>
  <c r="N164" i="2"/>
  <c r="P164" i="2"/>
  <c r="Q164" i="2"/>
  <c r="L165" i="2"/>
  <c r="M165" i="2"/>
  <c r="N165" i="2"/>
  <c r="P165" i="2"/>
  <c r="Q165" i="2"/>
  <c r="L166" i="2"/>
  <c r="M166" i="2"/>
  <c r="N166" i="2"/>
  <c r="P166" i="2"/>
  <c r="Q166" i="2"/>
  <c r="L167" i="2"/>
  <c r="M167" i="2"/>
  <c r="N167" i="2"/>
  <c r="P167" i="2"/>
  <c r="Q167" i="2"/>
  <c r="L168" i="2"/>
  <c r="M168" i="2"/>
  <c r="N168" i="2"/>
  <c r="P168" i="2"/>
  <c r="Q168" i="2"/>
  <c r="L169" i="2"/>
  <c r="M169" i="2"/>
  <c r="N169" i="2"/>
  <c r="P169" i="2"/>
  <c r="Q169" i="2"/>
  <c r="L170" i="2"/>
  <c r="M170" i="2"/>
  <c r="N170" i="2"/>
  <c r="P170" i="2"/>
  <c r="Q170" i="2"/>
  <c r="L171" i="2"/>
  <c r="M171" i="2"/>
  <c r="N171" i="2"/>
  <c r="P171" i="2"/>
  <c r="Q171" i="2"/>
  <c r="L172" i="2"/>
  <c r="M172" i="2"/>
  <c r="N172" i="2"/>
  <c r="P172" i="2"/>
  <c r="Q172" i="2"/>
  <c r="L173" i="2"/>
  <c r="M173" i="2"/>
  <c r="N173" i="2"/>
  <c r="P173" i="2"/>
  <c r="Q173" i="2"/>
  <c r="L174" i="2"/>
  <c r="M174" i="2"/>
  <c r="N174" i="2"/>
  <c r="P174" i="2"/>
  <c r="Q174" i="2"/>
  <c r="L175" i="2"/>
  <c r="M175" i="2"/>
  <c r="N175" i="2"/>
  <c r="P175" i="2"/>
  <c r="Q175" i="2"/>
  <c r="L176" i="2"/>
  <c r="M176" i="2"/>
  <c r="N176" i="2"/>
  <c r="P176" i="2"/>
  <c r="Q176" i="2"/>
  <c r="L177" i="2"/>
  <c r="M177" i="2"/>
  <c r="N177" i="2"/>
  <c r="P177" i="2"/>
  <c r="Q177" i="2"/>
  <c r="L178" i="2"/>
  <c r="M178" i="2"/>
  <c r="N178" i="2"/>
  <c r="P178" i="2"/>
  <c r="Q178" i="2"/>
  <c r="L179" i="2"/>
  <c r="M179" i="2"/>
  <c r="N179" i="2"/>
  <c r="P179" i="2"/>
  <c r="Q179" i="2"/>
  <c r="L180" i="2"/>
  <c r="M180" i="2"/>
  <c r="N180" i="2"/>
  <c r="P180" i="2"/>
  <c r="Q180" i="2"/>
  <c r="L181" i="2"/>
  <c r="M181" i="2"/>
  <c r="N181" i="2"/>
  <c r="P181" i="2"/>
  <c r="Q181" i="2"/>
  <c r="L182" i="2"/>
  <c r="M182" i="2"/>
  <c r="N182" i="2"/>
  <c r="P182" i="2"/>
  <c r="Q182" i="2"/>
  <c r="L183" i="2"/>
  <c r="M183" i="2"/>
  <c r="N183" i="2"/>
  <c r="P183" i="2"/>
  <c r="Q183" i="2"/>
  <c r="L184" i="2"/>
  <c r="M184" i="2"/>
  <c r="N184" i="2"/>
  <c r="P184" i="2"/>
  <c r="Q184" i="2"/>
  <c r="L185" i="2"/>
  <c r="M185" i="2"/>
  <c r="N185" i="2"/>
  <c r="P185" i="2"/>
  <c r="Q185" i="2"/>
  <c r="L186" i="2"/>
  <c r="M186" i="2"/>
  <c r="N186" i="2"/>
  <c r="P186" i="2"/>
  <c r="Q186" i="2"/>
  <c r="L187" i="2"/>
  <c r="M187" i="2"/>
  <c r="N187" i="2"/>
  <c r="P187" i="2"/>
  <c r="Q187" i="2"/>
  <c r="L188" i="2"/>
  <c r="M188" i="2"/>
  <c r="N188" i="2"/>
  <c r="P188" i="2"/>
  <c r="Q188" i="2"/>
  <c r="L189" i="2"/>
  <c r="M189" i="2"/>
  <c r="N189" i="2"/>
  <c r="P189" i="2"/>
  <c r="Q189" i="2"/>
  <c r="L190" i="2"/>
  <c r="M190" i="2"/>
  <c r="N190" i="2"/>
  <c r="P190" i="2"/>
  <c r="Q190" i="2"/>
  <c r="L191" i="2"/>
  <c r="M191" i="2"/>
  <c r="N191" i="2"/>
  <c r="P191" i="2"/>
  <c r="Q191" i="2"/>
  <c r="L192" i="2"/>
  <c r="M192" i="2"/>
  <c r="N192" i="2"/>
  <c r="P192" i="2"/>
  <c r="Q192" i="2"/>
  <c r="L193" i="2"/>
  <c r="M193" i="2"/>
  <c r="N193" i="2"/>
  <c r="P193" i="2"/>
  <c r="Q193" i="2"/>
  <c r="L194" i="2"/>
  <c r="M194" i="2"/>
  <c r="N194" i="2"/>
  <c r="P194" i="2"/>
  <c r="Q194" i="2"/>
  <c r="L195" i="2"/>
  <c r="M195" i="2"/>
  <c r="N195" i="2"/>
  <c r="P195" i="2"/>
  <c r="Q195" i="2"/>
  <c r="L196" i="2"/>
  <c r="M196" i="2"/>
  <c r="N196" i="2"/>
  <c r="P196" i="2"/>
  <c r="Q196" i="2"/>
  <c r="L197" i="2"/>
  <c r="M197" i="2"/>
  <c r="N197" i="2"/>
  <c r="P197" i="2"/>
  <c r="Q197" i="2"/>
  <c r="L198" i="2"/>
  <c r="M198" i="2"/>
  <c r="N198" i="2"/>
  <c r="P198" i="2"/>
  <c r="Q198" i="2"/>
  <c r="L199" i="2"/>
  <c r="M199" i="2"/>
  <c r="N199" i="2"/>
  <c r="P199" i="2"/>
  <c r="Q199" i="2"/>
  <c r="L200" i="2"/>
  <c r="M200" i="2"/>
  <c r="N200" i="2"/>
  <c r="P200" i="2"/>
  <c r="Q200" i="2"/>
  <c r="L201" i="2"/>
  <c r="M201" i="2"/>
  <c r="N201" i="2"/>
  <c r="P201" i="2"/>
  <c r="Q201" i="2"/>
  <c r="L202" i="2"/>
  <c r="M202" i="2"/>
  <c r="N202" i="2"/>
  <c r="P202" i="2"/>
  <c r="Q202" i="2"/>
  <c r="L203" i="2"/>
  <c r="M203" i="2"/>
  <c r="N203" i="2"/>
  <c r="P203" i="2"/>
  <c r="Q203" i="2"/>
  <c r="L204" i="2"/>
  <c r="M204" i="2"/>
  <c r="N204" i="2"/>
  <c r="P204" i="2"/>
  <c r="Q204" i="2"/>
  <c r="L205" i="2"/>
  <c r="M205" i="2"/>
  <c r="N205" i="2"/>
  <c r="P205" i="2"/>
  <c r="Q205" i="2"/>
  <c r="L206" i="2"/>
  <c r="M206" i="2"/>
  <c r="N206" i="2"/>
  <c r="P206" i="2"/>
  <c r="Q206" i="2"/>
  <c r="L207" i="2"/>
  <c r="M207" i="2"/>
  <c r="N207" i="2"/>
  <c r="P207" i="2"/>
  <c r="Q207" i="2"/>
  <c r="L208" i="2"/>
  <c r="M208" i="2"/>
  <c r="N208" i="2"/>
  <c r="P208" i="2"/>
  <c r="Q208" i="2"/>
  <c r="L209" i="2"/>
  <c r="M209" i="2"/>
  <c r="N209" i="2"/>
  <c r="P209" i="2"/>
  <c r="Q209" i="2"/>
  <c r="L210" i="2"/>
  <c r="M210" i="2"/>
  <c r="N210" i="2"/>
  <c r="P210" i="2"/>
  <c r="Q210" i="2"/>
  <c r="L211" i="2"/>
  <c r="M211" i="2"/>
  <c r="N211" i="2"/>
  <c r="P211" i="2"/>
  <c r="Q211" i="2"/>
  <c r="L212" i="2"/>
  <c r="M212" i="2"/>
  <c r="N212" i="2"/>
  <c r="P212" i="2"/>
  <c r="Q212" i="2"/>
  <c r="L213" i="2"/>
  <c r="M213" i="2"/>
  <c r="N213" i="2"/>
  <c r="P213" i="2"/>
  <c r="Q213" i="2"/>
  <c r="L214" i="2"/>
  <c r="M214" i="2"/>
  <c r="N214" i="2"/>
  <c r="P214" i="2"/>
  <c r="Q214" i="2"/>
  <c r="L215" i="2"/>
  <c r="M215" i="2"/>
  <c r="N215" i="2"/>
  <c r="P215" i="2"/>
  <c r="Q215" i="2"/>
  <c r="L216" i="2"/>
  <c r="M216" i="2"/>
  <c r="N216" i="2"/>
  <c r="P216" i="2"/>
  <c r="Q216" i="2"/>
  <c r="L217" i="2"/>
  <c r="M217" i="2"/>
  <c r="N217" i="2"/>
  <c r="P217" i="2"/>
  <c r="Q217" i="2"/>
  <c r="L218" i="2"/>
  <c r="M218" i="2"/>
  <c r="N218" i="2"/>
  <c r="P218" i="2"/>
  <c r="Q218" i="2"/>
  <c r="L219" i="2"/>
  <c r="M219" i="2"/>
  <c r="N219" i="2"/>
  <c r="P219" i="2"/>
  <c r="Q219" i="2"/>
  <c r="L220" i="2"/>
  <c r="M220" i="2"/>
  <c r="N220" i="2"/>
  <c r="P220" i="2"/>
  <c r="Q220" i="2"/>
  <c r="L221" i="2"/>
  <c r="M221" i="2"/>
  <c r="N221" i="2"/>
  <c r="P221" i="2"/>
  <c r="Q221" i="2"/>
  <c r="L222" i="2"/>
  <c r="M222" i="2"/>
  <c r="N222" i="2"/>
  <c r="P222" i="2"/>
  <c r="Q222" i="2"/>
  <c r="L223" i="2"/>
  <c r="M223" i="2"/>
  <c r="N223" i="2"/>
  <c r="P223" i="2"/>
  <c r="Q223" i="2"/>
  <c r="L224" i="2"/>
  <c r="M224" i="2"/>
  <c r="N224" i="2"/>
  <c r="P224" i="2"/>
  <c r="Q224" i="2"/>
  <c r="L2" i="2"/>
  <c r="M2" i="2"/>
  <c r="N2" i="2"/>
  <c r="P2" i="2"/>
  <c r="Q2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</calcChain>
</file>

<file path=xl/sharedStrings.xml><?xml version="1.0" encoding="utf-8"?>
<sst xmlns="http://schemas.openxmlformats.org/spreadsheetml/2006/main" count="16" uniqueCount="16">
  <si>
    <t>S1</t>
  </si>
  <si>
    <t>S2</t>
  </si>
  <si>
    <t>S3</t>
  </si>
  <si>
    <t>Regression output</t>
  </si>
  <si>
    <t>B</t>
  </si>
  <si>
    <t>Slope</t>
  </si>
  <si>
    <t>Standard Error</t>
  </si>
  <si>
    <t>M1</t>
  </si>
  <si>
    <t>M2</t>
  </si>
  <si>
    <t>M3</t>
  </si>
  <si>
    <t>Scaled1</t>
  </si>
  <si>
    <t>Scaled2</t>
  </si>
  <si>
    <t>Scaled3</t>
  </si>
  <si>
    <t>Updated Value</t>
  </si>
  <si>
    <t>Difference</t>
  </si>
  <si>
    <t>1st highest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</si>
</sst>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D3" sqref="D3"/>
    </sheetView>
  </sheetViews>
  <sheetFormatPr baseColWidth="10" defaultRowHeight="15" x14ac:dyDescent="0"/>
  <sheetData>
    <row r="1" spans="1:6">
      <c r="A1">
        <v>1414746109542</v>
      </c>
      <c r="B1">
        <v>8169</v>
      </c>
      <c r="C1">
        <v>1023</v>
      </c>
      <c r="D1">
        <v>1023</v>
      </c>
      <c r="E1">
        <v>790</v>
      </c>
      <c r="F1">
        <v>312</v>
      </c>
    </row>
    <row r="2" spans="1:6">
      <c r="A2">
        <v>1414746109576</v>
      </c>
      <c r="B2">
        <v>8175</v>
      </c>
      <c r="C2">
        <v>1023</v>
      </c>
      <c r="D2">
        <v>1023</v>
      </c>
      <c r="E2">
        <v>781</v>
      </c>
      <c r="F2">
        <v>385</v>
      </c>
    </row>
    <row r="3" spans="1:6">
      <c r="A3">
        <v>1414746109592</v>
      </c>
      <c r="B3">
        <v>8170</v>
      </c>
      <c r="C3">
        <v>1023</v>
      </c>
      <c r="D3">
        <v>1023</v>
      </c>
      <c r="E3">
        <v>779</v>
      </c>
      <c r="F3">
        <v>355</v>
      </c>
    </row>
    <row r="4" spans="1:6">
      <c r="A4">
        <v>1414746109610</v>
      </c>
      <c r="B4">
        <v>8184</v>
      </c>
      <c r="C4">
        <v>1023</v>
      </c>
      <c r="D4">
        <v>1023</v>
      </c>
      <c r="E4">
        <v>776</v>
      </c>
      <c r="F4">
        <v>400</v>
      </c>
    </row>
    <row r="5" spans="1:6">
      <c r="A5">
        <v>1414746109627</v>
      </c>
      <c r="B5">
        <v>8194</v>
      </c>
      <c r="C5">
        <v>1023</v>
      </c>
      <c r="D5">
        <v>1023</v>
      </c>
      <c r="E5">
        <v>781</v>
      </c>
      <c r="F5">
        <v>382</v>
      </c>
    </row>
    <row r="6" spans="1:6">
      <c r="A6">
        <v>1414746109643</v>
      </c>
      <c r="B6">
        <v>8160</v>
      </c>
      <c r="C6">
        <v>1023</v>
      </c>
      <c r="D6">
        <v>1023</v>
      </c>
      <c r="E6">
        <v>777</v>
      </c>
      <c r="F6">
        <v>331</v>
      </c>
    </row>
    <row r="7" spans="1:6">
      <c r="A7">
        <v>1414746109661</v>
      </c>
      <c r="B7">
        <v>8166</v>
      </c>
      <c r="C7">
        <v>1023</v>
      </c>
      <c r="D7">
        <v>1023</v>
      </c>
      <c r="E7">
        <v>772</v>
      </c>
      <c r="F7">
        <v>383</v>
      </c>
    </row>
    <row r="8" spans="1:6">
      <c r="A8">
        <v>1414746109677</v>
      </c>
      <c r="B8">
        <v>8182</v>
      </c>
      <c r="C8">
        <v>1023</v>
      </c>
      <c r="D8">
        <v>1023</v>
      </c>
      <c r="E8">
        <v>770</v>
      </c>
      <c r="F8">
        <v>369</v>
      </c>
    </row>
    <row r="9" spans="1:6">
      <c r="A9">
        <v>1414746109693</v>
      </c>
      <c r="B9">
        <v>8181</v>
      </c>
      <c r="C9">
        <v>1023</v>
      </c>
      <c r="D9">
        <v>1023</v>
      </c>
      <c r="E9">
        <v>771</v>
      </c>
      <c r="F9">
        <v>299</v>
      </c>
    </row>
    <row r="10" spans="1:6">
      <c r="A10">
        <v>1414746109710</v>
      </c>
      <c r="B10">
        <v>8188</v>
      </c>
      <c r="C10">
        <v>1023</v>
      </c>
      <c r="D10">
        <v>1023</v>
      </c>
      <c r="E10">
        <v>769</v>
      </c>
      <c r="F10">
        <v>367</v>
      </c>
    </row>
    <row r="11" spans="1:6">
      <c r="A11">
        <v>1414746109726</v>
      </c>
      <c r="B11">
        <v>8187</v>
      </c>
      <c r="C11">
        <v>1023</v>
      </c>
      <c r="D11">
        <v>1023</v>
      </c>
      <c r="E11">
        <v>1023</v>
      </c>
      <c r="F11">
        <v>383</v>
      </c>
    </row>
    <row r="12" spans="1:6">
      <c r="A12">
        <v>1414746110108</v>
      </c>
      <c r="B12">
        <v>8188</v>
      </c>
      <c r="C12">
        <v>1023</v>
      </c>
      <c r="D12">
        <v>1023</v>
      </c>
      <c r="E12">
        <v>1023</v>
      </c>
      <c r="F12">
        <v>454</v>
      </c>
    </row>
    <row r="13" spans="1:6">
      <c r="A13">
        <v>1414746110309</v>
      </c>
      <c r="B13">
        <v>8165</v>
      </c>
      <c r="C13">
        <v>1023</v>
      </c>
      <c r="D13">
        <v>1023</v>
      </c>
      <c r="E13">
        <v>1023</v>
      </c>
      <c r="F13">
        <v>405</v>
      </c>
    </row>
    <row r="14" spans="1:6">
      <c r="A14">
        <v>1414746110626</v>
      </c>
      <c r="B14">
        <v>8171</v>
      </c>
      <c r="C14">
        <v>1023</v>
      </c>
      <c r="D14">
        <v>1023</v>
      </c>
      <c r="E14">
        <v>1023</v>
      </c>
      <c r="F14">
        <v>438</v>
      </c>
    </row>
    <row r="15" spans="1:6">
      <c r="A15">
        <v>1414746110925</v>
      </c>
      <c r="B15">
        <v>8175</v>
      </c>
      <c r="C15">
        <v>1023</v>
      </c>
      <c r="D15">
        <v>1023</v>
      </c>
      <c r="E15">
        <v>1023</v>
      </c>
      <c r="F15">
        <v>393</v>
      </c>
    </row>
    <row r="16" spans="1:6">
      <c r="A16">
        <v>1414746111226</v>
      </c>
      <c r="B16">
        <v>8015</v>
      </c>
      <c r="C16">
        <v>1023</v>
      </c>
      <c r="D16">
        <v>1023</v>
      </c>
      <c r="E16">
        <v>1023</v>
      </c>
      <c r="F16">
        <v>469</v>
      </c>
    </row>
    <row r="17" spans="1:6">
      <c r="A17">
        <v>1414746111525</v>
      </c>
      <c r="B17">
        <v>8017</v>
      </c>
      <c r="C17">
        <v>1023</v>
      </c>
      <c r="D17">
        <v>1023</v>
      </c>
      <c r="E17">
        <v>1023</v>
      </c>
      <c r="F17">
        <v>402</v>
      </c>
    </row>
    <row r="18" spans="1:6">
      <c r="A18">
        <v>1414746111843</v>
      </c>
      <c r="B18">
        <v>8019</v>
      </c>
      <c r="C18">
        <v>1023</v>
      </c>
      <c r="D18">
        <v>1023</v>
      </c>
      <c r="E18">
        <v>1023</v>
      </c>
      <c r="F18">
        <v>400</v>
      </c>
    </row>
    <row r="19" spans="1:6">
      <c r="A19">
        <v>1414746112142</v>
      </c>
      <c r="B19">
        <v>8022</v>
      </c>
      <c r="C19">
        <v>1023</v>
      </c>
      <c r="D19">
        <v>1023</v>
      </c>
      <c r="E19">
        <v>1023</v>
      </c>
      <c r="F19">
        <v>454</v>
      </c>
    </row>
    <row r="20" spans="1:6">
      <c r="A20">
        <v>1414746112442</v>
      </c>
      <c r="B20">
        <v>8030</v>
      </c>
      <c r="C20">
        <v>1023</v>
      </c>
      <c r="D20">
        <v>1023</v>
      </c>
      <c r="E20">
        <v>1023</v>
      </c>
      <c r="F20">
        <v>405</v>
      </c>
    </row>
    <row r="21" spans="1:6">
      <c r="A21">
        <v>1414746112742</v>
      </c>
      <c r="B21">
        <v>8016</v>
      </c>
      <c r="C21">
        <v>1023</v>
      </c>
      <c r="D21">
        <v>1023</v>
      </c>
      <c r="E21">
        <v>1023</v>
      </c>
      <c r="F21">
        <v>463</v>
      </c>
    </row>
    <row r="22" spans="1:6">
      <c r="A22">
        <v>1414746113042</v>
      </c>
      <c r="B22">
        <v>8138</v>
      </c>
      <c r="C22">
        <v>1023</v>
      </c>
      <c r="D22">
        <v>1023</v>
      </c>
      <c r="E22">
        <v>989</v>
      </c>
      <c r="F22">
        <v>405</v>
      </c>
    </row>
    <row r="23" spans="1:6">
      <c r="A23">
        <v>1414746113359</v>
      </c>
      <c r="B23">
        <v>8122</v>
      </c>
      <c r="C23">
        <v>1023</v>
      </c>
      <c r="D23">
        <v>1023</v>
      </c>
      <c r="E23">
        <v>1023</v>
      </c>
      <c r="F23">
        <v>420</v>
      </c>
    </row>
    <row r="24" spans="1:6">
      <c r="A24">
        <v>1414746113659</v>
      </c>
      <c r="B24">
        <v>8177</v>
      </c>
      <c r="C24">
        <v>1023</v>
      </c>
      <c r="D24">
        <v>1023</v>
      </c>
      <c r="E24">
        <v>759</v>
      </c>
      <c r="F24">
        <v>326</v>
      </c>
    </row>
    <row r="25" spans="1:6">
      <c r="A25">
        <v>1414746113960</v>
      </c>
      <c r="B25">
        <v>8194</v>
      </c>
      <c r="C25">
        <v>1023</v>
      </c>
      <c r="D25">
        <v>1023</v>
      </c>
      <c r="E25">
        <v>672</v>
      </c>
      <c r="F25">
        <v>318</v>
      </c>
    </row>
    <row r="26" spans="1:6">
      <c r="A26">
        <v>1414746114259</v>
      </c>
      <c r="B26">
        <v>8215</v>
      </c>
      <c r="C26">
        <v>1023</v>
      </c>
      <c r="D26">
        <v>1023</v>
      </c>
      <c r="E26">
        <v>657</v>
      </c>
      <c r="F26">
        <v>350</v>
      </c>
    </row>
    <row r="27" spans="1:6">
      <c r="A27">
        <v>1414746114559</v>
      </c>
      <c r="B27">
        <v>8207</v>
      </c>
      <c r="C27">
        <v>1023</v>
      </c>
      <c r="D27">
        <v>1023</v>
      </c>
      <c r="E27">
        <v>646</v>
      </c>
      <c r="F27">
        <v>312</v>
      </c>
    </row>
    <row r="28" spans="1:6">
      <c r="A28">
        <v>1414746114876</v>
      </c>
      <c r="B28">
        <v>8207</v>
      </c>
      <c r="C28">
        <v>1023</v>
      </c>
      <c r="D28">
        <v>1023</v>
      </c>
      <c r="E28">
        <v>639</v>
      </c>
      <c r="F28">
        <v>350</v>
      </c>
    </row>
    <row r="29" spans="1:6">
      <c r="A29">
        <v>1414746115176</v>
      </c>
      <c r="B29">
        <v>8201</v>
      </c>
      <c r="C29">
        <v>1023</v>
      </c>
      <c r="D29">
        <v>1023</v>
      </c>
      <c r="E29">
        <v>642</v>
      </c>
      <c r="F29">
        <v>317</v>
      </c>
    </row>
    <row r="30" spans="1:6">
      <c r="A30">
        <v>1414746115477</v>
      </c>
      <c r="B30">
        <v>8176</v>
      </c>
      <c r="C30">
        <v>1023</v>
      </c>
      <c r="D30">
        <v>1023</v>
      </c>
      <c r="E30">
        <v>641</v>
      </c>
      <c r="F30">
        <v>234</v>
      </c>
    </row>
    <row r="31" spans="1:6">
      <c r="A31">
        <v>1414746115777</v>
      </c>
      <c r="B31">
        <v>8175</v>
      </c>
      <c r="C31">
        <v>1023</v>
      </c>
      <c r="D31">
        <v>1023</v>
      </c>
      <c r="E31">
        <v>640</v>
      </c>
      <c r="F31">
        <v>263</v>
      </c>
    </row>
    <row r="32" spans="1:6">
      <c r="A32">
        <v>1414746116077</v>
      </c>
      <c r="B32">
        <v>8185</v>
      </c>
      <c r="C32">
        <v>1023</v>
      </c>
      <c r="D32">
        <v>1023</v>
      </c>
      <c r="E32">
        <v>646</v>
      </c>
      <c r="F32">
        <v>267</v>
      </c>
    </row>
    <row r="33" spans="1:6">
      <c r="A33">
        <v>1414746116395</v>
      </c>
      <c r="B33">
        <v>8187</v>
      </c>
      <c r="C33">
        <v>1023</v>
      </c>
      <c r="D33">
        <v>1023</v>
      </c>
      <c r="E33">
        <v>642</v>
      </c>
      <c r="F33">
        <v>318</v>
      </c>
    </row>
    <row r="34" spans="1:6">
      <c r="A34">
        <v>1414746116698</v>
      </c>
      <c r="B34">
        <v>8194</v>
      </c>
      <c r="C34">
        <v>1023</v>
      </c>
      <c r="D34">
        <v>1023</v>
      </c>
      <c r="E34">
        <v>636</v>
      </c>
      <c r="F34">
        <v>347</v>
      </c>
    </row>
    <row r="35" spans="1:6">
      <c r="A35">
        <v>1414746116999</v>
      </c>
      <c r="B35">
        <v>8187</v>
      </c>
      <c r="C35">
        <v>1023</v>
      </c>
      <c r="D35">
        <v>1023</v>
      </c>
      <c r="E35">
        <v>638</v>
      </c>
      <c r="F35">
        <v>287</v>
      </c>
    </row>
    <row r="36" spans="1:6">
      <c r="A36">
        <v>1414746117303</v>
      </c>
      <c r="B36">
        <v>8181</v>
      </c>
      <c r="C36">
        <v>1023</v>
      </c>
      <c r="D36">
        <v>1023</v>
      </c>
      <c r="E36">
        <v>640</v>
      </c>
      <c r="F36">
        <v>304</v>
      </c>
    </row>
    <row r="37" spans="1:6">
      <c r="A37">
        <v>1414746117604</v>
      </c>
      <c r="B37">
        <v>8171</v>
      </c>
      <c r="C37">
        <v>1023</v>
      </c>
      <c r="D37">
        <v>1023</v>
      </c>
      <c r="E37">
        <v>644</v>
      </c>
      <c r="F37">
        <v>260</v>
      </c>
    </row>
    <row r="38" spans="1:6">
      <c r="A38">
        <v>1414746117903</v>
      </c>
      <c r="B38">
        <v>8178</v>
      </c>
      <c r="C38">
        <v>1023</v>
      </c>
      <c r="D38">
        <v>1023</v>
      </c>
      <c r="E38">
        <v>644</v>
      </c>
      <c r="F38">
        <v>304</v>
      </c>
    </row>
    <row r="39" spans="1:6">
      <c r="A39">
        <v>1414746118204</v>
      </c>
      <c r="B39">
        <v>8192</v>
      </c>
      <c r="C39">
        <v>1023</v>
      </c>
      <c r="D39">
        <v>1023</v>
      </c>
      <c r="E39">
        <v>584</v>
      </c>
      <c r="F39">
        <v>267</v>
      </c>
    </row>
    <row r="40" spans="1:6">
      <c r="A40">
        <v>1414746118519</v>
      </c>
      <c r="B40">
        <v>8176</v>
      </c>
      <c r="C40">
        <v>1023</v>
      </c>
      <c r="D40">
        <v>1023</v>
      </c>
      <c r="E40">
        <v>515</v>
      </c>
      <c r="F40">
        <v>262</v>
      </c>
    </row>
    <row r="41" spans="1:6">
      <c r="A41">
        <v>1414746118821</v>
      </c>
      <c r="B41">
        <v>8164</v>
      </c>
      <c r="C41">
        <v>1023</v>
      </c>
      <c r="D41">
        <v>1023</v>
      </c>
      <c r="E41">
        <v>517</v>
      </c>
      <c r="F41">
        <v>223</v>
      </c>
    </row>
    <row r="42" spans="1:6">
      <c r="A42">
        <v>1414746119122</v>
      </c>
      <c r="B42">
        <v>8171</v>
      </c>
      <c r="C42">
        <v>1023</v>
      </c>
      <c r="D42">
        <v>1023</v>
      </c>
      <c r="E42">
        <v>507</v>
      </c>
      <c r="F42">
        <v>270</v>
      </c>
    </row>
    <row r="43" spans="1:6">
      <c r="A43">
        <v>1414746119423</v>
      </c>
      <c r="B43">
        <v>8180</v>
      </c>
      <c r="C43">
        <v>1023</v>
      </c>
      <c r="D43">
        <v>1023</v>
      </c>
      <c r="E43">
        <v>501</v>
      </c>
      <c r="F43">
        <v>312</v>
      </c>
    </row>
    <row r="44" spans="1:6">
      <c r="A44">
        <v>1414746119723</v>
      </c>
      <c r="B44">
        <v>8189</v>
      </c>
      <c r="C44">
        <v>1023</v>
      </c>
      <c r="D44">
        <v>1023</v>
      </c>
      <c r="E44">
        <v>493</v>
      </c>
      <c r="F44">
        <v>320</v>
      </c>
    </row>
    <row r="45" spans="1:6">
      <c r="A45">
        <v>1414746120040</v>
      </c>
      <c r="B45">
        <v>8170</v>
      </c>
      <c r="C45">
        <v>1023</v>
      </c>
      <c r="D45">
        <v>1023</v>
      </c>
      <c r="E45">
        <v>496</v>
      </c>
      <c r="F45">
        <v>296</v>
      </c>
    </row>
    <row r="46" spans="1:6">
      <c r="A46">
        <v>1414746120341</v>
      </c>
      <c r="B46">
        <v>8161</v>
      </c>
      <c r="C46">
        <v>1023</v>
      </c>
      <c r="D46">
        <v>1023</v>
      </c>
      <c r="E46">
        <v>488</v>
      </c>
      <c r="F46">
        <v>231</v>
      </c>
    </row>
    <row r="47" spans="1:6">
      <c r="A47">
        <v>1414746120641</v>
      </c>
      <c r="B47">
        <v>8185</v>
      </c>
      <c r="C47">
        <v>1023</v>
      </c>
      <c r="D47">
        <v>1023</v>
      </c>
      <c r="E47">
        <v>483</v>
      </c>
      <c r="F47">
        <v>297</v>
      </c>
    </row>
    <row r="48" spans="1:6">
      <c r="A48">
        <v>1414746120943</v>
      </c>
      <c r="B48">
        <v>8191</v>
      </c>
      <c r="C48">
        <v>1023</v>
      </c>
      <c r="D48">
        <v>1023</v>
      </c>
      <c r="E48">
        <v>487</v>
      </c>
      <c r="F48">
        <v>279</v>
      </c>
    </row>
    <row r="49" spans="1:6">
      <c r="A49">
        <v>1414746121250</v>
      </c>
      <c r="B49">
        <v>8172</v>
      </c>
      <c r="C49">
        <v>1023</v>
      </c>
      <c r="D49">
        <v>1023</v>
      </c>
      <c r="E49">
        <v>488</v>
      </c>
      <c r="F49">
        <v>254</v>
      </c>
    </row>
    <row r="50" spans="1:6">
      <c r="A50">
        <v>1414746121549</v>
      </c>
      <c r="B50">
        <v>8167</v>
      </c>
      <c r="C50">
        <v>1023</v>
      </c>
      <c r="D50">
        <v>1023</v>
      </c>
      <c r="E50">
        <v>489</v>
      </c>
      <c r="F50">
        <v>290</v>
      </c>
    </row>
    <row r="51" spans="1:6">
      <c r="A51">
        <v>1414746121850</v>
      </c>
      <c r="B51">
        <v>8183</v>
      </c>
      <c r="C51">
        <v>1023</v>
      </c>
      <c r="D51">
        <v>1023</v>
      </c>
      <c r="E51">
        <v>488</v>
      </c>
      <c r="F51">
        <v>337</v>
      </c>
    </row>
    <row r="52" spans="1:6">
      <c r="A52">
        <v>1414746122153</v>
      </c>
      <c r="B52">
        <v>8186</v>
      </c>
      <c r="C52">
        <v>1023</v>
      </c>
      <c r="D52">
        <v>1023</v>
      </c>
      <c r="E52">
        <v>489</v>
      </c>
      <c r="F52">
        <v>337</v>
      </c>
    </row>
    <row r="53" spans="1:6">
      <c r="A53">
        <v>1414746122470</v>
      </c>
      <c r="B53">
        <v>8175</v>
      </c>
      <c r="C53">
        <v>1023</v>
      </c>
      <c r="D53">
        <v>1023</v>
      </c>
      <c r="E53">
        <v>491</v>
      </c>
      <c r="F53">
        <v>282</v>
      </c>
    </row>
    <row r="54" spans="1:6">
      <c r="A54">
        <v>1414746122771</v>
      </c>
      <c r="B54">
        <v>8171</v>
      </c>
      <c r="C54">
        <v>1023</v>
      </c>
      <c r="D54">
        <v>1023</v>
      </c>
      <c r="E54">
        <v>497</v>
      </c>
      <c r="F54">
        <v>333</v>
      </c>
    </row>
    <row r="55" spans="1:6">
      <c r="A55">
        <v>1414746123073</v>
      </c>
      <c r="B55">
        <v>8161</v>
      </c>
      <c r="C55">
        <v>1023</v>
      </c>
      <c r="D55">
        <v>1023</v>
      </c>
      <c r="E55">
        <v>496</v>
      </c>
      <c r="F55">
        <v>249</v>
      </c>
    </row>
    <row r="56" spans="1:6">
      <c r="A56">
        <v>1414746123374</v>
      </c>
      <c r="B56">
        <v>8180</v>
      </c>
      <c r="C56">
        <v>1023</v>
      </c>
      <c r="D56">
        <v>1023</v>
      </c>
      <c r="E56">
        <v>501</v>
      </c>
      <c r="F56">
        <v>242</v>
      </c>
    </row>
    <row r="57" spans="1:6">
      <c r="A57">
        <v>1414746123672</v>
      </c>
      <c r="B57">
        <v>8181</v>
      </c>
      <c r="C57">
        <v>1023</v>
      </c>
      <c r="D57">
        <v>1023</v>
      </c>
      <c r="E57">
        <v>499</v>
      </c>
      <c r="F57">
        <v>274</v>
      </c>
    </row>
    <row r="58" spans="1:6">
      <c r="A58">
        <v>1414746123973</v>
      </c>
      <c r="B58">
        <v>8159</v>
      </c>
      <c r="C58">
        <v>1023</v>
      </c>
      <c r="D58">
        <v>1023</v>
      </c>
      <c r="E58">
        <v>498</v>
      </c>
      <c r="F58">
        <v>332</v>
      </c>
    </row>
    <row r="59" spans="1:6">
      <c r="A59">
        <v>1414746124290</v>
      </c>
      <c r="B59">
        <v>8157</v>
      </c>
      <c r="C59">
        <v>1023</v>
      </c>
      <c r="D59">
        <v>1023</v>
      </c>
      <c r="E59">
        <v>499</v>
      </c>
      <c r="F59">
        <v>320</v>
      </c>
    </row>
    <row r="60" spans="1:6">
      <c r="A60">
        <v>1414746124592</v>
      </c>
      <c r="B60">
        <v>8192</v>
      </c>
      <c r="C60">
        <v>1023</v>
      </c>
      <c r="D60">
        <v>1023</v>
      </c>
      <c r="E60">
        <v>500</v>
      </c>
      <c r="F60">
        <v>292</v>
      </c>
    </row>
    <row r="61" spans="1:6">
      <c r="A61">
        <v>1414746124892</v>
      </c>
      <c r="B61">
        <v>8181</v>
      </c>
      <c r="C61">
        <v>1023</v>
      </c>
      <c r="D61">
        <v>1023</v>
      </c>
      <c r="E61">
        <v>499</v>
      </c>
      <c r="F61">
        <v>294</v>
      </c>
    </row>
    <row r="62" spans="1:6">
      <c r="A62">
        <v>1414746125193</v>
      </c>
      <c r="B62">
        <v>8167</v>
      </c>
      <c r="C62">
        <v>1023</v>
      </c>
      <c r="D62">
        <v>1023</v>
      </c>
      <c r="E62">
        <v>502</v>
      </c>
      <c r="F62">
        <v>195</v>
      </c>
    </row>
    <row r="63" spans="1:6">
      <c r="A63">
        <v>1414746125492</v>
      </c>
      <c r="B63">
        <v>8174</v>
      </c>
      <c r="C63">
        <v>1023</v>
      </c>
      <c r="D63">
        <v>1023</v>
      </c>
      <c r="E63">
        <v>503</v>
      </c>
      <c r="F63">
        <v>256</v>
      </c>
    </row>
    <row r="64" spans="1:6">
      <c r="A64">
        <v>1414746125809</v>
      </c>
      <c r="B64">
        <v>8180</v>
      </c>
      <c r="C64">
        <v>1023</v>
      </c>
      <c r="D64">
        <v>1023</v>
      </c>
      <c r="E64">
        <v>503</v>
      </c>
      <c r="F64">
        <v>233</v>
      </c>
    </row>
    <row r="65" spans="1:6">
      <c r="A65">
        <v>1414746126112</v>
      </c>
      <c r="B65">
        <v>8177</v>
      </c>
      <c r="C65">
        <v>1023</v>
      </c>
      <c r="D65">
        <v>1023</v>
      </c>
      <c r="E65">
        <v>505</v>
      </c>
      <c r="F65">
        <v>294</v>
      </c>
    </row>
    <row r="66" spans="1:6">
      <c r="A66">
        <v>1414746126412</v>
      </c>
      <c r="B66">
        <v>8179</v>
      </c>
      <c r="C66">
        <v>1023</v>
      </c>
      <c r="D66">
        <v>1023</v>
      </c>
      <c r="E66">
        <v>505</v>
      </c>
      <c r="F66">
        <v>239</v>
      </c>
    </row>
    <row r="67" spans="1:6">
      <c r="A67">
        <v>1414746126713</v>
      </c>
      <c r="B67">
        <v>8157</v>
      </c>
      <c r="C67">
        <v>1023</v>
      </c>
      <c r="D67">
        <v>1023</v>
      </c>
      <c r="E67">
        <v>519</v>
      </c>
      <c r="F67">
        <v>216</v>
      </c>
    </row>
    <row r="68" spans="1:6">
      <c r="A68">
        <v>1414746127015</v>
      </c>
      <c r="B68">
        <v>8161</v>
      </c>
      <c r="C68">
        <v>1023</v>
      </c>
      <c r="D68">
        <v>1023</v>
      </c>
      <c r="E68">
        <v>522</v>
      </c>
      <c r="F68">
        <v>333</v>
      </c>
    </row>
    <row r="69" spans="1:6">
      <c r="A69">
        <v>1414746127315</v>
      </c>
      <c r="B69">
        <v>8185</v>
      </c>
      <c r="C69">
        <v>1023</v>
      </c>
      <c r="D69">
        <v>1023</v>
      </c>
      <c r="E69">
        <v>531</v>
      </c>
      <c r="F69">
        <v>319</v>
      </c>
    </row>
    <row r="70" spans="1:6">
      <c r="A70">
        <v>1414746127633</v>
      </c>
      <c r="B70">
        <v>8163</v>
      </c>
      <c r="C70">
        <v>1023</v>
      </c>
      <c r="D70">
        <v>1023</v>
      </c>
      <c r="E70">
        <v>546</v>
      </c>
      <c r="F70">
        <v>287</v>
      </c>
    </row>
    <row r="71" spans="1:6">
      <c r="A71">
        <v>1414746127933</v>
      </c>
      <c r="B71">
        <v>8156</v>
      </c>
      <c r="C71">
        <v>1023</v>
      </c>
      <c r="D71">
        <v>1023</v>
      </c>
      <c r="E71">
        <v>565</v>
      </c>
      <c r="F71">
        <v>273</v>
      </c>
    </row>
    <row r="72" spans="1:6">
      <c r="A72">
        <v>1414746128233</v>
      </c>
      <c r="B72">
        <v>8177</v>
      </c>
      <c r="C72">
        <v>1023</v>
      </c>
      <c r="D72">
        <v>1023</v>
      </c>
      <c r="E72">
        <v>572</v>
      </c>
      <c r="F72">
        <v>297</v>
      </c>
    </row>
    <row r="73" spans="1:6">
      <c r="A73">
        <v>1414746128533</v>
      </c>
      <c r="B73">
        <v>8182</v>
      </c>
      <c r="C73">
        <v>1023</v>
      </c>
      <c r="D73">
        <v>1023</v>
      </c>
      <c r="E73">
        <v>586</v>
      </c>
      <c r="F73">
        <v>312</v>
      </c>
    </row>
    <row r="74" spans="1:6">
      <c r="A74">
        <v>1414746128833</v>
      </c>
      <c r="B74">
        <v>8174</v>
      </c>
      <c r="C74">
        <v>1023</v>
      </c>
      <c r="D74">
        <v>1023</v>
      </c>
      <c r="E74">
        <v>617</v>
      </c>
      <c r="F74">
        <v>275</v>
      </c>
    </row>
    <row r="75" spans="1:6">
      <c r="A75">
        <v>1414746129149</v>
      </c>
      <c r="B75">
        <v>8166</v>
      </c>
      <c r="C75">
        <v>1023</v>
      </c>
      <c r="D75">
        <v>1023</v>
      </c>
      <c r="E75">
        <v>734</v>
      </c>
      <c r="F75">
        <v>263</v>
      </c>
    </row>
    <row r="76" spans="1:6">
      <c r="A76">
        <v>1414746129450</v>
      </c>
      <c r="B76">
        <v>8160</v>
      </c>
      <c r="C76">
        <v>1023</v>
      </c>
      <c r="D76">
        <v>1023</v>
      </c>
      <c r="E76">
        <v>1023</v>
      </c>
      <c r="F76">
        <v>494</v>
      </c>
    </row>
    <row r="77" spans="1:6">
      <c r="A77">
        <v>1414746129750</v>
      </c>
      <c r="B77">
        <v>8173</v>
      </c>
      <c r="C77">
        <v>1023</v>
      </c>
      <c r="D77">
        <v>1012</v>
      </c>
      <c r="E77">
        <v>1023</v>
      </c>
      <c r="F77">
        <v>520</v>
      </c>
    </row>
    <row r="78" spans="1:6">
      <c r="A78">
        <v>1414746130050</v>
      </c>
      <c r="B78">
        <v>8195</v>
      </c>
      <c r="C78">
        <v>1023</v>
      </c>
      <c r="D78">
        <v>829</v>
      </c>
      <c r="E78">
        <v>1023</v>
      </c>
      <c r="F78">
        <v>417</v>
      </c>
    </row>
    <row r="79" spans="1:6">
      <c r="A79">
        <v>1414746130366</v>
      </c>
      <c r="B79">
        <v>8272</v>
      </c>
      <c r="C79">
        <v>1023</v>
      </c>
      <c r="D79">
        <v>709</v>
      </c>
      <c r="E79">
        <v>847</v>
      </c>
      <c r="F79">
        <v>356</v>
      </c>
    </row>
    <row r="80" spans="1:6">
      <c r="A80">
        <v>1414746130666</v>
      </c>
      <c r="B80">
        <v>8579</v>
      </c>
      <c r="C80">
        <v>1023</v>
      </c>
      <c r="D80">
        <v>574</v>
      </c>
      <c r="E80">
        <v>724</v>
      </c>
      <c r="F80">
        <v>347</v>
      </c>
    </row>
    <row r="81" spans="1:6">
      <c r="A81">
        <v>1414746130967</v>
      </c>
      <c r="B81">
        <v>8680</v>
      </c>
      <c r="C81">
        <v>1023</v>
      </c>
      <c r="D81">
        <v>527</v>
      </c>
      <c r="E81">
        <v>605</v>
      </c>
      <c r="F81">
        <v>287</v>
      </c>
    </row>
    <row r="82" spans="1:6">
      <c r="A82">
        <v>1414746131266</v>
      </c>
      <c r="B82">
        <v>8674</v>
      </c>
      <c r="C82">
        <v>1023</v>
      </c>
      <c r="D82">
        <v>502</v>
      </c>
      <c r="E82">
        <v>582</v>
      </c>
      <c r="F82">
        <v>328</v>
      </c>
    </row>
    <row r="83" spans="1:6">
      <c r="A83">
        <v>1414746131566</v>
      </c>
      <c r="B83">
        <v>8684</v>
      </c>
      <c r="C83">
        <v>1023</v>
      </c>
      <c r="D83">
        <v>508</v>
      </c>
      <c r="E83">
        <v>577</v>
      </c>
      <c r="F83">
        <v>304</v>
      </c>
    </row>
    <row r="84" spans="1:6">
      <c r="A84">
        <v>1414746131884</v>
      </c>
      <c r="B84">
        <v>8667</v>
      </c>
      <c r="C84">
        <v>1023</v>
      </c>
      <c r="D84">
        <v>507</v>
      </c>
      <c r="E84">
        <v>584</v>
      </c>
      <c r="F84">
        <v>232</v>
      </c>
    </row>
    <row r="85" spans="1:6">
      <c r="A85">
        <v>1414746132183</v>
      </c>
      <c r="B85">
        <v>8692</v>
      </c>
      <c r="C85">
        <v>1023</v>
      </c>
      <c r="D85">
        <v>504</v>
      </c>
      <c r="E85">
        <v>585</v>
      </c>
      <c r="F85">
        <v>246</v>
      </c>
    </row>
    <row r="86" spans="1:6">
      <c r="A86">
        <v>1414746132482</v>
      </c>
      <c r="B86">
        <v>8674</v>
      </c>
      <c r="C86">
        <v>1023</v>
      </c>
      <c r="D86">
        <v>508</v>
      </c>
      <c r="E86">
        <v>580</v>
      </c>
      <c r="F86">
        <v>221</v>
      </c>
    </row>
    <row r="87" spans="1:6">
      <c r="A87">
        <v>1414746132784</v>
      </c>
      <c r="B87">
        <v>8671</v>
      </c>
      <c r="C87">
        <v>1023</v>
      </c>
      <c r="D87">
        <v>510</v>
      </c>
      <c r="E87">
        <v>585</v>
      </c>
      <c r="F87">
        <v>329</v>
      </c>
    </row>
    <row r="88" spans="1:6">
      <c r="A88">
        <v>1414746133099</v>
      </c>
      <c r="B88">
        <v>8675</v>
      </c>
      <c r="C88">
        <v>1023</v>
      </c>
      <c r="D88">
        <v>508</v>
      </c>
      <c r="E88">
        <v>581</v>
      </c>
      <c r="F88">
        <v>337</v>
      </c>
    </row>
    <row r="89" spans="1:6">
      <c r="A89">
        <v>1414746133400</v>
      </c>
      <c r="B89">
        <v>8680</v>
      </c>
      <c r="C89">
        <v>1023</v>
      </c>
      <c r="D89">
        <v>513</v>
      </c>
      <c r="E89">
        <v>583</v>
      </c>
      <c r="F89">
        <v>252</v>
      </c>
    </row>
    <row r="90" spans="1:6">
      <c r="A90">
        <v>1414746133700</v>
      </c>
      <c r="B90">
        <v>8668</v>
      </c>
      <c r="C90">
        <v>1023</v>
      </c>
      <c r="D90">
        <v>519</v>
      </c>
      <c r="E90">
        <v>591</v>
      </c>
      <c r="F90">
        <v>315</v>
      </c>
    </row>
    <row r="91" spans="1:6">
      <c r="A91">
        <v>1414746133999</v>
      </c>
      <c r="B91">
        <v>8681</v>
      </c>
      <c r="C91">
        <v>1023</v>
      </c>
      <c r="D91">
        <v>515</v>
      </c>
      <c r="E91">
        <v>591</v>
      </c>
      <c r="F91">
        <v>396</v>
      </c>
    </row>
    <row r="92" spans="1:6">
      <c r="A92">
        <v>1414746134299</v>
      </c>
      <c r="B92">
        <v>8666</v>
      </c>
      <c r="C92">
        <v>1023</v>
      </c>
      <c r="D92">
        <v>516</v>
      </c>
      <c r="E92">
        <v>589</v>
      </c>
      <c r="F92">
        <v>283</v>
      </c>
    </row>
    <row r="93" spans="1:6">
      <c r="A93">
        <v>1414746134616</v>
      </c>
      <c r="B93">
        <v>8673</v>
      </c>
      <c r="C93">
        <v>1023</v>
      </c>
      <c r="D93">
        <v>514</v>
      </c>
      <c r="E93">
        <v>587</v>
      </c>
      <c r="F93">
        <v>261</v>
      </c>
    </row>
    <row r="94" spans="1:6">
      <c r="A94">
        <v>1414746134917</v>
      </c>
      <c r="B94">
        <v>8672</v>
      </c>
      <c r="C94">
        <v>1023</v>
      </c>
      <c r="D94">
        <v>514</v>
      </c>
      <c r="E94">
        <v>585</v>
      </c>
      <c r="F94">
        <v>260</v>
      </c>
    </row>
    <row r="95" spans="1:6">
      <c r="A95">
        <v>1414746135218</v>
      </c>
      <c r="B95">
        <v>8681</v>
      </c>
      <c r="C95">
        <v>1023</v>
      </c>
      <c r="D95">
        <v>516</v>
      </c>
      <c r="E95">
        <v>589</v>
      </c>
      <c r="F95">
        <v>242</v>
      </c>
    </row>
    <row r="96" spans="1:6">
      <c r="A96">
        <v>1414746135525</v>
      </c>
      <c r="B96">
        <v>8672</v>
      </c>
      <c r="C96">
        <v>1023</v>
      </c>
      <c r="D96">
        <v>524</v>
      </c>
      <c r="E96">
        <v>595</v>
      </c>
      <c r="F96">
        <v>349</v>
      </c>
    </row>
    <row r="97" spans="1:6">
      <c r="A97">
        <v>1414746135826</v>
      </c>
      <c r="B97">
        <v>8671</v>
      </c>
      <c r="C97">
        <v>1023</v>
      </c>
      <c r="D97">
        <v>523</v>
      </c>
      <c r="E97">
        <v>602</v>
      </c>
      <c r="F97">
        <v>334</v>
      </c>
    </row>
    <row r="98" spans="1:6">
      <c r="A98">
        <v>1414746136126</v>
      </c>
      <c r="B98">
        <v>8672</v>
      </c>
      <c r="C98">
        <v>1023</v>
      </c>
      <c r="D98">
        <v>522</v>
      </c>
      <c r="E98">
        <v>598</v>
      </c>
      <c r="F98">
        <v>272</v>
      </c>
    </row>
    <row r="99" spans="1:6">
      <c r="A99">
        <v>1414746136426</v>
      </c>
      <c r="B99">
        <v>8681</v>
      </c>
      <c r="C99">
        <v>1023</v>
      </c>
      <c r="D99">
        <v>523</v>
      </c>
      <c r="E99">
        <v>608</v>
      </c>
      <c r="F99">
        <v>264</v>
      </c>
    </row>
    <row r="100" spans="1:6">
      <c r="A100">
        <v>1414746136743</v>
      </c>
      <c r="B100">
        <v>8674</v>
      </c>
      <c r="C100">
        <v>1023</v>
      </c>
      <c r="D100">
        <v>528</v>
      </c>
      <c r="E100">
        <v>608</v>
      </c>
      <c r="F100">
        <v>275</v>
      </c>
    </row>
    <row r="101" spans="1:6">
      <c r="A101">
        <v>1414746137046</v>
      </c>
      <c r="B101">
        <v>8670</v>
      </c>
      <c r="C101">
        <v>1023</v>
      </c>
      <c r="D101">
        <v>543</v>
      </c>
      <c r="E101">
        <v>617</v>
      </c>
      <c r="F101">
        <v>249</v>
      </c>
    </row>
    <row r="102" spans="1:6">
      <c r="A102">
        <v>1414746137346</v>
      </c>
      <c r="B102">
        <v>8670</v>
      </c>
      <c r="C102">
        <v>1023</v>
      </c>
      <c r="D102">
        <v>541</v>
      </c>
      <c r="E102">
        <v>615</v>
      </c>
      <c r="F102">
        <v>319</v>
      </c>
    </row>
    <row r="103" spans="1:6">
      <c r="A103">
        <v>1414746137647</v>
      </c>
      <c r="B103">
        <v>8681</v>
      </c>
      <c r="C103">
        <v>1023</v>
      </c>
      <c r="D103">
        <v>540</v>
      </c>
      <c r="E103">
        <v>619</v>
      </c>
      <c r="F103">
        <v>291</v>
      </c>
    </row>
    <row r="104" spans="1:6">
      <c r="A104">
        <v>1414746137948</v>
      </c>
      <c r="B104">
        <v>8673</v>
      </c>
      <c r="C104">
        <v>1023</v>
      </c>
      <c r="D104">
        <v>538</v>
      </c>
      <c r="E104">
        <v>618</v>
      </c>
      <c r="F104">
        <v>294</v>
      </c>
    </row>
    <row r="105" spans="1:6">
      <c r="A105">
        <v>1414746138249</v>
      </c>
      <c r="B105">
        <v>8675</v>
      </c>
      <c r="C105">
        <v>1023</v>
      </c>
      <c r="D105">
        <v>536</v>
      </c>
      <c r="E105">
        <v>618</v>
      </c>
      <c r="F105">
        <v>305</v>
      </c>
    </row>
    <row r="106" spans="1:6">
      <c r="A106">
        <v>1414746138566</v>
      </c>
      <c r="B106">
        <v>8672</v>
      </c>
      <c r="C106">
        <v>1023</v>
      </c>
      <c r="D106">
        <v>535</v>
      </c>
      <c r="E106">
        <v>616</v>
      </c>
      <c r="F106">
        <v>233</v>
      </c>
    </row>
    <row r="107" spans="1:6">
      <c r="A107">
        <v>1414746138868</v>
      </c>
      <c r="B107">
        <v>8692</v>
      </c>
      <c r="C107">
        <v>1023</v>
      </c>
      <c r="D107">
        <v>535</v>
      </c>
      <c r="E107">
        <v>618</v>
      </c>
      <c r="F107">
        <v>262</v>
      </c>
    </row>
    <row r="108" spans="1:6">
      <c r="A108">
        <v>1414746139169</v>
      </c>
      <c r="B108">
        <v>8673</v>
      </c>
      <c r="C108">
        <v>1023</v>
      </c>
      <c r="D108">
        <v>536</v>
      </c>
      <c r="E108">
        <v>618</v>
      </c>
      <c r="F108">
        <v>293</v>
      </c>
    </row>
    <row r="109" spans="1:6">
      <c r="A109">
        <v>1414746139470</v>
      </c>
      <c r="B109">
        <v>8677</v>
      </c>
      <c r="C109">
        <v>1023</v>
      </c>
      <c r="D109">
        <v>536</v>
      </c>
      <c r="E109">
        <v>619</v>
      </c>
      <c r="F109">
        <v>314</v>
      </c>
    </row>
    <row r="110" spans="1:6">
      <c r="A110">
        <v>1414746139772</v>
      </c>
      <c r="B110">
        <v>8671</v>
      </c>
      <c r="C110">
        <v>1023</v>
      </c>
      <c r="D110">
        <v>540</v>
      </c>
      <c r="E110">
        <v>617</v>
      </c>
      <c r="F110">
        <v>256</v>
      </c>
    </row>
    <row r="111" spans="1:6">
      <c r="A111">
        <v>1414746140073</v>
      </c>
      <c r="B111">
        <v>8691</v>
      </c>
      <c r="C111">
        <v>1023</v>
      </c>
      <c r="D111">
        <v>577</v>
      </c>
      <c r="E111">
        <v>621</v>
      </c>
      <c r="F111">
        <v>304</v>
      </c>
    </row>
    <row r="112" spans="1:6">
      <c r="A112">
        <v>1414746140390</v>
      </c>
      <c r="B112">
        <v>8597</v>
      </c>
      <c r="C112">
        <v>1023</v>
      </c>
      <c r="D112">
        <v>787</v>
      </c>
      <c r="E112">
        <v>615</v>
      </c>
      <c r="F112">
        <v>298</v>
      </c>
    </row>
    <row r="113" spans="1:6">
      <c r="A113">
        <v>1414746140693</v>
      </c>
      <c r="B113">
        <v>8357</v>
      </c>
      <c r="C113">
        <v>1023</v>
      </c>
      <c r="D113">
        <v>1023</v>
      </c>
      <c r="E113">
        <v>636</v>
      </c>
      <c r="F113">
        <v>338</v>
      </c>
    </row>
    <row r="114" spans="1:6">
      <c r="A114">
        <v>1414746140995</v>
      </c>
      <c r="B114">
        <v>8175</v>
      </c>
      <c r="C114">
        <v>1023</v>
      </c>
      <c r="D114">
        <v>1023</v>
      </c>
      <c r="E114">
        <v>822</v>
      </c>
      <c r="F114">
        <v>341</v>
      </c>
    </row>
    <row r="115" spans="1:6">
      <c r="A115">
        <v>1414746141299</v>
      </c>
      <c r="B115">
        <v>8180</v>
      </c>
      <c r="C115">
        <v>1023</v>
      </c>
      <c r="D115">
        <v>1023</v>
      </c>
      <c r="E115">
        <v>800</v>
      </c>
      <c r="F115">
        <v>261</v>
      </c>
    </row>
    <row r="116" spans="1:6">
      <c r="A116">
        <v>1414746141600</v>
      </c>
      <c r="B116">
        <v>8181</v>
      </c>
      <c r="C116">
        <v>1023</v>
      </c>
      <c r="D116">
        <v>1023</v>
      </c>
      <c r="E116">
        <v>764</v>
      </c>
      <c r="F116">
        <v>294</v>
      </c>
    </row>
    <row r="117" spans="1:6">
      <c r="A117">
        <v>1414746141901</v>
      </c>
      <c r="B117">
        <v>8180</v>
      </c>
      <c r="C117">
        <v>1023</v>
      </c>
      <c r="D117">
        <v>1023</v>
      </c>
      <c r="E117">
        <v>624</v>
      </c>
      <c r="F117">
        <v>319</v>
      </c>
    </row>
    <row r="118" spans="1:6">
      <c r="A118">
        <v>1414746142202</v>
      </c>
      <c r="B118">
        <v>8274</v>
      </c>
      <c r="C118">
        <v>1023</v>
      </c>
      <c r="D118">
        <v>767</v>
      </c>
      <c r="E118">
        <v>491</v>
      </c>
      <c r="F118">
        <v>225</v>
      </c>
    </row>
    <row r="119" spans="1:6">
      <c r="A119">
        <v>1414746142502</v>
      </c>
      <c r="B119">
        <v>8373</v>
      </c>
      <c r="C119">
        <v>1023</v>
      </c>
      <c r="D119">
        <v>623</v>
      </c>
      <c r="E119">
        <v>487</v>
      </c>
      <c r="F119">
        <v>192</v>
      </c>
    </row>
    <row r="120" spans="1:6">
      <c r="A120">
        <v>1414746142807</v>
      </c>
      <c r="B120">
        <v>8383</v>
      </c>
      <c r="C120">
        <v>1023</v>
      </c>
      <c r="D120">
        <v>635</v>
      </c>
      <c r="E120">
        <v>468</v>
      </c>
      <c r="F120">
        <v>217</v>
      </c>
    </row>
    <row r="121" spans="1:6">
      <c r="A121">
        <v>1414746143124</v>
      </c>
      <c r="B121">
        <v>8441</v>
      </c>
      <c r="C121">
        <v>1023</v>
      </c>
      <c r="D121">
        <v>620</v>
      </c>
      <c r="E121">
        <v>449</v>
      </c>
      <c r="F121">
        <v>341</v>
      </c>
    </row>
    <row r="122" spans="1:6">
      <c r="A122">
        <v>1414746143425</v>
      </c>
      <c r="B122">
        <v>8485</v>
      </c>
      <c r="C122">
        <v>1023</v>
      </c>
      <c r="D122">
        <v>614</v>
      </c>
      <c r="E122">
        <v>442</v>
      </c>
      <c r="F122">
        <v>271</v>
      </c>
    </row>
    <row r="123" spans="1:6">
      <c r="A123">
        <v>1414746143725</v>
      </c>
      <c r="B123">
        <v>8473</v>
      </c>
      <c r="C123">
        <v>1023</v>
      </c>
      <c r="D123">
        <v>574</v>
      </c>
      <c r="E123">
        <v>432</v>
      </c>
      <c r="F123">
        <v>230</v>
      </c>
    </row>
    <row r="124" spans="1:6">
      <c r="A124">
        <v>1414746144026</v>
      </c>
      <c r="B124">
        <v>8471</v>
      </c>
      <c r="C124">
        <v>1023</v>
      </c>
      <c r="D124">
        <v>564</v>
      </c>
      <c r="E124">
        <v>433</v>
      </c>
      <c r="F124">
        <v>267</v>
      </c>
    </row>
    <row r="125" spans="1:6">
      <c r="A125">
        <v>1414746144326</v>
      </c>
      <c r="B125">
        <v>8473</v>
      </c>
      <c r="C125">
        <v>1023</v>
      </c>
      <c r="D125">
        <v>559</v>
      </c>
      <c r="E125">
        <v>433</v>
      </c>
      <c r="F125">
        <v>306</v>
      </c>
    </row>
    <row r="126" spans="1:6">
      <c r="A126">
        <v>1414746144631</v>
      </c>
      <c r="B126">
        <v>8484</v>
      </c>
      <c r="C126">
        <v>1023</v>
      </c>
      <c r="D126">
        <v>588</v>
      </c>
      <c r="E126">
        <v>431</v>
      </c>
      <c r="F126">
        <v>259</v>
      </c>
    </row>
    <row r="127" spans="1:6">
      <c r="A127">
        <v>1414746144932</v>
      </c>
      <c r="B127">
        <v>8483</v>
      </c>
      <c r="C127">
        <v>1023</v>
      </c>
      <c r="D127">
        <v>593</v>
      </c>
      <c r="E127">
        <v>432</v>
      </c>
      <c r="F127">
        <v>266</v>
      </c>
    </row>
    <row r="128" spans="1:6">
      <c r="A128">
        <v>1414746145250</v>
      </c>
      <c r="B128">
        <v>8483</v>
      </c>
      <c r="C128">
        <v>1023</v>
      </c>
      <c r="D128">
        <v>573</v>
      </c>
      <c r="E128">
        <v>434</v>
      </c>
      <c r="F128">
        <v>247</v>
      </c>
    </row>
    <row r="129" spans="1:6">
      <c r="A129">
        <v>1414746145549</v>
      </c>
      <c r="B129">
        <v>8485</v>
      </c>
      <c r="C129">
        <v>1023</v>
      </c>
      <c r="D129">
        <v>549</v>
      </c>
      <c r="E129">
        <v>425</v>
      </c>
      <c r="F129">
        <v>250</v>
      </c>
    </row>
    <row r="130" spans="1:6">
      <c r="A130">
        <v>1414746145849</v>
      </c>
      <c r="B130">
        <v>8475</v>
      </c>
      <c r="C130">
        <v>1023</v>
      </c>
      <c r="D130">
        <v>550</v>
      </c>
      <c r="E130">
        <v>424</v>
      </c>
      <c r="F130">
        <v>167</v>
      </c>
    </row>
    <row r="131" spans="1:6">
      <c r="A131">
        <v>1414746146149</v>
      </c>
      <c r="B131">
        <v>8474</v>
      </c>
      <c r="C131">
        <v>1023</v>
      </c>
      <c r="D131">
        <v>553</v>
      </c>
      <c r="E131">
        <v>426</v>
      </c>
      <c r="F131">
        <v>231</v>
      </c>
    </row>
    <row r="132" spans="1:6">
      <c r="A132">
        <v>1414746146449</v>
      </c>
      <c r="B132">
        <v>8481</v>
      </c>
      <c r="C132">
        <v>1023</v>
      </c>
      <c r="D132">
        <v>552</v>
      </c>
      <c r="E132">
        <v>428</v>
      </c>
      <c r="F132">
        <v>226</v>
      </c>
    </row>
    <row r="133" spans="1:6">
      <c r="A133">
        <v>1414746146766</v>
      </c>
      <c r="B133">
        <v>8485</v>
      </c>
      <c r="C133">
        <v>1023</v>
      </c>
      <c r="D133">
        <v>560</v>
      </c>
      <c r="E133">
        <v>431</v>
      </c>
      <c r="F133">
        <v>293</v>
      </c>
    </row>
    <row r="134" spans="1:6">
      <c r="A134">
        <v>1414746147069</v>
      </c>
      <c r="B134">
        <v>8485</v>
      </c>
      <c r="C134">
        <v>1023</v>
      </c>
      <c r="D134">
        <v>572</v>
      </c>
      <c r="E134">
        <v>429</v>
      </c>
      <c r="F134">
        <v>247</v>
      </c>
    </row>
    <row r="135" spans="1:6">
      <c r="A135">
        <v>1414746147370</v>
      </c>
      <c r="B135">
        <v>8484</v>
      </c>
      <c r="C135">
        <v>1023</v>
      </c>
      <c r="D135">
        <v>575</v>
      </c>
      <c r="E135">
        <v>428</v>
      </c>
      <c r="F135">
        <v>295</v>
      </c>
    </row>
    <row r="136" spans="1:6">
      <c r="A136">
        <v>1414746147670</v>
      </c>
      <c r="B136">
        <v>8465</v>
      </c>
      <c r="C136">
        <v>1023</v>
      </c>
      <c r="D136">
        <v>563</v>
      </c>
      <c r="E136">
        <v>430</v>
      </c>
      <c r="F136">
        <v>313</v>
      </c>
    </row>
    <row r="137" spans="1:6">
      <c r="A137">
        <v>1414746147971</v>
      </c>
      <c r="B137">
        <v>8466</v>
      </c>
      <c r="C137">
        <v>1023</v>
      </c>
      <c r="D137">
        <v>559</v>
      </c>
      <c r="E137">
        <v>431</v>
      </c>
      <c r="F137">
        <v>278</v>
      </c>
    </row>
    <row r="138" spans="1:6">
      <c r="A138">
        <v>1414746148271</v>
      </c>
      <c r="B138">
        <v>8492</v>
      </c>
      <c r="C138">
        <v>1023</v>
      </c>
      <c r="D138">
        <v>559</v>
      </c>
      <c r="E138">
        <v>434</v>
      </c>
      <c r="F138">
        <v>295</v>
      </c>
    </row>
    <row r="139" spans="1:6">
      <c r="A139">
        <v>1414746148588</v>
      </c>
      <c r="B139">
        <v>8479</v>
      </c>
      <c r="C139">
        <v>1023</v>
      </c>
      <c r="D139">
        <v>566</v>
      </c>
      <c r="E139">
        <v>439</v>
      </c>
      <c r="F139">
        <v>278</v>
      </c>
    </row>
    <row r="140" spans="1:6">
      <c r="A140">
        <v>1414746148890</v>
      </c>
      <c r="B140">
        <v>8479</v>
      </c>
      <c r="C140">
        <v>1023</v>
      </c>
      <c r="D140">
        <v>566</v>
      </c>
      <c r="E140">
        <v>440</v>
      </c>
      <c r="F140">
        <v>285</v>
      </c>
    </row>
    <row r="141" spans="1:6">
      <c r="A141">
        <v>1414746149190</v>
      </c>
      <c r="B141">
        <v>8454</v>
      </c>
      <c r="C141">
        <v>1023</v>
      </c>
      <c r="D141">
        <v>595</v>
      </c>
      <c r="E141">
        <v>440</v>
      </c>
      <c r="F141">
        <v>331</v>
      </c>
    </row>
    <row r="142" spans="1:6">
      <c r="A142">
        <v>1414746149492</v>
      </c>
      <c r="B142">
        <v>8479</v>
      </c>
      <c r="C142">
        <v>1023</v>
      </c>
      <c r="D142">
        <v>585</v>
      </c>
      <c r="E142">
        <v>444</v>
      </c>
      <c r="F142">
        <v>186</v>
      </c>
    </row>
    <row r="143" spans="1:6">
      <c r="A143">
        <v>1414746149792</v>
      </c>
      <c r="B143">
        <v>8481</v>
      </c>
      <c r="C143">
        <v>1023</v>
      </c>
      <c r="D143">
        <v>581</v>
      </c>
      <c r="E143">
        <v>446</v>
      </c>
      <c r="F143">
        <v>220</v>
      </c>
    </row>
    <row r="144" spans="1:6">
      <c r="A144">
        <v>1414746150110</v>
      </c>
      <c r="B144">
        <v>8479</v>
      </c>
      <c r="C144">
        <v>1023</v>
      </c>
      <c r="D144">
        <v>761</v>
      </c>
      <c r="E144">
        <v>514</v>
      </c>
      <c r="F144">
        <v>199</v>
      </c>
    </row>
    <row r="145" spans="1:6">
      <c r="A145">
        <v>1414746150412</v>
      </c>
      <c r="B145">
        <v>8196</v>
      </c>
      <c r="C145">
        <v>1023</v>
      </c>
      <c r="D145">
        <v>1023</v>
      </c>
      <c r="E145">
        <v>677</v>
      </c>
      <c r="F145">
        <v>265</v>
      </c>
    </row>
    <row r="146" spans="1:6">
      <c r="A146">
        <v>1414746150713</v>
      </c>
      <c r="B146">
        <v>8070</v>
      </c>
      <c r="C146">
        <v>1023</v>
      </c>
      <c r="D146">
        <v>1023</v>
      </c>
      <c r="E146">
        <v>1023</v>
      </c>
      <c r="F146">
        <v>435</v>
      </c>
    </row>
    <row r="147" spans="1:6">
      <c r="A147">
        <v>1414746151014</v>
      </c>
      <c r="B147">
        <v>8185</v>
      </c>
      <c r="C147">
        <v>1023</v>
      </c>
      <c r="D147">
        <v>1023</v>
      </c>
      <c r="E147">
        <v>877</v>
      </c>
      <c r="F147">
        <v>339</v>
      </c>
    </row>
    <row r="148" spans="1:6">
      <c r="A148">
        <v>1414746151321</v>
      </c>
      <c r="B148">
        <v>8250</v>
      </c>
      <c r="C148">
        <v>1023</v>
      </c>
      <c r="D148">
        <v>1023</v>
      </c>
      <c r="E148">
        <v>763</v>
      </c>
      <c r="F148">
        <v>374</v>
      </c>
    </row>
    <row r="149" spans="1:6">
      <c r="A149">
        <v>1414746151620</v>
      </c>
      <c r="B149">
        <v>8279</v>
      </c>
      <c r="C149">
        <v>1023</v>
      </c>
      <c r="D149">
        <v>1023</v>
      </c>
      <c r="E149">
        <v>710</v>
      </c>
      <c r="F149">
        <v>330</v>
      </c>
    </row>
    <row r="150" spans="1:6">
      <c r="A150">
        <v>1414746151921</v>
      </c>
      <c r="B150">
        <v>8280</v>
      </c>
      <c r="C150">
        <v>1023</v>
      </c>
      <c r="D150">
        <v>1023</v>
      </c>
      <c r="E150">
        <v>735</v>
      </c>
      <c r="F150">
        <v>319</v>
      </c>
    </row>
    <row r="151" spans="1:6">
      <c r="A151">
        <v>1414746152222</v>
      </c>
      <c r="B151">
        <v>8267</v>
      </c>
      <c r="C151">
        <v>1023</v>
      </c>
      <c r="D151">
        <v>1023</v>
      </c>
      <c r="E151">
        <v>724</v>
      </c>
      <c r="F151">
        <v>381</v>
      </c>
    </row>
    <row r="152" spans="1:6">
      <c r="A152">
        <v>1414746152522</v>
      </c>
      <c r="B152">
        <v>8265</v>
      </c>
      <c r="C152">
        <v>1023</v>
      </c>
      <c r="D152">
        <v>1023</v>
      </c>
      <c r="E152">
        <v>748</v>
      </c>
      <c r="F152">
        <v>386</v>
      </c>
    </row>
    <row r="153" spans="1:6">
      <c r="A153">
        <v>1414746152829</v>
      </c>
      <c r="B153">
        <v>8251</v>
      </c>
      <c r="C153">
        <v>1023</v>
      </c>
      <c r="D153">
        <v>1023</v>
      </c>
      <c r="E153">
        <v>765</v>
      </c>
      <c r="F153">
        <v>261</v>
      </c>
    </row>
    <row r="154" spans="1:6">
      <c r="A154">
        <v>1414746153129</v>
      </c>
      <c r="B154">
        <v>8134</v>
      </c>
      <c r="C154">
        <v>1023</v>
      </c>
      <c r="D154">
        <v>1023</v>
      </c>
      <c r="E154">
        <v>1023</v>
      </c>
      <c r="F154">
        <v>501</v>
      </c>
    </row>
    <row r="155" spans="1:6">
      <c r="A155">
        <v>1414746153446</v>
      </c>
      <c r="B155">
        <v>8071</v>
      </c>
      <c r="C155">
        <v>1023</v>
      </c>
      <c r="D155">
        <v>1023</v>
      </c>
      <c r="E155">
        <v>1023</v>
      </c>
      <c r="F155">
        <v>434</v>
      </c>
    </row>
    <row r="156" spans="1:6">
      <c r="A156">
        <v>1414746153748</v>
      </c>
      <c r="B156">
        <v>8014</v>
      </c>
      <c r="C156">
        <v>1023</v>
      </c>
      <c r="D156">
        <v>1023</v>
      </c>
      <c r="E156">
        <v>1023</v>
      </c>
      <c r="F156">
        <v>479</v>
      </c>
    </row>
    <row r="157" spans="1:6">
      <c r="A157">
        <v>1414746154049</v>
      </c>
      <c r="B157">
        <v>8028</v>
      </c>
      <c r="C157">
        <v>1023</v>
      </c>
      <c r="D157">
        <v>1023</v>
      </c>
      <c r="E157">
        <v>1023</v>
      </c>
      <c r="F157">
        <v>388</v>
      </c>
    </row>
    <row r="158" spans="1:6">
      <c r="A158">
        <v>1414746154350</v>
      </c>
      <c r="B158">
        <v>8035</v>
      </c>
      <c r="C158">
        <v>1023</v>
      </c>
      <c r="D158">
        <v>1023</v>
      </c>
      <c r="E158">
        <v>1023</v>
      </c>
      <c r="F158">
        <v>412</v>
      </c>
    </row>
    <row r="159" spans="1:6">
      <c r="A159">
        <v>1414746154650</v>
      </c>
      <c r="B159">
        <v>8050</v>
      </c>
      <c r="C159">
        <v>1023</v>
      </c>
      <c r="D159">
        <v>1023</v>
      </c>
      <c r="E159">
        <v>1023</v>
      </c>
      <c r="F159">
        <v>405</v>
      </c>
    </row>
    <row r="160" spans="1:6">
      <c r="A160">
        <v>1414746154952</v>
      </c>
      <c r="B160">
        <v>8068</v>
      </c>
      <c r="C160">
        <v>1023</v>
      </c>
      <c r="D160">
        <v>1023</v>
      </c>
      <c r="E160">
        <v>1023</v>
      </c>
      <c r="F160">
        <v>477</v>
      </c>
    </row>
    <row r="161" spans="1:6">
      <c r="A161">
        <v>1414746155269</v>
      </c>
      <c r="B161">
        <v>8046</v>
      </c>
      <c r="C161">
        <v>1023</v>
      </c>
      <c r="D161">
        <v>1023</v>
      </c>
      <c r="E161">
        <v>1023</v>
      </c>
      <c r="F161">
        <v>508</v>
      </c>
    </row>
    <row r="162" spans="1:6">
      <c r="A162">
        <v>1414746155572</v>
      </c>
      <c r="B162">
        <v>8024</v>
      </c>
      <c r="C162">
        <v>1023</v>
      </c>
      <c r="D162">
        <v>1023</v>
      </c>
      <c r="E162">
        <v>1023</v>
      </c>
      <c r="F162">
        <v>540</v>
      </c>
    </row>
    <row r="163" spans="1:6">
      <c r="A163">
        <v>1414746155872</v>
      </c>
      <c r="B163">
        <v>8041</v>
      </c>
      <c r="C163">
        <v>1023</v>
      </c>
      <c r="D163">
        <v>1023</v>
      </c>
      <c r="E163">
        <v>1023</v>
      </c>
      <c r="F163">
        <v>438</v>
      </c>
    </row>
    <row r="164" spans="1:6">
      <c r="A164">
        <v>1414746156174</v>
      </c>
      <c r="B164">
        <v>8041</v>
      </c>
      <c r="C164">
        <v>1023</v>
      </c>
      <c r="D164">
        <v>1023</v>
      </c>
      <c r="E164">
        <v>1023</v>
      </c>
      <c r="F164">
        <v>456</v>
      </c>
    </row>
    <row r="165" spans="1:6">
      <c r="A165">
        <v>1414746156474</v>
      </c>
      <c r="B165">
        <v>8031</v>
      </c>
      <c r="C165">
        <v>1023</v>
      </c>
      <c r="D165">
        <v>1023</v>
      </c>
      <c r="E165">
        <v>1023</v>
      </c>
      <c r="F165">
        <v>473</v>
      </c>
    </row>
    <row r="166" spans="1:6">
      <c r="A166">
        <v>1414746156775</v>
      </c>
      <c r="B166">
        <v>8053</v>
      </c>
      <c r="C166">
        <v>1023</v>
      </c>
      <c r="D166">
        <v>1023</v>
      </c>
      <c r="E166">
        <v>1023</v>
      </c>
      <c r="F166">
        <v>409</v>
      </c>
    </row>
    <row r="167" spans="1:6">
      <c r="A167">
        <v>1414746157091</v>
      </c>
      <c r="B167">
        <v>8104</v>
      </c>
      <c r="C167">
        <v>1023</v>
      </c>
      <c r="D167">
        <v>1023</v>
      </c>
      <c r="E167">
        <v>1023</v>
      </c>
      <c r="F167">
        <v>509</v>
      </c>
    </row>
    <row r="168" spans="1:6">
      <c r="A168">
        <v>1414746157391</v>
      </c>
      <c r="B168">
        <v>8063</v>
      </c>
      <c r="C168">
        <v>1023</v>
      </c>
      <c r="D168">
        <v>1023</v>
      </c>
      <c r="E168">
        <v>1023</v>
      </c>
      <c r="F168">
        <v>478</v>
      </c>
    </row>
    <row r="169" spans="1:6">
      <c r="A169">
        <v>1414746157692</v>
      </c>
      <c r="B169">
        <v>8095</v>
      </c>
      <c r="C169">
        <v>1023</v>
      </c>
      <c r="D169">
        <v>1023</v>
      </c>
      <c r="E169">
        <v>1023</v>
      </c>
      <c r="F169">
        <v>438</v>
      </c>
    </row>
    <row r="170" spans="1:6">
      <c r="A170">
        <v>1414746157993</v>
      </c>
      <c r="B170">
        <v>8159</v>
      </c>
      <c r="C170">
        <v>1023</v>
      </c>
      <c r="D170">
        <v>1023</v>
      </c>
      <c r="E170">
        <v>1023</v>
      </c>
      <c r="F170">
        <v>482</v>
      </c>
    </row>
    <row r="171" spans="1:6">
      <c r="A171">
        <v>1414746158292</v>
      </c>
      <c r="B171">
        <v>8170</v>
      </c>
      <c r="C171">
        <v>1023</v>
      </c>
      <c r="D171">
        <v>1023</v>
      </c>
      <c r="E171">
        <v>1023</v>
      </c>
      <c r="F171">
        <v>448</v>
      </c>
    </row>
    <row r="172" spans="1:6">
      <c r="A172">
        <v>1414746158600</v>
      </c>
      <c r="B172">
        <v>8161</v>
      </c>
      <c r="C172">
        <v>1023</v>
      </c>
      <c r="D172">
        <v>1023</v>
      </c>
      <c r="E172">
        <v>1023</v>
      </c>
      <c r="F172">
        <v>515</v>
      </c>
    </row>
    <row r="173" spans="1:6">
      <c r="A173">
        <v>1414746158899</v>
      </c>
      <c r="B173">
        <v>8150</v>
      </c>
      <c r="C173">
        <v>1023</v>
      </c>
      <c r="D173">
        <v>1023</v>
      </c>
      <c r="E173">
        <v>1023</v>
      </c>
      <c r="F173">
        <v>448</v>
      </c>
    </row>
    <row r="174" spans="1:6">
      <c r="A174">
        <v>1414746159216</v>
      </c>
      <c r="B174">
        <v>8146</v>
      </c>
      <c r="C174">
        <v>1023</v>
      </c>
      <c r="D174">
        <v>1023</v>
      </c>
      <c r="E174">
        <v>1023</v>
      </c>
      <c r="F174">
        <v>473</v>
      </c>
    </row>
    <row r="175" spans="1:6">
      <c r="A175">
        <v>1414746159518</v>
      </c>
      <c r="B175">
        <v>8110</v>
      </c>
      <c r="C175">
        <v>1023</v>
      </c>
      <c r="D175">
        <v>1023</v>
      </c>
      <c r="E175">
        <v>1023</v>
      </c>
      <c r="F175">
        <v>454</v>
      </c>
    </row>
    <row r="176" spans="1:6">
      <c r="A176">
        <v>1414746159818</v>
      </c>
      <c r="B176">
        <v>8154</v>
      </c>
      <c r="C176">
        <v>1023</v>
      </c>
      <c r="D176">
        <v>1023</v>
      </c>
      <c r="E176">
        <v>1023</v>
      </c>
      <c r="F176">
        <v>494</v>
      </c>
    </row>
    <row r="177" spans="1:6">
      <c r="A177">
        <v>1414746160117</v>
      </c>
      <c r="B177">
        <v>8182</v>
      </c>
      <c r="C177">
        <v>1023</v>
      </c>
      <c r="D177">
        <v>1023</v>
      </c>
      <c r="E177">
        <v>1023</v>
      </c>
      <c r="F177">
        <v>366</v>
      </c>
    </row>
    <row r="178" spans="1:6">
      <c r="A178">
        <v>1414746160418</v>
      </c>
      <c r="B178">
        <v>8256</v>
      </c>
      <c r="C178">
        <v>1023</v>
      </c>
      <c r="D178">
        <v>1023</v>
      </c>
      <c r="E178">
        <v>640</v>
      </c>
      <c r="F178">
        <v>321</v>
      </c>
    </row>
    <row r="179" spans="1:6">
      <c r="A179">
        <v>1414746160734</v>
      </c>
      <c r="B179">
        <v>8269</v>
      </c>
      <c r="C179">
        <v>1023</v>
      </c>
      <c r="D179">
        <v>1023</v>
      </c>
      <c r="E179">
        <v>594</v>
      </c>
      <c r="F179">
        <v>240</v>
      </c>
    </row>
    <row r="180" spans="1:6">
      <c r="A180">
        <v>1414746161038</v>
      </c>
      <c r="B180">
        <v>8269</v>
      </c>
      <c r="C180">
        <v>1023</v>
      </c>
      <c r="D180">
        <v>1023</v>
      </c>
      <c r="E180">
        <v>559</v>
      </c>
      <c r="F180">
        <v>274</v>
      </c>
    </row>
    <row r="181" spans="1:6">
      <c r="A181">
        <v>1414746161338</v>
      </c>
      <c r="B181">
        <v>8268</v>
      </c>
      <c r="C181">
        <v>1023</v>
      </c>
      <c r="D181">
        <v>1023</v>
      </c>
      <c r="E181">
        <v>551</v>
      </c>
      <c r="F181">
        <v>320</v>
      </c>
    </row>
    <row r="182" spans="1:6">
      <c r="A182">
        <v>1414746161638</v>
      </c>
      <c r="B182">
        <v>8280</v>
      </c>
      <c r="C182">
        <v>1023</v>
      </c>
      <c r="D182">
        <v>945</v>
      </c>
      <c r="E182">
        <v>495</v>
      </c>
      <c r="F182">
        <v>263</v>
      </c>
    </row>
    <row r="183" spans="1:6">
      <c r="A183">
        <v>1414746161939</v>
      </c>
      <c r="B183">
        <v>8274</v>
      </c>
      <c r="C183">
        <v>1023</v>
      </c>
      <c r="D183">
        <v>854</v>
      </c>
      <c r="E183">
        <v>563</v>
      </c>
      <c r="F183">
        <v>292</v>
      </c>
    </row>
    <row r="184" spans="1:6">
      <c r="A184">
        <v>1414746162240</v>
      </c>
      <c r="B184">
        <v>8281</v>
      </c>
      <c r="C184">
        <v>1023</v>
      </c>
      <c r="D184">
        <v>901</v>
      </c>
      <c r="E184">
        <v>548</v>
      </c>
      <c r="F184">
        <v>241</v>
      </c>
    </row>
    <row r="185" spans="1:6">
      <c r="A185">
        <v>1414746162557</v>
      </c>
      <c r="B185">
        <v>8281</v>
      </c>
      <c r="C185">
        <v>1023</v>
      </c>
      <c r="D185">
        <v>875</v>
      </c>
      <c r="E185">
        <v>460</v>
      </c>
      <c r="F185">
        <v>245</v>
      </c>
    </row>
    <row r="186" spans="1:6">
      <c r="A186">
        <v>1414746162848</v>
      </c>
      <c r="B186">
        <v>8276</v>
      </c>
      <c r="C186">
        <v>1023</v>
      </c>
      <c r="D186">
        <v>832</v>
      </c>
      <c r="E186">
        <v>464</v>
      </c>
      <c r="F186">
        <v>242</v>
      </c>
    </row>
    <row r="187" spans="1:6">
      <c r="A187">
        <v>1414746163165</v>
      </c>
      <c r="B187">
        <v>8299</v>
      </c>
      <c r="C187">
        <v>1023</v>
      </c>
      <c r="D187">
        <v>787</v>
      </c>
      <c r="E187">
        <v>426</v>
      </c>
      <c r="F187">
        <v>204</v>
      </c>
    </row>
    <row r="188" spans="1:6">
      <c r="A188">
        <v>1414746163468</v>
      </c>
      <c r="B188">
        <v>8312</v>
      </c>
      <c r="C188">
        <v>1023</v>
      </c>
      <c r="D188">
        <v>774</v>
      </c>
      <c r="E188">
        <v>451</v>
      </c>
      <c r="F188">
        <v>247</v>
      </c>
    </row>
    <row r="189" spans="1:6">
      <c r="A189">
        <v>1414746163767</v>
      </c>
      <c r="B189">
        <v>8322</v>
      </c>
      <c r="C189">
        <v>1023</v>
      </c>
      <c r="D189">
        <v>766</v>
      </c>
      <c r="E189">
        <v>466</v>
      </c>
      <c r="F189">
        <v>288</v>
      </c>
    </row>
    <row r="190" spans="1:6">
      <c r="A190">
        <v>1414746164068</v>
      </c>
      <c r="B190">
        <v>8322</v>
      </c>
      <c r="C190">
        <v>1023</v>
      </c>
      <c r="D190">
        <v>762</v>
      </c>
      <c r="E190">
        <v>475</v>
      </c>
      <c r="F190">
        <v>211</v>
      </c>
    </row>
    <row r="191" spans="1:6">
      <c r="A191">
        <v>1414746164368</v>
      </c>
      <c r="B191">
        <v>8340</v>
      </c>
      <c r="C191">
        <v>1023</v>
      </c>
      <c r="D191">
        <v>779</v>
      </c>
      <c r="E191">
        <v>470</v>
      </c>
      <c r="F191">
        <v>164</v>
      </c>
    </row>
    <row r="192" spans="1:6">
      <c r="A192">
        <v>1414746164669</v>
      </c>
      <c r="B192">
        <v>8338</v>
      </c>
      <c r="C192">
        <v>1023</v>
      </c>
      <c r="D192">
        <v>768</v>
      </c>
      <c r="E192">
        <v>456</v>
      </c>
      <c r="F192">
        <v>204</v>
      </c>
    </row>
    <row r="193" spans="1:6">
      <c r="A193">
        <v>1414746164988</v>
      </c>
      <c r="B193">
        <v>8353</v>
      </c>
      <c r="C193">
        <v>1023</v>
      </c>
      <c r="D193">
        <v>786</v>
      </c>
      <c r="E193">
        <v>470</v>
      </c>
      <c r="F193">
        <v>230</v>
      </c>
    </row>
    <row r="194" spans="1:6">
      <c r="A194">
        <v>1414746165290</v>
      </c>
      <c r="B194">
        <v>8346</v>
      </c>
      <c r="C194">
        <v>1023</v>
      </c>
      <c r="D194">
        <v>806</v>
      </c>
      <c r="E194">
        <v>476</v>
      </c>
      <c r="F194">
        <v>310</v>
      </c>
    </row>
    <row r="195" spans="1:6">
      <c r="A195">
        <v>1414746165591</v>
      </c>
      <c r="B195">
        <v>8345</v>
      </c>
      <c r="C195">
        <v>1023</v>
      </c>
      <c r="D195">
        <v>802</v>
      </c>
      <c r="E195">
        <v>467</v>
      </c>
      <c r="F195">
        <v>271</v>
      </c>
    </row>
    <row r="196" spans="1:6">
      <c r="A196">
        <v>1414746165893</v>
      </c>
      <c r="B196">
        <v>8347</v>
      </c>
      <c r="C196">
        <v>1023</v>
      </c>
      <c r="D196">
        <v>792</v>
      </c>
      <c r="E196">
        <v>472</v>
      </c>
      <c r="F196">
        <v>277</v>
      </c>
    </row>
    <row r="197" spans="1:6">
      <c r="A197">
        <v>1414746166193</v>
      </c>
      <c r="B197">
        <v>8341</v>
      </c>
      <c r="C197">
        <v>1023</v>
      </c>
      <c r="D197">
        <v>794</v>
      </c>
      <c r="E197">
        <v>478</v>
      </c>
      <c r="F197">
        <v>260</v>
      </c>
    </row>
    <row r="198" spans="1:6">
      <c r="A198">
        <v>1414746166493</v>
      </c>
      <c r="B198">
        <v>8347</v>
      </c>
      <c r="C198">
        <v>1023</v>
      </c>
      <c r="D198">
        <v>782</v>
      </c>
      <c r="E198">
        <v>483</v>
      </c>
      <c r="F198">
        <v>304</v>
      </c>
    </row>
    <row r="199" spans="1:6">
      <c r="A199">
        <v>1414746166811</v>
      </c>
      <c r="B199">
        <v>8349</v>
      </c>
      <c r="C199">
        <v>1023</v>
      </c>
      <c r="D199">
        <v>717</v>
      </c>
      <c r="E199">
        <v>424</v>
      </c>
      <c r="F199">
        <v>275</v>
      </c>
    </row>
    <row r="200" spans="1:6">
      <c r="A200">
        <v>1414746167111</v>
      </c>
      <c r="B200">
        <v>8359</v>
      </c>
      <c r="C200">
        <v>1023</v>
      </c>
      <c r="D200">
        <v>756</v>
      </c>
      <c r="E200">
        <v>443</v>
      </c>
      <c r="F200">
        <v>230</v>
      </c>
    </row>
    <row r="201" spans="1:6">
      <c r="A201">
        <v>1414746167411</v>
      </c>
      <c r="B201">
        <v>8380</v>
      </c>
      <c r="C201">
        <v>1023</v>
      </c>
      <c r="D201">
        <v>628</v>
      </c>
      <c r="E201">
        <v>404</v>
      </c>
      <c r="F201">
        <v>162</v>
      </c>
    </row>
    <row r="202" spans="1:6">
      <c r="A202">
        <v>1414746167712</v>
      </c>
      <c r="B202">
        <v>8372</v>
      </c>
      <c r="C202">
        <v>1023</v>
      </c>
      <c r="D202">
        <v>587</v>
      </c>
      <c r="E202">
        <v>388</v>
      </c>
      <c r="F202">
        <v>250</v>
      </c>
    </row>
    <row r="203" spans="1:6">
      <c r="A203">
        <v>1414746168012</v>
      </c>
      <c r="B203">
        <v>8372</v>
      </c>
      <c r="C203">
        <v>1023</v>
      </c>
      <c r="D203">
        <v>569</v>
      </c>
      <c r="E203">
        <v>387</v>
      </c>
      <c r="F203">
        <v>159</v>
      </c>
    </row>
    <row r="204" spans="1:6">
      <c r="A204">
        <v>1414746168329</v>
      </c>
      <c r="B204">
        <v>8378</v>
      </c>
      <c r="C204">
        <v>1023</v>
      </c>
      <c r="D204">
        <v>552</v>
      </c>
      <c r="E204">
        <v>392</v>
      </c>
      <c r="F204">
        <v>193</v>
      </c>
    </row>
    <row r="205" spans="1:6">
      <c r="A205">
        <v>1414746168626</v>
      </c>
      <c r="B205">
        <v>8383</v>
      </c>
      <c r="C205">
        <v>1023</v>
      </c>
      <c r="D205">
        <v>555</v>
      </c>
      <c r="E205">
        <v>398</v>
      </c>
      <c r="F205">
        <v>314</v>
      </c>
    </row>
    <row r="206" spans="1:6">
      <c r="A206">
        <v>1414746168929</v>
      </c>
      <c r="B206">
        <v>8384</v>
      </c>
      <c r="C206">
        <v>1023</v>
      </c>
      <c r="D206">
        <v>555</v>
      </c>
      <c r="E206">
        <v>404</v>
      </c>
      <c r="F206">
        <v>291</v>
      </c>
    </row>
    <row r="207" spans="1:6">
      <c r="A207">
        <v>1414746169230</v>
      </c>
      <c r="B207">
        <v>8373</v>
      </c>
      <c r="C207">
        <v>1023</v>
      </c>
      <c r="D207">
        <v>556</v>
      </c>
      <c r="E207">
        <v>405</v>
      </c>
      <c r="F207">
        <v>215</v>
      </c>
    </row>
    <row r="208" spans="1:6">
      <c r="A208">
        <v>1414746169530</v>
      </c>
      <c r="B208">
        <v>8381</v>
      </c>
      <c r="C208">
        <v>1023</v>
      </c>
      <c r="D208">
        <v>551</v>
      </c>
      <c r="E208">
        <v>410</v>
      </c>
      <c r="F208">
        <v>215</v>
      </c>
    </row>
    <row r="209" spans="1:6">
      <c r="A209">
        <v>1414746169848</v>
      </c>
      <c r="B209">
        <v>8375</v>
      </c>
      <c r="C209">
        <v>1023</v>
      </c>
      <c r="D209">
        <v>542</v>
      </c>
      <c r="E209">
        <v>409</v>
      </c>
      <c r="F209">
        <v>284</v>
      </c>
    </row>
    <row r="210" spans="1:6">
      <c r="A210">
        <v>1414746170150</v>
      </c>
      <c r="B210">
        <v>8383</v>
      </c>
      <c r="C210">
        <v>1023</v>
      </c>
      <c r="D210">
        <v>545</v>
      </c>
      <c r="E210">
        <v>417</v>
      </c>
      <c r="F210">
        <v>248</v>
      </c>
    </row>
    <row r="211" spans="1:6">
      <c r="A211">
        <v>1414746170450</v>
      </c>
      <c r="B211">
        <v>8383</v>
      </c>
      <c r="C211">
        <v>1023</v>
      </c>
      <c r="D211">
        <v>545</v>
      </c>
      <c r="E211">
        <v>419</v>
      </c>
      <c r="F211">
        <v>296</v>
      </c>
    </row>
    <row r="212" spans="1:6">
      <c r="A212">
        <v>1414746170750</v>
      </c>
      <c r="B212">
        <v>8385</v>
      </c>
      <c r="C212">
        <v>1023</v>
      </c>
      <c r="D212">
        <v>543</v>
      </c>
      <c r="E212">
        <v>425</v>
      </c>
      <c r="F212">
        <v>286</v>
      </c>
    </row>
    <row r="213" spans="1:6">
      <c r="A213">
        <v>1414746171050</v>
      </c>
      <c r="B213">
        <v>8372</v>
      </c>
      <c r="C213">
        <v>1023</v>
      </c>
      <c r="D213">
        <v>588</v>
      </c>
      <c r="E213">
        <v>392</v>
      </c>
      <c r="F213">
        <v>250</v>
      </c>
    </row>
    <row r="214" spans="1:6">
      <c r="A214">
        <v>1414746171351</v>
      </c>
      <c r="B214">
        <v>8372</v>
      </c>
      <c r="C214">
        <v>1023</v>
      </c>
      <c r="D214">
        <v>567</v>
      </c>
      <c r="E214">
        <v>385</v>
      </c>
      <c r="F214">
        <v>240</v>
      </c>
    </row>
    <row r="215" spans="1:6">
      <c r="A215">
        <v>1414746171667</v>
      </c>
      <c r="B215">
        <v>8382</v>
      </c>
      <c r="C215">
        <v>1023</v>
      </c>
      <c r="D215">
        <v>559</v>
      </c>
      <c r="E215">
        <v>413</v>
      </c>
      <c r="F215">
        <v>295</v>
      </c>
    </row>
    <row r="216" spans="1:6">
      <c r="A216">
        <v>1414746171969</v>
      </c>
      <c r="B216">
        <v>8382</v>
      </c>
      <c r="C216">
        <v>1023</v>
      </c>
      <c r="D216">
        <v>555</v>
      </c>
      <c r="E216">
        <v>427</v>
      </c>
      <c r="F216">
        <v>320</v>
      </c>
    </row>
    <row r="217" spans="1:6">
      <c r="A217">
        <v>1414746172270</v>
      </c>
      <c r="B217">
        <v>8372</v>
      </c>
      <c r="C217">
        <v>1023</v>
      </c>
      <c r="D217">
        <v>692</v>
      </c>
      <c r="E217">
        <v>480</v>
      </c>
      <c r="F217">
        <v>263</v>
      </c>
    </row>
    <row r="218" spans="1:6">
      <c r="A218">
        <v>1414746172570</v>
      </c>
      <c r="B218">
        <v>8382</v>
      </c>
      <c r="C218">
        <v>1023</v>
      </c>
      <c r="D218">
        <v>769</v>
      </c>
      <c r="E218">
        <v>505</v>
      </c>
      <c r="F218">
        <v>212</v>
      </c>
    </row>
    <row r="219" spans="1:6">
      <c r="A219">
        <v>1414746172871</v>
      </c>
      <c r="B219">
        <v>8372</v>
      </c>
      <c r="C219">
        <v>1023</v>
      </c>
      <c r="D219">
        <v>1023</v>
      </c>
      <c r="E219">
        <v>577</v>
      </c>
      <c r="F219">
        <v>266</v>
      </c>
    </row>
    <row r="220" spans="1:6">
      <c r="A220">
        <v>1414746173188</v>
      </c>
      <c r="B220">
        <v>8274</v>
      </c>
      <c r="C220">
        <v>1023</v>
      </c>
      <c r="D220">
        <v>1023</v>
      </c>
      <c r="E220">
        <v>596</v>
      </c>
      <c r="F220">
        <v>279</v>
      </c>
    </row>
    <row r="221" spans="1:6">
      <c r="A221">
        <v>1414746173491</v>
      </c>
      <c r="B221">
        <v>8275</v>
      </c>
      <c r="C221">
        <v>1023</v>
      </c>
      <c r="D221">
        <v>1023</v>
      </c>
      <c r="E221">
        <v>619</v>
      </c>
      <c r="F221">
        <v>287</v>
      </c>
    </row>
    <row r="222" spans="1:6">
      <c r="A222">
        <v>1414746173791</v>
      </c>
      <c r="B222">
        <v>8280</v>
      </c>
      <c r="C222">
        <v>1023</v>
      </c>
      <c r="D222">
        <v>1023</v>
      </c>
      <c r="E222">
        <v>644</v>
      </c>
      <c r="F222">
        <v>313</v>
      </c>
    </row>
    <row r="223" spans="1:6">
      <c r="A223">
        <v>1414746174091</v>
      </c>
      <c r="B223">
        <v>8281</v>
      </c>
      <c r="C223">
        <v>1023</v>
      </c>
      <c r="D223">
        <v>1023</v>
      </c>
      <c r="E223">
        <v>644</v>
      </c>
      <c r="F223">
        <v>277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workbookViewId="0">
      <selection activeCell="B2" sqref="B2"/>
    </sheetView>
  </sheetViews>
  <sheetFormatPr baseColWidth="10" defaultRowHeight="15" x14ac:dyDescent="0"/>
  <cols>
    <col min="1" max="1" width="18.83203125" bestFit="1" customWidth="1"/>
    <col min="2" max="2" width="12.83203125" bestFit="1" customWidth="1"/>
    <col min="16" max="16" width="13.33203125" bestFit="1" customWidth="1"/>
  </cols>
  <sheetData>
    <row r="1" spans="1:17">
      <c r="A1" t="s">
        <v>3</v>
      </c>
      <c r="B1" t="s">
        <v>2</v>
      </c>
      <c r="C1" t="s">
        <v>1</v>
      </c>
      <c r="D1" t="s">
        <v>0</v>
      </c>
      <c r="E1" t="s">
        <v>4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</row>
    <row r="2" spans="1:17">
      <c r="A2" t="s">
        <v>5</v>
      </c>
      <c r="B2">
        <f t="array" ref="B2:F8">LINEST(V4_1_6cm_standing_and_shifting.!B1:B223,V4_1_6cm_standing_and_shifting.!D1:F223,,TRUE)</f>
        <v>-0.34540494472527722</v>
      </c>
      <c r="C2">
        <v>6.226070197278806E-2</v>
      </c>
      <c r="D2">
        <v>-0.77598760437136705</v>
      </c>
      <c r="E2">
        <v>9028.0867054359405</v>
      </c>
      <c r="F2" t="e">
        <v>#N/A</v>
      </c>
      <c r="H2">
        <f>D2</f>
        <v>-0.77598760437136705</v>
      </c>
      <c r="I2">
        <f>C2</f>
        <v>6.226070197278806E-2</v>
      </c>
      <c r="J2">
        <f>B2</f>
        <v>-0.34540494472527722</v>
      </c>
      <c r="L2">
        <f>H$2*V4_1_6cm_standing_and_shifting.!D1</f>
        <v>-793.83531927190847</v>
      </c>
      <c r="M2">
        <f>I$2*V4_1_6cm_standing_and_shifting.!E1</f>
        <v>49.185954558502566</v>
      </c>
      <c r="N2">
        <f>J$2*V4_1_6cm_standing_and_shifting.!F1</f>
        <v>-107.7663427542865</v>
      </c>
      <c r="P2">
        <f>$E$2+L2+M2+N2</f>
        <v>8175.6709979682491</v>
      </c>
      <c r="Q2">
        <f>ABS(V4_1_6cm_standing_and_shifting.!B1-regression!P2)</f>
        <v>6.6709979682491394</v>
      </c>
    </row>
    <row r="3" spans="1:17">
      <c r="A3" t="s">
        <v>6</v>
      </c>
      <c r="B3">
        <v>0.13379274988663598</v>
      </c>
      <c r="C3">
        <v>5.396100534238945E-2</v>
      </c>
      <c r="D3">
        <v>3.0748969315408391E-2</v>
      </c>
      <c r="E3">
        <v>27.385687064268357</v>
      </c>
      <c r="F3" t="e">
        <v>#N/A</v>
      </c>
      <c r="L3">
        <f>H$2*V4_1_6cm_standing_and_shifting.!D2</f>
        <v>-793.83531927190847</v>
      </c>
      <c r="M3">
        <f>I$2*V4_1_6cm_standing_and_shifting.!E2</f>
        <v>48.625608240747475</v>
      </c>
      <c r="N3">
        <f>J$2*V4_1_6cm_standing_and_shifting.!F2</f>
        <v>-132.98090371923172</v>
      </c>
      <c r="P3">
        <f t="shared" ref="P3:P66" si="0">$E$2+L3+M3+N3</f>
        <v>8149.8960906855482</v>
      </c>
      <c r="Q3">
        <f>ABS(V4_1_6cm_standing_and_shifting.!B2-regression!P3)</f>
        <v>25.103909314451812</v>
      </c>
    </row>
    <row r="4" spans="1:17">
      <c r="B4">
        <v>0.81399757164839459</v>
      </c>
      <c r="C4">
        <v>84.061612120020783</v>
      </c>
      <c r="D4" t="e">
        <v>#N/A</v>
      </c>
      <c r="E4" t="e">
        <v>#N/A</v>
      </c>
      <c r="F4" t="e">
        <v>#N/A</v>
      </c>
      <c r="L4">
        <f>H$2*V4_1_6cm_standing_and_shifting.!D3</f>
        <v>-793.83531927190847</v>
      </c>
      <c r="M4">
        <f>I$2*V4_1_6cm_standing_and_shifting.!E3</f>
        <v>48.501086836801896</v>
      </c>
      <c r="N4">
        <f>J$2*V4_1_6cm_standing_and_shifting.!F3</f>
        <v>-122.61875537747341</v>
      </c>
      <c r="P4">
        <f t="shared" si="0"/>
        <v>8160.1337176233619</v>
      </c>
      <c r="Q4">
        <f>ABS(V4_1_6cm_standing_and_shifting.!B3-regression!P4)</f>
        <v>9.8662823766380825</v>
      </c>
    </row>
    <row r="5" spans="1:17">
      <c r="B5">
        <v>319.4679943533111</v>
      </c>
      <c r="C5">
        <v>219</v>
      </c>
      <c r="D5" t="e">
        <v>#N/A</v>
      </c>
      <c r="E5" t="e">
        <v>#N/A</v>
      </c>
      <c r="F5" t="e">
        <v>#N/A</v>
      </c>
      <c r="L5">
        <f>H$2*V4_1_6cm_standing_and_shifting.!D4</f>
        <v>-793.83531927190847</v>
      </c>
      <c r="M5">
        <f>I$2*V4_1_6cm_standing_and_shifting.!E4</f>
        <v>48.314304730883535</v>
      </c>
      <c r="N5">
        <f>J$2*V4_1_6cm_standing_and_shifting.!F4</f>
        <v>-138.16197789011088</v>
      </c>
      <c r="P5">
        <f t="shared" si="0"/>
        <v>8144.4037130048055</v>
      </c>
      <c r="Q5">
        <f>ABS(V4_1_6cm_standing_and_shifting.!B4-regression!P5)</f>
        <v>39.596286995194532</v>
      </c>
    </row>
    <row r="6" spans="1:17">
      <c r="B6">
        <v>6772422.4252306139</v>
      </c>
      <c r="C6">
        <v>1547531.6644554844</v>
      </c>
      <c r="D6" t="e">
        <v>#N/A</v>
      </c>
      <c r="E6" t="e">
        <v>#N/A</v>
      </c>
      <c r="F6" t="e">
        <v>#N/A</v>
      </c>
      <c r="L6">
        <f>H$2*V4_1_6cm_standing_and_shifting.!D5</f>
        <v>-793.83531927190847</v>
      </c>
      <c r="M6">
        <f>I$2*V4_1_6cm_standing_and_shifting.!E5</f>
        <v>48.625608240747475</v>
      </c>
      <c r="N6">
        <f>J$2*V4_1_6cm_standing_and_shifting.!F5</f>
        <v>-131.94468888505591</v>
      </c>
      <c r="P6">
        <f t="shared" si="0"/>
        <v>8150.9323055197237</v>
      </c>
      <c r="Q6">
        <f>ABS(V4_1_6cm_standing_and_shifting.!B5-regression!P6)</f>
        <v>43.067694480276259</v>
      </c>
    </row>
    <row r="7" spans="1:17"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L7">
        <f>H$2*V4_1_6cm_standing_and_shifting.!D6</f>
        <v>-793.83531927190847</v>
      </c>
      <c r="M7">
        <f>I$2*V4_1_6cm_standing_and_shifting.!E6</f>
        <v>48.376565432856324</v>
      </c>
      <c r="N7">
        <f>J$2*V4_1_6cm_standing_and_shifting.!F6</f>
        <v>-114.32903670406677</v>
      </c>
      <c r="P7">
        <f t="shared" si="0"/>
        <v>8168.2989148928227</v>
      </c>
      <c r="Q7">
        <f>ABS(V4_1_6cm_standing_and_shifting.!B6-regression!P7)</f>
        <v>8.2989148928227223</v>
      </c>
    </row>
    <row r="8" spans="1:17"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L8">
        <f>H$2*V4_1_6cm_standing_and_shifting.!D7</f>
        <v>-793.83531927190847</v>
      </c>
      <c r="M8">
        <f>I$2*V4_1_6cm_standing_and_shifting.!E7</f>
        <v>48.065261922992384</v>
      </c>
      <c r="N8">
        <f>J$2*V4_1_6cm_standing_and_shifting.!F7</f>
        <v>-132.29009382978117</v>
      </c>
      <c r="P8">
        <f t="shared" si="0"/>
        <v>8150.0265542572452</v>
      </c>
      <c r="Q8">
        <f>ABS(V4_1_6cm_standing_and_shifting.!B7-regression!P8)</f>
        <v>15.973445742754848</v>
      </c>
    </row>
    <row r="9" spans="1:17">
      <c r="L9">
        <f>H$2*V4_1_6cm_standing_and_shifting.!D8</f>
        <v>-793.83531927190847</v>
      </c>
      <c r="M9">
        <f>I$2*V4_1_6cm_standing_and_shifting.!E8</f>
        <v>47.940740519046805</v>
      </c>
      <c r="N9">
        <f>J$2*V4_1_6cm_standing_and_shifting.!F8</f>
        <v>-127.45442460362729</v>
      </c>
      <c r="P9">
        <f t="shared" si="0"/>
        <v>8154.737702079452</v>
      </c>
      <c r="Q9">
        <f>ABS(V4_1_6cm_standing_and_shifting.!B8-regression!P9)</f>
        <v>27.262297920548008</v>
      </c>
    </row>
    <row r="10" spans="1:17">
      <c r="A10" t="s">
        <v>15</v>
      </c>
      <c r="B10">
        <f>LARGE(Q:Q,1)</f>
        <v>244.25588101919493</v>
      </c>
      <c r="L10">
        <f>H$2*V4_1_6cm_standing_and_shifting.!D9</f>
        <v>-793.83531927190847</v>
      </c>
      <c r="M10">
        <f>I$2*V4_1_6cm_standing_and_shifting.!E9</f>
        <v>48.003001221019595</v>
      </c>
      <c r="N10">
        <f>J$2*V4_1_6cm_standing_and_shifting.!F9</f>
        <v>-103.27607847285789</v>
      </c>
      <c r="P10">
        <f t="shared" si="0"/>
        <v>8178.9783089121938</v>
      </c>
      <c r="Q10">
        <f>ABS(V4_1_6cm_standing_and_shifting.!B9-regression!P10)</f>
        <v>2.0216910878061753</v>
      </c>
    </row>
    <row r="11" spans="1:17">
      <c r="A11" s="1">
        <v>2</v>
      </c>
      <c r="B11">
        <f>LARGE(Q:Q,2)</f>
        <v>199.89767869841853</v>
      </c>
      <c r="L11">
        <f>H$2*V4_1_6cm_standing_and_shifting.!D10</f>
        <v>-793.83531927190847</v>
      </c>
      <c r="M11">
        <f>I$2*V4_1_6cm_standing_and_shifting.!E10</f>
        <v>47.878479817074016</v>
      </c>
      <c r="N11">
        <f>J$2*V4_1_6cm_standing_and_shifting.!F10</f>
        <v>-126.76361471417674</v>
      </c>
      <c r="P11">
        <f t="shared" si="0"/>
        <v>8155.3662512669307</v>
      </c>
      <c r="Q11">
        <f>ABS(V4_1_6cm_standing_and_shifting.!B10-regression!P11)</f>
        <v>32.633748733069297</v>
      </c>
    </row>
    <row r="12" spans="1:17">
      <c r="A12" s="1">
        <v>3</v>
      </c>
      <c r="B12">
        <f>LARGE(Q:Q,3)</f>
        <v>193.70190409459337</v>
      </c>
      <c r="L12">
        <f>H$2*V4_1_6cm_standing_and_shifting.!D11</f>
        <v>-793.83531927190847</v>
      </c>
      <c r="M12">
        <f>I$2*V4_1_6cm_standing_and_shifting.!E11</f>
        <v>63.692698118162184</v>
      </c>
      <c r="N12">
        <f>J$2*V4_1_6cm_standing_and_shifting.!F11</f>
        <v>-132.29009382978117</v>
      </c>
      <c r="P12">
        <f t="shared" si="0"/>
        <v>8165.6539904524143</v>
      </c>
      <c r="Q12">
        <f>ABS(V4_1_6cm_standing_and_shifting.!B11-regression!P12)</f>
        <v>21.346009547585709</v>
      </c>
    </row>
    <row r="13" spans="1:17">
      <c r="A13" s="1">
        <v>4</v>
      </c>
      <c r="B13">
        <f>LARGE(Q:Q,4)</f>
        <v>183.72526400078277</v>
      </c>
      <c r="L13">
        <f>H$2*V4_1_6cm_standing_and_shifting.!D12</f>
        <v>-793.83531927190847</v>
      </c>
      <c r="M13">
        <f>I$2*V4_1_6cm_standing_and_shifting.!E12</f>
        <v>63.692698118162184</v>
      </c>
      <c r="N13">
        <f>J$2*V4_1_6cm_standing_and_shifting.!F12</f>
        <v>-156.81384490527586</v>
      </c>
      <c r="P13">
        <f t="shared" si="0"/>
        <v>8141.1302393769192</v>
      </c>
      <c r="Q13">
        <f>ABS(V4_1_6cm_standing_and_shifting.!B12-regression!P13)</f>
        <v>46.869760623080765</v>
      </c>
    </row>
    <row r="14" spans="1:17">
      <c r="A14" s="1">
        <v>5</v>
      </c>
      <c r="B14">
        <f>LARGE(Q:Q,5)</f>
        <v>179.48458866429974</v>
      </c>
      <c r="L14">
        <f>H$2*V4_1_6cm_standing_and_shifting.!D13</f>
        <v>-793.83531927190847</v>
      </c>
      <c r="M14">
        <f>I$2*V4_1_6cm_standing_and_shifting.!E13</f>
        <v>63.692698118162184</v>
      </c>
      <c r="N14">
        <f>J$2*V4_1_6cm_standing_and_shifting.!F13</f>
        <v>-139.88900261373726</v>
      </c>
      <c r="P14">
        <f t="shared" si="0"/>
        <v>8158.0550816684581</v>
      </c>
      <c r="Q14">
        <f>ABS(V4_1_6cm_standing_and_shifting.!B13-regression!P14)</f>
        <v>6.944918331541885</v>
      </c>
    </row>
    <row r="15" spans="1:17">
      <c r="A15" s="1">
        <v>6</v>
      </c>
      <c r="B15">
        <f>LARGE(Q:Q,6)</f>
        <v>176.99734955772146</v>
      </c>
      <c r="L15">
        <f>H$2*V4_1_6cm_standing_and_shifting.!D14</f>
        <v>-793.83531927190847</v>
      </c>
      <c r="M15">
        <f>I$2*V4_1_6cm_standing_and_shifting.!E14</f>
        <v>63.692698118162184</v>
      </c>
      <c r="N15">
        <f>J$2*V4_1_6cm_standing_and_shifting.!F14</f>
        <v>-151.28736578967141</v>
      </c>
      <c r="P15">
        <f t="shared" si="0"/>
        <v>8146.6567184925234</v>
      </c>
      <c r="Q15">
        <f>ABS(V4_1_6cm_standing_and_shifting.!B14-regression!P15)</f>
        <v>24.343281507476604</v>
      </c>
    </row>
    <row r="16" spans="1:17">
      <c r="A16" s="1">
        <v>7</v>
      </c>
      <c r="B16">
        <f>LARGE(Q:Q,7)</f>
        <v>174.5911185885052</v>
      </c>
      <c r="L16">
        <f>H$2*V4_1_6cm_standing_and_shifting.!D15</f>
        <v>-793.83531927190847</v>
      </c>
      <c r="M16">
        <f>I$2*V4_1_6cm_standing_and_shifting.!E15</f>
        <v>63.692698118162184</v>
      </c>
      <c r="N16">
        <f>J$2*V4_1_6cm_standing_and_shifting.!F15</f>
        <v>-135.74414327703394</v>
      </c>
      <c r="P16">
        <f t="shared" si="0"/>
        <v>8162.1999410051612</v>
      </c>
      <c r="Q16">
        <f>ABS(V4_1_6cm_standing_and_shifting.!B15-regression!P16)</f>
        <v>12.800058994838764</v>
      </c>
    </row>
    <row r="17" spans="1:17">
      <c r="A17" s="1">
        <v>8</v>
      </c>
      <c r="B17">
        <f>LARGE(Q:Q,8)</f>
        <v>170.78236012022535</v>
      </c>
      <c r="L17">
        <f>H$2*V4_1_6cm_standing_and_shifting.!D16</f>
        <v>-793.83531927190847</v>
      </c>
      <c r="M17">
        <f>I$2*V4_1_6cm_standing_and_shifting.!E16</f>
        <v>63.692698118162184</v>
      </c>
      <c r="N17">
        <f>J$2*V4_1_6cm_standing_and_shifting.!F16</f>
        <v>-161.99491907615501</v>
      </c>
      <c r="P17">
        <f t="shared" si="0"/>
        <v>8135.9491652060397</v>
      </c>
      <c r="Q17">
        <f>ABS(V4_1_6cm_standing_and_shifting.!B16-regression!P17)</f>
        <v>120.94916520603965</v>
      </c>
    </row>
    <row r="18" spans="1:17">
      <c r="A18" s="1">
        <v>9</v>
      </c>
      <c r="B18">
        <f>LARGE(Q:Q,9)</f>
        <v>162.47574748432999</v>
      </c>
      <c r="L18">
        <f>H$2*V4_1_6cm_standing_and_shifting.!D17</f>
        <v>-793.83531927190847</v>
      </c>
      <c r="M18">
        <f>I$2*V4_1_6cm_standing_and_shifting.!E17</f>
        <v>63.692698118162184</v>
      </c>
      <c r="N18">
        <f>J$2*V4_1_6cm_standing_and_shifting.!F17</f>
        <v>-138.85278777956145</v>
      </c>
      <c r="P18">
        <f t="shared" si="0"/>
        <v>8159.0912965026337</v>
      </c>
      <c r="Q18">
        <f>ABS(V4_1_6cm_standing_and_shifting.!B17-regression!P18)</f>
        <v>142.09129650263367</v>
      </c>
    </row>
    <row r="19" spans="1:17">
      <c r="A19" s="1">
        <v>10</v>
      </c>
      <c r="B19">
        <f>LARGE(Q:Q,10)</f>
        <v>159.87104667155108</v>
      </c>
      <c r="L19">
        <f>H$2*V4_1_6cm_standing_and_shifting.!D18</f>
        <v>-793.83531927190847</v>
      </c>
      <c r="M19">
        <f>I$2*V4_1_6cm_standing_and_shifting.!E18</f>
        <v>63.692698118162184</v>
      </c>
      <c r="N19">
        <f>J$2*V4_1_6cm_standing_and_shifting.!F18</f>
        <v>-138.16197789011088</v>
      </c>
      <c r="P19">
        <f t="shared" si="0"/>
        <v>8159.7821063920837</v>
      </c>
      <c r="Q19">
        <f>ABS(V4_1_6cm_standing_and_shifting.!B18-regression!P19)</f>
        <v>140.78210639208373</v>
      </c>
    </row>
    <row r="20" spans="1:17">
      <c r="A20" s="1">
        <v>11</v>
      </c>
      <c r="B20">
        <f>LARGE(Q:Q,11)</f>
        <v>157.17491728283312</v>
      </c>
      <c r="L20">
        <f>H$2*V4_1_6cm_standing_and_shifting.!D19</f>
        <v>-793.83531927190847</v>
      </c>
      <c r="M20">
        <f>I$2*V4_1_6cm_standing_and_shifting.!E19</f>
        <v>63.692698118162184</v>
      </c>
      <c r="N20">
        <f>J$2*V4_1_6cm_standing_and_shifting.!F19</f>
        <v>-156.81384490527586</v>
      </c>
      <c r="P20">
        <f t="shared" si="0"/>
        <v>8141.1302393769192</v>
      </c>
      <c r="Q20">
        <f>ABS(V4_1_6cm_standing_and_shifting.!B19-regression!P20)</f>
        <v>119.13023937691923</v>
      </c>
    </row>
    <row r="21" spans="1:17">
      <c r="A21" s="1">
        <v>12</v>
      </c>
      <c r="B21">
        <f>LARGE(Q:Q,12)</f>
        <v>152.53119406060614</v>
      </c>
      <c r="L21">
        <f>H$2*V4_1_6cm_standing_and_shifting.!D20</f>
        <v>-793.83531927190847</v>
      </c>
      <c r="M21">
        <f>I$2*V4_1_6cm_standing_and_shifting.!E20</f>
        <v>63.692698118162184</v>
      </c>
      <c r="N21">
        <f>J$2*V4_1_6cm_standing_and_shifting.!F20</f>
        <v>-139.88900261373726</v>
      </c>
      <c r="P21">
        <f t="shared" si="0"/>
        <v>8158.0550816684581</v>
      </c>
      <c r="Q21">
        <f>ABS(V4_1_6cm_standing_and_shifting.!B20-regression!P21)</f>
        <v>128.05508166845812</v>
      </c>
    </row>
    <row r="22" spans="1:17">
      <c r="A22" s="1">
        <v>13</v>
      </c>
      <c r="B22">
        <f>LARGE(Q:Q,13)</f>
        <v>149.40042040929438</v>
      </c>
      <c r="L22">
        <f>H$2*V4_1_6cm_standing_and_shifting.!D21</f>
        <v>-793.83531927190847</v>
      </c>
      <c r="M22">
        <f>I$2*V4_1_6cm_standing_and_shifting.!E21</f>
        <v>63.692698118162184</v>
      </c>
      <c r="N22">
        <f>J$2*V4_1_6cm_standing_and_shifting.!F21</f>
        <v>-159.92248940780334</v>
      </c>
      <c r="P22">
        <f t="shared" si="0"/>
        <v>8138.0215948743917</v>
      </c>
      <c r="Q22">
        <f>ABS(V4_1_6cm_standing_and_shifting.!B21-regression!P22)</f>
        <v>122.02159487439167</v>
      </c>
    </row>
    <row r="23" spans="1:17">
      <c r="A23" s="1">
        <v>14</v>
      </c>
      <c r="B23">
        <f>LARGE(Q:Q,14)</f>
        <v>146.02083154146203</v>
      </c>
      <c r="L23">
        <f>H$2*V4_1_6cm_standing_and_shifting.!D22</f>
        <v>-793.83531927190847</v>
      </c>
      <c r="M23">
        <f>I$2*V4_1_6cm_standing_and_shifting.!E22</f>
        <v>61.575834251087393</v>
      </c>
      <c r="N23">
        <f>J$2*V4_1_6cm_standing_and_shifting.!F22</f>
        <v>-139.88900261373726</v>
      </c>
      <c r="P23">
        <f t="shared" si="0"/>
        <v>8155.938217801383</v>
      </c>
      <c r="Q23">
        <f>ABS(V4_1_6cm_standing_and_shifting.!B22-regression!P23)</f>
        <v>17.938217801382962</v>
      </c>
    </row>
    <row r="24" spans="1:17">
      <c r="A24" s="1">
        <v>15</v>
      </c>
      <c r="B24">
        <f>LARGE(Q:Q,15)</f>
        <v>142.09129650263367</v>
      </c>
      <c r="L24">
        <f>H$2*V4_1_6cm_standing_and_shifting.!D23</f>
        <v>-793.83531927190847</v>
      </c>
      <c r="M24">
        <f>I$2*V4_1_6cm_standing_and_shifting.!E23</f>
        <v>63.692698118162184</v>
      </c>
      <c r="N24">
        <f>J$2*V4_1_6cm_standing_and_shifting.!F23</f>
        <v>-145.07007678461642</v>
      </c>
      <c r="P24">
        <f t="shared" si="0"/>
        <v>8152.8740074975785</v>
      </c>
      <c r="Q24">
        <f>ABS(V4_1_6cm_standing_and_shifting.!B23-regression!P24)</f>
        <v>30.874007497578532</v>
      </c>
    </row>
    <row r="25" spans="1:17">
      <c r="A25" s="1">
        <v>16</v>
      </c>
      <c r="B25">
        <f>LARGE(Q:Q,16)</f>
        <v>140.78210639208373</v>
      </c>
      <c r="L25">
        <f>H$2*V4_1_6cm_standing_and_shifting.!D24</f>
        <v>-793.83531927190847</v>
      </c>
      <c r="M25">
        <f>I$2*V4_1_6cm_standing_and_shifting.!E24</f>
        <v>47.255872797346136</v>
      </c>
      <c r="N25">
        <f>J$2*V4_1_6cm_standing_and_shifting.!F24</f>
        <v>-112.60201198044037</v>
      </c>
      <c r="P25">
        <f t="shared" si="0"/>
        <v>8168.9052469809385</v>
      </c>
      <c r="Q25">
        <f>ABS(V4_1_6cm_standing_and_shifting.!B24-regression!P25)</f>
        <v>8.0947530190614998</v>
      </c>
    </row>
    <row r="26" spans="1:17">
      <c r="L26">
        <f>H$2*V4_1_6cm_standing_and_shifting.!D25</f>
        <v>-793.83531927190847</v>
      </c>
      <c r="M26">
        <f>I$2*V4_1_6cm_standing_and_shifting.!E25</f>
        <v>41.839191725713576</v>
      </c>
      <c r="N26">
        <f>J$2*V4_1_6cm_standing_and_shifting.!F25</f>
        <v>-109.83877242263816</v>
      </c>
      <c r="P26">
        <f t="shared" si="0"/>
        <v>8166.2518054671091</v>
      </c>
      <c r="Q26">
        <f>ABS(V4_1_6cm_standing_and_shifting.!B25-regression!P26)</f>
        <v>27.748194532890921</v>
      </c>
    </row>
    <row r="27" spans="1:17">
      <c r="L27">
        <f>H$2*V4_1_6cm_standing_and_shifting.!D26</f>
        <v>-793.83531927190847</v>
      </c>
      <c r="M27">
        <f>I$2*V4_1_6cm_standing_and_shifting.!E26</f>
        <v>40.905281196121756</v>
      </c>
      <c r="N27">
        <f>J$2*V4_1_6cm_standing_and_shifting.!F26</f>
        <v>-120.89173065384702</v>
      </c>
      <c r="P27">
        <f t="shared" si="0"/>
        <v>8154.2649367063068</v>
      </c>
      <c r="Q27">
        <f>ABS(V4_1_6cm_standing_and_shifting.!B26-regression!P27)</f>
        <v>60.735063293693202</v>
      </c>
    </row>
    <row r="28" spans="1:17">
      <c r="L28">
        <f>H$2*V4_1_6cm_standing_and_shifting.!D27</f>
        <v>-793.83531927190847</v>
      </c>
      <c r="M28">
        <f>I$2*V4_1_6cm_standing_and_shifting.!E27</f>
        <v>40.220413474421086</v>
      </c>
      <c r="N28">
        <f>J$2*V4_1_6cm_standing_and_shifting.!F27</f>
        <v>-107.7663427542865</v>
      </c>
      <c r="P28">
        <f t="shared" si="0"/>
        <v>8166.7054568841668</v>
      </c>
      <c r="Q28">
        <f>ABS(V4_1_6cm_standing_and_shifting.!B27-regression!P28)</f>
        <v>40.294543115833221</v>
      </c>
    </row>
    <row r="29" spans="1:17">
      <c r="L29">
        <f>H$2*V4_1_6cm_standing_and_shifting.!D28</f>
        <v>-793.83531927190847</v>
      </c>
      <c r="M29">
        <f>I$2*V4_1_6cm_standing_and_shifting.!E28</f>
        <v>39.784588560611567</v>
      </c>
      <c r="N29">
        <f>J$2*V4_1_6cm_standing_and_shifting.!F28</f>
        <v>-120.89173065384702</v>
      </c>
      <c r="P29">
        <f t="shared" si="0"/>
        <v>8153.144244070797</v>
      </c>
      <c r="Q29">
        <f>ABS(V4_1_6cm_standing_and_shifting.!B28-regression!P29)</f>
        <v>53.855755929203042</v>
      </c>
    </row>
    <row r="30" spans="1:17">
      <c r="L30">
        <f>H$2*V4_1_6cm_standing_and_shifting.!D29</f>
        <v>-793.83531927190847</v>
      </c>
      <c r="M30">
        <f>I$2*V4_1_6cm_standing_and_shifting.!E29</f>
        <v>39.971370666529936</v>
      </c>
      <c r="N30">
        <f>J$2*V4_1_6cm_standing_and_shifting.!F29</f>
        <v>-109.49336747791288</v>
      </c>
      <c r="P30">
        <f t="shared" si="0"/>
        <v>8164.7293893526494</v>
      </c>
      <c r="Q30">
        <f>ABS(V4_1_6cm_standing_and_shifting.!B29-regression!P30)</f>
        <v>36.270610647350622</v>
      </c>
    </row>
    <row r="31" spans="1:17">
      <c r="L31">
        <f>H$2*V4_1_6cm_standing_and_shifting.!D30</f>
        <v>-793.83531927190847</v>
      </c>
      <c r="M31">
        <f>I$2*V4_1_6cm_standing_and_shifting.!E30</f>
        <v>39.909109964557146</v>
      </c>
      <c r="N31">
        <f>J$2*V4_1_6cm_standing_and_shifting.!F30</f>
        <v>-80.824757065714863</v>
      </c>
      <c r="P31">
        <f t="shared" si="0"/>
        <v>8193.3357390628753</v>
      </c>
      <c r="Q31">
        <f>ABS(V4_1_6cm_standing_and_shifting.!B30-regression!P31)</f>
        <v>17.335739062875291</v>
      </c>
    </row>
    <row r="32" spans="1:17">
      <c r="L32">
        <f>H$2*V4_1_6cm_standing_and_shifting.!D31</f>
        <v>-793.83531927190847</v>
      </c>
      <c r="M32">
        <f>I$2*V4_1_6cm_standing_and_shifting.!E31</f>
        <v>39.846849262584357</v>
      </c>
      <c r="N32">
        <f>J$2*V4_1_6cm_standing_and_shifting.!F31</f>
        <v>-90.841500462747902</v>
      </c>
      <c r="P32">
        <f t="shared" si="0"/>
        <v>8183.2567349638703</v>
      </c>
      <c r="Q32">
        <f>ABS(V4_1_6cm_standing_and_shifting.!B31-regression!P32)</f>
        <v>8.2567349638702581</v>
      </c>
    </row>
    <row r="33" spans="12:17">
      <c r="L33">
        <f>H$2*V4_1_6cm_standing_and_shifting.!D32</f>
        <v>-793.83531927190847</v>
      </c>
      <c r="M33">
        <f>I$2*V4_1_6cm_standing_and_shifting.!E32</f>
        <v>40.220413474421086</v>
      </c>
      <c r="N33">
        <f>J$2*V4_1_6cm_standing_and_shifting.!F32</f>
        <v>-92.223120241649013</v>
      </c>
      <c r="P33">
        <f t="shared" si="0"/>
        <v>8182.2486793968046</v>
      </c>
      <c r="Q33">
        <f>ABS(V4_1_6cm_standing_and_shifting.!B32-regression!P33)</f>
        <v>2.7513206031953814</v>
      </c>
    </row>
    <row r="34" spans="12:17">
      <c r="L34">
        <f>H$2*V4_1_6cm_standing_and_shifting.!D33</f>
        <v>-793.83531927190847</v>
      </c>
      <c r="M34">
        <f>I$2*V4_1_6cm_standing_and_shifting.!E33</f>
        <v>39.971370666529936</v>
      </c>
      <c r="N34">
        <f>J$2*V4_1_6cm_standing_and_shifting.!F33</f>
        <v>-109.83877242263816</v>
      </c>
      <c r="P34">
        <f t="shared" si="0"/>
        <v>8164.3839844079248</v>
      </c>
      <c r="Q34">
        <f>ABS(V4_1_6cm_standing_and_shifting.!B33-regression!P34)</f>
        <v>22.6160155920752</v>
      </c>
    </row>
    <row r="35" spans="12:17">
      <c r="L35">
        <f>H$2*V4_1_6cm_standing_and_shifting.!D34</f>
        <v>-793.83531927190847</v>
      </c>
      <c r="M35">
        <f>I$2*V4_1_6cm_standing_and_shifting.!E34</f>
        <v>39.597806454693206</v>
      </c>
      <c r="N35">
        <f>J$2*V4_1_6cm_standing_and_shifting.!F34</f>
        <v>-119.8555158196712</v>
      </c>
      <c r="P35">
        <f t="shared" si="0"/>
        <v>8153.9936767990539</v>
      </c>
      <c r="Q35">
        <f>ABS(V4_1_6cm_standing_and_shifting.!B34-regression!P35)</f>
        <v>40.006323200946099</v>
      </c>
    </row>
    <row r="36" spans="12:17">
      <c r="L36">
        <f>H$2*V4_1_6cm_standing_and_shifting.!D35</f>
        <v>-793.83531927190847</v>
      </c>
      <c r="M36">
        <f>I$2*V4_1_6cm_standing_and_shifting.!E35</f>
        <v>39.722327858638785</v>
      </c>
      <c r="N36">
        <f>J$2*V4_1_6cm_standing_and_shifting.!F35</f>
        <v>-99.131219136154556</v>
      </c>
      <c r="P36">
        <f t="shared" si="0"/>
        <v>8174.8424948865168</v>
      </c>
      <c r="Q36">
        <f>ABS(V4_1_6cm_standing_and_shifting.!B35-regression!P36)</f>
        <v>12.157505113483239</v>
      </c>
    </row>
    <row r="37" spans="12:17">
      <c r="L37">
        <f>H$2*V4_1_6cm_standing_and_shifting.!D36</f>
        <v>-793.83531927190847</v>
      </c>
      <c r="M37">
        <f>I$2*V4_1_6cm_standing_and_shifting.!E36</f>
        <v>39.846849262584357</v>
      </c>
      <c r="N37">
        <f>J$2*V4_1_6cm_standing_and_shifting.!F36</f>
        <v>-105.00310319648428</v>
      </c>
      <c r="P37">
        <f t="shared" si="0"/>
        <v>8169.0951322301335</v>
      </c>
      <c r="Q37">
        <f>ABS(V4_1_6cm_standing_and_shifting.!B36-regression!P37)</f>
        <v>11.904867769866541</v>
      </c>
    </row>
    <row r="38" spans="12:17">
      <c r="L38">
        <f>H$2*V4_1_6cm_standing_and_shifting.!D37</f>
        <v>-793.83531927190847</v>
      </c>
      <c r="M38">
        <f>I$2*V4_1_6cm_standing_and_shifting.!E37</f>
        <v>40.095892070475507</v>
      </c>
      <c r="N38">
        <f>J$2*V4_1_6cm_standing_and_shifting.!F37</f>
        <v>-89.805285628572079</v>
      </c>
      <c r="P38">
        <f t="shared" si="0"/>
        <v>8184.5419926059367</v>
      </c>
      <c r="Q38">
        <f>ABS(V4_1_6cm_standing_and_shifting.!B37-regression!P38)</f>
        <v>13.541992605936684</v>
      </c>
    </row>
    <row r="39" spans="12:17">
      <c r="L39">
        <f>H$2*V4_1_6cm_standing_and_shifting.!D38</f>
        <v>-793.83531927190847</v>
      </c>
      <c r="M39">
        <f>I$2*V4_1_6cm_standing_and_shifting.!E38</f>
        <v>40.095892070475507</v>
      </c>
      <c r="N39">
        <f>J$2*V4_1_6cm_standing_and_shifting.!F38</f>
        <v>-105.00310319648428</v>
      </c>
      <c r="P39">
        <f t="shared" si="0"/>
        <v>8169.3441750380243</v>
      </c>
      <c r="Q39">
        <f>ABS(V4_1_6cm_standing_and_shifting.!B38-regression!P39)</f>
        <v>8.655824961975668</v>
      </c>
    </row>
    <row r="40" spans="12:17">
      <c r="L40">
        <f>H$2*V4_1_6cm_standing_and_shifting.!D39</f>
        <v>-793.83531927190847</v>
      </c>
      <c r="M40">
        <f>I$2*V4_1_6cm_standing_and_shifting.!E39</f>
        <v>36.360249952108227</v>
      </c>
      <c r="N40">
        <f>J$2*V4_1_6cm_standing_and_shifting.!F39</f>
        <v>-92.223120241649013</v>
      </c>
      <c r="P40">
        <f t="shared" si="0"/>
        <v>8178.3885158744915</v>
      </c>
      <c r="Q40">
        <f>ABS(V4_1_6cm_standing_and_shifting.!B39-regression!P40)</f>
        <v>13.611484125508468</v>
      </c>
    </row>
    <row r="41" spans="12:17">
      <c r="L41">
        <f>H$2*V4_1_6cm_standing_and_shifting.!D40</f>
        <v>-793.83531927190847</v>
      </c>
      <c r="M41">
        <f>I$2*V4_1_6cm_standing_and_shifting.!E40</f>
        <v>32.064261515985848</v>
      </c>
      <c r="N41">
        <f>J$2*V4_1_6cm_standing_and_shifting.!F40</f>
        <v>-90.496095518022628</v>
      </c>
      <c r="P41">
        <f t="shared" si="0"/>
        <v>8175.8195521619955</v>
      </c>
      <c r="Q41">
        <f>ABS(V4_1_6cm_standing_and_shifting.!B40-regression!P41)</f>
        <v>0.18044783800451114</v>
      </c>
    </row>
    <row r="42" spans="12:17">
      <c r="L42">
        <f>H$2*V4_1_6cm_standing_and_shifting.!D41</f>
        <v>-793.83531927190847</v>
      </c>
      <c r="M42">
        <f>I$2*V4_1_6cm_standing_and_shifting.!E41</f>
        <v>32.188782919931427</v>
      </c>
      <c r="N42">
        <f>J$2*V4_1_6cm_standing_and_shifting.!F41</f>
        <v>-77.025302673736817</v>
      </c>
      <c r="P42">
        <f t="shared" si="0"/>
        <v>8189.4148664102277</v>
      </c>
      <c r="Q42">
        <f>ABS(V4_1_6cm_standing_and_shifting.!B41-regression!P42)</f>
        <v>25.41486641022766</v>
      </c>
    </row>
    <row r="43" spans="12:17">
      <c r="L43">
        <f>H$2*V4_1_6cm_standing_and_shifting.!D42</f>
        <v>-793.83531927190847</v>
      </c>
      <c r="M43">
        <f>I$2*V4_1_6cm_standing_and_shifting.!E42</f>
        <v>31.566175900203547</v>
      </c>
      <c r="N43">
        <f>J$2*V4_1_6cm_standing_and_shifting.!F42</f>
        <v>-93.25933507582485</v>
      </c>
      <c r="P43">
        <f t="shared" si="0"/>
        <v>8172.5582269884108</v>
      </c>
      <c r="Q43">
        <f>ABS(V4_1_6cm_standing_and_shifting.!B42-regression!P43)</f>
        <v>1.5582269884107518</v>
      </c>
    </row>
    <row r="44" spans="12:17">
      <c r="L44">
        <f>H$2*V4_1_6cm_standing_and_shifting.!D43</f>
        <v>-793.83531927190847</v>
      </c>
      <c r="M44">
        <f>I$2*V4_1_6cm_standing_and_shifting.!E43</f>
        <v>31.192611688366817</v>
      </c>
      <c r="N44">
        <f>J$2*V4_1_6cm_standing_and_shifting.!F43</f>
        <v>-107.7663427542865</v>
      </c>
      <c r="P44">
        <f t="shared" si="0"/>
        <v>8157.6776550981122</v>
      </c>
      <c r="Q44">
        <f>ABS(V4_1_6cm_standing_and_shifting.!B43-regression!P44)</f>
        <v>22.322344901887845</v>
      </c>
    </row>
    <row r="45" spans="12:17">
      <c r="L45">
        <f>H$2*V4_1_6cm_standing_and_shifting.!D44</f>
        <v>-793.83531927190847</v>
      </c>
      <c r="M45">
        <f>I$2*V4_1_6cm_standing_and_shifting.!E44</f>
        <v>30.694526072584512</v>
      </c>
      <c r="N45">
        <f>J$2*V4_1_6cm_standing_and_shifting.!F44</f>
        <v>-110.52958231208871</v>
      </c>
      <c r="P45">
        <f t="shared" si="0"/>
        <v>8154.4163299245283</v>
      </c>
      <c r="Q45">
        <f>ABS(V4_1_6cm_standing_and_shifting.!B44-regression!P45)</f>
        <v>34.583670075471673</v>
      </c>
    </row>
    <row r="46" spans="12:17">
      <c r="L46">
        <f>H$2*V4_1_6cm_standing_and_shifting.!D45</f>
        <v>-793.83531927190847</v>
      </c>
      <c r="M46">
        <f>I$2*V4_1_6cm_standing_and_shifting.!E45</f>
        <v>30.881308178502877</v>
      </c>
      <c r="N46">
        <f>J$2*V4_1_6cm_standing_and_shifting.!F45</f>
        <v>-102.23986363868205</v>
      </c>
      <c r="P46">
        <f t="shared" si="0"/>
        <v>8162.8928307038532</v>
      </c>
      <c r="Q46">
        <f>ABS(V4_1_6cm_standing_and_shifting.!B45-regression!P46)</f>
        <v>7.1071692961468216</v>
      </c>
    </row>
    <row r="47" spans="12:17">
      <c r="L47">
        <f>H$2*V4_1_6cm_standing_and_shifting.!D46</f>
        <v>-793.83531927190847</v>
      </c>
      <c r="M47">
        <f>I$2*V4_1_6cm_standing_and_shifting.!E46</f>
        <v>30.383222562720572</v>
      </c>
      <c r="N47">
        <f>J$2*V4_1_6cm_standing_and_shifting.!F46</f>
        <v>-79.78854223153904</v>
      </c>
      <c r="P47">
        <f t="shared" si="0"/>
        <v>8184.8460664952145</v>
      </c>
      <c r="Q47">
        <f>ABS(V4_1_6cm_standing_and_shifting.!B46-regression!P47)</f>
        <v>23.846066495214473</v>
      </c>
    </row>
    <row r="48" spans="12:17">
      <c r="L48">
        <f>H$2*V4_1_6cm_standing_and_shifting.!D47</f>
        <v>-793.83531927190847</v>
      </c>
      <c r="M48">
        <f>I$2*V4_1_6cm_standing_and_shifting.!E47</f>
        <v>30.071919052856632</v>
      </c>
      <c r="N48">
        <f>J$2*V4_1_6cm_standing_and_shifting.!F47</f>
        <v>-102.58526858340733</v>
      </c>
      <c r="P48">
        <f t="shared" si="0"/>
        <v>8161.7380366334819</v>
      </c>
      <c r="Q48">
        <f>ABS(V4_1_6cm_standing_and_shifting.!B47-regression!P48)</f>
        <v>23.261963366518103</v>
      </c>
    </row>
    <row r="49" spans="12:17">
      <c r="L49">
        <f>H$2*V4_1_6cm_standing_and_shifting.!D48</f>
        <v>-793.83531927190847</v>
      </c>
      <c r="M49">
        <f>I$2*V4_1_6cm_standing_and_shifting.!E48</f>
        <v>30.320961860747786</v>
      </c>
      <c r="N49">
        <f>J$2*V4_1_6cm_standing_and_shifting.!F48</f>
        <v>-96.367979578352347</v>
      </c>
      <c r="P49">
        <f t="shared" si="0"/>
        <v>8168.204368446427</v>
      </c>
      <c r="Q49">
        <f>ABS(V4_1_6cm_standing_and_shifting.!B48-regression!P49)</f>
        <v>22.795631553573003</v>
      </c>
    </row>
    <row r="50" spans="12:17">
      <c r="L50">
        <f>H$2*V4_1_6cm_standing_and_shifting.!D49</f>
        <v>-793.83531927190847</v>
      </c>
      <c r="M50">
        <f>I$2*V4_1_6cm_standing_and_shifting.!E49</f>
        <v>30.383222562720572</v>
      </c>
      <c r="N50">
        <f>J$2*V4_1_6cm_standing_and_shifting.!F49</f>
        <v>-87.732855960220419</v>
      </c>
      <c r="P50">
        <f t="shared" si="0"/>
        <v>8176.9017527665337</v>
      </c>
      <c r="Q50">
        <f>ABS(V4_1_6cm_standing_and_shifting.!B49-regression!P50)</f>
        <v>4.9017527665337184</v>
      </c>
    </row>
    <row r="51" spans="12:17">
      <c r="L51">
        <f>H$2*V4_1_6cm_standing_and_shifting.!D50</f>
        <v>-793.83531927190847</v>
      </c>
      <c r="M51">
        <f>I$2*V4_1_6cm_standing_and_shifting.!E50</f>
        <v>30.445483264693362</v>
      </c>
      <c r="N51">
        <f>J$2*V4_1_6cm_standing_and_shifting.!F50</f>
        <v>-100.16743397033039</v>
      </c>
      <c r="P51">
        <f t="shared" si="0"/>
        <v>8164.5294354583957</v>
      </c>
      <c r="Q51">
        <f>ABS(V4_1_6cm_standing_and_shifting.!B50-regression!P51)</f>
        <v>2.4705645416042898</v>
      </c>
    </row>
    <row r="52" spans="12:17">
      <c r="L52">
        <f>H$2*V4_1_6cm_standing_and_shifting.!D51</f>
        <v>-793.83531927190847</v>
      </c>
      <c r="M52">
        <f>I$2*V4_1_6cm_standing_and_shifting.!E51</f>
        <v>30.383222562720572</v>
      </c>
      <c r="N52">
        <f>J$2*V4_1_6cm_standing_and_shifting.!F51</f>
        <v>-116.40146637241843</v>
      </c>
      <c r="P52">
        <f t="shared" si="0"/>
        <v>8148.2331423543355</v>
      </c>
      <c r="Q52">
        <f>ABS(V4_1_6cm_standing_and_shifting.!B51-regression!P52)</f>
        <v>34.766857645664459</v>
      </c>
    </row>
    <row r="53" spans="12:17">
      <c r="L53">
        <f>H$2*V4_1_6cm_standing_and_shifting.!D52</f>
        <v>-793.83531927190847</v>
      </c>
      <c r="M53">
        <f>I$2*V4_1_6cm_standing_and_shifting.!E52</f>
        <v>30.445483264693362</v>
      </c>
      <c r="N53">
        <f>J$2*V4_1_6cm_standing_and_shifting.!F52</f>
        <v>-116.40146637241843</v>
      </c>
      <c r="P53">
        <f t="shared" si="0"/>
        <v>8148.2954030563078</v>
      </c>
      <c r="Q53">
        <f>ABS(V4_1_6cm_standing_and_shifting.!B52-regression!P53)</f>
        <v>37.704596943692195</v>
      </c>
    </row>
    <row r="54" spans="12:17">
      <c r="L54">
        <f>H$2*V4_1_6cm_standing_and_shifting.!D53</f>
        <v>-793.83531927190847</v>
      </c>
      <c r="M54">
        <f>I$2*V4_1_6cm_standing_and_shifting.!E53</f>
        <v>30.570004668638937</v>
      </c>
      <c r="N54">
        <f>J$2*V4_1_6cm_standing_and_shifting.!F53</f>
        <v>-97.40419441252817</v>
      </c>
      <c r="P54">
        <f t="shared" si="0"/>
        <v>8167.4171964201441</v>
      </c>
      <c r="Q54">
        <f>ABS(V4_1_6cm_standing_and_shifting.!B53-regression!P54)</f>
        <v>7.5828035798558631</v>
      </c>
    </row>
    <row r="55" spans="12:17">
      <c r="L55">
        <f>H$2*V4_1_6cm_standing_and_shifting.!D54</f>
        <v>-793.83531927190847</v>
      </c>
      <c r="M55">
        <f>I$2*V4_1_6cm_standing_and_shifting.!E54</f>
        <v>30.943568880475667</v>
      </c>
      <c r="N55">
        <f>J$2*V4_1_6cm_standing_and_shifting.!F54</f>
        <v>-115.01984659351731</v>
      </c>
      <c r="P55">
        <f t="shared" si="0"/>
        <v>8150.1751084509906</v>
      </c>
      <c r="Q55">
        <f>ABS(V4_1_6cm_standing_and_shifting.!B54-regression!P55)</f>
        <v>20.824891549009408</v>
      </c>
    </row>
    <row r="56" spans="12:17">
      <c r="L56">
        <f>H$2*V4_1_6cm_standing_and_shifting.!D55</f>
        <v>-793.83531927190847</v>
      </c>
      <c r="M56">
        <f>I$2*V4_1_6cm_standing_and_shifting.!E55</f>
        <v>30.881308178502877</v>
      </c>
      <c r="N56">
        <f>J$2*V4_1_6cm_standing_and_shifting.!F55</f>
        <v>-86.005831236594034</v>
      </c>
      <c r="P56">
        <f t="shared" si="0"/>
        <v>8179.126863105942</v>
      </c>
      <c r="Q56">
        <f>ABS(V4_1_6cm_standing_and_shifting.!B55-regression!P56)</f>
        <v>18.126863105941993</v>
      </c>
    </row>
    <row r="57" spans="12:17">
      <c r="L57">
        <f>H$2*V4_1_6cm_standing_and_shifting.!D56</f>
        <v>-793.83531927190847</v>
      </c>
      <c r="M57">
        <f>I$2*V4_1_6cm_standing_and_shifting.!E56</f>
        <v>31.192611688366817</v>
      </c>
      <c r="N57">
        <f>J$2*V4_1_6cm_standing_and_shifting.!F56</f>
        <v>-83.587996623517085</v>
      </c>
      <c r="P57">
        <f t="shared" si="0"/>
        <v>8181.8560012288817</v>
      </c>
      <c r="Q57">
        <f>ABS(V4_1_6cm_standing_and_shifting.!B56-regression!P57)</f>
        <v>1.8560012288817234</v>
      </c>
    </row>
    <row r="58" spans="12:17">
      <c r="L58">
        <f>H$2*V4_1_6cm_standing_and_shifting.!D57</f>
        <v>-793.83531927190847</v>
      </c>
      <c r="M58">
        <f>I$2*V4_1_6cm_standing_and_shifting.!E57</f>
        <v>31.068090284421242</v>
      </c>
      <c r="N58">
        <f>J$2*V4_1_6cm_standing_and_shifting.!F57</f>
        <v>-94.640954854725962</v>
      </c>
      <c r="P58">
        <f t="shared" si="0"/>
        <v>8170.678521593728</v>
      </c>
      <c r="Q58">
        <f>ABS(V4_1_6cm_standing_and_shifting.!B57-regression!P58)</f>
        <v>10.321478406272035</v>
      </c>
    </row>
    <row r="59" spans="12:17">
      <c r="L59">
        <f>H$2*V4_1_6cm_standing_and_shifting.!D58</f>
        <v>-793.83531927190847</v>
      </c>
      <c r="M59">
        <f>I$2*V4_1_6cm_standing_and_shifting.!E58</f>
        <v>31.005829582448452</v>
      </c>
      <c r="N59">
        <f>J$2*V4_1_6cm_standing_and_shifting.!F58</f>
        <v>-114.67444164879204</v>
      </c>
      <c r="P59">
        <f t="shared" si="0"/>
        <v>8150.5827740976902</v>
      </c>
      <c r="Q59">
        <f>ABS(V4_1_6cm_standing_and_shifting.!B58-regression!P59)</f>
        <v>8.4172259023098377</v>
      </c>
    </row>
    <row r="60" spans="12:17">
      <c r="L60">
        <f>H$2*V4_1_6cm_standing_and_shifting.!D59</f>
        <v>-793.83531927190847</v>
      </c>
      <c r="M60">
        <f>I$2*V4_1_6cm_standing_and_shifting.!E59</f>
        <v>31.068090284421242</v>
      </c>
      <c r="N60">
        <f>J$2*V4_1_6cm_standing_and_shifting.!F59</f>
        <v>-110.52958231208871</v>
      </c>
      <c r="P60">
        <f t="shared" si="0"/>
        <v>8154.7898941363655</v>
      </c>
      <c r="Q60">
        <f>ABS(V4_1_6cm_standing_and_shifting.!B59-regression!P60)</f>
        <v>2.2101058636344533</v>
      </c>
    </row>
    <row r="61" spans="12:17">
      <c r="L61">
        <f>H$2*V4_1_6cm_standing_and_shifting.!D60</f>
        <v>-793.83531927190847</v>
      </c>
      <c r="M61">
        <f>I$2*V4_1_6cm_standing_and_shifting.!E60</f>
        <v>31.130350986394031</v>
      </c>
      <c r="N61">
        <f>J$2*V4_1_6cm_standing_and_shifting.!F60</f>
        <v>-100.85824385978094</v>
      </c>
      <c r="P61">
        <f t="shared" si="0"/>
        <v>8164.523493290646</v>
      </c>
      <c r="Q61">
        <f>ABS(V4_1_6cm_standing_and_shifting.!B60-regression!P61)</f>
        <v>27.476506709353998</v>
      </c>
    </row>
    <row r="62" spans="12:17">
      <c r="L62">
        <f>H$2*V4_1_6cm_standing_and_shifting.!D61</f>
        <v>-793.83531927190847</v>
      </c>
      <c r="M62">
        <f>I$2*V4_1_6cm_standing_and_shifting.!E61</f>
        <v>31.068090284421242</v>
      </c>
      <c r="N62">
        <f>J$2*V4_1_6cm_standing_and_shifting.!F61</f>
        <v>-101.5490537492315</v>
      </c>
      <c r="P62">
        <f t="shared" si="0"/>
        <v>8163.7704226992228</v>
      </c>
      <c r="Q62">
        <f>ABS(V4_1_6cm_standing_and_shifting.!B61-regression!P62)</f>
        <v>17.229577300777237</v>
      </c>
    </row>
    <row r="63" spans="12:17">
      <c r="L63">
        <f>H$2*V4_1_6cm_standing_and_shifting.!D62</f>
        <v>-793.83531927190847</v>
      </c>
      <c r="M63">
        <f>I$2*V4_1_6cm_standing_and_shifting.!E62</f>
        <v>31.254872390339607</v>
      </c>
      <c r="N63">
        <f>J$2*V4_1_6cm_standing_and_shifting.!F62</f>
        <v>-67.353964221429052</v>
      </c>
      <c r="P63">
        <f t="shared" si="0"/>
        <v>8198.1522943329437</v>
      </c>
      <c r="Q63">
        <f>ABS(V4_1_6cm_standing_and_shifting.!B62-regression!P63)</f>
        <v>31.152294332943711</v>
      </c>
    </row>
    <row r="64" spans="12:17">
      <c r="L64">
        <f>H$2*V4_1_6cm_standing_and_shifting.!D63</f>
        <v>-793.83531927190847</v>
      </c>
      <c r="M64">
        <f>I$2*V4_1_6cm_standing_and_shifting.!E63</f>
        <v>31.317133092312393</v>
      </c>
      <c r="N64">
        <f>J$2*V4_1_6cm_standing_and_shifting.!F63</f>
        <v>-88.423665849670968</v>
      </c>
      <c r="P64">
        <f t="shared" si="0"/>
        <v>8177.144853406674</v>
      </c>
      <c r="Q64">
        <f>ABS(V4_1_6cm_standing_and_shifting.!B63-regression!P64)</f>
        <v>3.144853406673974</v>
      </c>
    </row>
    <row r="65" spans="12:17">
      <c r="L65">
        <f>H$2*V4_1_6cm_standing_and_shifting.!D64</f>
        <v>-793.83531927190847</v>
      </c>
      <c r="M65">
        <f>I$2*V4_1_6cm_standing_and_shifting.!E64</f>
        <v>31.317133092312393</v>
      </c>
      <c r="N65">
        <f>J$2*V4_1_6cm_standing_and_shifting.!F64</f>
        <v>-80.479352120989589</v>
      </c>
      <c r="P65">
        <f t="shared" si="0"/>
        <v>8185.0891671353556</v>
      </c>
      <c r="Q65">
        <f>ABS(V4_1_6cm_standing_and_shifting.!B64-regression!P65)</f>
        <v>5.0891671353556376</v>
      </c>
    </row>
    <row r="66" spans="12:17">
      <c r="L66">
        <f>H$2*V4_1_6cm_standing_and_shifting.!D65</f>
        <v>-793.83531927190847</v>
      </c>
      <c r="M66">
        <f>I$2*V4_1_6cm_standing_and_shifting.!E65</f>
        <v>31.441654496257971</v>
      </c>
      <c r="N66">
        <f>J$2*V4_1_6cm_standing_and_shifting.!F65</f>
        <v>-101.5490537492315</v>
      </c>
      <c r="P66">
        <f t="shared" si="0"/>
        <v>8164.14398691106</v>
      </c>
      <c r="Q66">
        <f>ABS(V4_1_6cm_standing_and_shifting.!B65-regression!P66)</f>
        <v>12.856013088940017</v>
      </c>
    </row>
    <row r="67" spans="12:17">
      <c r="L67">
        <f>H$2*V4_1_6cm_standing_and_shifting.!D66</f>
        <v>-793.83531927190847</v>
      </c>
      <c r="M67">
        <f>I$2*V4_1_6cm_standing_and_shifting.!E66</f>
        <v>31.441654496257971</v>
      </c>
      <c r="N67">
        <f>J$2*V4_1_6cm_standing_and_shifting.!F66</f>
        <v>-82.551781789341248</v>
      </c>
      <c r="P67">
        <f t="shared" ref="P67:P130" si="1">$E$2+L67+M67+N67</f>
        <v>8183.14125887095</v>
      </c>
      <c r="Q67">
        <f>ABS(V4_1_6cm_standing_and_shifting.!B66-regression!P67)</f>
        <v>4.1412588709499687</v>
      </c>
    </row>
    <row r="68" spans="12:17">
      <c r="L68">
        <f>H$2*V4_1_6cm_standing_and_shifting.!D67</f>
        <v>-793.83531927190847</v>
      </c>
      <c r="M68">
        <f>I$2*V4_1_6cm_standing_and_shifting.!E67</f>
        <v>32.313304323877006</v>
      </c>
      <c r="N68">
        <f>J$2*V4_1_6cm_standing_and_shifting.!F67</f>
        <v>-74.607468060659883</v>
      </c>
      <c r="P68">
        <f t="shared" si="1"/>
        <v>8191.9572224272506</v>
      </c>
      <c r="Q68">
        <f>ABS(V4_1_6cm_standing_and_shifting.!B67-regression!P68)</f>
        <v>34.957222427250599</v>
      </c>
    </row>
    <row r="69" spans="12:17">
      <c r="L69">
        <f>H$2*V4_1_6cm_standing_and_shifting.!D68</f>
        <v>-793.83531927190847</v>
      </c>
      <c r="M69">
        <f>I$2*V4_1_6cm_standing_and_shifting.!E68</f>
        <v>32.500086429795367</v>
      </c>
      <c r="N69">
        <f>J$2*V4_1_6cm_standing_and_shifting.!F68</f>
        <v>-115.01984659351731</v>
      </c>
      <c r="P69">
        <f t="shared" si="1"/>
        <v>8151.7316260003099</v>
      </c>
      <c r="Q69">
        <f>ABS(V4_1_6cm_standing_and_shifting.!B68-regression!P69)</f>
        <v>9.268373999690084</v>
      </c>
    </row>
    <row r="70" spans="12:17">
      <c r="L70">
        <f>H$2*V4_1_6cm_standing_and_shifting.!D69</f>
        <v>-793.83531927190847</v>
      </c>
      <c r="M70">
        <f>I$2*V4_1_6cm_standing_and_shifting.!E69</f>
        <v>33.060432747550458</v>
      </c>
      <c r="N70">
        <f>J$2*V4_1_6cm_standing_and_shifting.!F69</f>
        <v>-110.18417736736343</v>
      </c>
      <c r="P70">
        <f t="shared" si="1"/>
        <v>8157.1276415442198</v>
      </c>
      <c r="Q70">
        <f>ABS(V4_1_6cm_standing_and_shifting.!B69-regression!P70)</f>
        <v>27.872358455780159</v>
      </c>
    </row>
    <row r="71" spans="12:17">
      <c r="L71">
        <f>H$2*V4_1_6cm_standing_and_shifting.!D70</f>
        <v>-793.83531927190847</v>
      </c>
      <c r="M71">
        <f>I$2*V4_1_6cm_standing_and_shifting.!E70</f>
        <v>33.994343277142278</v>
      </c>
      <c r="N71">
        <f>J$2*V4_1_6cm_standing_and_shifting.!F70</f>
        <v>-99.131219136154556</v>
      </c>
      <c r="P71">
        <f t="shared" si="1"/>
        <v>8169.1145103050194</v>
      </c>
      <c r="Q71">
        <f>ABS(V4_1_6cm_standing_and_shifting.!B70-regression!P71)</f>
        <v>6.1145103050193939</v>
      </c>
    </row>
    <row r="72" spans="12:17">
      <c r="L72">
        <f>H$2*V4_1_6cm_standing_and_shifting.!D71</f>
        <v>-793.83531927190847</v>
      </c>
      <c r="M72">
        <f>I$2*V4_1_6cm_standing_and_shifting.!E71</f>
        <v>35.177296614625256</v>
      </c>
      <c r="N72">
        <f>J$2*V4_1_6cm_standing_and_shifting.!F71</f>
        <v>-94.295549910000688</v>
      </c>
      <c r="P72">
        <f t="shared" si="1"/>
        <v>8175.1331328686574</v>
      </c>
      <c r="Q72">
        <f>ABS(V4_1_6cm_standing_and_shifting.!B71-regression!P72)</f>
        <v>19.133132868657412</v>
      </c>
    </row>
    <row r="73" spans="12:17">
      <c r="L73">
        <f>H$2*V4_1_6cm_standing_and_shifting.!D72</f>
        <v>-793.83531927190847</v>
      </c>
      <c r="M73">
        <f>I$2*V4_1_6cm_standing_and_shifting.!E72</f>
        <v>35.613121528434768</v>
      </c>
      <c r="N73">
        <f>J$2*V4_1_6cm_standing_and_shifting.!F72</f>
        <v>-102.58526858340733</v>
      </c>
      <c r="P73">
        <f t="shared" si="1"/>
        <v>8167.2792391090607</v>
      </c>
      <c r="Q73">
        <f>ABS(V4_1_6cm_standing_and_shifting.!B72-regression!P73)</f>
        <v>9.7207608909393457</v>
      </c>
    </row>
    <row r="74" spans="12:17">
      <c r="L74">
        <f>H$2*V4_1_6cm_standing_and_shifting.!D73</f>
        <v>-793.83531927190847</v>
      </c>
      <c r="M74">
        <f>I$2*V4_1_6cm_standing_and_shifting.!E73</f>
        <v>36.484771356053805</v>
      </c>
      <c r="N74">
        <f>J$2*V4_1_6cm_standing_and_shifting.!F73</f>
        <v>-107.7663427542865</v>
      </c>
      <c r="P74">
        <f t="shared" si="1"/>
        <v>8162.9698147658</v>
      </c>
      <c r="Q74">
        <f>ABS(V4_1_6cm_standing_and_shifting.!B73-regression!P74)</f>
        <v>19.030185234199962</v>
      </c>
    </row>
    <row r="75" spans="12:17">
      <c r="L75">
        <f>H$2*V4_1_6cm_standing_and_shifting.!D74</f>
        <v>-793.83531927190847</v>
      </c>
      <c r="M75">
        <f>I$2*V4_1_6cm_standing_and_shifting.!E74</f>
        <v>38.414853117210235</v>
      </c>
      <c r="N75">
        <f>J$2*V4_1_6cm_standing_and_shifting.!F74</f>
        <v>-94.986359799451236</v>
      </c>
      <c r="P75">
        <f t="shared" si="1"/>
        <v>8177.6798794817923</v>
      </c>
      <c r="Q75">
        <f>ABS(V4_1_6cm_standing_and_shifting.!B74-regression!P75)</f>
        <v>3.6798794817923408</v>
      </c>
    </row>
    <row r="76" spans="12:17">
      <c r="L76">
        <f>H$2*V4_1_6cm_standing_and_shifting.!D75</f>
        <v>-793.83531927190847</v>
      </c>
      <c r="M76">
        <f>I$2*V4_1_6cm_standing_and_shifting.!E75</f>
        <v>45.699355248026436</v>
      </c>
      <c r="N76">
        <f>J$2*V4_1_6cm_standing_and_shifting.!F75</f>
        <v>-90.841500462747902</v>
      </c>
      <c r="P76">
        <f t="shared" si="1"/>
        <v>8189.1092409493122</v>
      </c>
      <c r="Q76">
        <f>ABS(V4_1_6cm_standing_and_shifting.!B75-regression!P76)</f>
        <v>23.109240949312152</v>
      </c>
    </row>
    <row r="77" spans="12:17">
      <c r="L77">
        <f>H$2*V4_1_6cm_standing_and_shifting.!D76</f>
        <v>-793.83531927190847</v>
      </c>
      <c r="M77">
        <f>I$2*V4_1_6cm_standing_and_shifting.!E76</f>
        <v>63.692698118162184</v>
      </c>
      <c r="N77">
        <f>J$2*V4_1_6cm_standing_and_shifting.!F76</f>
        <v>-170.63004269428694</v>
      </c>
      <c r="P77">
        <f t="shared" si="1"/>
        <v>8127.3140415879079</v>
      </c>
      <c r="Q77">
        <f>ABS(V4_1_6cm_standing_and_shifting.!B76-regression!P77)</f>
        <v>32.685958412092077</v>
      </c>
    </row>
    <row r="78" spans="12:17">
      <c r="L78">
        <f>H$2*V4_1_6cm_standing_and_shifting.!D77</f>
        <v>-785.29945562382341</v>
      </c>
      <c r="M78">
        <f>I$2*V4_1_6cm_standing_and_shifting.!E77</f>
        <v>63.692698118162184</v>
      </c>
      <c r="N78">
        <f>J$2*V4_1_6cm_standing_and_shifting.!F77</f>
        <v>-179.61057125714416</v>
      </c>
      <c r="P78">
        <f t="shared" si="1"/>
        <v>8126.8693766731358</v>
      </c>
      <c r="Q78">
        <f>ABS(V4_1_6cm_standing_and_shifting.!B77-regression!P78)</f>
        <v>46.130623326864225</v>
      </c>
    </row>
    <row r="79" spans="12:17">
      <c r="L79">
        <f>H$2*V4_1_6cm_standing_and_shifting.!D78</f>
        <v>-643.29372402386332</v>
      </c>
      <c r="M79">
        <f>I$2*V4_1_6cm_standing_and_shifting.!E78</f>
        <v>63.692698118162184</v>
      </c>
      <c r="N79">
        <f>J$2*V4_1_6cm_standing_and_shifting.!F78</f>
        <v>-144.03386195044061</v>
      </c>
      <c r="P79">
        <f t="shared" si="1"/>
        <v>8304.4518175798003</v>
      </c>
      <c r="Q79">
        <f>ABS(V4_1_6cm_standing_and_shifting.!B78-regression!P79)</f>
        <v>109.45181757980026</v>
      </c>
    </row>
    <row r="80" spans="12:17">
      <c r="L80">
        <f>H$2*V4_1_6cm_standing_and_shifting.!D79</f>
        <v>-550.17521149929928</v>
      </c>
      <c r="M80">
        <f>I$2*V4_1_6cm_standing_and_shifting.!E79</f>
        <v>52.734814570951485</v>
      </c>
      <c r="N80">
        <f>J$2*V4_1_6cm_standing_and_shifting.!F79</f>
        <v>-122.96416032219869</v>
      </c>
      <c r="P80">
        <f t="shared" si="1"/>
        <v>8407.6821481853931</v>
      </c>
      <c r="Q80">
        <f>ABS(V4_1_6cm_standing_and_shifting.!B79-regression!P80)</f>
        <v>135.68214818539309</v>
      </c>
    </row>
    <row r="81" spans="12:17">
      <c r="L81">
        <f>H$2*V4_1_6cm_standing_and_shifting.!D80</f>
        <v>-445.41688490916471</v>
      </c>
      <c r="M81">
        <f>I$2*V4_1_6cm_standing_and_shifting.!E80</f>
        <v>45.076748228298555</v>
      </c>
      <c r="N81">
        <f>J$2*V4_1_6cm_standing_and_shifting.!F80</f>
        <v>-119.8555158196712</v>
      </c>
      <c r="P81">
        <f t="shared" si="1"/>
        <v>8507.8910529354052</v>
      </c>
      <c r="Q81">
        <f>ABS(V4_1_6cm_standing_and_shifting.!B80-regression!P81)</f>
        <v>71.108947064594759</v>
      </c>
    </row>
    <row r="82" spans="12:17">
      <c r="L82">
        <f>H$2*V4_1_6cm_standing_and_shifting.!D81</f>
        <v>-408.94546750371046</v>
      </c>
      <c r="M82">
        <f>I$2*V4_1_6cm_standing_and_shifting.!E81</f>
        <v>37.667724693536776</v>
      </c>
      <c r="N82">
        <f>J$2*V4_1_6cm_standing_and_shifting.!F81</f>
        <v>-99.131219136154556</v>
      </c>
      <c r="P82">
        <f t="shared" si="1"/>
        <v>8557.6777434896121</v>
      </c>
      <c r="Q82">
        <f>ABS(V4_1_6cm_standing_and_shifting.!B81-regression!P82)</f>
        <v>122.32225651038789</v>
      </c>
    </row>
    <row r="83" spans="12:17">
      <c r="L83">
        <f>H$2*V4_1_6cm_standing_and_shifting.!D82</f>
        <v>-389.54577739442624</v>
      </c>
      <c r="M83">
        <f>I$2*V4_1_6cm_standing_and_shifting.!E82</f>
        <v>36.235728548162648</v>
      </c>
      <c r="N83">
        <f>J$2*V4_1_6cm_standing_and_shifting.!F82</f>
        <v>-113.29282186989093</v>
      </c>
      <c r="P83">
        <f t="shared" si="1"/>
        <v>8561.4838347197874</v>
      </c>
      <c r="Q83">
        <f>ABS(V4_1_6cm_standing_and_shifting.!B82-regression!P83)</f>
        <v>112.51616528021259</v>
      </c>
    </row>
    <row r="84" spans="12:17">
      <c r="L84">
        <f>H$2*V4_1_6cm_standing_and_shifting.!D83</f>
        <v>-394.20170302065446</v>
      </c>
      <c r="M84">
        <f>I$2*V4_1_6cm_standing_and_shifting.!E83</f>
        <v>35.924425038298708</v>
      </c>
      <c r="N84">
        <f>J$2*V4_1_6cm_standing_and_shifting.!F83</f>
        <v>-105.00310319648428</v>
      </c>
      <c r="P84">
        <f t="shared" si="1"/>
        <v>8564.8063242570988</v>
      </c>
      <c r="Q84">
        <f>ABS(V4_1_6cm_standing_and_shifting.!B83-regression!P84)</f>
        <v>119.19367574290118</v>
      </c>
    </row>
    <row r="85" spans="12:17">
      <c r="L85">
        <f>H$2*V4_1_6cm_standing_and_shifting.!D84</f>
        <v>-393.42571541628308</v>
      </c>
      <c r="M85">
        <f>I$2*V4_1_6cm_standing_and_shifting.!E84</f>
        <v>36.360249952108227</v>
      </c>
      <c r="N85">
        <f>J$2*V4_1_6cm_standing_and_shifting.!F84</f>
        <v>-80.133947176264314</v>
      </c>
      <c r="P85">
        <f t="shared" si="1"/>
        <v>8590.8872927955017</v>
      </c>
      <c r="Q85">
        <f>ABS(V4_1_6cm_standing_and_shifting.!B84-regression!P85)</f>
        <v>76.112707204498292</v>
      </c>
    </row>
    <row r="86" spans="12:17">
      <c r="L86">
        <f>H$2*V4_1_6cm_standing_and_shifting.!D85</f>
        <v>-391.097752603169</v>
      </c>
      <c r="M86">
        <f>I$2*V4_1_6cm_standing_and_shifting.!E85</f>
        <v>36.422510654081016</v>
      </c>
      <c r="N86">
        <f>J$2*V4_1_6cm_standing_and_shifting.!F85</f>
        <v>-84.969616402418197</v>
      </c>
      <c r="P86">
        <f t="shared" si="1"/>
        <v>8588.4418470844339</v>
      </c>
      <c r="Q86">
        <f>ABS(V4_1_6cm_standing_and_shifting.!B85-regression!P86)</f>
        <v>103.5581529155661</v>
      </c>
    </row>
    <row r="87" spans="12:17">
      <c r="L87">
        <f>H$2*V4_1_6cm_standing_and_shifting.!D86</f>
        <v>-394.20170302065446</v>
      </c>
      <c r="M87">
        <f>I$2*V4_1_6cm_standing_and_shifting.!E86</f>
        <v>36.111207144217076</v>
      </c>
      <c r="N87">
        <f>J$2*V4_1_6cm_standing_and_shifting.!F86</f>
        <v>-76.334492784286269</v>
      </c>
      <c r="P87">
        <f t="shared" si="1"/>
        <v>8593.6617167752156</v>
      </c>
      <c r="Q87">
        <f>ABS(V4_1_6cm_standing_and_shifting.!B86-regression!P87)</f>
        <v>80.338283224784391</v>
      </c>
    </row>
    <row r="88" spans="12:17">
      <c r="L88">
        <f>H$2*V4_1_6cm_standing_and_shifting.!D87</f>
        <v>-395.75367822939717</v>
      </c>
      <c r="M88">
        <f>I$2*V4_1_6cm_standing_and_shifting.!E87</f>
        <v>36.422510654081016</v>
      </c>
      <c r="N88">
        <f>J$2*V4_1_6cm_standing_and_shifting.!F87</f>
        <v>-113.6382268146162</v>
      </c>
      <c r="P88">
        <f t="shared" si="1"/>
        <v>8555.1173110460095</v>
      </c>
      <c r="Q88">
        <f>ABS(V4_1_6cm_standing_and_shifting.!B87-regression!P88)</f>
        <v>115.88268895399051</v>
      </c>
    </row>
    <row r="89" spans="12:17">
      <c r="L89">
        <f>H$2*V4_1_6cm_standing_and_shifting.!D88</f>
        <v>-394.20170302065446</v>
      </c>
      <c r="M89">
        <f>I$2*V4_1_6cm_standing_and_shifting.!E88</f>
        <v>36.173467846189865</v>
      </c>
      <c r="N89">
        <f>J$2*V4_1_6cm_standing_and_shifting.!F88</f>
        <v>-116.40146637241843</v>
      </c>
      <c r="P89">
        <f t="shared" si="1"/>
        <v>8553.6570038890568</v>
      </c>
      <c r="Q89">
        <f>ABS(V4_1_6cm_standing_and_shifting.!B88-regression!P89)</f>
        <v>121.3429961109432</v>
      </c>
    </row>
    <row r="90" spans="12:17">
      <c r="L90">
        <f>H$2*V4_1_6cm_standing_and_shifting.!D89</f>
        <v>-398.08164104251131</v>
      </c>
      <c r="M90">
        <f>I$2*V4_1_6cm_standing_and_shifting.!E89</f>
        <v>36.297989250135437</v>
      </c>
      <c r="N90">
        <f>J$2*V4_1_6cm_standing_and_shifting.!F89</f>
        <v>-87.042046070769857</v>
      </c>
      <c r="P90">
        <f t="shared" si="1"/>
        <v>8579.2610075727953</v>
      </c>
      <c r="Q90">
        <f>ABS(V4_1_6cm_standing_and_shifting.!B89-regression!P90)</f>
        <v>100.73899242720472</v>
      </c>
    </row>
    <row r="91" spans="12:17">
      <c r="L91">
        <f>H$2*V4_1_6cm_standing_and_shifting.!D90</f>
        <v>-402.73756666873948</v>
      </c>
      <c r="M91">
        <f>I$2*V4_1_6cm_standing_and_shifting.!E90</f>
        <v>36.796074865917745</v>
      </c>
      <c r="N91">
        <f>J$2*V4_1_6cm_standing_and_shifting.!F90</f>
        <v>-108.80255758846232</v>
      </c>
      <c r="P91">
        <f t="shared" si="1"/>
        <v>8553.3426560446551</v>
      </c>
      <c r="Q91">
        <f>ABS(V4_1_6cm_standing_and_shifting.!B90-regression!P91)</f>
        <v>114.65734395534491</v>
      </c>
    </row>
    <row r="92" spans="12:17">
      <c r="L92">
        <f>H$2*V4_1_6cm_standing_and_shifting.!D91</f>
        <v>-399.63361625125401</v>
      </c>
      <c r="M92">
        <f>I$2*V4_1_6cm_standing_and_shifting.!E91</f>
        <v>36.796074865917745</v>
      </c>
      <c r="N92">
        <f>J$2*V4_1_6cm_standing_and_shifting.!F91</f>
        <v>-136.78035811120978</v>
      </c>
      <c r="P92">
        <f t="shared" si="1"/>
        <v>8528.4688059393939</v>
      </c>
      <c r="Q92">
        <f>ABS(V4_1_6cm_standing_and_shifting.!B91-regression!P92)</f>
        <v>152.53119406060614</v>
      </c>
    </row>
    <row r="93" spans="12:17">
      <c r="L93">
        <f>H$2*V4_1_6cm_standing_and_shifting.!D92</f>
        <v>-400.40960385562539</v>
      </c>
      <c r="M93">
        <f>I$2*V4_1_6cm_standing_and_shifting.!E92</f>
        <v>36.671553461972167</v>
      </c>
      <c r="N93">
        <f>J$2*V4_1_6cm_standing_and_shifting.!F92</f>
        <v>-97.749599357253459</v>
      </c>
      <c r="P93">
        <f t="shared" si="1"/>
        <v>8566.5990556850338</v>
      </c>
      <c r="Q93">
        <f>ABS(V4_1_6cm_standing_and_shifting.!B92-regression!P93)</f>
        <v>99.400944314966182</v>
      </c>
    </row>
    <row r="94" spans="12:17">
      <c r="L94">
        <f>H$2*V4_1_6cm_standing_and_shifting.!D93</f>
        <v>-398.85762864688269</v>
      </c>
      <c r="M94">
        <f>I$2*V4_1_6cm_standing_and_shifting.!E93</f>
        <v>36.547032058026588</v>
      </c>
      <c r="N94">
        <f>J$2*V4_1_6cm_standing_and_shifting.!F93</f>
        <v>-90.150690573297354</v>
      </c>
      <c r="P94">
        <f t="shared" si="1"/>
        <v>8575.6254182737866</v>
      </c>
      <c r="Q94">
        <f>ABS(V4_1_6cm_standing_and_shifting.!B93-regression!P94)</f>
        <v>97.374581726213364</v>
      </c>
    </row>
    <row r="95" spans="12:17">
      <c r="L95">
        <f>H$2*V4_1_6cm_standing_and_shifting.!D94</f>
        <v>-398.85762864688269</v>
      </c>
      <c r="M95">
        <f>I$2*V4_1_6cm_standing_and_shifting.!E94</f>
        <v>36.422510654081016</v>
      </c>
      <c r="N95">
        <f>J$2*V4_1_6cm_standing_and_shifting.!F94</f>
        <v>-89.805285628572079</v>
      </c>
      <c r="P95">
        <f t="shared" si="1"/>
        <v>8575.8463018145667</v>
      </c>
      <c r="Q95">
        <f>ABS(V4_1_6cm_standing_and_shifting.!B94-regression!P95)</f>
        <v>96.153698185433313</v>
      </c>
    </row>
    <row r="96" spans="12:17">
      <c r="L96">
        <f>H$2*V4_1_6cm_standing_and_shifting.!D95</f>
        <v>-400.40960385562539</v>
      </c>
      <c r="M96">
        <f>I$2*V4_1_6cm_standing_and_shifting.!E95</f>
        <v>36.671553461972167</v>
      </c>
      <c r="N96">
        <f>J$2*V4_1_6cm_standing_and_shifting.!F95</f>
        <v>-83.587996623517085</v>
      </c>
      <c r="P96">
        <f t="shared" si="1"/>
        <v>8580.7606584187706</v>
      </c>
      <c r="Q96">
        <f>ABS(V4_1_6cm_standing_and_shifting.!B95-regression!P96)</f>
        <v>100.23934158122938</v>
      </c>
    </row>
    <row r="97" spans="12:17">
      <c r="L97">
        <f>H$2*V4_1_6cm_standing_and_shifting.!D96</f>
        <v>-406.61750469059632</v>
      </c>
      <c r="M97">
        <f>I$2*V4_1_6cm_standing_and_shifting.!E96</f>
        <v>37.045117673808896</v>
      </c>
      <c r="N97">
        <f>J$2*V4_1_6cm_standing_and_shifting.!F96</f>
        <v>-120.54632570912175</v>
      </c>
      <c r="P97">
        <f t="shared" si="1"/>
        <v>8537.9679927100333</v>
      </c>
      <c r="Q97">
        <f>ABS(V4_1_6cm_standing_and_shifting.!B96-regression!P97)</f>
        <v>134.03200728996671</v>
      </c>
    </row>
    <row r="98" spans="12:17">
      <c r="L98">
        <f>H$2*V4_1_6cm_standing_and_shifting.!D97</f>
        <v>-405.84151708622494</v>
      </c>
      <c r="M98">
        <f>I$2*V4_1_6cm_standing_and_shifting.!E97</f>
        <v>37.480942587618415</v>
      </c>
      <c r="N98">
        <f>J$2*V4_1_6cm_standing_and_shifting.!F97</f>
        <v>-115.36525153824259</v>
      </c>
      <c r="P98">
        <f t="shared" si="1"/>
        <v>8544.3608793990934</v>
      </c>
      <c r="Q98">
        <f>ABS(V4_1_6cm_standing_and_shifting.!B97-regression!P98)</f>
        <v>126.63912060090661</v>
      </c>
    </row>
    <row r="99" spans="12:17">
      <c r="L99">
        <f>H$2*V4_1_6cm_standing_and_shifting.!D98</f>
        <v>-405.06552948185362</v>
      </c>
      <c r="M99">
        <f>I$2*V4_1_6cm_standing_and_shifting.!E98</f>
        <v>37.231899779727257</v>
      </c>
      <c r="N99">
        <f>J$2*V4_1_6cm_standing_and_shifting.!F98</f>
        <v>-93.950144965275399</v>
      </c>
      <c r="P99">
        <f t="shared" si="1"/>
        <v>8566.3029307685374</v>
      </c>
      <c r="Q99">
        <f>ABS(V4_1_6cm_standing_and_shifting.!B98-regression!P99)</f>
        <v>105.69706923146259</v>
      </c>
    </row>
    <row r="100" spans="12:17">
      <c r="L100">
        <f>H$2*V4_1_6cm_standing_and_shifting.!D99</f>
        <v>-405.84151708622494</v>
      </c>
      <c r="M100">
        <f>I$2*V4_1_6cm_standing_and_shifting.!E99</f>
        <v>37.854506799455137</v>
      </c>
      <c r="N100">
        <f>J$2*V4_1_6cm_standing_and_shifting.!F99</f>
        <v>-91.186905407473191</v>
      </c>
      <c r="P100">
        <f t="shared" si="1"/>
        <v>8568.9127897416984</v>
      </c>
      <c r="Q100">
        <f>ABS(V4_1_6cm_standing_and_shifting.!B99-regression!P100)</f>
        <v>112.08721025830164</v>
      </c>
    </row>
    <row r="101" spans="12:17">
      <c r="L101">
        <f>H$2*V4_1_6cm_standing_and_shifting.!D100</f>
        <v>-409.72145510808178</v>
      </c>
      <c r="M101">
        <f>I$2*V4_1_6cm_standing_and_shifting.!E100</f>
        <v>37.854506799455137</v>
      </c>
      <c r="N101">
        <f>J$2*V4_1_6cm_standing_and_shifting.!F100</f>
        <v>-94.986359799451236</v>
      </c>
      <c r="P101">
        <f t="shared" si="1"/>
        <v>8561.2333973278619</v>
      </c>
      <c r="Q101">
        <f>ABS(V4_1_6cm_standing_and_shifting.!B100-regression!P101)</f>
        <v>112.76660267213811</v>
      </c>
    </row>
    <row r="102" spans="12:17">
      <c r="L102">
        <f>H$2*V4_1_6cm_standing_and_shifting.!D101</f>
        <v>-421.36126917365232</v>
      </c>
      <c r="M102">
        <f>I$2*V4_1_6cm_standing_and_shifting.!E101</f>
        <v>38.414853117210235</v>
      </c>
      <c r="N102">
        <f>J$2*V4_1_6cm_standing_and_shifting.!F101</f>
        <v>-86.005831236594034</v>
      </c>
      <c r="P102">
        <f t="shared" si="1"/>
        <v>8559.1344581429039</v>
      </c>
      <c r="Q102">
        <f>ABS(V4_1_6cm_standing_and_shifting.!B101-regression!P102)</f>
        <v>110.8655418570961</v>
      </c>
    </row>
    <row r="103" spans="12:17">
      <c r="L103">
        <f>H$2*V4_1_6cm_standing_and_shifting.!D102</f>
        <v>-419.80929396490956</v>
      </c>
      <c r="M103">
        <f>I$2*V4_1_6cm_standing_and_shifting.!E102</f>
        <v>38.290331713264656</v>
      </c>
      <c r="N103">
        <f>J$2*V4_1_6cm_standing_and_shifting.!F102</f>
        <v>-110.18417736736343</v>
      </c>
      <c r="P103">
        <f t="shared" si="1"/>
        <v>8536.3835658169301</v>
      </c>
      <c r="Q103">
        <f>ABS(V4_1_6cm_standing_and_shifting.!B102-regression!P103)</f>
        <v>133.61643418306994</v>
      </c>
    </row>
    <row r="104" spans="12:17">
      <c r="L104">
        <f>H$2*V4_1_6cm_standing_and_shifting.!D103</f>
        <v>-419.03330636053818</v>
      </c>
      <c r="M104">
        <f>I$2*V4_1_6cm_standing_and_shifting.!E103</f>
        <v>38.539374521155807</v>
      </c>
      <c r="N104">
        <f>J$2*V4_1_6cm_standing_and_shifting.!F103</f>
        <v>-100.51283891505567</v>
      </c>
      <c r="P104">
        <f t="shared" si="1"/>
        <v>8547.079934681502</v>
      </c>
      <c r="Q104">
        <f>ABS(V4_1_6cm_standing_and_shifting.!B103-regression!P104)</f>
        <v>133.92006531849802</v>
      </c>
    </row>
    <row r="105" spans="12:17">
      <c r="L105">
        <f>H$2*V4_1_6cm_standing_and_shifting.!D104</f>
        <v>-417.48133115179547</v>
      </c>
      <c r="M105">
        <f>I$2*V4_1_6cm_standing_and_shifting.!E104</f>
        <v>38.477113819183025</v>
      </c>
      <c r="N105">
        <f>J$2*V4_1_6cm_standing_and_shifting.!F104</f>
        <v>-101.5490537492315</v>
      </c>
      <c r="P105">
        <f t="shared" si="1"/>
        <v>8547.5334343540962</v>
      </c>
      <c r="Q105">
        <f>ABS(V4_1_6cm_standing_and_shifting.!B104-regression!P105)</f>
        <v>125.46656564590376</v>
      </c>
    </row>
    <row r="106" spans="12:17">
      <c r="L106">
        <f>H$2*V4_1_6cm_standing_and_shifting.!D105</f>
        <v>-415.92935594305271</v>
      </c>
      <c r="M106">
        <f>I$2*V4_1_6cm_standing_and_shifting.!E105</f>
        <v>38.477113819183025</v>
      </c>
      <c r="N106">
        <f>J$2*V4_1_6cm_standing_and_shifting.!F105</f>
        <v>-105.34850814120955</v>
      </c>
      <c r="P106">
        <f t="shared" si="1"/>
        <v>8545.2859551708607</v>
      </c>
      <c r="Q106">
        <f>ABS(V4_1_6cm_standing_and_shifting.!B105-regression!P106)</f>
        <v>129.71404482913931</v>
      </c>
    </row>
    <row r="107" spans="12:17">
      <c r="L107">
        <f>H$2*V4_1_6cm_standing_and_shifting.!D106</f>
        <v>-415.15336833868139</v>
      </c>
      <c r="M107">
        <f>I$2*V4_1_6cm_standing_and_shifting.!E106</f>
        <v>38.352592415237446</v>
      </c>
      <c r="N107">
        <f>J$2*V4_1_6cm_standing_and_shifting.!F106</f>
        <v>-80.479352120989589</v>
      </c>
      <c r="P107">
        <f t="shared" si="1"/>
        <v>8570.8065773915077</v>
      </c>
      <c r="Q107">
        <f>ABS(V4_1_6cm_standing_and_shifting.!B106-regression!P107)</f>
        <v>101.19342260849226</v>
      </c>
    </row>
    <row r="108" spans="12:17">
      <c r="L108">
        <f>H$2*V4_1_6cm_standing_and_shifting.!D107</f>
        <v>-415.15336833868139</v>
      </c>
      <c r="M108">
        <f>I$2*V4_1_6cm_standing_and_shifting.!E107</f>
        <v>38.477113819183025</v>
      </c>
      <c r="N108">
        <f>J$2*V4_1_6cm_standing_and_shifting.!F107</f>
        <v>-90.496095518022628</v>
      </c>
      <c r="P108">
        <f t="shared" si="1"/>
        <v>8560.9143553984195</v>
      </c>
      <c r="Q108">
        <f>ABS(V4_1_6cm_standing_and_shifting.!B107-regression!P108)</f>
        <v>131.0856446015805</v>
      </c>
    </row>
    <row r="109" spans="12:17">
      <c r="L109">
        <f>H$2*V4_1_6cm_standing_and_shifting.!D108</f>
        <v>-415.92935594305271</v>
      </c>
      <c r="M109">
        <f>I$2*V4_1_6cm_standing_and_shifting.!E108</f>
        <v>38.477113819183025</v>
      </c>
      <c r="N109">
        <f>J$2*V4_1_6cm_standing_and_shifting.!F108</f>
        <v>-101.20364880450623</v>
      </c>
      <c r="P109">
        <f t="shared" si="1"/>
        <v>8549.4308145075629</v>
      </c>
      <c r="Q109">
        <f>ABS(V4_1_6cm_standing_and_shifting.!B108-regression!P109)</f>
        <v>123.5691854924371</v>
      </c>
    </row>
    <row r="110" spans="12:17">
      <c r="L110">
        <f>H$2*V4_1_6cm_standing_and_shifting.!D109</f>
        <v>-415.92935594305271</v>
      </c>
      <c r="M110">
        <f>I$2*V4_1_6cm_standing_and_shifting.!E109</f>
        <v>38.539374521155807</v>
      </c>
      <c r="N110">
        <f>J$2*V4_1_6cm_standing_and_shifting.!F109</f>
        <v>-108.45715264373705</v>
      </c>
      <c r="P110">
        <f t="shared" si="1"/>
        <v>8542.2395713703045</v>
      </c>
      <c r="Q110">
        <f>ABS(V4_1_6cm_standing_and_shifting.!B109-regression!P110)</f>
        <v>134.76042862969553</v>
      </c>
    </row>
    <row r="111" spans="12:17">
      <c r="L111">
        <f>H$2*V4_1_6cm_standing_and_shifting.!D110</f>
        <v>-419.03330636053818</v>
      </c>
      <c r="M111">
        <f>I$2*V4_1_6cm_standing_and_shifting.!E110</f>
        <v>38.414853117210235</v>
      </c>
      <c r="N111">
        <f>J$2*V4_1_6cm_standing_and_shifting.!F110</f>
        <v>-88.423665849670968</v>
      </c>
      <c r="P111">
        <f t="shared" si="1"/>
        <v>8559.0445863429431</v>
      </c>
      <c r="Q111">
        <f>ABS(V4_1_6cm_standing_and_shifting.!B110-regression!P111)</f>
        <v>111.95541365705685</v>
      </c>
    </row>
    <row r="112" spans="12:17">
      <c r="L112">
        <f>H$2*V4_1_6cm_standing_and_shifting.!D111</f>
        <v>-447.74484772227879</v>
      </c>
      <c r="M112">
        <f>I$2*V4_1_6cm_standing_and_shifting.!E111</f>
        <v>38.663895925101386</v>
      </c>
      <c r="N112">
        <f>J$2*V4_1_6cm_standing_and_shifting.!F111</f>
        <v>-105.00310319648428</v>
      </c>
      <c r="P112">
        <f t="shared" si="1"/>
        <v>8514.0026504422785</v>
      </c>
      <c r="Q112">
        <f>ABS(V4_1_6cm_standing_and_shifting.!B111-regression!P112)</f>
        <v>176.99734955772146</v>
      </c>
    </row>
    <row r="113" spans="12:17">
      <c r="L113">
        <f>H$2*V4_1_6cm_standing_and_shifting.!D112</f>
        <v>-610.70224464026592</v>
      </c>
      <c r="M113">
        <f>I$2*V4_1_6cm_standing_and_shifting.!E112</f>
        <v>38.290331713264656</v>
      </c>
      <c r="N113">
        <f>J$2*V4_1_6cm_standing_and_shifting.!F112</f>
        <v>-102.93067352813262</v>
      </c>
      <c r="P113">
        <f t="shared" si="1"/>
        <v>8352.7441189808051</v>
      </c>
      <c r="Q113">
        <f>ABS(V4_1_6cm_standing_and_shifting.!B112-regression!P113)</f>
        <v>244.25588101919493</v>
      </c>
    </row>
    <row r="114" spans="12:17">
      <c r="L114">
        <f>H$2*V4_1_6cm_standing_and_shifting.!D113</f>
        <v>-793.83531927190847</v>
      </c>
      <c r="M114">
        <f>I$2*V4_1_6cm_standing_and_shifting.!E113</f>
        <v>39.597806454693206</v>
      </c>
      <c r="N114">
        <f>J$2*V4_1_6cm_standing_and_shifting.!F113</f>
        <v>-116.7468713171437</v>
      </c>
      <c r="P114">
        <f t="shared" si="1"/>
        <v>8157.1023213015815</v>
      </c>
      <c r="Q114">
        <f>ABS(V4_1_6cm_standing_and_shifting.!B113-regression!P114)</f>
        <v>199.89767869841853</v>
      </c>
    </row>
    <row r="115" spans="12:17">
      <c r="L115">
        <f>H$2*V4_1_6cm_standing_and_shifting.!D114</f>
        <v>-793.83531927190847</v>
      </c>
      <c r="M115">
        <f>I$2*V4_1_6cm_standing_and_shifting.!E114</f>
        <v>51.178297021631785</v>
      </c>
      <c r="N115">
        <f>J$2*V4_1_6cm_standing_and_shifting.!F114</f>
        <v>-117.78308615131954</v>
      </c>
      <c r="P115">
        <f t="shared" si="1"/>
        <v>8167.6465970343452</v>
      </c>
      <c r="Q115">
        <f>ABS(V4_1_6cm_standing_and_shifting.!B114-regression!P115)</f>
        <v>7.3534029656548228</v>
      </c>
    </row>
    <row r="116" spans="12:17">
      <c r="L116">
        <f>H$2*V4_1_6cm_standing_and_shifting.!D115</f>
        <v>-793.83531927190847</v>
      </c>
      <c r="M116">
        <f>I$2*V4_1_6cm_standing_and_shifting.!E115</f>
        <v>49.808561578230446</v>
      </c>
      <c r="N116">
        <f>J$2*V4_1_6cm_standing_and_shifting.!F115</f>
        <v>-90.150690573297354</v>
      </c>
      <c r="P116">
        <f t="shared" si="1"/>
        <v>8193.9092571689671</v>
      </c>
      <c r="Q116">
        <f>ABS(V4_1_6cm_standing_and_shifting.!B115-regression!P116)</f>
        <v>13.909257168967088</v>
      </c>
    </row>
    <row r="117" spans="12:17">
      <c r="L117">
        <f>H$2*V4_1_6cm_standing_and_shifting.!D116</f>
        <v>-793.83531927190847</v>
      </c>
      <c r="M117">
        <f>I$2*V4_1_6cm_standing_and_shifting.!E116</f>
        <v>47.567176307210076</v>
      </c>
      <c r="N117">
        <f>J$2*V4_1_6cm_standing_and_shifting.!F116</f>
        <v>-101.5490537492315</v>
      </c>
      <c r="P117">
        <f t="shared" si="1"/>
        <v>8180.2695087220109</v>
      </c>
      <c r="Q117">
        <f>ABS(V4_1_6cm_standing_and_shifting.!B116-regression!P117)</f>
        <v>0.73049127798913105</v>
      </c>
    </row>
    <row r="118" spans="12:17">
      <c r="L118">
        <f>H$2*V4_1_6cm_standing_and_shifting.!D117</f>
        <v>-793.83531927190847</v>
      </c>
      <c r="M118">
        <f>I$2*V4_1_6cm_standing_and_shifting.!E117</f>
        <v>38.850678031019747</v>
      </c>
      <c r="N118">
        <f>J$2*V4_1_6cm_standing_and_shifting.!F117</f>
        <v>-110.18417736736343</v>
      </c>
      <c r="P118">
        <f t="shared" si="1"/>
        <v>8162.9178868276895</v>
      </c>
      <c r="Q118">
        <f>ABS(V4_1_6cm_standing_and_shifting.!B117-regression!P118)</f>
        <v>17.082113172310528</v>
      </c>
    </row>
    <row r="119" spans="12:17">
      <c r="L119">
        <f>H$2*V4_1_6cm_standing_and_shifting.!D118</f>
        <v>-595.18249255283854</v>
      </c>
      <c r="M119">
        <f>I$2*V4_1_6cm_standing_and_shifting.!E118</f>
        <v>30.570004668638937</v>
      </c>
      <c r="N119">
        <f>J$2*V4_1_6cm_standing_and_shifting.!F118</f>
        <v>-77.71611256318738</v>
      </c>
      <c r="P119">
        <f t="shared" si="1"/>
        <v>8385.7581049885557</v>
      </c>
      <c r="Q119">
        <f>ABS(V4_1_6cm_standing_and_shifting.!B118-regression!P119)</f>
        <v>111.75810498855571</v>
      </c>
    </row>
    <row r="120" spans="12:17">
      <c r="L120">
        <f>H$2*V4_1_6cm_standing_and_shifting.!D119</f>
        <v>-483.44027752336166</v>
      </c>
      <c r="M120">
        <f>I$2*V4_1_6cm_standing_and_shifting.!E119</f>
        <v>30.320961860747786</v>
      </c>
      <c r="N120">
        <f>J$2*V4_1_6cm_standing_and_shifting.!F119</f>
        <v>-66.31774938725323</v>
      </c>
      <c r="P120">
        <f t="shared" si="1"/>
        <v>8508.6496403860729</v>
      </c>
      <c r="Q120">
        <f>ABS(V4_1_6cm_standing_and_shifting.!B119-regression!P120)</f>
        <v>135.64964038607286</v>
      </c>
    </row>
    <row r="121" spans="12:17">
      <c r="L121">
        <f>H$2*V4_1_6cm_standing_and_shifting.!D120</f>
        <v>-492.75212877581805</v>
      </c>
      <c r="M121">
        <f>I$2*V4_1_6cm_standing_and_shifting.!E120</f>
        <v>29.138008523264812</v>
      </c>
      <c r="N121">
        <f>J$2*V4_1_6cm_standing_and_shifting.!F120</f>
        <v>-74.952873005385158</v>
      </c>
      <c r="P121">
        <f t="shared" si="1"/>
        <v>8489.5197121780038</v>
      </c>
      <c r="Q121">
        <f>ABS(V4_1_6cm_standing_and_shifting.!B120-regression!P121)</f>
        <v>106.51971217800383</v>
      </c>
    </row>
    <row r="122" spans="12:17">
      <c r="L122">
        <f>H$2*V4_1_6cm_standing_and_shifting.!D121</f>
        <v>-481.11231471024757</v>
      </c>
      <c r="M122">
        <f>I$2*V4_1_6cm_standing_and_shifting.!E121</f>
        <v>27.955055185781838</v>
      </c>
      <c r="N122">
        <f>J$2*V4_1_6cm_standing_and_shifting.!F121</f>
        <v>-117.78308615131954</v>
      </c>
      <c r="P122">
        <f t="shared" si="1"/>
        <v>8457.1463597601542</v>
      </c>
      <c r="Q122">
        <f>ABS(V4_1_6cm_standing_and_shifting.!B121-regression!P122)</f>
        <v>16.146359760154155</v>
      </c>
    </row>
    <row r="123" spans="12:17">
      <c r="L123">
        <f>H$2*V4_1_6cm_standing_and_shifting.!D122</f>
        <v>-476.45638908401935</v>
      </c>
      <c r="M123">
        <f>I$2*V4_1_6cm_standing_and_shifting.!E122</f>
        <v>27.519230271972322</v>
      </c>
      <c r="N123">
        <f>J$2*V4_1_6cm_standing_and_shifting.!F122</f>
        <v>-93.604740020550125</v>
      </c>
      <c r="P123">
        <f t="shared" si="1"/>
        <v>8485.5448066033423</v>
      </c>
      <c r="Q123">
        <f>ABS(V4_1_6cm_standing_and_shifting.!B122-regression!P123)</f>
        <v>0.54480660334229469</v>
      </c>
    </row>
    <row r="124" spans="12:17">
      <c r="L124">
        <f>H$2*V4_1_6cm_standing_and_shifting.!D123</f>
        <v>-445.41688490916471</v>
      </c>
      <c r="M124">
        <f>I$2*V4_1_6cm_standing_and_shifting.!E123</f>
        <v>26.896623252244442</v>
      </c>
      <c r="N124">
        <f>J$2*V4_1_6cm_standing_and_shifting.!F123</f>
        <v>-79.443137286813766</v>
      </c>
      <c r="P124">
        <f t="shared" si="1"/>
        <v>8530.1233064922089</v>
      </c>
      <c r="Q124">
        <f>ABS(V4_1_6cm_standing_and_shifting.!B123-regression!P124)</f>
        <v>57.12330649220894</v>
      </c>
    </row>
    <row r="125" spans="12:17">
      <c r="L125">
        <f>H$2*V4_1_6cm_standing_and_shifting.!D124</f>
        <v>-437.65700886545102</v>
      </c>
      <c r="M125">
        <f>I$2*V4_1_6cm_standing_and_shifting.!E124</f>
        <v>26.958883954217232</v>
      </c>
      <c r="N125">
        <f>J$2*V4_1_6cm_standing_and_shifting.!F124</f>
        <v>-92.223120241649013</v>
      </c>
      <c r="P125">
        <f t="shared" si="1"/>
        <v>8525.1654602830567</v>
      </c>
      <c r="Q125">
        <f>ABS(V4_1_6cm_standing_and_shifting.!B124-regression!P125)</f>
        <v>54.165460283056746</v>
      </c>
    </row>
    <row r="126" spans="12:17">
      <c r="L126">
        <f>H$2*V4_1_6cm_standing_and_shifting.!D125</f>
        <v>-433.77707084359417</v>
      </c>
      <c r="M126">
        <f>I$2*V4_1_6cm_standing_and_shifting.!E125</f>
        <v>26.958883954217232</v>
      </c>
      <c r="N126">
        <f>J$2*V4_1_6cm_standing_and_shifting.!F125</f>
        <v>-105.69391308593482</v>
      </c>
      <c r="P126">
        <f t="shared" si="1"/>
        <v>8515.5746054606279</v>
      </c>
      <c r="Q126">
        <f>ABS(V4_1_6cm_standing_and_shifting.!B125-regression!P126)</f>
        <v>42.574605460627936</v>
      </c>
    </row>
    <row r="127" spans="12:17">
      <c r="L127">
        <f>H$2*V4_1_6cm_standing_and_shifting.!D126</f>
        <v>-456.2807113703638</v>
      </c>
      <c r="M127">
        <f>I$2*V4_1_6cm_standing_and_shifting.!E126</f>
        <v>26.834362550271653</v>
      </c>
      <c r="N127">
        <f>J$2*V4_1_6cm_standing_and_shifting.!F126</f>
        <v>-89.459880683846805</v>
      </c>
      <c r="P127">
        <f t="shared" si="1"/>
        <v>8509.1804759320003</v>
      </c>
      <c r="Q127">
        <f>ABS(V4_1_6cm_standing_and_shifting.!B126-regression!P127)</f>
        <v>25.180475932000263</v>
      </c>
    </row>
    <row r="128" spans="12:17">
      <c r="L128">
        <f>H$2*V4_1_6cm_standing_and_shifting.!D127</f>
        <v>-460.16064939222065</v>
      </c>
      <c r="M128">
        <f>I$2*V4_1_6cm_standing_and_shifting.!E127</f>
        <v>26.896623252244442</v>
      </c>
      <c r="N128">
        <f>J$2*V4_1_6cm_standing_and_shifting.!F127</f>
        <v>-91.877715296923739</v>
      </c>
      <c r="P128">
        <f t="shared" si="1"/>
        <v>8502.9449639990416</v>
      </c>
      <c r="Q128">
        <f>ABS(V4_1_6cm_standing_and_shifting.!B127-regression!P128)</f>
        <v>19.944963999041647</v>
      </c>
    </row>
    <row r="129" spans="12:17">
      <c r="L129">
        <f>H$2*V4_1_6cm_standing_and_shifting.!D128</f>
        <v>-444.64089730479333</v>
      </c>
      <c r="M129">
        <f>I$2*V4_1_6cm_standing_and_shifting.!E128</f>
        <v>27.021144656190017</v>
      </c>
      <c r="N129">
        <f>J$2*V4_1_6cm_standing_and_shifting.!F128</f>
        <v>-85.315021347143471</v>
      </c>
      <c r="P129">
        <f t="shared" si="1"/>
        <v>8525.1519314401939</v>
      </c>
      <c r="Q129">
        <f>ABS(V4_1_6cm_standing_and_shifting.!B128-regression!P129)</f>
        <v>42.151931440193948</v>
      </c>
    </row>
    <row r="130" spans="12:17">
      <c r="L130">
        <f>H$2*V4_1_6cm_standing_and_shifting.!D129</f>
        <v>-426.01719479988049</v>
      </c>
      <c r="M130">
        <f>I$2*V4_1_6cm_standing_and_shifting.!E129</f>
        <v>26.460798338434927</v>
      </c>
      <c r="N130">
        <f>J$2*V4_1_6cm_standing_and_shifting.!F129</f>
        <v>-86.351236181319308</v>
      </c>
      <c r="P130">
        <f t="shared" si="1"/>
        <v>8542.1790727931766</v>
      </c>
      <c r="Q130">
        <f>ABS(V4_1_6cm_standing_and_shifting.!B129-regression!P130)</f>
        <v>57.179072793176601</v>
      </c>
    </row>
    <row r="131" spans="12:17">
      <c r="L131">
        <f>H$2*V4_1_6cm_standing_and_shifting.!D130</f>
        <v>-426.79318240425187</v>
      </c>
      <c r="M131">
        <f>I$2*V4_1_6cm_standing_and_shifting.!E130</f>
        <v>26.398537636462137</v>
      </c>
      <c r="N131">
        <f>J$2*V4_1_6cm_standing_and_shifting.!F130</f>
        <v>-57.682625769121294</v>
      </c>
      <c r="P131">
        <f t="shared" ref="P131:P194" si="2">$E$2+L131+M131+N131</f>
        <v>8570.0094348990297</v>
      </c>
      <c r="Q131">
        <f>ABS(V4_1_6cm_standing_and_shifting.!B130-regression!P131)</f>
        <v>95.009434899029657</v>
      </c>
    </row>
    <row r="132" spans="12:17">
      <c r="L132">
        <f>H$2*V4_1_6cm_standing_and_shifting.!D131</f>
        <v>-429.12114521736595</v>
      </c>
      <c r="M132">
        <f>I$2*V4_1_6cm_standing_and_shifting.!E131</f>
        <v>26.523059040407713</v>
      </c>
      <c r="N132">
        <f>J$2*V4_1_6cm_standing_and_shifting.!F131</f>
        <v>-79.78854223153904</v>
      </c>
      <c r="P132">
        <f t="shared" si="2"/>
        <v>8545.7000770274426</v>
      </c>
      <c r="Q132">
        <f>ABS(V4_1_6cm_standing_and_shifting.!B131-regression!P132)</f>
        <v>71.700077027442603</v>
      </c>
    </row>
    <row r="133" spans="12:17">
      <c r="L133">
        <f>H$2*V4_1_6cm_standing_and_shifting.!D132</f>
        <v>-428.34515761299463</v>
      </c>
      <c r="M133">
        <f>I$2*V4_1_6cm_standing_and_shifting.!E132</f>
        <v>26.647580444353288</v>
      </c>
      <c r="N133">
        <f>J$2*V4_1_6cm_standing_and_shifting.!F132</f>
        <v>-78.061517507912654</v>
      </c>
      <c r="P133">
        <f t="shared" si="2"/>
        <v>8548.3276107593847</v>
      </c>
      <c r="Q133">
        <f>ABS(V4_1_6cm_standing_and_shifting.!B132-regression!P133)</f>
        <v>67.327610759384697</v>
      </c>
    </row>
    <row r="134" spans="12:17">
      <c r="L134">
        <f>H$2*V4_1_6cm_standing_and_shifting.!D133</f>
        <v>-434.55305844796555</v>
      </c>
      <c r="M134">
        <f>I$2*V4_1_6cm_standing_and_shifting.!E133</f>
        <v>26.834362550271653</v>
      </c>
      <c r="N134">
        <f>J$2*V4_1_6cm_standing_and_shifting.!F133</f>
        <v>-101.20364880450623</v>
      </c>
      <c r="P134">
        <f t="shared" si="2"/>
        <v>8519.1643607337392</v>
      </c>
      <c r="Q134">
        <f>ABS(V4_1_6cm_standing_and_shifting.!B133-regression!P134)</f>
        <v>34.164360733739159</v>
      </c>
    </row>
    <row r="135" spans="12:17">
      <c r="L135">
        <f>H$2*V4_1_6cm_standing_and_shifting.!D134</f>
        <v>-443.86490970042195</v>
      </c>
      <c r="M135">
        <f>I$2*V4_1_6cm_standing_and_shifting.!E134</f>
        <v>26.709841146326077</v>
      </c>
      <c r="N135">
        <f>J$2*V4_1_6cm_standing_and_shifting.!F134</f>
        <v>-85.315021347143471</v>
      </c>
      <c r="P135">
        <f t="shared" si="2"/>
        <v>8525.6166155347019</v>
      </c>
      <c r="Q135">
        <f>ABS(V4_1_6cm_standing_and_shifting.!B134-regression!P135)</f>
        <v>40.61661553470185</v>
      </c>
    </row>
    <row r="136" spans="12:17">
      <c r="L136">
        <f>H$2*V4_1_6cm_standing_and_shifting.!D135</f>
        <v>-446.19287251353603</v>
      </c>
      <c r="M136">
        <f>I$2*V4_1_6cm_standing_and_shifting.!E135</f>
        <v>26.647580444353288</v>
      </c>
      <c r="N136">
        <f>J$2*V4_1_6cm_standing_and_shifting.!F135</f>
        <v>-101.89445869395678</v>
      </c>
      <c r="P136">
        <f t="shared" si="2"/>
        <v>8506.6469546728003</v>
      </c>
      <c r="Q136">
        <f>ABS(V4_1_6cm_standing_and_shifting.!B135-regression!P136)</f>
        <v>22.646954672800348</v>
      </c>
    </row>
    <row r="137" spans="12:17">
      <c r="L137">
        <f>H$2*V4_1_6cm_standing_and_shifting.!D136</f>
        <v>-436.88102126107964</v>
      </c>
      <c r="M137">
        <f>I$2*V4_1_6cm_standing_and_shifting.!E136</f>
        <v>26.772101848298867</v>
      </c>
      <c r="N137">
        <f>J$2*V4_1_6cm_standing_and_shifting.!F136</f>
        <v>-108.11174769901177</v>
      </c>
      <c r="P137">
        <f t="shared" si="2"/>
        <v>8509.8660383241495</v>
      </c>
      <c r="Q137">
        <f>ABS(V4_1_6cm_standing_and_shifting.!B136-regression!P137)</f>
        <v>44.866038324149486</v>
      </c>
    </row>
    <row r="138" spans="12:17">
      <c r="L138">
        <f>H$2*V4_1_6cm_standing_and_shifting.!D137</f>
        <v>-433.77707084359417</v>
      </c>
      <c r="M138">
        <f>I$2*V4_1_6cm_standing_and_shifting.!E137</f>
        <v>26.834362550271653</v>
      </c>
      <c r="N138">
        <f>J$2*V4_1_6cm_standing_and_shifting.!F137</f>
        <v>-96.022574633627073</v>
      </c>
      <c r="P138">
        <f t="shared" si="2"/>
        <v>8525.1214225089898</v>
      </c>
      <c r="Q138">
        <f>ABS(V4_1_6cm_standing_and_shifting.!B137-regression!P138)</f>
        <v>59.121422508989781</v>
      </c>
    </row>
    <row r="139" spans="12:17">
      <c r="L139">
        <f>H$2*V4_1_6cm_standing_and_shifting.!D138</f>
        <v>-433.77707084359417</v>
      </c>
      <c r="M139">
        <f>I$2*V4_1_6cm_standing_and_shifting.!E138</f>
        <v>27.021144656190017</v>
      </c>
      <c r="N139">
        <f>J$2*V4_1_6cm_standing_and_shifting.!F138</f>
        <v>-101.89445869395678</v>
      </c>
      <c r="P139">
        <f t="shared" si="2"/>
        <v>8519.4363205545797</v>
      </c>
      <c r="Q139">
        <f>ABS(V4_1_6cm_standing_and_shifting.!B138-regression!P139)</f>
        <v>27.436320554579652</v>
      </c>
    </row>
    <row r="140" spans="12:17">
      <c r="L140">
        <f>H$2*V4_1_6cm_standing_and_shifting.!D139</f>
        <v>-439.20898407419372</v>
      </c>
      <c r="M140">
        <f>I$2*V4_1_6cm_standing_and_shifting.!E139</f>
        <v>27.332448166053958</v>
      </c>
      <c r="N140">
        <f>J$2*V4_1_6cm_standing_and_shifting.!F139</f>
        <v>-96.022574633627073</v>
      </c>
      <c r="P140">
        <f t="shared" si="2"/>
        <v>8520.1875948941743</v>
      </c>
      <c r="Q140">
        <f>ABS(V4_1_6cm_standing_and_shifting.!B139-regression!P140)</f>
        <v>41.187594894174254</v>
      </c>
    </row>
    <row r="141" spans="12:17">
      <c r="L141">
        <f>H$2*V4_1_6cm_standing_and_shifting.!D140</f>
        <v>-439.20898407419372</v>
      </c>
      <c r="M141">
        <f>I$2*V4_1_6cm_standing_and_shifting.!E140</f>
        <v>27.394708868026747</v>
      </c>
      <c r="N141">
        <f>J$2*V4_1_6cm_standing_and_shifting.!F140</f>
        <v>-98.440409246704007</v>
      </c>
      <c r="P141">
        <f t="shared" si="2"/>
        <v>8517.832020983069</v>
      </c>
      <c r="Q141">
        <f>ABS(V4_1_6cm_standing_and_shifting.!B140-regression!P141)</f>
        <v>38.832020983069015</v>
      </c>
    </row>
    <row r="142" spans="12:17">
      <c r="L142">
        <f>H$2*V4_1_6cm_standing_and_shifting.!D141</f>
        <v>-461.71262460096341</v>
      </c>
      <c r="M142">
        <f>I$2*V4_1_6cm_standing_and_shifting.!E141</f>
        <v>27.394708868026747</v>
      </c>
      <c r="N142">
        <f>J$2*V4_1_6cm_standing_and_shifting.!F141</f>
        <v>-114.32903670406677</v>
      </c>
      <c r="P142">
        <f t="shared" si="2"/>
        <v>8479.4397529989383</v>
      </c>
      <c r="Q142">
        <f>ABS(V4_1_6cm_standing_and_shifting.!B141-regression!P142)</f>
        <v>25.439752998938275</v>
      </c>
    </row>
    <row r="143" spans="12:17">
      <c r="L143">
        <f>H$2*V4_1_6cm_standing_and_shifting.!D142</f>
        <v>-453.95274855724972</v>
      </c>
      <c r="M143">
        <f>I$2*V4_1_6cm_standing_and_shifting.!E142</f>
        <v>27.643751675917898</v>
      </c>
      <c r="N143">
        <f>J$2*V4_1_6cm_standing_and_shifting.!F142</f>
        <v>-64.24531971890157</v>
      </c>
      <c r="P143">
        <f t="shared" si="2"/>
        <v>8537.532388835707</v>
      </c>
      <c r="Q143">
        <f>ABS(V4_1_6cm_standing_and_shifting.!B142-regression!P143)</f>
        <v>58.532388835707025</v>
      </c>
    </row>
    <row r="144" spans="12:17">
      <c r="L144">
        <f>H$2*V4_1_6cm_standing_and_shifting.!D143</f>
        <v>-450.84879813976426</v>
      </c>
      <c r="M144">
        <f>I$2*V4_1_6cm_standing_and_shifting.!E143</f>
        <v>27.768273079863476</v>
      </c>
      <c r="N144">
        <f>J$2*V4_1_6cm_standing_and_shifting.!F143</f>
        <v>-75.989087839560995</v>
      </c>
      <c r="P144">
        <f t="shared" si="2"/>
        <v>8529.0170925364782</v>
      </c>
      <c r="Q144">
        <f>ABS(V4_1_6cm_standing_and_shifting.!B143-regression!P144)</f>
        <v>48.017092536478231</v>
      </c>
    </row>
    <row r="145" spans="12:17">
      <c r="L145">
        <f>H$2*V4_1_6cm_standing_and_shifting.!D144</f>
        <v>-590.52656692661037</v>
      </c>
      <c r="M145">
        <f>I$2*V4_1_6cm_standing_and_shifting.!E144</f>
        <v>32.002000814013066</v>
      </c>
      <c r="N145">
        <f>J$2*V4_1_6cm_standing_and_shifting.!F144</f>
        <v>-68.735584000330164</v>
      </c>
      <c r="P145">
        <f t="shared" si="2"/>
        <v>8400.8265553230121</v>
      </c>
      <c r="Q145">
        <f>ABS(V4_1_6cm_standing_and_shifting.!B144-regression!P145)</f>
        <v>78.173444676987856</v>
      </c>
    </row>
    <row r="146" spans="12:17">
      <c r="L146">
        <f>H$2*V4_1_6cm_standing_and_shifting.!D145</f>
        <v>-793.83531927190847</v>
      </c>
      <c r="M146">
        <f>I$2*V4_1_6cm_standing_and_shifting.!E145</f>
        <v>42.150495235577516</v>
      </c>
      <c r="N146">
        <f>J$2*V4_1_6cm_standing_and_shifting.!F145</f>
        <v>-91.532310352198465</v>
      </c>
      <c r="P146">
        <f t="shared" si="2"/>
        <v>8184.8695710474112</v>
      </c>
      <c r="Q146">
        <f>ABS(V4_1_6cm_standing_and_shifting.!B145-regression!P146)</f>
        <v>11.130428952588773</v>
      </c>
    </row>
    <row r="147" spans="12:17">
      <c r="L147">
        <f>H$2*V4_1_6cm_standing_and_shifting.!D146</f>
        <v>-793.83531927190847</v>
      </c>
      <c r="M147">
        <f>I$2*V4_1_6cm_standing_and_shifting.!E146</f>
        <v>63.692698118162184</v>
      </c>
      <c r="N147">
        <f>J$2*V4_1_6cm_standing_and_shifting.!F146</f>
        <v>-150.2511509554956</v>
      </c>
      <c r="P147">
        <f t="shared" si="2"/>
        <v>8147.6929333266999</v>
      </c>
      <c r="Q147">
        <f>ABS(V4_1_6cm_standing_and_shifting.!B146-regression!P147)</f>
        <v>77.692933326699858</v>
      </c>
    </row>
    <row r="148" spans="12:17">
      <c r="L148">
        <f>H$2*V4_1_6cm_standing_and_shifting.!D147</f>
        <v>-793.83531927190847</v>
      </c>
      <c r="M148">
        <f>I$2*V4_1_6cm_standing_and_shifting.!E147</f>
        <v>54.602635630135126</v>
      </c>
      <c r="N148">
        <f>J$2*V4_1_6cm_standing_and_shifting.!F147</f>
        <v>-117.09227626186897</v>
      </c>
      <c r="P148">
        <f t="shared" si="2"/>
        <v>8171.7617455322988</v>
      </c>
      <c r="Q148">
        <f>ABS(V4_1_6cm_standing_and_shifting.!B147-regression!P148)</f>
        <v>13.238254467701154</v>
      </c>
    </row>
    <row r="149" spans="12:17">
      <c r="L149">
        <f>H$2*V4_1_6cm_standing_and_shifting.!D148</f>
        <v>-793.83531927190847</v>
      </c>
      <c r="M149">
        <f>I$2*V4_1_6cm_standing_and_shifting.!E148</f>
        <v>47.504915605237287</v>
      </c>
      <c r="N149">
        <f>J$2*V4_1_6cm_standing_and_shifting.!F148</f>
        <v>-129.18144932725369</v>
      </c>
      <c r="P149">
        <f t="shared" si="2"/>
        <v>8152.574852442016</v>
      </c>
      <c r="Q149">
        <f>ABS(V4_1_6cm_standing_and_shifting.!B148-regression!P149)</f>
        <v>97.425147557984019</v>
      </c>
    </row>
    <row r="150" spans="12:17">
      <c r="L150">
        <f>H$2*V4_1_6cm_standing_and_shifting.!D149</f>
        <v>-793.83531927190847</v>
      </c>
      <c r="M150">
        <f>I$2*V4_1_6cm_standing_and_shifting.!E149</f>
        <v>44.205098400679525</v>
      </c>
      <c r="N150">
        <f>J$2*V4_1_6cm_standing_and_shifting.!F149</f>
        <v>-113.98363175934148</v>
      </c>
      <c r="P150">
        <f t="shared" si="2"/>
        <v>8164.4728528053711</v>
      </c>
      <c r="Q150">
        <f>ABS(V4_1_6cm_standing_and_shifting.!B149-regression!P150)</f>
        <v>114.52714719462892</v>
      </c>
    </row>
    <row r="151" spans="12:17">
      <c r="L151">
        <f>H$2*V4_1_6cm_standing_and_shifting.!D150</f>
        <v>-793.83531927190847</v>
      </c>
      <c r="M151">
        <f>I$2*V4_1_6cm_standing_and_shifting.!E150</f>
        <v>45.761615949999225</v>
      </c>
      <c r="N151">
        <f>J$2*V4_1_6cm_standing_and_shifting.!F150</f>
        <v>-110.18417736736343</v>
      </c>
      <c r="P151">
        <f t="shared" si="2"/>
        <v>8169.8288247466689</v>
      </c>
      <c r="Q151">
        <f>ABS(V4_1_6cm_standing_and_shifting.!B150-regression!P151)</f>
        <v>110.17117525333106</v>
      </c>
    </row>
    <row r="152" spans="12:17">
      <c r="L152">
        <f>H$2*V4_1_6cm_standing_and_shifting.!D151</f>
        <v>-793.83531927190847</v>
      </c>
      <c r="M152">
        <f>I$2*V4_1_6cm_standing_and_shifting.!E151</f>
        <v>45.076748228298555</v>
      </c>
      <c r="N152">
        <f>J$2*V4_1_6cm_standing_and_shifting.!F151</f>
        <v>-131.59928394033062</v>
      </c>
      <c r="P152">
        <f t="shared" si="2"/>
        <v>8147.7288504520011</v>
      </c>
      <c r="Q152">
        <f>ABS(V4_1_6cm_standing_and_shifting.!B151-regression!P152)</f>
        <v>119.2711495479989</v>
      </c>
    </row>
    <row r="153" spans="12:17">
      <c r="L153">
        <f>H$2*V4_1_6cm_standing_and_shifting.!D152</f>
        <v>-793.83531927190847</v>
      </c>
      <c r="M153">
        <f>I$2*V4_1_6cm_standing_and_shifting.!E152</f>
        <v>46.571005075645466</v>
      </c>
      <c r="N153">
        <f>J$2*V4_1_6cm_standing_and_shifting.!F152</f>
        <v>-133.32630866395701</v>
      </c>
      <c r="P153">
        <f t="shared" si="2"/>
        <v>8147.4960825757216</v>
      </c>
      <c r="Q153">
        <f>ABS(V4_1_6cm_standing_and_shifting.!B152-regression!P153)</f>
        <v>117.50391742427837</v>
      </c>
    </row>
    <row r="154" spans="12:17">
      <c r="L154">
        <f>H$2*V4_1_6cm_standing_and_shifting.!D153</f>
        <v>-793.83531927190847</v>
      </c>
      <c r="M154">
        <f>I$2*V4_1_6cm_standing_and_shifting.!E153</f>
        <v>47.629437009182865</v>
      </c>
      <c r="N154">
        <f>J$2*V4_1_6cm_standing_and_shifting.!F153</f>
        <v>-90.150690573297354</v>
      </c>
      <c r="P154">
        <f t="shared" si="2"/>
        <v>8191.7301325999188</v>
      </c>
      <c r="Q154">
        <f>ABS(V4_1_6cm_standing_and_shifting.!B153-regression!P154)</f>
        <v>59.269867400081239</v>
      </c>
    </row>
    <row r="155" spans="12:17">
      <c r="L155">
        <f>H$2*V4_1_6cm_standing_and_shifting.!D154</f>
        <v>-793.83531927190847</v>
      </c>
      <c r="M155">
        <f>I$2*V4_1_6cm_standing_and_shifting.!E154</f>
        <v>63.692698118162184</v>
      </c>
      <c r="N155">
        <f>J$2*V4_1_6cm_standing_and_shifting.!F154</f>
        <v>-173.04787730736388</v>
      </c>
      <c r="P155">
        <f t="shared" si="2"/>
        <v>8124.8962069748313</v>
      </c>
      <c r="Q155">
        <f>ABS(V4_1_6cm_standing_and_shifting.!B154-regression!P155)</f>
        <v>9.1037930251686703</v>
      </c>
    </row>
    <row r="156" spans="12:17">
      <c r="L156">
        <f>H$2*V4_1_6cm_standing_and_shifting.!D155</f>
        <v>-793.83531927190847</v>
      </c>
      <c r="M156">
        <f>I$2*V4_1_6cm_standing_and_shifting.!E155</f>
        <v>63.692698118162184</v>
      </c>
      <c r="N156">
        <f>J$2*V4_1_6cm_standing_and_shifting.!F155</f>
        <v>-149.90574601077032</v>
      </c>
      <c r="P156">
        <f t="shared" si="2"/>
        <v>8148.0383382714244</v>
      </c>
      <c r="Q156">
        <f>ABS(V4_1_6cm_standing_and_shifting.!B155-regression!P156)</f>
        <v>77.038338271424436</v>
      </c>
    </row>
    <row r="157" spans="12:17">
      <c r="L157">
        <f>H$2*V4_1_6cm_standing_and_shifting.!D156</f>
        <v>-793.83531927190847</v>
      </c>
      <c r="M157">
        <f>I$2*V4_1_6cm_standing_and_shifting.!E156</f>
        <v>63.692698118162184</v>
      </c>
      <c r="N157">
        <f>J$2*V4_1_6cm_standing_and_shifting.!F156</f>
        <v>-165.44896852340779</v>
      </c>
      <c r="P157">
        <f t="shared" si="2"/>
        <v>8132.4951157587875</v>
      </c>
      <c r="Q157">
        <f>ABS(V4_1_6cm_standing_and_shifting.!B156-regression!P157)</f>
        <v>118.49511575878751</v>
      </c>
    </row>
    <row r="158" spans="12:17">
      <c r="L158">
        <f>H$2*V4_1_6cm_standing_and_shifting.!D157</f>
        <v>-793.83531927190847</v>
      </c>
      <c r="M158">
        <f>I$2*V4_1_6cm_standing_and_shifting.!E157</f>
        <v>63.692698118162184</v>
      </c>
      <c r="N158">
        <f>J$2*V4_1_6cm_standing_and_shifting.!F157</f>
        <v>-134.01711855340756</v>
      </c>
      <c r="P158">
        <f t="shared" si="2"/>
        <v>8163.9269657287878</v>
      </c>
      <c r="Q158">
        <f>ABS(V4_1_6cm_standing_and_shifting.!B157-regression!P158)</f>
        <v>135.92696572878776</v>
      </c>
    </row>
    <row r="159" spans="12:17">
      <c r="L159">
        <f>H$2*V4_1_6cm_standing_and_shifting.!D158</f>
        <v>-793.83531927190847</v>
      </c>
      <c r="M159">
        <f>I$2*V4_1_6cm_standing_and_shifting.!E158</f>
        <v>63.692698118162184</v>
      </c>
      <c r="N159">
        <f>J$2*V4_1_6cm_standing_and_shifting.!F158</f>
        <v>-142.30683722681422</v>
      </c>
      <c r="P159">
        <f t="shared" si="2"/>
        <v>8155.6372470553806</v>
      </c>
      <c r="Q159">
        <f>ABS(V4_1_6cm_standing_and_shifting.!B158-regression!P159)</f>
        <v>120.63724705538061</v>
      </c>
    </row>
    <row r="160" spans="12:17">
      <c r="L160">
        <f>H$2*V4_1_6cm_standing_and_shifting.!D159</f>
        <v>-793.83531927190847</v>
      </c>
      <c r="M160">
        <f>I$2*V4_1_6cm_standing_and_shifting.!E159</f>
        <v>63.692698118162184</v>
      </c>
      <c r="N160">
        <f>J$2*V4_1_6cm_standing_and_shifting.!F159</f>
        <v>-139.88900261373726</v>
      </c>
      <c r="P160">
        <f t="shared" si="2"/>
        <v>8158.0550816684581</v>
      </c>
      <c r="Q160">
        <f>ABS(V4_1_6cm_standing_and_shifting.!B159-regression!P160)</f>
        <v>108.05508166845812</v>
      </c>
    </row>
    <row r="161" spans="12:17">
      <c r="L161">
        <f>H$2*V4_1_6cm_standing_and_shifting.!D160</f>
        <v>-793.83531927190847</v>
      </c>
      <c r="M161">
        <f>I$2*V4_1_6cm_standing_and_shifting.!E160</f>
        <v>63.692698118162184</v>
      </c>
      <c r="N161">
        <f>J$2*V4_1_6cm_standing_and_shifting.!F160</f>
        <v>-164.75815863395724</v>
      </c>
      <c r="P161">
        <f t="shared" si="2"/>
        <v>8133.1859256482376</v>
      </c>
      <c r="Q161">
        <f>ABS(V4_1_6cm_standing_and_shifting.!B160-regression!P161)</f>
        <v>65.185925648237571</v>
      </c>
    </row>
    <row r="162" spans="12:17">
      <c r="L162">
        <f>H$2*V4_1_6cm_standing_and_shifting.!D161</f>
        <v>-793.83531927190847</v>
      </c>
      <c r="M162">
        <f>I$2*V4_1_6cm_standing_and_shifting.!E161</f>
        <v>63.692698118162184</v>
      </c>
      <c r="N162">
        <f>J$2*V4_1_6cm_standing_and_shifting.!F161</f>
        <v>-175.46571192044084</v>
      </c>
      <c r="P162">
        <f t="shared" si="2"/>
        <v>8122.4783723617538</v>
      </c>
      <c r="Q162">
        <f>ABS(V4_1_6cm_standing_and_shifting.!B161-regression!P162)</f>
        <v>76.478372361753827</v>
      </c>
    </row>
    <row r="163" spans="12:17">
      <c r="L163">
        <f>H$2*V4_1_6cm_standing_and_shifting.!D162</f>
        <v>-793.83531927190847</v>
      </c>
      <c r="M163">
        <f>I$2*V4_1_6cm_standing_and_shifting.!E162</f>
        <v>63.692698118162184</v>
      </c>
      <c r="N163">
        <f>J$2*V4_1_6cm_standing_and_shifting.!F162</f>
        <v>-186.5186701516497</v>
      </c>
      <c r="P163">
        <f t="shared" si="2"/>
        <v>8111.4254141305455</v>
      </c>
      <c r="Q163">
        <f>ABS(V4_1_6cm_standing_and_shifting.!B162-regression!P163)</f>
        <v>87.425414130545505</v>
      </c>
    </row>
    <row r="164" spans="12:17">
      <c r="L164">
        <f>H$2*V4_1_6cm_standing_and_shifting.!D163</f>
        <v>-793.83531927190847</v>
      </c>
      <c r="M164">
        <f>I$2*V4_1_6cm_standing_and_shifting.!E163</f>
        <v>63.692698118162184</v>
      </c>
      <c r="N164">
        <f>J$2*V4_1_6cm_standing_and_shifting.!F163</f>
        <v>-151.28736578967141</v>
      </c>
      <c r="P164">
        <f t="shared" si="2"/>
        <v>8146.6567184925234</v>
      </c>
      <c r="Q164">
        <f>ABS(V4_1_6cm_standing_and_shifting.!B163-regression!P164)</f>
        <v>105.6567184925234</v>
      </c>
    </row>
    <row r="165" spans="12:17">
      <c r="L165">
        <f>H$2*V4_1_6cm_standing_and_shifting.!D164</f>
        <v>-793.83531927190847</v>
      </c>
      <c r="M165">
        <f>I$2*V4_1_6cm_standing_and_shifting.!E164</f>
        <v>63.692698118162184</v>
      </c>
      <c r="N165">
        <f>J$2*V4_1_6cm_standing_and_shifting.!F164</f>
        <v>-157.50465479472641</v>
      </c>
      <c r="P165">
        <f t="shared" si="2"/>
        <v>8140.4394294874683</v>
      </c>
      <c r="Q165">
        <f>ABS(V4_1_6cm_standing_and_shifting.!B164-regression!P165)</f>
        <v>99.43942948746826</v>
      </c>
    </row>
    <row r="166" spans="12:17">
      <c r="L166">
        <f>H$2*V4_1_6cm_standing_and_shifting.!D165</f>
        <v>-793.83531927190847</v>
      </c>
      <c r="M166">
        <f>I$2*V4_1_6cm_standing_and_shifting.!E165</f>
        <v>63.692698118162184</v>
      </c>
      <c r="N166">
        <f>J$2*V4_1_6cm_standing_and_shifting.!F165</f>
        <v>-163.37653885505611</v>
      </c>
      <c r="P166">
        <f t="shared" si="2"/>
        <v>8134.5675454271386</v>
      </c>
      <c r="Q166">
        <f>ABS(V4_1_6cm_standing_and_shifting.!B165-regression!P166)</f>
        <v>103.56754542713861</v>
      </c>
    </row>
    <row r="167" spans="12:17">
      <c r="L167">
        <f>H$2*V4_1_6cm_standing_and_shifting.!D166</f>
        <v>-793.83531927190847</v>
      </c>
      <c r="M167">
        <f>I$2*V4_1_6cm_standing_and_shifting.!E166</f>
        <v>63.692698118162184</v>
      </c>
      <c r="N167">
        <f>J$2*V4_1_6cm_standing_and_shifting.!F166</f>
        <v>-141.27062239263839</v>
      </c>
      <c r="P167">
        <f t="shared" si="2"/>
        <v>8156.6734618895571</v>
      </c>
      <c r="Q167">
        <f>ABS(V4_1_6cm_standing_and_shifting.!B166-regression!P167)</f>
        <v>103.67346188955707</v>
      </c>
    </row>
    <row r="168" spans="12:17">
      <c r="L168">
        <f>H$2*V4_1_6cm_standing_and_shifting.!D167</f>
        <v>-793.83531927190847</v>
      </c>
      <c r="M168">
        <f>I$2*V4_1_6cm_standing_and_shifting.!E167</f>
        <v>63.692698118162184</v>
      </c>
      <c r="N168">
        <f>J$2*V4_1_6cm_standing_and_shifting.!F167</f>
        <v>-175.8111168651661</v>
      </c>
      <c r="P168">
        <f t="shared" si="2"/>
        <v>8122.1329674170292</v>
      </c>
      <c r="Q168">
        <f>ABS(V4_1_6cm_standing_and_shifting.!B167-regression!P168)</f>
        <v>18.132967417029249</v>
      </c>
    </row>
    <row r="169" spans="12:17">
      <c r="L169">
        <f>H$2*V4_1_6cm_standing_and_shifting.!D168</f>
        <v>-793.83531927190847</v>
      </c>
      <c r="M169">
        <f>I$2*V4_1_6cm_standing_and_shifting.!E168</f>
        <v>63.692698118162184</v>
      </c>
      <c r="N169">
        <f>J$2*V4_1_6cm_standing_and_shifting.!F168</f>
        <v>-165.1035635786825</v>
      </c>
      <c r="P169">
        <f t="shared" si="2"/>
        <v>8132.8405207035121</v>
      </c>
      <c r="Q169">
        <f>ABS(V4_1_6cm_standing_and_shifting.!B168-regression!P169)</f>
        <v>69.840520703512084</v>
      </c>
    </row>
    <row r="170" spans="12:17">
      <c r="L170">
        <f>H$2*V4_1_6cm_standing_and_shifting.!D169</f>
        <v>-793.83531927190847</v>
      </c>
      <c r="M170">
        <f>I$2*V4_1_6cm_standing_and_shifting.!E169</f>
        <v>63.692698118162184</v>
      </c>
      <c r="N170">
        <f>J$2*V4_1_6cm_standing_and_shifting.!F169</f>
        <v>-151.28736578967141</v>
      </c>
      <c r="P170">
        <f t="shared" si="2"/>
        <v>8146.6567184925234</v>
      </c>
      <c r="Q170">
        <f>ABS(V4_1_6cm_standing_and_shifting.!B169-regression!P170)</f>
        <v>51.656718492523396</v>
      </c>
    </row>
    <row r="171" spans="12:17">
      <c r="L171">
        <f>H$2*V4_1_6cm_standing_and_shifting.!D170</f>
        <v>-793.83531927190847</v>
      </c>
      <c r="M171">
        <f>I$2*V4_1_6cm_standing_and_shifting.!E170</f>
        <v>63.692698118162184</v>
      </c>
      <c r="N171">
        <f>J$2*V4_1_6cm_standing_and_shifting.!F170</f>
        <v>-166.48518335758362</v>
      </c>
      <c r="P171">
        <f t="shared" si="2"/>
        <v>8131.458900924611</v>
      </c>
      <c r="Q171">
        <f>ABS(V4_1_6cm_standing_and_shifting.!B170-regression!P171)</f>
        <v>27.541099075388956</v>
      </c>
    </row>
    <row r="172" spans="12:17">
      <c r="L172">
        <f>H$2*V4_1_6cm_standing_and_shifting.!D171</f>
        <v>-793.83531927190847</v>
      </c>
      <c r="M172">
        <f>I$2*V4_1_6cm_standing_and_shifting.!E171</f>
        <v>63.692698118162184</v>
      </c>
      <c r="N172">
        <f>J$2*V4_1_6cm_standing_and_shifting.!F171</f>
        <v>-154.74141523692418</v>
      </c>
      <c r="P172">
        <f t="shared" si="2"/>
        <v>8143.2026690452713</v>
      </c>
      <c r="Q172">
        <f>ABS(V4_1_6cm_standing_and_shifting.!B171-regression!P172)</f>
        <v>26.79733095472875</v>
      </c>
    </row>
    <row r="173" spans="12:17">
      <c r="L173">
        <f>H$2*V4_1_6cm_standing_and_shifting.!D172</f>
        <v>-793.83531927190847</v>
      </c>
      <c r="M173">
        <f>I$2*V4_1_6cm_standing_and_shifting.!E172</f>
        <v>63.692698118162184</v>
      </c>
      <c r="N173">
        <f>J$2*V4_1_6cm_standing_and_shifting.!F172</f>
        <v>-177.88354653351777</v>
      </c>
      <c r="P173">
        <f t="shared" si="2"/>
        <v>8120.0605377486772</v>
      </c>
      <c r="Q173">
        <f>ABS(V4_1_6cm_standing_and_shifting.!B172-regression!P173)</f>
        <v>40.939462251322766</v>
      </c>
    </row>
    <row r="174" spans="12:17">
      <c r="L174">
        <f>H$2*V4_1_6cm_standing_and_shifting.!D173</f>
        <v>-793.83531927190847</v>
      </c>
      <c r="M174">
        <f>I$2*V4_1_6cm_standing_and_shifting.!E173</f>
        <v>63.692698118162184</v>
      </c>
      <c r="N174">
        <f>J$2*V4_1_6cm_standing_and_shifting.!F173</f>
        <v>-154.74141523692418</v>
      </c>
      <c r="P174">
        <f t="shared" si="2"/>
        <v>8143.2026690452713</v>
      </c>
      <c r="Q174">
        <f>ABS(V4_1_6cm_standing_and_shifting.!B173-regression!P174)</f>
        <v>6.7973309547287499</v>
      </c>
    </row>
    <row r="175" spans="12:17">
      <c r="L175">
        <f>H$2*V4_1_6cm_standing_and_shifting.!D174</f>
        <v>-793.83531927190847</v>
      </c>
      <c r="M175">
        <f>I$2*V4_1_6cm_standing_and_shifting.!E174</f>
        <v>63.692698118162184</v>
      </c>
      <c r="N175">
        <f>J$2*V4_1_6cm_standing_and_shifting.!F174</f>
        <v>-163.37653885505611</v>
      </c>
      <c r="P175">
        <f t="shared" si="2"/>
        <v>8134.5675454271386</v>
      </c>
      <c r="Q175">
        <f>ABS(V4_1_6cm_standing_and_shifting.!B174-regression!P175)</f>
        <v>11.432454572861388</v>
      </c>
    </row>
    <row r="176" spans="12:17">
      <c r="L176">
        <f>H$2*V4_1_6cm_standing_and_shifting.!D175</f>
        <v>-793.83531927190847</v>
      </c>
      <c r="M176">
        <f>I$2*V4_1_6cm_standing_and_shifting.!E175</f>
        <v>63.692698118162184</v>
      </c>
      <c r="N176">
        <f>J$2*V4_1_6cm_standing_and_shifting.!F175</f>
        <v>-156.81384490527586</v>
      </c>
      <c r="P176">
        <f t="shared" si="2"/>
        <v>8141.1302393769192</v>
      </c>
      <c r="Q176">
        <f>ABS(V4_1_6cm_standing_and_shifting.!B175-regression!P176)</f>
        <v>31.130239376919235</v>
      </c>
    </row>
    <row r="177" spans="12:17">
      <c r="L177">
        <f>H$2*V4_1_6cm_standing_and_shifting.!D176</f>
        <v>-793.83531927190847</v>
      </c>
      <c r="M177">
        <f>I$2*V4_1_6cm_standing_and_shifting.!E176</f>
        <v>63.692698118162184</v>
      </c>
      <c r="N177">
        <f>J$2*V4_1_6cm_standing_and_shifting.!F176</f>
        <v>-170.63004269428694</v>
      </c>
      <c r="P177">
        <f t="shared" si="2"/>
        <v>8127.3140415879079</v>
      </c>
      <c r="Q177">
        <f>ABS(V4_1_6cm_standing_and_shifting.!B176-regression!P177)</f>
        <v>26.685958412092077</v>
      </c>
    </row>
    <row r="178" spans="12:17">
      <c r="L178">
        <f>H$2*V4_1_6cm_standing_and_shifting.!D177</f>
        <v>-793.83531927190847</v>
      </c>
      <c r="M178">
        <f>I$2*V4_1_6cm_standing_and_shifting.!E177</f>
        <v>63.692698118162184</v>
      </c>
      <c r="N178">
        <f>J$2*V4_1_6cm_standing_and_shifting.!F177</f>
        <v>-126.41820976945147</v>
      </c>
      <c r="P178">
        <f t="shared" si="2"/>
        <v>8171.5258745127439</v>
      </c>
      <c r="Q178">
        <f>ABS(V4_1_6cm_standing_and_shifting.!B177-regression!P178)</f>
        <v>10.47412548725606</v>
      </c>
    </row>
    <row r="179" spans="12:17">
      <c r="L179">
        <f>H$2*V4_1_6cm_standing_and_shifting.!D178</f>
        <v>-793.83531927190847</v>
      </c>
      <c r="M179">
        <f>I$2*V4_1_6cm_standing_and_shifting.!E178</f>
        <v>39.846849262584357</v>
      </c>
      <c r="N179">
        <f>J$2*V4_1_6cm_standing_and_shifting.!F178</f>
        <v>-110.87498725681398</v>
      </c>
      <c r="P179">
        <f t="shared" si="2"/>
        <v>8163.2232481698038</v>
      </c>
      <c r="Q179">
        <f>ABS(V4_1_6cm_standing_and_shifting.!B178-regression!P179)</f>
        <v>92.77675183019619</v>
      </c>
    </row>
    <row r="180" spans="12:17">
      <c r="L180">
        <f>H$2*V4_1_6cm_standing_and_shifting.!D179</f>
        <v>-793.83531927190847</v>
      </c>
      <c r="M180">
        <f>I$2*V4_1_6cm_standing_and_shifting.!E179</f>
        <v>36.982856971836107</v>
      </c>
      <c r="N180">
        <f>J$2*V4_1_6cm_standing_and_shifting.!F179</f>
        <v>-82.897186734066537</v>
      </c>
      <c r="P180">
        <f t="shared" si="2"/>
        <v>8188.3370564018014</v>
      </c>
      <c r="Q180">
        <f>ABS(V4_1_6cm_standing_and_shifting.!B179-regression!P180)</f>
        <v>80.662943598198581</v>
      </c>
    </row>
    <row r="181" spans="12:17">
      <c r="L181">
        <f>H$2*V4_1_6cm_standing_and_shifting.!D180</f>
        <v>-793.83531927190847</v>
      </c>
      <c r="M181">
        <f>I$2*V4_1_6cm_standing_and_shifting.!E180</f>
        <v>34.803732402788526</v>
      </c>
      <c r="N181">
        <f>J$2*V4_1_6cm_standing_and_shifting.!F180</f>
        <v>-94.640954854725962</v>
      </c>
      <c r="P181">
        <f t="shared" si="2"/>
        <v>8174.4141637120947</v>
      </c>
      <c r="Q181">
        <f>ABS(V4_1_6cm_standing_and_shifting.!B180-regression!P181)</f>
        <v>94.585836287905295</v>
      </c>
    </row>
    <row r="182" spans="12:17">
      <c r="L182">
        <f>H$2*V4_1_6cm_standing_and_shifting.!D181</f>
        <v>-793.83531927190847</v>
      </c>
      <c r="M182">
        <f>I$2*V4_1_6cm_standing_and_shifting.!E181</f>
        <v>34.305646787006218</v>
      </c>
      <c r="N182">
        <f>J$2*V4_1_6cm_standing_and_shifting.!F181</f>
        <v>-110.52958231208871</v>
      </c>
      <c r="P182">
        <f t="shared" si="2"/>
        <v>8158.0274506389505</v>
      </c>
      <c r="Q182">
        <f>ABS(V4_1_6cm_standing_and_shifting.!B181-regression!P182)</f>
        <v>109.97254936104946</v>
      </c>
    </row>
    <row r="183" spans="12:17">
      <c r="L183">
        <f>H$2*V4_1_6cm_standing_and_shifting.!D182</f>
        <v>-733.30828613094184</v>
      </c>
      <c r="M183">
        <f>I$2*V4_1_6cm_standing_and_shifting.!E182</f>
        <v>30.819047476530091</v>
      </c>
      <c r="N183">
        <f>J$2*V4_1_6cm_standing_and_shifting.!F182</f>
        <v>-90.841500462747902</v>
      </c>
      <c r="P183">
        <f t="shared" si="2"/>
        <v>8234.7559663187822</v>
      </c>
      <c r="Q183">
        <f>ABS(V4_1_6cm_standing_and_shifting.!B182-regression!P183)</f>
        <v>45.244033681217843</v>
      </c>
    </row>
    <row r="184" spans="12:17">
      <c r="L184">
        <f>H$2*V4_1_6cm_standing_and_shifting.!D183</f>
        <v>-662.69341413314748</v>
      </c>
      <c r="M184">
        <f>I$2*V4_1_6cm_standing_and_shifting.!E183</f>
        <v>35.052775210679677</v>
      </c>
      <c r="N184">
        <f>J$2*V4_1_6cm_standing_and_shifting.!F183</f>
        <v>-100.85824385978094</v>
      </c>
      <c r="P184">
        <f t="shared" si="2"/>
        <v>8299.5878226536915</v>
      </c>
      <c r="Q184">
        <f>ABS(V4_1_6cm_standing_and_shifting.!B183-regression!P184)</f>
        <v>25.587822653691546</v>
      </c>
    </row>
    <row r="185" spans="12:17">
      <c r="L185">
        <f>H$2*V4_1_6cm_standing_and_shifting.!D184</f>
        <v>-699.16483153860167</v>
      </c>
      <c r="M185">
        <f>I$2*V4_1_6cm_standing_and_shifting.!E184</f>
        <v>34.118864681087857</v>
      </c>
      <c r="N185">
        <f>J$2*V4_1_6cm_standing_and_shifting.!F184</f>
        <v>-83.242591678791811</v>
      </c>
      <c r="P185">
        <f t="shared" si="2"/>
        <v>8279.798146899635</v>
      </c>
      <c r="Q185">
        <f>ABS(V4_1_6cm_standing_and_shifting.!B184-regression!P185)</f>
        <v>1.2018531003650423</v>
      </c>
    </row>
    <row r="186" spans="12:17">
      <c r="L186">
        <f>H$2*V4_1_6cm_standing_and_shifting.!D185</f>
        <v>-678.98915382494613</v>
      </c>
      <c r="M186">
        <f>I$2*V4_1_6cm_standing_and_shifting.!E185</f>
        <v>28.639922907482507</v>
      </c>
      <c r="N186">
        <f>J$2*V4_1_6cm_standing_and_shifting.!F185</f>
        <v>-84.624211457692923</v>
      </c>
      <c r="P186">
        <f t="shared" si="2"/>
        <v>8293.1132630607844</v>
      </c>
      <c r="Q186">
        <f>ABS(V4_1_6cm_standing_and_shifting.!B185-regression!P186)</f>
        <v>12.113263060784448</v>
      </c>
    </row>
    <row r="187" spans="12:17">
      <c r="L187">
        <f>H$2*V4_1_6cm_standing_and_shifting.!D186</f>
        <v>-645.62168683697735</v>
      </c>
      <c r="M187">
        <f>I$2*V4_1_6cm_standing_and_shifting.!E186</f>
        <v>28.888965715373661</v>
      </c>
      <c r="N187">
        <f>J$2*V4_1_6cm_standing_and_shifting.!F186</f>
        <v>-83.587996623517085</v>
      </c>
      <c r="P187">
        <f t="shared" si="2"/>
        <v>8327.7659876908201</v>
      </c>
      <c r="Q187">
        <f>ABS(V4_1_6cm_standing_and_shifting.!B186-regression!P187)</f>
        <v>51.765987690820111</v>
      </c>
    </row>
    <row r="188" spans="12:17">
      <c r="L188">
        <f>H$2*V4_1_6cm_standing_and_shifting.!D187</f>
        <v>-610.70224464026592</v>
      </c>
      <c r="M188">
        <f>I$2*V4_1_6cm_standing_and_shifting.!E187</f>
        <v>26.523059040407713</v>
      </c>
      <c r="N188">
        <f>J$2*V4_1_6cm_standing_and_shifting.!F187</f>
        <v>-70.462608723956549</v>
      </c>
      <c r="P188">
        <f t="shared" si="2"/>
        <v>8373.4449111121266</v>
      </c>
      <c r="Q188">
        <f>ABS(V4_1_6cm_standing_and_shifting.!B187-regression!P188)</f>
        <v>74.444911112126647</v>
      </c>
    </row>
    <row r="189" spans="12:17">
      <c r="L189">
        <f>H$2*V4_1_6cm_standing_and_shifting.!D188</f>
        <v>-600.61440578343809</v>
      </c>
      <c r="M189">
        <f>I$2*V4_1_6cm_standing_and_shifting.!E188</f>
        <v>28.079576589727417</v>
      </c>
      <c r="N189">
        <f>J$2*V4_1_6cm_standing_and_shifting.!F188</f>
        <v>-85.315021347143471</v>
      </c>
      <c r="P189">
        <f t="shared" si="2"/>
        <v>8370.2368548950853</v>
      </c>
      <c r="Q189">
        <f>ABS(V4_1_6cm_standing_and_shifting.!B188-regression!P189)</f>
        <v>58.236854895085344</v>
      </c>
    </row>
    <row r="190" spans="12:17">
      <c r="L190">
        <f>H$2*V4_1_6cm_standing_and_shifting.!D189</f>
        <v>-594.40650494846716</v>
      </c>
      <c r="M190">
        <f>I$2*V4_1_6cm_standing_and_shifting.!E189</f>
        <v>29.013487119319237</v>
      </c>
      <c r="N190">
        <f>J$2*V4_1_6cm_standing_and_shifting.!F189</f>
        <v>-99.476624080879844</v>
      </c>
      <c r="P190">
        <f t="shared" si="2"/>
        <v>8363.2170635259117</v>
      </c>
      <c r="Q190">
        <f>ABS(V4_1_6cm_standing_and_shifting.!B189-regression!P190)</f>
        <v>41.217063525911726</v>
      </c>
    </row>
    <row r="191" spans="12:17">
      <c r="L191">
        <f>H$2*V4_1_6cm_standing_and_shifting.!D190</f>
        <v>-591.30255453098164</v>
      </c>
      <c r="M191">
        <f>I$2*V4_1_6cm_standing_and_shifting.!E190</f>
        <v>29.573833437074327</v>
      </c>
      <c r="N191">
        <f>J$2*V4_1_6cm_standing_and_shifting.!F190</f>
        <v>-72.880443337033498</v>
      </c>
      <c r="P191">
        <f t="shared" si="2"/>
        <v>8393.4775410050006</v>
      </c>
      <c r="Q191">
        <f>ABS(V4_1_6cm_standing_and_shifting.!B190-regression!P191)</f>
        <v>71.477541005000603</v>
      </c>
    </row>
    <row r="192" spans="12:17">
      <c r="L192">
        <f>H$2*V4_1_6cm_standing_and_shifting.!D191</f>
        <v>-604.49434380529487</v>
      </c>
      <c r="M192">
        <f>I$2*V4_1_6cm_standing_and_shifting.!E191</f>
        <v>29.262529927210387</v>
      </c>
      <c r="N192">
        <f>J$2*V4_1_6cm_standing_and_shifting.!F191</f>
        <v>-56.646410934945465</v>
      </c>
      <c r="P192">
        <f t="shared" si="2"/>
        <v>8396.2084806229122</v>
      </c>
      <c r="Q192">
        <f>ABS(V4_1_6cm_standing_and_shifting.!B191-regression!P192)</f>
        <v>56.208480622912248</v>
      </c>
    </row>
    <row r="193" spans="12:17">
      <c r="L193">
        <f>H$2*V4_1_6cm_standing_and_shifting.!D192</f>
        <v>-595.95848015720992</v>
      </c>
      <c r="M193">
        <f>I$2*V4_1_6cm_standing_and_shifting.!E192</f>
        <v>28.390880099591357</v>
      </c>
      <c r="N193">
        <f>J$2*V4_1_6cm_standing_and_shifting.!F192</f>
        <v>-70.462608723956549</v>
      </c>
      <c r="P193">
        <f t="shared" si="2"/>
        <v>8390.0564966543661</v>
      </c>
      <c r="Q193">
        <f>ABS(V4_1_6cm_standing_and_shifting.!B192-regression!P193)</f>
        <v>52.056496654366128</v>
      </c>
    </row>
    <row r="194" spans="12:17">
      <c r="L194">
        <f>H$2*V4_1_6cm_standing_and_shifting.!D193</f>
        <v>-609.92625703589454</v>
      </c>
      <c r="M194">
        <f>I$2*V4_1_6cm_standing_and_shifting.!E193</f>
        <v>29.262529927210387</v>
      </c>
      <c r="N194">
        <f>J$2*V4_1_6cm_standing_and_shifting.!F193</f>
        <v>-79.443137286813766</v>
      </c>
      <c r="P194">
        <f t="shared" si="2"/>
        <v>8367.9798410404437</v>
      </c>
      <c r="Q194">
        <f>ABS(V4_1_6cm_standing_and_shifting.!B193-regression!P194)</f>
        <v>14.979841040443716</v>
      </c>
    </row>
    <row r="195" spans="12:17">
      <c r="L195">
        <f>H$2*V4_1_6cm_standing_and_shifting.!D194</f>
        <v>-625.4460091233218</v>
      </c>
      <c r="M195">
        <f>I$2*V4_1_6cm_standing_and_shifting.!E194</f>
        <v>29.636094139047117</v>
      </c>
      <c r="N195">
        <f>J$2*V4_1_6cm_standing_and_shifting.!F194</f>
        <v>-107.07553286483594</v>
      </c>
      <c r="P195">
        <f t="shared" ref="P195:P224" si="3">$E$2+L195+M195+N195</f>
        <v>8325.2012575868303</v>
      </c>
      <c r="Q195">
        <f>ABS(V4_1_6cm_standing_and_shifting.!B194-regression!P195)</f>
        <v>20.798742413169748</v>
      </c>
    </row>
    <row r="196" spans="12:17">
      <c r="L196">
        <f>H$2*V4_1_6cm_standing_and_shifting.!D195</f>
        <v>-622.34205870583639</v>
      </c>
      <c r="M196">
        <f>I$2*V4_1_6cm_standing_and_shifting.!E195</f>
        <v>29.075747821292023</v>
      </c>
      <c r="N196">
        <f>J$2*V4_1_6cm_standing_and_shifting.!F195</f>
        <v>-93.604740020550125</v>
      </c>
      <c r="P196">
        <f t="shared" si="3"/>
        <v>8341.2156545308462</v>
      </c>
      <c r="Q196">
        <f>ABS(V4_1_6cm_standing_and_shifting.!B195-regression!P196)</f>
        <v>3.7843454691537772</v>
      </c>
    </row>
    <row r="197" spans="12:17">
      <c r="L197">
        <f>H$2*V4_1_6cm_standing_and_shifting.!D196</f>
        <v>-614.5821826621227</v>
      </c>
      <c r="M197">
        <f>I$2*V4_1_6cm_standing_and_shifting.!E196</f>
        <v>29.387051331155963</v>
      </c>
      <c r="N197">
        <f>J$2*V4_1_6cm_standing_and_shifting.!F196</f>
        <v>-95.677169688901785</v>
      </c>
      <c r="P197">
        <f t="shared" si="3"/>
        <v>8347.2144044160723</v>
      </c>
      <c r="Q197">
        <f>ABS(V4_1_6cm_standing_and_shifting.!B196-regression!P197)</f>
        <v>0.21440441607228422</v>
      </c>
    </row>
    <row r="198" spans="12:17">
      <c r="L198">
        <f>H$2*V4_1_6cm_standing_and_shifting.!D197</f>
        <v>-616.13415787086547</v>
      </c>
      <c r="M198">
        <f>I$2*V4_1_6cm_standing_and_shifting.!E197</f>
        <v>29.760615542992692</v>
      </c>
      <c r="N198">
        <f>J$2*V4_1_6cm_standing_and_shifting.!F197</f>
        <v>-89.805285628572079</v>
      </c>
      <c r="P198">
        <f t="shared" si="3"/>
        <v>8351.9078774794962</v>
      </c>
      <c r="Q198">
        <f>ABS(V4_1_6cm_standing_and_shifting.!B197-regression!P198)</f>
        <v>10.907877479496165</v>
      </c>
    </row>
    <row r="199" spans="12:17">
      <c r="L199">
        <f>H$2*V4_1_6cm_standing_and_shifting.!D198</f>
        <v>-606.82230661840902</v>
      </c>
      <c r="M199">
        <f>I$2*V4_1_6cm_standing_and_shifting.!E198</f>
        <v>30.071919052856632</v>
      </c>
      <c r="N199">
        <f>J$2*V4_1_6cm_standing_and_shifting.!F198</f>
        <v>-105.00310319648428</v>
      </c>
      <c r="P199">
        <f t="shared" si="3"/>
        <v>8346.3332146739031</v>
      </c>
      <c r="Q199">
        <f>ABS(V4_1_6cm_standing_and_shifting.!B198-regression!P199)</f>
        <v>0.6667853260969423</v>
      </c>
    </row>
    <row r="200" spans="12:17">
      <c r="L200">
        <f>H$2*V4_1_6cm_standing_and_shifting.!D199</f>
        <v>-556.38311233427021</v>
      </c>
      <c r="M200">
        <f>I$2*V4_1_6cm_standing_and_shifting.!E199</f>
        <v>26.398537636462137</v>
      </c>
      <c r="N200">
        <f>J$2*V4_1_6cm_standing_and_shifting.!F199</f>
        <v>-94.986359799451236</v>
      </c>
      <c r="P200">
        <f t="shared" si="3"/>
        <v>8403.1157709386807</v>
      </c>
      <c r="Q200">
        <f>ABS(V4_1_6cm_standing_and_shifting.!B199-regression!P200)</f>
        <v>54.115770938680726</v>
      </c>
    </row>
    <row r="201" spans="12:17">
      <c r="L201">
        <f>H$2*V4_1_6cm_standing_and_shifting.!D200</f>
        <v>-586.64662890475347</v>
      </c>
      <c r="M201">
        <f>I$2*V4_1_6cm_standing_and_shifting.!E200</f>
        <v>27.581490973945112</v>
      </c>
      <c r="N201">
        <f>J$2*V4_1_6cm_standing_and_shifting.!F200</f>
        <v>-79.443137286813766</v>
      </c>
      <c r="P201">
        <f t="shared" si="3"/>
        <v>8389.5784302183201</v>
      </c>
      <c r="Q201">
        <f>ABS(V4_1_6cm_standing_and_shifting.!B200-regression!P201)</f>
        <v>30.578430218320136</v>
      </c>
    </row>
    <row r="202" spans="12:17">
      <c r="L202">
        <f>H$2*V4_1_6cm_standing_and_shifting.!D201</f>
        <v>-487.3202155452185</v>
      </c>
      <c r="M202">
        <f>I$2*V4_1_6cm_standing_and_shifting.!E201</f>
        <v>25.153323597006377</v>
      </c>
      <c r="N202">
        <f>J$2*V4_1_6cm_standing_and_shifting.!F201</f>
        <v>-55.955601045494909</v>
      </c>
      <c r="P202">
        <f t="shared" si="3"/>
        <v>8509.9642124422335</v>
      </c>
      <c r="Q202">
        <f>ABS(V4_1_6cm_standing_and_shifting.!B201-regression!P202)</f>
        <v>129.96421244223347</v>
      </c>
    </row>
    <row r="203" spans="12:17">
      <c r="L203">
        <f>H$2*V4_1_6cm_standing_and_shifting.!D202</f>
        <v>-455.50472376599248</v>
      </c>
      <c r="M203">
        <f>I$2*V4_1_6cm_standing_and_shifting.!E202</f>
        <v>24.157152365441767</v>
      </c>
      <c r="N203">
        <f>J$2*V4_1_6cm_standing_and_shifting.!F202</f>
        <v>-86.351236181319308</v>
      </c>
      <c r="P203">
        <f t="shared" si="3"/>
        <v>8510.3878978540706</v>
      </c>
      <c r="Q203">
        <f>ABS(V4_1_6cm_standing_and_shifting.!B202-regression!P203)</f>
        <v>138.38789785407062</v>
      </c>
    </row>
    <row r="204" spans="12:17">
      <c r="L204">
        <f>H$2*V4_1_6cm_standing_and_shifting.!D203</f>
        <v>-441.53694688730786</v>
      </c>
      <c r="M204">
        <f>I$2*V4_1_6cm_standing_and_shifting.!E203</f>
        <v>24.094891663468978</v>
      </c>
      <c r="N204">
        <f>J$2*V4_1_6cm_standing_and_shifting.!F203</f>
        <v>-54.919386211319079</v>
      </c>
      <c r="P204">
        <f t="shared" si="3"/>
        <v>8555.7252640007828</v>
      </c>
      <c r="Q204">
        <f>ABS(V4_1_6cm_standing_and_shifting.!B203-regression!P204)</f>
        <v>183.72526400078277</v>
      </c>
    </row>
    <row r="205" spans="12:17">
      <c r="L205">
        <f>H$2*V4_1_6cm_standing_and_shifting.!D204</f>
        <v>-428.34515761299463</v>
      </c>
      <c r="M205">
        <f>I$2*V4_1_6cm_standing_and_shifting.!E204</f>
        <v>24.406195173332918</v>
      </c>
      <c r="N205">
        <f>J$2*V4_1_6cm_standing_and_shifting.!F204</f>
        <v>-66.663154331978504</v>
      </c>
      <c r="P205">
        <f t="shared" si="3"/>
        <v>8557.4845886642997</v>
      </c>
      <c r="Q205">
        <f>ABS(V4_1_6cm_standing_and_shifting.!B204-regression!P205)</f>
        <v>179.48458866429974</v>
      </c>
    </row>
    <row r="206" spans="12:17">
      <c r="L206">
        <f>H$2*V4_1_6cm_standing_and_shifting.!D205</f>
        <v>-430.67312042610871</v>
      </c>
      <c r="M206">
        <f>I$2*V4_1_6cm_standing_and_shifting.!E205</f>
        <v>24.779759385169648</v>
      </c>
      <c r="N206">
        <f>J$2*V4_1_6cm_standing_and_shifting.!F205</f>
        <v>-108.45715264373705</v>
      </c>
      <c r="P206">
        <f t="shared" si="3"/>
        <v>8513.7361917512644</v>
      </c>
      <c r="Q206">
        <f>ABS(V4_1_6cm_standing_and_shifting.!B205-regression!P206)</f>
        <v>130.73619175126441</v>
      </c>
    </row>
    <row r="207" spans="12:17">
      <c r="L207">
        <f>H$2*V4_1_6cm_standing_and_shifting.!D206</f>
        <v>-430.67312042610871</v>
      </c>
      <c r="M207">
        <f>I$2*V4_1_6cm_standing_and_shifting.!E206</f>
        <v>25.153323597006377</v>
      </c>
      <c r="N207">
        <f>J$2*V4_1_6cm_standing_and_shifting.!F206</f>
        <v>-100.51283891505567</v>
      </c>
      <c r="P207">
        <f t="shared" si="3"/>
        <v>8522.0540696917815</v>
      </c>
      <c r="Q207">
        <f>ABS(V4_1_6cm_standing_and_shifting.!B206-regression!P207)</f>
        <v>138.05406969178148</v>
      </c>
    </row>
    <row r="208" spans="12:17">
      <c r="L208">
        <f>H$2*V4_1_6cm_standing_and_shifting.!D207</f>
        <v>-431.44910803048009</v>
      </c>
      <c r="M208">
        <f>I$2*V4_1_6cm_standing_and_shifting.!E207</f>
        <v>25.215584298979163</v>
      </c>
      <c r="N208">
        <f>J$2*V4_1_6cm_standing_and_shifting.!F207</f>
        <v>-74.262063115934609</v>
      </c>
      <c r="P208">
        <f t="shared" si="3"/>
        <v>8547.5911185885052</v>
      </c>
      <c r="Q208">
        <f>ABS(V4_1_6cm_standing_and_shifting.!B207-regression!P208)</f>
        <v>174.5911185885052</v>
      </c>
    </row>
    <row r="209" spans="12:17">
      <c r="L209">
        <f>H$2*V4_1_6cm_standing_and_shifting.!D208</f>
        <v>-427.56917000862325</v>
      </c>
      <c r="M209">
        <f>I$2*V4_1_6cm_standing_and_shifting.!E208</f>
        <v>25.526887808843103</v>
      </c>
      <c r="N209">
        <f>J$2*V4_1_6cm_standing_and_shifting.!F208</f>
        <v>-74.262063115934609</v>
      </c>
      <c r="P209">
        <f t="shared" si="3"/>
        <v>8551.7823601202253</v>
      </c>
      <c r="Q209">
        <f>ABS(V4_1_6cm_standing_and_shifting.!B208-regression!P209)</f>
        <v>170.78236012022535</v>
      </c>
    </row>
    <row r="210" spans="12:17">
      <c r="L210">
        <f>H$2*V4_1_6cm_standing_and_shifting.!D209</f>
        <v>-420.58528156928094</v>
      </c>
      <c r="M210">
        <f>I$2*V4_1_6cm_standing_and_shifting.!E209</f>
        <v>25.464627106870317</v>
      </c>
      <c r="N210">
        <f>J$2*V4_1_6cm_standing_and_shifting.!F209</f>
        <v>-98.095004301978733</v>
      </c>
      <c r="P210">
        <f t="shared" si="3"/>
        <v>8534.8710466715511</v>
      </c>
      <c r="Q210">
        <f>ABS(V4_1_6cm_standing_and_shifting.!B209-regression!P210)</f>
        <v>159.87104667155108</v>
      </c>
    </row>
    <row r="211" spans="12:17">
      <c r="L211">
        <f>H$2*V4_1_6cm_standing_and_shifting.!D210</f>
        <v>-422.91324438239502</v>
      </c>
      <c r="M211">
        <f>I$2*V4_1_6cm_standing_and_shifting.!E210</f>
        <v>25.962712722652622</v>
      </c>
      <c r="N211">
        <f>J$2*V4_1_6cm_standing_and_shifting.!F210</f>
        <v>-85.660426291868745</v>
      </c>
      <c r="P211">
        <f t="shared" si="3"/>
        <v>8545.47574748433</v>
      </c>
      <c r="Q211">
        <f>ABS(V4_1_6cm_standing_and_shifting.!B210-regression!P211)</f>
        <v>162.47574748432999</v>
      </c>
    </row>
    <row r="212" spans="12:17">
      <c r="L212">
        <f>H$2*V4_1_6cm_standing_and_shifting.!D211</f>
        <v>-422.91324438239502</v>
      </c>
      <c r="M212">
        <f>I$2*V4_1_6cm_standing_and_shifting.!E211</f>
        <v>26.087234126598197</v>
      </c>
      <c r="N212">
        <f>J$2*V4_1_6cm_standing_and_shifting.!F211</f>
        <v>-102.23986363868205</v>
      </c>
      <c r="P212">
        <f t="shared" si="3"/>
        <v>8529.020831541462</v>
      </c>
      <c r="Q212">
        <f>ABS(V4_1_6cm_standing_and_shifting.!B211-regression!P212)</f>
        <v>146.02083154146203</v>
      </c>
    </row>
    <row r="213" spans="12:17">
      <c r="L213">
        <f>H$2*V4_1_6cm_standing_and_shifting.!D212</f>
        <v>-421.36126917365232</v>
      </c>
      <c r="M213">
        <f>I$2*V4_1_6cm_standing_and_shifting.!E212</f>
        <v>26.460798338434927</v>
      </c>
      <c r="N213">
        <f>J$2*V4_1_6cm_standing_and_shifting.!F212</f>
        <v>-98.785814191429282</v>
      </c>
      <c r="P213">
        <f t="shared" si="3"/>
        <v>8534.4004204092944</v>
      </c>
      <c r="Q213">
        <f>ABS(V4_1_6cm_standing_and_shifting.!B212-regression!P213)</f>
        <v>149.40042040929438</v>
      </c>
    </row>
    <row r="214" spans="12:17">
      <c r="L214">
        <f>H$2*V4_1_6cm_standing_and_shifting.!D213</f>
        <v>-456.2807113703638</v>
      </c>
      <c r="M214">
        <f>I$2*V4_1_6cm_standing_and_shifting.!E213</f>
        <v>24.406195173332918</v>
      </c>
      <c r="N214">
        <f>J$2*V4_1_6cm_standing_and_shifting.!F213</f>
        <v>-86.351236181319308</v>
      </c>
      <c r="P214">
        <f t="shared" si="3"/>
        <v>8509.8609530575905</v>
      </c>
      <c r="Q214">
        <f>ABS(V4_1_6cm_standing_and_shifting.!B213-regression!P214)</f>
        <v>137.86095305759045</v>
      </c>
    </row>
    <row r="215" spans="12:17">
      <c r="L215">
        <f>H$2*V4_1_6cm_standing_and_shifting.!D214</f>
        <v>-439.9849716785651</v>
      </c>
      <c r="M215">
        <f>I$2*V4_1_6cm_standing_and_shifting.!E214</f>
        <v>23.970370259523403</v>
      </c>
      <c r="N215">
        <f>J$2*V4_1_6cm_standing_and_shifting.!F214</f>
        <v>-82.897186734066537</v>
      </c>
      <c r="P215">
        <f t="shared" si="3"/>
        <v>8529.1749172828331</v>
      </c>
      <c r="Q215">
        <f>ABS(V4_1_6cm_standing_and_shifting.!B214-regression!P215)</f>
        <v>157.17491728283312</v>
      </c>
    </row>
    <row r="216" spans="12:17">
      <c r="L216">
        <f>H$2*V4_1_6cm_standing_and_shifting.!D215</f>
        <v>-433.77707084359417</v>
      </c>
      <c r="M216">
        <f>I$2*V4_1_6cm_standing_and_shifting.!E215</f>
        <v>25.713669914761468</v>
      </c>
      <c r="N216">
        <f>J$2*V4_1_6cm_standing_and_shifting.!F215</f>
        <v>-101.89445869395678</v>
      </c>
      <c r="P216">
        <f t="shared" si="3"/>
        <v>8518.1288458131512</v>
      </c>
      <c r="Q216">
        <f>ABS(V4_1_6cm_standing_and_shifting.!B215-regression!P216)</f>
        <v>136.1288458131512</v>
      </c>
    </row>
    <row r="217" spans="12:17">
      <c r="L217">
        <f>H$2*V4_1_6cm_standing_and_shifting.!D216</f>
        <v>-430.67312042610871</v>
      </c>
      <c r="M217">
        <f>I$2*V4_1_6cm_standing_and_shifting.!E216</f>
        <v>26.585319742380502</v>
      </c>
      <c r="N217">
        <f>J$2*V4_1_6cm_standing_and_shifting.!F216</f>
        <v>-110.52958231208871</v>
      </c>
      <c r="P217">
        <f t="shared" si="3"/>
        <v>8513.4693224401235</v>
      </c>
      <c r="Q217">
        <f>ABS(V4_1_6cm_standing_and_shifting.!B216-regression!P217)</f>
        <v>131.46932244012351</v>
      </c>
    </row>
    <row r="218" spans="12:17">
      <c r="L218">
        <f>H$2*V4_1_6cm_standing_and_shifting.!D217</f>
        <v>-536.98342222498604</v>
      </c>
      <c r="M218">
        <f>I$2*V4_1_6cm_standing_and_shifting.!E217</f>
        <v>29.885136946938267</v>
      </c>
      <c r="N218">
        <f>J$2*V4_1_6cm_standing_and_shifting.!F217</f>
        <v>-90.841500462747902</v>
      </c>
      <c r="P218">
        <f t="shared" si="3"/>
        <v>8430.1469196951439</v>
      </c>
      <c r="Q218">
        <f>ABS(V4_1_6cm_standing_and_shifting.!B217-regression!P218)</f>
        <v>58.146919695143879</v>
      </c>
    </row>
    <row r="219" spans="12:17">
      <c r="L219">
        <f>H$2*V4_1_6cm_standing_and_shifting.!D218</f>
        <v>-596.7344677615813</v>
      </c>
      <c r="M219">
        <f>I$2*V4_1_6cm_standing_and_shifting.!E218</f>
        <v>31.441654496257971</v>
      </c>
      <c r="N219">
        <f>J$2*V4_1_6cm_standing_and_shifting.!F218</f>
        <v>-73.225848281758772</v>
      </c>
      <c r="P219">
        <f t="shared" si="3"/>
        <v>8389.5680438888594</v>
      </c>
      <c r="Q219">
        <f>ABS(V4_1_6cm_standing_and_shifting.!B218-regression!P219)</f>
        <v>7.5680438888593926</v>
      </c>
    </row>
    <row r="220" spans="12:17">
      <c r="L220">
        <f>H$2*V4_1_6cm_standing_and_shifting.!D219</f>
        <v>-793.83531927190847</v>
      </c>
      <c r="M220">
        <f>I$2*V4_1_6cm_standing_and_shifting.!E219</f>
        <v>35.924425038298708</v>
      </c>
      <c r="N220">
        <f>J$2*V4_1_6cm_standing_and_shifting.!F219</f>
        <v>-91.877715296923739</v>
      </c>
      <c r="P220">
        <f t="shared" si="3"/>
        <v>8178.2980959054066</v>
      </c>
      <c r="Q220">
        <f>ABS(V4_1_6cm_standing_and_shifting.!B219-regression!P220)</f>
        <v>193.70190409459337</v>
      </c>
    </row>
    <row r="221" spans="12:17">
      <c r="L221">
        <f>H$2*V4_1_6cm_standing_and_shifting.!D220</f>
        <v>-793.83531927190847</v>
      </c>
      <c r="M221">
        <f>I$2*V4_1_6cm_standing_and_shifting.!E220</f>
        <v>37.107378375781686</v>
      </c>
      <c r="N221">
        <f>J$2*V4_1_6cm_standing_and_shifting.!F220</f>
        <v>-96.367979578352347</v>
      </c>
      <c r="P221">
        <f t="shared" si="3"/>
        <v>8174.9907849614619</v>
      </c>
      <c r="Q221">
        <f>ABS(V4_1_6cm_standing_and_shifting.!B220-regression!P221)</f>
        <v>99.009215038538059</v>
      </c>
    </row>
    <row r="222" spans="12:17">
      <c r="L222">
        <f>H$2*V4_1_6cm_standing_and_shifting.!D221</f>
        <v>-793.83531927190847</v>
      </c>
      <c r="M222">
        <f>I$2*V4_1_6cm_standing_and_shifting.!E221</f>
        <v>38.539374521155807</v>
      </c>
      <c r="N222">
        <f>J$2*V4_1_6cm_standing_and_shifting.!F221</f>
        <v>-99.131219136154556</v>
      </c>
      <c r="P222">
        <f t="shared" si="3"/>
        <v>8173.6595415490328</v>
      </c>
      <c r="Q222">
        <f>ABS(V4_1_6cm_standing_and_shifting.!B221-regression!P222)</f>
        <v>101.34045845096716</v>
      </c>
    </row>
    <row r="223" spans="12:17">
      <c r="L223">
        <f>H$2*V4_1_6cm_standing_and_shifting.!D222</f>
        <v>-793.83531927190847</v>
      </c>
      <c r="M223">
        <f>I$2*V4_1_6cm_standing_and_shifting.!E222</f>
        <v>40.095892070475507</v>
      </c>
      <c r="N223">
        <f>J$2*V4_1_6cm_standing_and_shifting.!F222</f>
        <v>-108.11174769901177</v>
      </c>
      <c r="P223">
        <f t="shared" si="3"/>
        <v>8166.2355305354968</v>
      </c>
      <c r="Q223">
        <f>ABS(V4_1_6cm_standing_and_shifting.!B222-regression!P223)</f>
        <v>113.76446946450324</v>
      </c>
    </row>
    <row r="224" spans="12:17">
      <c r="L224">
        <f>H$2*V4_1_6cm_standing_and_shifting.!D223</f>
        <v>-793.83531927190847</v>
      </c>
      <c r="M224">
        <f>I$2*V4_1_6cm_standing_and_shifting.!E223</f>
        <v>40.095892070475507</v>
      </c>
      <c r="N224">
        <f>J$2*V4_1_6cm_standing_and_shifting.!F223</f>
        <v>-95.677169688901785</v>
      </c>
      <c r="P224">
        <f t="shared" si="3"/>
        <v>8178.670108545607</v>
      </c>
      <c r="Q224">
        <f>ABS(V4_1_6cm_standing_and_shifting.!B223-regression!P224)</f>
        <v>102.32989145439296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V4_1_6cm_standing_and_shifting.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2014-10-31T09:41:15Z</dcterms:created>
  <dcterms:modified xsi:type="dcterms:W3CDTF">2014-10-31T10:06:11Z</dcterms:modified>
</cp:coreProperties>
</file>